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1. Works\Structures\p-m\docs\example case\"/>
    </mc:Choice>
  </mc:AlternateContent>
  <xr:revisionPtr revIDLastSave="0" documentId="13_ncr:1_{A4130AD8-05B8-4CF3-91F2-758FACD6EB8D}" xr6:coauthVersionLast="47" xr6:coauthVersionMax="47" xr10:uidLastSave="{00000000-0000-0000-0000-000000000000}"/>
  <bookViews>
    <workbookView xWindow="38280" yWindow="-120" windowWidth="29040" windowHeight="15720" activeTab="2" xr2:uid="{00000000-000D-0000-FFFF-FFFF00000000}"/>
  </bookViews>
  <sheets>
    <sheet name="Input" sheetId="3" r:id="rId1"/>
    <sheet name="Strain Equation" sheetId="46" r:id="rId2"/>
    <sheet name="2D (15deg)" sheetId="50" r:id="rId3"/>
    <sheet name="Newton" sheetId="48" r:id="rId4"/>
    <sheet name="Summary" sheetId="52" r:id="rId5"/>
  </sheets>
  <externalReferences>
    <externalReference r:id="rId6"/>
  </externalReferences>
  <definedNames>
    <definedName name="eco">Input!$E$13</definedName>
    <definedName name="ecu">Input!$G$5</definedName>
    <definedName name="Es">Input!$E$24</definedName>
    <definedName name="fck">Input!$G$4</definedName>
    <definedName name="fy">Input!$E$25</definedName>
    <definedName name="n">Input!$E$12</definedName>
    <definedName name="p" localSheetId="2">'2D (15deg)'!$F$52</definedName>
    <definedName name="p" localSheetId="4">Summary!$F$58</definedName>
    <definedName name="pc">Input!$E$27</definedName>
    <definedName name="ps">Input!$E$26</definedName>
    <definedName name="solver_adj" localSheetId="3" hidden="1">Newton!$I$4:$I$5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est" localSheetId="3" hidden="1">1</definedName>
    <definedName name="solver_itr" localSheetId="3" hidden="1">2147483647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0</definedName>
    <definedName name="solver_nwt" localSheetId="3" hidden="1">1</definedName>
    <definedName name="solver_opt" localSheetId="3" hidden="1">Newton!#REF!</definedName>
    <definedName name="solver_pre" localSheetId="3" hidden="1">0.000001</definedName>
    <definedName name="solver_rbv" localSheetId="3" hidden="1">1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2</definedName>
    <definedName name="solver_val" localSheetId="3" hidden="1">0</definedName>
    <definedName name="solver_ver" localSheetId="3" hidden="1">3</definedName>
    <definedName name="xc">'2D (15deg)'!$H$47</definedName>
    <definedName name="yc">'2D (15deg)'!$H$48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2" i="50" l="1"/>
  <c r="LW55" i="48" a="1"/>
  <c r="LW55" i="48" s="1"/>
  <c r="LV55" i="48" a="1"/>
  <c r="LV55" i="48" s="1"/>
  <c r="LU55" i="48" a="1"/>
  <c r="LU55" i="48" s="1"/>
  <c r="KN55" i="48" a="1"/>
  <c r="KN55" i="48" s="1"/>
  <c r="KM55" i="48" a="1"/>
  <c r="KM55" i="48" s="1"/>
  <c r="KL55" i="48" a="1"/>
  <c r="KL55" i="48" s="1"/>
  <c r="JE55" i="48" a="1"/>
  <c r="JE55" i="48" s="1"/>
  <c r="JD55" i="48" a="1"/>
  <c r="JD55" i="48" s="1"/>
  <c r="JC55" i="48" a="1"/>
  <c r="JC55" i="48" s="1"/>
  <c r="HV55" i="48" a="1"/>
  <c r="HV55" i="48" s="1"/>
  <c r="HU55" i="48" a="1"/>
  <c r="HU55" i="48" s="1"/>
  <c r="HT55" i="48" a="1"/>
  <c r="HT55" i="48" s="1"/>
  <c r="GM55" i="48" a="1"/>
  <c r="GM55" i="48" s="1"/>
  <c r="GL55" i="48" a="1"/>
  <c r="GL55" i="48" s="1"/>
  <c r="GK55" i="48" a="1"/>
  <c r="GK55" i="48" s="1"/>
  <c r="FD55" i="48" a="1"/>
  <c r="FD55" i="48" s="1"/>
  <c r="FC55" i="48" a="1"/>
  <c r="FC55" i="48" s="1"/>
  <c r="FB55" i="48" a="1"/>
  <c r="FB55" i="48" s="1"/>
  <c r="DU55" i="48" a="1"/>
  <c r="DU55" i="48" s="1"/>
  <c r="DT55" i="48" a="1"/>
  <c r="DT55" i="48" s="1"/>
  <c r="DS55" i="48" a="1"/>
  <c r="DS55" i="48" s="1"/>
  <c r="CL55" i="48" a="1"/>
  <c r="CL55" i="48" s="1"/>
  <c r="CK55" i="48" a="1"/>
  <c r="CK55" i="48" s="1"/>
  <c r="CJ55" i="48" a="1"/>
  <c r="CJ55" i="48" s="1"/>
  <c r="BC55" i="48" a="1"/>
  <c r="BC55" i="48" s="1"/>
  <c r="BB55" i="48" a="1"/>
  <c r="BB55" i="48" s="1"/>
  <c r="BA55" i="48" a="1"/>
  <c r="BA55" i="48" s="1"/>
  <c r="T55" i="48" a="1"/>
  <c r="T55" i="48" s="1"/>
  <c r="S55" i="48" a="1"/>
  <c r="S55" i="48" s="1"/>
  <c r="R55" i="48" a="1"/>
  <c r="R55" i="48" s="1"/>
  <c r="T36" i="52"/>
  <c r="S36" i="52"/>
  <c r="R36" i="52"/>
  <c r="Q36" i="52"/>
  <c r="P36" i="52"/>
  <c r="O36" i="52"/>
  <c r="N36" i="52"/>
  <c r="M36" i="52"/>
  <c r="L36" i="52"/>
  <c r="K36" i="52"/>
  <c r="J36" i="52"/>
  <c r="I36" i="52"/>
  <c r="H36" i="52"/>
  <c r="G36" i="52"/>
  <c r="T35" i="52"/>
  <c r="S35" i="52"/>
  <c r="R35" i="52"/>
  <c r="Q35" i="52"/>
  <c r="P35" i="52"/>
  <c r="O35" i="52"/>
  <c r="N35" i="52"/>
  <c r="M35" i="52"/>
  <c r="L35" i="52"/>
  <c r="K35" i="52"/>
  <c r="J35" i="52"/>
  <c r="I35" i="52"/>
  <c r="H35" i="52"/>
  <c r="G35" i="52"/>
  <c r="T34" i="52"/>
  <c r="S34" i="52"/>
  <c r="R34" i="52"/>
  <c r="Q34" i="52"/>
  <c r="P34" i="52"/>
  <c r="O34" i="52"/>
  <c r="N34" i="52"/>
  <c r="M34" i="52"/>
  <c r="L34" i="52"/>
  <c r="K34" i="52"/>
  <c r="J34" i="52"/>
  <c r="I34" i="52"/>
  <c r="H34" i="52"/>
  <c r="G34" i="52"/>
  <c r="T33" i="52"/>
  <c r="S33" i="52"/>
  <c r="R33" i="52"/>
  <c r="Q33" i="52"/>
  <c r="P33" i="52"/>
  <c r="O33" i="52"/>
  <c r="N33" i="52"/>
  <c r="M33" i="52"/>
  <c r="L33" i="52"/>
  <c r="K33" i="52"/>
  <c r="J33" i="52"/>
  <c r="I33" i="52"/>
  <c r="H33" i="52"/>
  <c r="G33" i="52"/>
  <c r="T32" i="52"/>
  <c r="S32" i="52"/>
  <c r="R32" i="52"/>
  <c r="Q32" i="52"/>
  <c r="P32" i="52"/>
  <c r="O32" i="52"/>
  <c r="N32" i="52"/>
  <c r="M32" i="52"/>
  <c r="L32" i="52"/>
  <c r="K32" i="52"/>
  <c r="J32" i="52"/>
  <c r="I32" i="52"/>
  <c r="H32" i="52"/>
  <c r="G32" i="52"/>
  <c r="T31" i="52"/>
  <c r="S31" i="52"/>
  <c r="R31" i="52"/>
  <c r="Q31" i="52"/>
  <c r="P31" i="52"/>
  <c r="O31" i="52"/>
  <c r="N31" i="52"/>
  <c r="M31" i="52"/>
  <c r="L31" i="52"/>
  <c r="K31" i="52"/>
  <c r="J31" i="52"/>
  <c r="I31" i="52"/>
  <c r="H31" i="52"/>
  <c r="G31" i="52"/>
  <c r="T26" i="52"/>
  <c r="S26" i="52"/>
  <c r="R26" i="52"/>
  <c r="Q26" i="52"/>
  <c r="P26" i="52"/>
  <c r="O26" i="52"/>
  <c r="N26" i="52"/>
  <c r="M26" i="52"/>
  <c r="L26" i="52"/>
  <c r="K26" i="52"/>
  <c r="J26" i="52"/>
  <c r="I26" i="52"/>
  <c r="H26" i="52"/>
  <c r="G26" i="52"/>
  <c r="T25" i="52"/>
  <c r="S25" i="52"/>
  <c r="R25" i="52"/>
  <c r="Q25" i="52"/>
  <c r="P25" i="52"/>
  <c r="O25" i="52"/>
  <c r="N25" i="52"/>
  <c r="M25" i="52"/>
  <c r="L25" i="52"/>
  <c r="K25" i="52"/>
  <c r="J25" i="52"/>
  <c r="I25" i="52"/>
  <c r="H25" i="52"/>
  <c r="G25" i="52"/>
  <c r="T24" i="52"/>
  <c r="S24" i="52"/>
  <c r="R24" i="52"/>
  <c r="Q24" i="52"/>
  <c r="P24" i="52"/>
  <c r="O24" i="52"/>
  <c r="N24" i="52"/>
  <c r="M24" i="52"/>
  <c r="L24" i="52"/>
  <c r="K24" i="52"/>
  <c r="J24" i="52"/>
  <c r="I24" i="52"/>
  <c r="H24" i="52"/>
  <c r="G24" i="52"/>
  <c r="T23" i="52"/>
  <c r="S23" i="52"/>
  <c r="R23" i="52"/>
  <c r="Q23" i="52"/>
  <c r="P23" i="52"/>
  <c r="O23" i="52"/>
  <c r="N23" i="52"/>
  <c r="M23" i="52"/>
  <c r="L23" i="52"/>
  <c r="K23" i="52"/>
  <c r="J23" i="52"/>
  <c r="I23" i="52"/>
  <c r="H23" i="52"/>
  <c r="G23" i="52"/>
  <c r="T22" i="52"/>
  <c r="S22" i="52"/>
  <c r="R22" i="52"/>
  <c r="Q22" i="52"/>
  <c r="P22" i="52"/>
  <c r="O22" i="52"/>
  <c r="N22" i="52"/>
  <c r="M22" i="52"/>
  <c r="L22" i="52"/>
  <c r="K22" i="52"/>
  <c r="J22" i="52"/>
  <c r="I22" i="52"/>
  <c r="H22" i="52"/>
  <c r="G22" i="52"/>
  <c r="T21" i="52"/>
  <c r="S21" i="52"/>
  <c r="R21" i="52"/>
  <c r="Q21" i="52"/>
  <c r="P21" i="52"/>
  <c r="O21" i="52"/>
  <c r="N21" i="52"/>
  <c r="M21" i="52"/>
  <c r="L21" i="52"/>
  <c r="K21" i="52"/>
  <c r="J21" i="52"/>
  <c r="I21" i="52"/>
  <c r="H21" i="52"/>
  <c r="G21" i="52"/>
  <c r="E18" i="52"/>
  <c r="T16" i="52"/>
  <c r="S16" i="52"/>
  <c r="R16" i="52"/>
  <c r="Q16" i="52"/>
  <c r="P16" i="52"/>
  <c r="O16" i="52"/>
  <c r="N16" i="52"/>
  <c r="M16" i="52"/>
  <c r="L16" i="52"/>
  <c r="K16" i="52"/>
  <c r="J16" i="52"/>
  <c r="I16" i="52"/>
  <c r="H16" i="52"/>
  <c r="G16" i="52"/>
  <c r="T15" i="52"/>
  <c r="S15" i="52"/>
  <c r="R15" i="52"/>
  <c r="Q15" i="52"/>
  <c r="P15" i="52"/>
  <c r="O15" i="52"/>
  <c r="N15" i="52"/>
  <c r="M15" i="52"/>
  <c r="L15" i="52"/>
  <c r="K15" i="52"/>
  <c r="J15" i="52"/>
  <c r="I15" i="52"/>
  <c r="H15" i="52"/>
  <c r="G15" i="52"/>
  <c r="T14" i="52"/>
  <c r="S14" i="52"/>
  <c r="R14" i="52"/>
  <c r="Q14" i="52"/>
  <c r="P14" i="52"/>
  <c r="O14" i="52"/>
  <c r="N14" i="52"/>
  <c r="M14" i="52"/>
  <c r="L14" i="52"/>
  <c r="K14" i="52"/>
  <c r="J14" i="52"/>
  <c r="I14" i="52"/>
  <c r="H14" i="52"/>
  <c r="G14" i="52"/>
  <c r="T13" i="52"/>
  <c r="S13" i="52"/>
  <c r="R13" i="52"/>
  <c r="Q13" i="52"/>
  <c r="P13" i="52"/>
  <c r="O13" i="52"/>
  <c r="N13" i="52"/>
  <c r="M13" i="52"/>
  <c r="L13" i="52"/>
  <c r="K13" i="52"/>
  <c r="J13" i="52"/>
  <c r="I13" i="52"/>
  <c r="H13" i="52"/>
  <c r="G13" i="52"/>
  <c r="T12" i="52"/>
  <c r="S12" i="52"/>
  <c r="R12" i="52"/>
  <c r="Q12" i="52"/>
  <c r="P12" i="52"/>
  <c r="O12" i="52"/>
  <c r="N12" i="52"/>
  <c r="M12" i="52"/>
  <c r="L12" i="52"/>
  <c r="K12" i="52"/>
  <c r="J12" i="52"/>
  <c r="I12" i="52"/>
  <c r="H12" i="52"/>
  <c r="G12" i="52"/>
  <c r="T11" i="52"/>
  <c r="S11" i="52"/>
  <c r="R11" i="52"/>
  <c r="Q11" i="52"/>
  <c r="P11" i="52"/>
  <c r="O11" i="52"/>
  <c r="N11" i="52"/>
  <c r="M11" i="52"/>
  <c r="L11" i="52"/>
  <c r="K11" i="52"/>
  <c r="J11" i="52"/>
  <c r="I11" i="52"/>
  <c r="H11" i="52"/>
  <c r="G11" i="52"/>
  <c r="E8" i="52"/>
  <c r="O141" i="50" l="1" a="1"/>
  <c r="O141" i="50" s="1"/>
  <c r="N141" i="50" a="1"/>
  <c r="N141" i="50" s="1"/>
  <c r="M141" i="50" a="1"/>
  <c r="E140" i="50"/>
  <c r="L141" i="50" a="1"/>
  <c r="L141" i="50" s="1"/>
  <c r="S128" i="50"/>
  <c r="P128" i="50"/>
  <c r="K128" i="50"/>
  <c r="H128" i="50"/>
  <c r="S127" i="50"/>
  <c r="P127" i="50"/>
  <c r="K127" i="50"/>
  <c r="H127" i="50"/>
  <c r="S126" i="50"/>
  <c r="P126" i="50"/>
  <c r="K126" i="50"/>
  <c r="H126" i="50"/>
  <c r="S125" i="50"/>
  <c r="P125" i="50"/>
  <c r="K125" i="50"/>
  <c r="H125" i="50"/>
  <c r="S124" i="50"/>
  <c r="P124" i="50"/>
  <c r="K124" i="50"/>
  <c r="H124" i="50"/>
  <c r="S123" i="50"/>
  <c r="P123" i="50"/>
  <c r="K123" i="50"/>
  <c r="H123" i="50"/>
  <c r="S122" i="50"/>
  <c r="P122" i="50"/>
  <c r="K122" i="50"/>
  <c r="H122" i="50"/>
  <c r="S121" i="50"/>
  <c r="P121" i="50"/>
  <c r="K121" i="50"/>
  <c r="H121" i="50"/>
  <c r="S120" i="50"/>
  <c r="P120" i="50"/>
  <c r="K120" i="50"/>
  <c r="H120" i="50"/>
  <c r="S119" i="50"/>
  <c r="P119" i="50"/>
  <c r="K119" i="50"/>
  <c r="H119" i="50"/>
  <c r="S118" i="50"/>
  <c r="P118" i="50"/>
  <c r="K118" i="50"/>
  <c r="H118" i="50"/>
  <c r="S117" i="50"/>
  <c r="P117" i="50"/>
  <c r="K117" i="50"/>
  <c r="H117" i="50"/>
  <c r="S116" i="50"/>
  <c r="P116" i="50"/>
  <c r="K116" i="50"/>
  <c r="H116" i="50"/>
  <c r="S115" i="50"/>
  <c r="P115" i="50"/>
  <c r="K115" i="50"/>
  <c r="H115" i="50"/>
  <c r="S114" i="50"/>
  <c r="P114" i="50"/>
  <c r="K114" i="50"/>
  <c r="H114" i="50"/>
  <c r="S113" i="50"/>
  <c r="P113" i="50"/>
  <c r="K113" i="50"/>
  <c r="H113" i="50"/>
  <c r="S112" i="50"/>
  <c r="P112" i="50"/>
  <c r="K112" i="50"/>
  <c r="H112" i="50"/>
  <c r="S111" i="50"/>
  <c r="P111" i="50"/>
  <c r="N111" i="50" a="1"/>
  <c r="N111" i="50" s="1"/>
  <c r="K111" i="50"/>
  <c r="H111" i="50"/>
  <c r="F111" i="50" a="1"/>
  <c r="D111" i="50" a="1"/>
  <c r="E116" i="50" s="1"/>
  <c r="C111" i="50" a="1"/>
  <c r="C111" i="50" s="1"/>
  <c r="O92" i="50"/>
  <c r="M92" i="50"/>
  <c r="K92" i="50"/>
  <c r="J92" i="50"/>
  <c r="I92" i="50"/>
  <c r="O87" i="50"/>
  <c r="M87" i="50"/>
  <c r="J87" i="50"/>
  <c r="I87" i="50"/>
  <c r="E84" i="50"/>
  <c r="G48" i="50" a="1"/>
  <c r="G48" i="50" s="1"/>
  <c r="G47" i="50" a="1"/>
  <c r="G47" i="50" s="1"/>
  <c r="L37" i="50"/>
  <c r="L36" i="50"/>
  <c r="L33" i="50"/>
  <c r="L32" i="50"/>
  <c r="L29" i="50"/>
  <c r="L28" i="50"/>
  <c r="L17" i="50"/>
  <c r="L16" i="50"/>
  <c r="L12" i="50"/>
  <c r="L11" i="50"/>
  <c r="F48" i="50" s="1" a="1"/>
  <c r="F48" i="50" s="1"/>
  <c r="L7" i="50"/>
  <c r="L6" i="50"/>
  <c r="E47" i="50" s="1" a="1"/>
  <c r="E47" i="50" s="1"/>
  <c r="X29" i="48"/>
  <c r="LG54" i="48"/>
  <c r="JX54" i="48"/>
  <c r="IO54" i="48"/>
  <c r="HF54" i="48"/>
  <c r="FW54" i="48"/>
  <c r="EN54" i="48"/>
  <c r="DE54" i="48"/>
  <c r="BV54" i="48"/>
  <c r="AM54" i="48"/>
  <c r="D54" i="48"/>
  <c r="D26" i="48"/>
  <c r="C26" i="48"/>
  <c r="B26" i="48"/>
  <c r="Q116" i="50" l="1"/>
  <c r="F47" i="50" a="1"/>
  <c r="F47" i="50" s="1"/>
  <c r="M141" i="50"/>
  <c r="P141" i="50" s="1"/>
  <c r="P149" i="50"/>
  <c r="P150" i="50"/>
  <c r="P154" i="50"/>
  <c r="P151" i="50"/>
  <c r="P152" i="50"/>
  <c r="P153" i="50"/>
  <c r="P144" i="50"/>
  <c r="P145" i="50"/>
  <c r="P155" i="50"/>
  <c r="P146" i="50"/>
  <c r="P157" i="50"/>
  <c r="P147" i="50"/>
  <c r="P148" i="50"/>
  <c r="P156" i="50"/>
  <c r="P143" i="50"/>
  <c r="P158" i="50"/>
  <c r="P142" i="50"/>
  <c r="F46" i="50"/>
  <c r="G46" i="50"/>
  <c r="E115" i="50"/>
  <c r="L115" i="50" s="1"/>
  <c r="E124" i="50"/>
  <c r="E113" i="50"/>
  <c r="L113" i="50" s="1"/>
  <c r="E125" i="50"/>
  <c r="L125" i="50" s="1"/>
  <c r="I115" i="50"/>
  <c r="E114" i="50"/>
  <c r="I114" i="50" s="1"/>
  <c r="I116" i="50"/>
  <c r="E112" i="50"/>
  <c r="E118" i="50"/>
  <c r="L116" i="50"/>
  <c r="E122" i="50"/>
  <c r="Q122" i="50" s="1"/>
  <c r="E48" i="50" a="1"/>
  <c r="E48" i="50" s="1"/>
  <c r="E128" i="50"/>
  <c r="T128" i="50" s="1"/>
  <c r="E120" i="50"/>
  <c r="Q120" i="50" s="1"/>
  <c r="E126" i="50"/>
  <c r="Q126" i="50" s="1"/>
  <c r="E121" i="50"/>
  <c r="Q121" i="50"/>
  <c r="E127" i="50"/>
  <c r="T127" i="50" s="1"/>
  <c r="T124" i="50"/>
  <c r="Q124" i="50"/>
  <c r="L124" i="50"/>
  <c r="I124" i="50"/>
  <c r="F111" i="50"/>
  <c r="E46" i="50"/>
  <c r="T115" i="50"/>
  <c r="T116" i="50"/>
  <c r="E123" i="50"/>
  <c r="E119" i="50"/>
  <c r="E117" i="50"/>
  <c r="D111" i="50"/>
  <c r="E111" i="50" s="1"/>
  <c r="B47" i="48"/>
  <c r="B48" i="48"/>
  <c r="B49" i="48"/>
  <c r="L120" i="50" l="1"/>
  <c r="I126" i="50"/>
  <c r="T120" i="50"/>
  <c r="I120" i="50"/>
  <c r="L127" i="50"/>
  <c r="Q127" i="50"/>
  <c r="I128" i="50"/>
  <c r="Q115" i="50"/>
  <c r="Q128" i="50"/>
  <c r="L128" i="50"/>
  <c r="I113" i="50"/>
  <c r="L122" i="50"/>
  <c r="T125" i="50"/>
  <c r="Q125" i="50"/>
  <c r="I125" i="50"/>
  <c r="Q113" i="50"/>
  <c r="L121" i="50"/>
  <c r="T121" i="50"/>
  <c r="I121" i="50"/>
  <c r="L118" i="50"/>
  <c r="I118" i="50"/>
  <c r="Q112" i="50"/>
  <c r="T112" i="50"/>
  <c r="I112" i="50"/>
  <c r="L112" i="50"/>
  <c r="Q118" i="50"/>
  <c r="T113" i="50"/>
  <c r="Q114" i="50"/>
  <c r="L114" i="50"/>
  <c r="T114" i="50"/>
  <c r="T126" i="50"/>
  <c r="L126" i="50"/>
  <c r="T122" i="50"/>
  <c r="I122" i="50"/>
  <c r="I127" i="50"/>
  <c r="T118" i="50"/>
  <c r="Q111" i="50"/>
  <c r="L111" i="50"/>
  <c r="T111" i="50"/>
  <c r="I111" i="50"/>
  <c r="Q117" i="50"/>
  <c r="I117" i="50"/>
  <c r="T117" i="50"/>
  <c r="L117" i="50"/>
  <c r="I119" i="50"/>
  <c r="L119" i="50"/>
  <c r="Q119" i="50"/>
  <c r="T119" i="50"/>
  <c r="L123" i="50"/>
  <c r="T123" i="50"/>
  <c r="Q123" i="50"/>
  <c r="I123" i="50"/>
  <c r="H46" i="50"/>
  <c r="D103" i="50" s="1"/>
  <c r="U55" i="48"/>
  <c r="U71" i="48"/>
  <c r="U64" i="48"/>
  <c r="U65" i="48"/>
  <c r="U69" i="48"/>
  <c r="U70" i="48"/>
  <c r="U66" i="48"/>
  <c r="U68" i="48"/>
  <c r="U67" i="48"/>
  <c r="E298" i="48"/>
  <c r="U72" i="48"/>
  <c r="U56" i="48"/>
  <c r="U59" i="48"/>
  <c r="U60" i="48"/>
  <c r="U57" i="48"/>
  <c r="U58" i="48"/>
  <c r="U61" i="48"/>
  <c r="U62" i="48"/>
  <c r="U63" i="48"/>
  <c r="E199" i="48"/>
  <c r="E231" i="48"/>
  <c r="E209" i="48"/>
  <c r="E465" i="48"/>
  <c r="E409" i="48"/>
  <c r="E391" i="48"/>
  <c r="E449" i="48"/>
  <c r="E234" i="48"/>
  <c r="E416" i="48"/>
  <c r="E303" i="48"/>
  <c r="E372" i="48"/>
  <c r="E125" i="48"/>
  <c r="E161" i="48"/>
  <c r="E145" i="48"/>
  <c r="E188" i="48"/>
  <c r="E407" i="48"/>
  <c r="E92" i="48"/>
  <c r="E318" i="48"/>
  <c r="E406" i="48"/>
  <c r="E131" i="48"/>
  <c r="E71" i="48"/>
  <c r="E299" i="48"/>
  <c r="E385" i="48"/>
  <c r="E211" i="48"/>
  <c r="E489" i="48"/>
  <c r="E280" i="48"/>
  <c r="E225" i="48"/>
  <c r="E388" i="48"/>
  <c r="E192" i="48"/>
  <c r="E309" i="48"/>
  <c r="E212" i="48"/>
  <c r="E164" i="48"/>
  <c r="E148" i="48"/>
  <c r="E80" i="48"/>
  <c r="E469" i="48"/>
  <c r="E170" i="48"/>
  <c r="E499" i="48"/>
  <c r="E130" i="48"/>
  <c r="E383" i="48"/>
  <c r="E411" i="48"/>
  <c r="E174" i="48"/>
  <c r="E328" i="48"/>
  <c r="E176" i="48"/>
  <c r="E296" i="48"/>
  <c r="E133" i="48"/>
  <c r="E364" i="48"/>
  <c r="E270" i="48"/>
  <c r="E96" i="48"/>
  <c r="E497" i="48"/>
  <c r="E313" i="48"/>
  <c r="E443" i="48"/>
  <c r="E82" i="48"/>
  <c r="E367" i="48"/>
  <c r="E167" i="48"/>
  <c r="E368" i="48"/>
  <c r="E393" i="48"/>
  <c r="E141" i="48"/>
  <c r="E221" i="48"/>
  <c r="E374" i="48"/>
  <c r="E73" i="48"/>
  <c r="E339" i="48"/>
  <c r="E190" i="48"/>
  <c r="E349" i="48"/>
  <c r="E160" i="48"/>
  <c r="E327" i="48"/>
  <c r="E169" i="48"/>
  <c r="E330" i="48"/>
  <c r="E112" i="48"/>
  <c r="E147" i="48"/>
  <c r="E402" i="48"/>
  <c r="E75" i="48"/>
  <c r="E251" i="48"/>
  <c r="E132" i="48"/>
  <c r="E507" i="48"/>
  <c r="E253" i="48"/>
  <c r="E425" i="48"/>
  <c r="E66" i="48"/>
  <c r="E319" i="48"/>
  <c r="E340" i="48"/>
  <c r="E315" i="48"/>
  <c r="E371" i="48"/>
  <c r="E424" i="48"/>
  <c r="E241" i="48"/>
  <c r="E399" i="48"/>
  <c r="E86" i="48"/>
  <c r="E503" i="48"/>
  <c r="E215" i="48"/>
  <c r="E232" i="48"/>
  <c r="E290" i="48"/>
  <c r="E129" i="48"/>
  <c r="E287" i="48"/>
  <c r="E485" i="48"/>
  <c r="E501" i="48"/>
  <c r="E149" i="48"/>
  <c r="E91" i="48"/>
  <c r="E448" i="48"/>
  <c r="E143" i="48"/>
  <c r="E467" i="48"/>
  <c r="E483" i="48"/>
  <c r="E517" i="48"/>
  <c r="E70" i="48"/>
  <c r="E432" i="48"/>
  <c r="E127" i="48"/>
  <c r="E242" i="48"/>
  <c r="E354" i="48"/>
  <c r="E217" i="48"/>
  <c r="E186" i="48"/>
  <c r="E162" i="48"/>
  <c r="E352" i="48"/>
  <c r="E111" i="48"/>
  <c r="E220" i="48"/>
  <c r="E332" i="48"/>
  <c r="E76" i="48"/>
  <c r="E118" i="48"/>
  <c r="E146" i="48"/>
  <c r="E336" i="48"/>
  <c r="E63" i="48"/>
  <c r="E122" i="48"/>
  <c r="E294" i="48"/>
  <c r="E445" i="48"/>
  <c r="E120" i="48"/>
  <c r="E311" i="48"/>
  <c r="E481" i="48"/>
  <c r="E165" i="48"/>
  <c r="E366" i="48"/>
  <c r="E196" i="48"/>
  <c r="E114" i="48"/>
  <c r="E193" i="48"/>
  <c r="E400" i="48"/>
  <c r="E144" i="48"/>
  <c r="E351" i="48"/>
  <c r="E95" i="48"/>
  <c r="E262" i="48"/>
  <c r="E436" i="48"/>
  <c r="E261" i="48"/>
  <c r="E429" i="48"/>
  <c r="E101" i="48"/>
  <c r="E275" i="48"/>
  <c r="E427" i="48"/>
  <c r="E94" i="48"/>
  <c r="E292" i="48"/>
  <c r="E461" i="48"/>
  <c r="E139" i="48"/>
  <c r="E347" i="48"/>
  <c r="E180" i="48"/>
  <c r="E98" i="48"/>
  <c r="E177" i="48"/>
  <c r="E384" i="48"/>
  <c r="E128" i="48"/>
  <c r="E335" i="48"/>
  <c r="E79" i="48"/>
  <c r="E403" i="48"/>
  <c r="E504" i="48"/>
  <c r="E182" i="48"/>
  <c r="E441" i="48"/>
  <c r="E89" i="48"/>
  <c r="E380" i="48"/>
  <c r="E418" i="48"/>
  <c r="E197" i="48"/>
  <c r="E382" i="48"/>
  <c r="E514" i="48"/>
  <c r="E201" i="48"/>
  <c r="E456" i="48"/>
  <c r="E202" i="48"/>
  <c r="E457" i="48"/>
  <c r="E109" i="48"/>
  <c r="E458" i="48"/>
  <c r="E62" i="48"/>
  <c r="E362" i="48"/>
  <c r="E205" i="48"/>
  <c r="E365" i="48"/>
  <c r="E437" i="48"/>
  <c r="E470" i="48"/>
  <c r="E88" i="48"/>
  <c r="E379" i="48"/>
  <c r="E306" i="48"/>
  <c r="E229" i="48"/>
  <c r="E103" i="48"/>
  <c r="E346" i="48"/>
  <c r="E322" i="48"/>
  <c r="E245" i="48"/>
  <c r="E324" i="48"/>
  <c r="E247" i="48"/>
  <c r="E286" i="48"/>
  <c r="E375" i="48"/>
  <c r="E404" i="48"/>
  <c r="E438" i="48"/>
  <c r="E472" i="48"/>
  <c r="E505" i="48"/>
  <c r="E508" i="48"/>
  <c r="E302" i="48"/>
  <c r="E509" i="48"/>
  <c r="E228" i="48"/>
  <c r="E414" i="48"/>
  <c r="E267" i="48"/>
  <c r="E477" i="48"/>
  <c r="E285" i="48"/>
  <c r="E115" i="48"/>
  <c r="E401" i="48"/>
  <c r="E263" i="48"/>
  <c r="E300" i="48"/>
  <c r="E341" i="48"/>
  <c r="E376" i="48"/>
  <c r="E405" i="48"/>
  <c r="E439" i="48"/>
  <c r="E473" i="48"/>
  <c r="E506" i="48"/>
  <c r="E227" i="48"/>
  <c r="E413" i="48"/>
  <c r="E266" i="48"/>
  <c r="E450" i="48"/>
  <c r="E307" i="48"/>
  <c r="E150" i="48"/>
  <c r="E419" i="48"/>
  <c r="E394" i="48"/>
  <c r="E360" i="48"/>
  <c r="E246" i="48"/>
  <c r="E492" i="48"/>
  <c r="E157" i="48"/>
  <c r="E433" i="48"/>
  <c r="E326" i="48"/>
  <c r="E87" i="48"/>
  <c r="E134" i="48"/>
  <c r="E181" i="48"/>
  <c r="E226" i="48"/>
  <c r="E264" i="48"/>
  <c r="E301" i="48"/>
  <c r="E342" i="48"/>
  <c r="E377" i="48"/>
  <c r="E412" i="48"/>
  <c r="E440" i="48"/>
  <c r="E474" i="48"/>
  <c r="E265" i="48"/>
  <c r="E475" i="48"/>
  <c r="E136" i="48"/>
  <c r="E344" i="48"/>
  <c r="E510" i="48"/>
  <c r="E90" i="48"/>
  <c r="E345" i="48"/>
  <c r="E513" i="48"/>
  <c r="E237" i="48"/>
  <c r="E486" i="48"/>
  <c r="E59" i="48"/>
  <c r="E282" i="48"/>
  <c r="E490" i="48"/>
  <c r="E108" i="48"/>
  <c r="E395" i="48"/>
  <c r="E203" i="48"/>
  <c r="E430" i="48"/>
  <c r="E110" i="48"/>
  <c r="E493" i="48"/>
  <c r="E69" i="48"/>
  <c r="E468" i="48"/>
  <c r="E135" i="48"/>
  <c r="E343" i="48"/>
  <c r="E183" i="48"/>
  <c r="E476" i="48"/>
  <c r="E184" i="48"/>
  <c r="E381" i="48"/>
  <c r="E308" i="48"/>
  <c r="E154" i="48"/>
  <c r="E422" i="48"/>
  <c r="E60" i="48"/>
  <c r="E323" i="48"/>
  <c r="E156" i="48"/>
  <c r="E396" i="48"/>
  <c r="E325" i="48"/>
  <c r="E248" i="48"/>
  <c r="E494" i="48"/>
  <c r="E137" i="48"/>
  <c r="E451" i="48"/>
  <c r="E278" i="48"/>
  <c r="E452" i="48"/>
  <c r="E244" i="48"/>
  <c r="E155" i="48"/>
  <c r="E423" i="48"/>
  <c r="E284" i="48"/>
  <c r="E204" i="48"/>
  <c r="E459" i="48"/>
  <c r="E363" i="48"/>
  <c r="E56" i="48"/>
  <c r="E104" i="48"/>
  <c r="E151" i="48"/>
  <c r="E198" i="48"/>
  <c r="E238" i="48"/>
  <c r="E279" i="48"/>
  <c r="E316" i="48"/>
  <c r="E356" i="48"/>
  <c r="E386" i="48"/>
  <c r="E420" i="48"/>
  <c r="E454" i="48"/>
  <c r="E487" i="48"/>
  <c r="E515" i="48"/>
  <c r="E58" i="48"/>
  <c r="E106" i="48"/>
  <c r="E153" i="48"/>
  <c r="E200" i="48"/>
  <c r="E243" i="48"/>
  <c r="E281" i="48"/>
  <c r="E317" i="48"/>
  <c r="E357" i="48"/>
  <c r="E387" i="48"/>
  <c r="E421" i="48"/>
  <c r="E455" i="48"/>
  <c r="E488" i="48"/>
  <c r="E107" i="48"/>
  <c r="E358" i="48"/>
  <c r="E283" i="48"/>
  <c r="E491" i="48"/>
  <c r="E61" i="48"/>
  <c r="E361" i="48"/>
  <c r="E398" i="48"/>
  <c r="E158" i="48"/>
  <c r="E434" i="48"/>
  <c r="E355" i="48"/>
  <c r="E189" i="48"/>
  <c r="E213" i="48"/>
  <c r="E179" i="48"/>
  <c r="E471" i="48"/>
  <c r="E152" i="48"/>
  <c r="E333" i="48"/>
  <c r="E484" i="48"/>
  <c r="E168" i="48"/>
  <c r="E331" i="48"/>
  <c r="E500" i="48"/>
  <c r="E187" i="48"/>
  <c r="E370" i="48"/>
  <c r="E277" i="48"/>
  <c r="E249" i="48"/>
  <c r="E100" i="48"/>
  <c r="E353" i="48"/>
  <c r="E97" i="48"/>
  <c r="E304" i="48"/>
  <c r="E511" i="48"/>
  <c r="E255" i="48"/>
  <c r="E219" i="48"/>
  <c r="E222" i="48"/>
  <c r="E453" i="48"/>
  <c r="E126" i="48"/>
  <c r="E314" i="48"/>
  <c r="E466" i="48"/>
  <c r="E142" i="48"/>
  <c r="E312" i="48"/>
  <c r="E482" i="48"/>
  <c r="E166" i="48"/>
  <c r="E348" i="48"/>
  <c r="E195" i="48"/>
  <c r="E230" i="48"/>
  <c r="E84" i="48"/>
  <c r="E337" i="48"/>
  <c r="E81" i="48"/>
  <c r="E288" i="48"/>
  <c r="E495" i="48"/>
  <c r="E239" i="48"/>
  <c r="E260" i="48"/>
  <c r="E173" i="48"/>
  <c r="E502" i="48"/>
  <c r="E350" i="48"/>
  <c r="E518" i="48"/>
  <c r="E389" i="48"/>
  <c r="E334" i="48"/>
  <c r="E268" i="48"/>
  <c r="E116" i="48"/>
  <c r="E369" i="48"/>
  <c r="E320" i="48"/>
  <c r="E77" i="48"/>
  <c r="E435" i="48"/>
  <c r="E105" i="48"/>
  <c r="E295" i="48"/>
  <c r="E446" i="48"/>
  <c r="E121" i="48"/>
  <c r="E293" i="48"/>
  <c r="E462" i="48"/>
  <c r="E140" i="48"/>
  <c r="E329" i="48"/>
  <c r="E516" i="48"/>
  <c r="E206" i="48"/>
  <c r="E68" i="48"/>
  <c r="E321" i="48"/>
  <c r="E65" i="48"/>
  <c r="E272" i="48"/>
  <c r="E479" i="48"/>
  <c r="E223" i="48"/>
  <c r="E297" i="48"/>
  <c r="E113" i="48"/>
  <c r="E124" i="48"/>
  <c r="E417" i="48"/>
  <c r="E83" i="48"/>
  <c r="E276" i="48"/>
  <c r="E428" i="48"/>
  <c r="E99" i="48"/>
  <c r="E274" i="48"/>
  <c r="E444" i="48"/>
  <c r="E119" i="48"/>
  <c r="E310" i="48"/>
  <c r="E498" i="48"/>
  <c r="E185" i="48"/>
  <c r="E67" i="48"/>
  <c r="E305" i="48"/>
  <c r="E512" i="48"/>
  <c r="E256" i="48"/>
  <c r="E463" i="48"/>
  <c r="E207" i="48"/>
  <c r="E338" i="48"/>
  <c r="E64" i="48"/>
  <c r="E171" i="48"/>
  <c r="E397" i="48"/>
  <c r="E57" i="48"/>
  <c r="E254" i="48"/>
  <c r="E410" i="48"/>
  <c r="E74" i="48"/>
  <c r="E252" i="48"/>
  <c r="E426" i="48"/>
  <c r="E93" i="48"/>
  <c r="E291" i="48"/>
  <c r="E478" i="48"/>
  <c r="E163" i="48"/>
  <c r="E210" i="48"/>
  <c r="E289" i="48"/>
  <c r="E496" i="48"/>
  <c r="E240" i="48"/>
  <c r="E447" i="48"/>
  <c r="E191" i="48"/>
  <c r="E271" i="48"/>
  <c r="E218" i="48"/>
  <c r="E378" i="48"/>
  <c r="E236" i="48"/>
  <c r="E235" i="48"/>
  <c r="E392" i="48"/>
  <c r="E102" i="48"/>
  <c r="E233" i="48"/>
  <c r="E408" i="48"/>
  <c r="E72" i="48"/>
  <c r="E269" i="48"/>
  <c r="E460" i="48"/>
  <c r="E138" i="48"/>
  <c r="E194" i="48"/>
  <c r="E273" i="48"/>
  <c r="E480" i="48"/>
  <c r="E224" i="48"/>
  <c r="E431" i="48"/>
  <c r="E175" i="48"/>
  <c r="E172" i="48"/>
  <c r="E259" i="48"/>
  <c r="E359" i="48"/>
  <c r="E123" i="48"/>
  <c r="E216" i="48"/>
  <c r="E373" i="48"/>
  <c r="E55" i="48"/>
  <c r="E214" i="48"/>
  <c r="E390" i="48"/>
  <c r="E258" i="48"/>
  <c r="E250" i="48"/>
  <c r="E442" i="48"/>
  <c r="E117" i="48"/>
  <c r="E178" i="48"/>
  <c r="E257" i="48"/>
  <c r="E464" i="48"/>
  <c r="E208" i="48"/>
  <c r="E415" i="48"/>
  <c r="E159" i="48"/>
  <c r="E85" i="48"/>
  <c r="E78" i="48"/>
  <c r="H48" i="50" l="1"/>
  <c r="G125" i="50"/>
  <c r="G114" i="50"/>
  <c r="G112" i="50"/>
  <c r="G115" i="50"/>
  <c r="G119" i="50"/>
  <c r="J119" i="50" s="1"/>
  <c r="G121" i="50"/>
  <c r="G127" i="50"/>
  <c r="G123" i="50"/>
  <c r="J123" i="50" s="1"/>
  <c r="G126" i="50"/>
  <c r="G116" i="50"/>
  <c r="G128" i="50"/>
  <c r="G122" i="50"/>
  <c r="G113" i="50"/>
  <c r="G117" i="50"/>
  <c r="M117" i="50" s="1"/>
  <c r="G118" i="50"/>
  <c r="G120" i="50"/>
  <c r="G124" i="50"/>
  <c r="I110" i="50"/>
  <c r="E103" i="50" s="1"/>
  <c r="L87" i="50" s="1"/>
  <c r="T110" i="50"/>
  <c r="G111" i="50"/>
  <c r="M111" i="50" s="1"/>
  <c r="L110" i="50"/>
  <c r="J103" i="50" s="1"/>
  <c r="Q110" i="50"/>
  <c r="K87" i="50"/>
  <c r="H47" i="50"/>
  <c r="S73" i="50" s="1"/>
  <c r="V72" i="48"/>
  <c r="V68" i="48"/>
  <c r="V63" i="48"/>
  <c r="V62" i="48"/>
  <c r="V70" i="48"/>
  <c r="V61" i="48"/>
  <c r="V66" i="48"/>
  <c r="V58" i="48"/>
  <c r="V57" i="48"/>
  <c r="V69" i="48"/>
  <c r="V67" i="48"/>
  <c r="V60" i="48"/>
  <c r="V65" i="48"/>
  <c r="V59" i="48"/>
  <c r="V64" i="48"/>
  <c r="V56" i="48"/>
  <c r="V71" i="48"/>
  <c r="E54" i="48" a="1"/>
  <c r="E54" i="48" s="1"/>
  <c r="V55" i="48"/>
  <c r="F58" i="50" l="1"/>
  <c r="F68" i="50"/>
  <c r="O73" i="50"/>
  <c r="K58" i="50"/>
  <c r="F73" i="50"/>
  <c r="G73" i="50"/>
  <c r="G63" i="50"/>
  <c r="R73" i="50"/>
  <c r="K63" i="50"/>
  <c r="E58" i="50"/>
  <c r="P73" i="50"/>
  <c r="D58" i="50"/>
  <c r="U73" i="50"/>
  <c r="F103" i="50"/>
  <c r="I73" i="50"/>
  <c r="L58" i="50"/>
  <c r="J63" i="50"/>
  <c r="J73" i="50"/>
  <c r="H68" i="50"/>
  <c r="I68" i="50"/>
  <c r="J68" i="50"/>
  <c r="L73" i="50"/>
  <c r="M73" i="50"/>
  <c r="G68" i="50"/>
  <c r="L68" i="50"/>
  <c r="J117" i="50"/>
  <c r="E63" i="50"/>
  <c r="Q73" i="50"/>
  <c r="N73" i="50"/>
  <c r="F72" i="50"/>
  <c r="H67" i="50"/>
  <c r="J62" i="50"/>
  <c r="L57" i="50"/>
  <c r="E72" i="50"/>
  <c r="G67" i="50"/>
  <c r="I62" i="50"/>
  <c r="K57" i="50"/>
  <c r="U72" i="50"/>
  <c r="S72" i="50"/>
  <c r="E67" i="50"/>
  <c r="G62" i="50"/>
  <c r="I57" i="50"/>
  <c r="O72" i="50"/>
  <c r="E57" i="50"/>
  <c r="Q72" i="50"/>
  <c r="L62" i="50"/>
  <c r="G57" i="50"/>
  <c r="P72" i="50"/>
  <c r="F57" i="50"/>
  <c r="K62" i="50"/>
  <c r="M72" i="50"/>
  <c r="K67" i="50"/>
  <c r="F62" i="50"/>
  <c r="I72" i="50"/>
  <c r="D67" i="50"/>
  <c r="O119" i="50"/>
  <c r="N72" i="50"/>
  <c r="L72" i="50"/>
  <c r="O120" i="50"/>
  <c r="G72" i="50"/>
  <c r="O121" i="50"/>
  <c r="K72" i="50"/>
  <c r="J57" i="50"/>
  <c r="H72" i="50"/>
  <c r="O126" i="50"/>
  <c r="J72" i="50"/>
  <c r="H57" i="50"/>
  <c r="O123" i="50"/>
  <c r="D57" i="50"/>
  <c r="O117" i="50"/>
  <c r="D72" i="50"/>
  <c r="H62" i="50"/>
  <c r="O112" i="50"/>
  <c r="E62" i="50"/>
  <c r="D62" i="50"/>
  <c r="O116" i="50"/>
  <c r="O113" i="50"/>
  <c r="R72" i="50"/>
  <c r="L67" i="50"/>
  <c r="T72" i="50"/>
  <c r="O122" i="50"/>
  <c r="J67" i="50"/>
  <c r="I67" i="50"/>
  <c r="F67" i="50"/>
  <c r="O128" i="50"/>
  <c r="O114" i="50"/>
  <c r="O118" i="50"/>
  <c r="O111" i="50"/>
  <c r="O124" i="50"/>
  <c r="O125" i="50"/>
  <c r="O127" i="50"/>
  <c r="O115" i="50"/>
  <c r="J111" i="50"/>
  <c r="J112" i="50"/>
  <c r="M112" i="50"/>
  <c r="D63" i="50"/>
  <c r="L63" i="50"/>
  <c r="D73" i="50"/>
  <c r="M116" i="50"/>
  <c r="J116" i="50"/>
  <c r="M119" i="50"/>
  <c r="M114" i="50"/>
  <c r="J114" i="50"/>
  <c r="K68" i="50"/>
  <c r="J58" i="50"/>
  <c r="T73" i="50"/>
  <c r="M126" i="50"/>
  <c r="J126" i="50"/>
  <c r="M115" i="50"/>
  <c r="J115" i="50"/>
  <c r="J124" i="50"/>
  <c r="M124" i="50"/>
  <c r="J125" i="50"/>
  <c r="M125" i="50"/>
  <c r="K73" i="50"/>
  <c r="L92" i="50"/>
  <c r="K103" i="50"/>
  <c r="M120" i="50"/>
  <c r="J120" i="50"/>
  <c r="T87" i="50"/>
  <c r="Q87" i="50"/>
  <c r="G58" i="50"/>
  <c r="F63" i="50"/>
  <c r="D68" i="50"/>
  <c r="M127" i="50"/>
  <c r="J127" i="50"/>
  <c r="J113" i="50"/>
  <c r="M113" i="50"/>
  <c r="I58" i="50"/>
  <c r="H63" i="50"/>
  <c r="M123" i="50"/>
  <c r="J121" i="50"/>
  <c r="M121" i="50"/>
  <c r="J118" i="50"/>
  <c r="M118" i="50"/>
  <c r="M122" i="50"/>
  <c r="J122" i="50"/>
  <c r="H58" i="50"/>
  <c r="I63" i="50"/>
  <c r="E68" i="50"/>
  <c r="J128" i="50"/>
  <c r="M128" i="50"/>
  <c r="E73" i="50"/>
  <c r="H73" i="50"/>
  <c r="R111" i="50" l="1"/>
  <c r="U111" i="50"/>
  <c r="U119" i="50"/>
  <c r="R119" i="50"/>
  <c r="R118" i="50"/>
  <c r="U118" i="50"/>
  <c r="N78" i="50" a="1"/>
  <c r="N78" i="50" s="1"/>
  <c r="N77" i="50"/>
  <c r="T92" i="50"/>
  <c r="Q92" i="50"/>
  <c r="R114" i="50"/>
  <c r="U114" i="50"/>
  <c r="U117" i="50"/>
  <c r="R117" i="50"/>
  <c r="E77" i="50"/>
  <c r="L79" i="50" a="1"/>
  <c r="L79" i="50" s="1"/>
  <c r="U128" i="50"/>
  <c r="R128" i="50"/>
  <c r="D76" i="50"/>
  <c r="L78" i="50" a="1"/>
  <c r="L78" i="50" s="1"/>
  <c r="E76" i="50"/>
  <c r="L77" i="50"/>
  <c r="N79" i="50" a="1"/>
  <c r="N79" i="50" s="1"/>
  <c r="D77" i="50"/>
  <c r="M110" i="50"/>
  <c r="J104" i="50" s="1"/>
  <c r="R123" i="50"/>
  <c r="U123" i="50"/>
  <c r="R122" i="50"/>
  <c r="U122" i="50"/>
  <c r="U126" i="50"/>
  <c r="R126" i="50"/>
  <c r="G132" i="50"/>
  <c r="G133" i="50"/>
  <c r="M79" i="50" a="1"/>
  <c r="M79" i="50" s="1"/>
  <c r="J110" i="50"/>
  <c r="E104" i="50" s="1"/>
  <c r="R113" i="50"/>
  <c r="U113" i="50"/>
  <c r="R115" i="50"/>
  <c r="U115" i="50"/>
  <c r="R116" i="50"/>
  <c r="U116" i="50"/>
  <c r="U127" i="50"/>
  <c r="R127" i="50"/>
  <c r="M77" i="50"/>
  <c r="M78" i="50" a="1"/>
  <c r="M78" i="50" s="1"/>
  <c r="U120" i="50"/>
  <c r="R120" i="50"/>
  <c r="R121" i="50"/>
  <c r="U121" i="50"/>
  <c r="R125" i="50"/>
  <c r="U125" i="50"/>
  <c r="U124" i="50"/>
  <c r="R124" i="50"/>
  <c r="U112" i="50"/>
  <c r="R112" i="50"/>
  <c r="U110" i="50" l="1"/>
  <c r="J105" i="50" s="1"/>
  <c r="P92" i="50" s="1"/>
  <c r="R110" i="50"/>
  <c r="E105" i="50" s="1"/>
  <c r="P87" i="50" s="1"/>
  <c r="K105" i="50"/>
  <c r="O77" i="50"/>
  <c r="O79" i="50" s="1"/>
  <c r="K104" i="50"/>
  <c r="N92" i="50"/>
  <c r="F105" i="50"/>
  <c r="G77" i="50"/>
  <c r="G134" i="50"/>
  <c r="N87" i="50"/>
  <c r="F104" i="50"/>
  <c r="H77" i="50"/>
  <c r="O78" i="50" l="1"/>
  <c r="V87" i="50"/>
  <c r="S87" i="50"/>
  <c r="U92" i="50"/>
  <c r="R92" i="50"/>
  <c r="U87" i="50"/>
  <c r="R87" i="50"/>
  <c r="S92" i="50"/>
  <c r="V92" i="50"/>
  <c r="G5" i="3" l="1"/>
  <c r="E13" i="3"/>
  <c r="E12" i="3"/>
  <c r="F251" i="48" l="1"/>
  <c r="G251" i="48" s="1"/>
  <c r="J131" i="48"/>
  <c r="K131" i="48" s="1"/>
  <c r="J318" i="48"/>
  <c r="K318" i="48" s="1"/>
  <c r="F92" i="48"/>
  <c r="G92" i="48" s="1"/>
  <c r="J111" i="48"/>
  <c r="K111" i="48" s="1"/>
  <c r="F190" i="48"/>
  <c r="G190" i="48" s="1"/>
  <c r="F287" i="48"/>
  <c r="G287" i="48" s="1"/>
  <c r="F354" i="48"/>
  <c r="G354" i="48" s="1"/>
  <c r="J225" i="48"/>
  <c r="K225" i="48" s="1"/>
  <c r="F499" i="48"/>
  <c r="G499" i="48" s="1"/>
  <c r="J385" i="48"/>
  <c r="K385" i="48" s="1"/>
  <c r="J270" i="48"/>
  <c r="K270" i="48" s="1"/>
  <c r="J241" i="48"/>
  <c r="K241" i="48" s="1"/>
  <c r="F96" i="48"/>
  <c r="G96" i="48" s="1"/>
  <c r="F368" i="48"/>
  <c r="G368" i="48" s="1"/>
  <c r="J327" i="48"/>
  <c r="K327" i="48" s="1"/>
  <c r="J343" i="48"/>
  <c r="K343" i="48" s="1"/>
  <c r="J310" i="48"/>
  <c r="K310" i="48" s="1"/>
  <c r="J494" i="48"/>
  <c r="K494" i="48" s="1"/>
  <c r="J177" i="48"/>
  <c r="K177" i="48" s="1"/>
  <c r="J268" i="48"/>
  <c r="K268" i="48" s="1"/>
  <c r="J344" i="48"/>
  <c r="K344" i="48" s="1"/>
  <c r="J250" i="48"/>
  <c r="K250" i="48" s="1"/>
  <c r="J355" i="48"/>
  <c r="K355" i="48" s="1"/>
  <c r="F438" i="48"/>
  <c r="G438" i="48" s="1"/>
  <c r="J175" i="48"/>
  <c r="K175" i="48" s="1"/>
  <c r="J182" i="48"/>
  <c r="K182" i="48" s="1"/>
  <c r="J246" i="48"/>
  <c r="K246" i="48" s="1"/>
  <c r="J428" i="48"/>
  <c r="K428" i="48" s="1"/>
  <c r="J323" i="48"/>
  <c r="K323" i="48" s="1"/>
  <c r="J461" i="48"/>
  <c r="K461" i="48" s="1"/>
  <c r="J466" i="48"/>
  <c r="K466" i="48" s="1"/>
  <c r="F394" i="48"/>
  <c r="G394" i="48" s="1"/>
  <c r="J274" i="48"/>
  <c r="K274" i="48" s="1"/>
  <c r="F200" i="48"/>
  <c r="G200" i="48" s="1"/>
  <c r="J324" i="48"/>
  <c r="K324" i="48" s="1"/>
  <c r="J154" i="48"/>
  <c r="K154" i="48" s="1"/>
  <c r="J123" i="48"/>
  <c r="K123" i="48" s="1"/>
  <c r="J331" i="48"/>
  <c r="K331" i="48" s="1"/>
  <c r="F477" i="48"/>
  <c r="G477" i="48" s="1"/>
  <c r="F289" i="48"/>
  <c r="G289" i="48" s="1"/>
  <c r="J508" i="48"/>
  <c r="K508" i="48" s="1"/>
  <c r="J173" i="48"/>
  <c r="K173" i="48" s="1"/>
  <c r="F233" i="48"/>
  <c r="G233" i="48" s="1"/>
  <c r="F267" i="48"/>
  <c r="G267" i="48" s="1"/>
  <c r="J105" i="48"/>
  <c r="K105" i="48" s="1"/>
  <c r="J264" i="48"/>
  <c r="K264" i="48" s="1"/>
  <c r="J58" i="48"/>
  <c r="K58" i="48" s="1"/>
  <c r="J305" i="48"/>
  <c r="K305" i="48" s="1"/>
  <c r="F452" i="48"/>
  <c r="G452" i="48" s="1"/>
  <c r="J79" i="48"/>
  <c r="K79" i="48" s="1"/>
  <c r="J302" i="48"/>
  <c r="K302" i="48" s="1"/>
  <c r="F87" i="48"/>
  <c r="G87" i="48" s="1"/>
  <c r="J329" i="48"/>
  <c r="K329" i="48" s="1"/>
  <c r="J422" i="48"/>
  <c r="K422" i="48" s="1"/>
  <c r="J245" i="48"/>
  <c r="K245" i="48" s="1"/>
  <c r="J464" i="48"/>
  <c r="K464" i="48" s="1"/>
  <c r="J152" i="48"/>
  <c r="K152" i="48" s="1"/>
  <c r="J509" i="48"/>
  <c r="K509" i="48" s="1"/>
  <c r="J503" i="48"/>
  <c r="K503" i="48" s="1"/>
  <c r="F309" i="48"/>
  <c r="G309" i="48" s="1"/>
  <c r="F217" i="48"/>
  <c r="G217" i="48" s="1"/>
  <c r="J174" i="48"/>
  <c r="K174" i="48" s="1"/>
  <c r="AB72" i="48"/>
  <c r="AC72" i="48" s="1"/>
  <c r="F449" i="48"/>
  <c r="G449" i="48" s="1"/>
  <c r="J411" i="48"/>
  <c r="K411" i="48" s="1"/>
  <c r="J465" i="48"/>
  <c r="K465" i="48" s="1"/>
  <c r="J231" i="48"/>
  <c r="K231" i="48" s="1"/>
  <c r="F199" i="48"/>
  <c r="G199" i="48" s="1"/>
  <c r="J149" i="48"/>
  <c r="K149" i="48" s="1"/>
  <c r="F162" i="48"/>
  <c r="G162" i="48" s="1"/>
  <c r="F374" i="48"/>
  <c r="G374" i="48" s="1"/>
  <c r="F290" i="48"/>
  <c r="G290" i="48" s="1"/>
  <c r="J296" i="48"/>
  <c r="K296" i="48" s="1"/>
  <c r="AB67" i="48"/>
  <c r="AC67" i="48" s="1"/>
  <c r="F147" i="48"/>
  <c r="G147" i="48" s="1"/>
  <c r="J339" i="48"/>
  <c r="K339" i="48" s="1"/>
  <c r="J443" i="48"/>
  <c r="K443" i="48" s="1"/>
  <c r="J489" i="48"/>
  <c r="K489" i="48" s="1"/>
  <c r="J374" i="48"/>
  <c r="K374" i="48" s="1"/>
  <c r="F221" i="48"/>
  <c r="G221" i="48" s="1"/>
  <c r="F343" i="48"/>
  <c r="G343" i="48" s="1"/>
  <c r="F310" i="48"/>
  <c r="G310" i="48" s="1"/>
  <c r="F494" i="48"/>
  <c r="G494" i="48" s="1"/>
  <c r="F177" i="48"/>
  <c r="G177" i="48" s="1"/>
  <c r="F268" i="48"/>
  <c r="G268" i="48" s="1"/>
  <c r="F344" i="48"/>
  <c r="G344" i="48" s="1"/>
  <c r="F250" i="48"/>
  <c r="G250" i="48" s="1"/>
  <c r="F355" i="48"/>
  <c r="G355" i="48" s="1"/>
  <c r="J438" i="48"/>
  <c r="K438" i="48" s="1"/>
  <c r="F175" i="48"/>
  <c r="G175" i="48" s="1"/>
  <c r="F182" i="48"/>
  <c r="G182" i="48" s="1"/>
  <c r="F246" i="48"/>
  <c r="G246" i="48" s="1"/>
  <c r="F428" i="48"/>
  <c r="G428" i="48" s="1"/>
  <c r="F323" i="48"/>
  <c r="G323" i="48" s="1"/>
  <c r="F461" i="48"/>
  <c r="G461" i="48" s="1"/>
  <c r="F466" i="48"/>
  <c r="G466" i="48" s="1"/>
  <c r="J394" i="48"/>
  <c r="K394" i="48" s="1"/>
  <c r="F274" i="48"/>
  <c r="G274" i="48" s="1"/>
  <c r="J200" i="48"/>
  <c r="K200" i="48" s="1"/>
  <c r="F324" i="48"/>
  <c r="G324" i="48" s="1"/>
  <c r="F154" i="48"/>
  <c r="G154" i="48" s="1"/>
  <c r="F123" i="48"/>
  <c r="G123" i="48" s="1"/>
  <c r="F331" i="48"/>
  <c r="G331" i="48" s="1"/>
  <c r="J477" i="48"/>
  <c r="K477" i="48" s="1"/>
  <c r="J289" i="48"/>
  <c r="K289" i="48" s="1"/>
  <c r="F508" i="48"/>
  <c r="G508" i="48" s="1"/>
  <c r="F173" i="48"/>
  <c r="G173" i="48" s="1"/>
  <c r="J233" i="48"/>
  <c r="K233" i="48" s="1"/>
  <c r="J267" i="48"/>
  <c r="K267" i="48" s="1"/>
  <c r="F105" i="48"/>
  <c r="G105" i="48" s="1"/>
  <c r="F264" i="48"/>
  <c r="G264" i="48" s="1"/>
  <c r="F58" i="48"/>
  <c r="G58" i="48" s="1"/>
  <c r="F305" i="48"/>
  <c r="G305" i="48" s="1"/>
  <c r="J452" i="48"/>
  <c r="K452" i="48" s="1"/>
  <c r="F79" i="48"/>
  <c r="G79" i="48" s="1"/>
  <c r="F302" i="48"/>
  <c r="G302" i="48" s="1"/>
  <c r="J87" i="48"/>
  <c r="K87" i="48" s="1"/>
  <c r="F329" i="48"/>
  <c r="G329" i="48" s="1"/>
  <c r="F422" i="48"/>
  <c r="G422" i="48" s="1"/>
  <c r="F245" i="48"/>
  <c r="G245" i="48" s="1"/>
  <c r="F464" i="48"/>
  <c r="G464" i="48" s="1"/>
  <c r="F152" i="48"/>
  <c r="G152" i="48" s="1"/>
  <c r="F509" i="48"/>
  <c r="G509" i="48" s="1"/>
  <c r="F241" i="48"/>
  <c r="G241" i="48" s="1"/>
  <c r="J409" i="48"/>
  <c r="K409" i="48" s="1"/>
  <c r="J384" i="48"/>
  <c r="K384" i="48" s="1"/>
  <c r="J211" i="48"/>
  <c r="K211" i="48" s="1"/>
  <c r="F146" i="48"/>
  <c r="G146" i="48" s="1"/>
  <c r="F232" i="48"/>
  <c r="G232" i="48" s="1"/>
  <c r="F332" i="48"/>
  <c r="G332" i="48" s="1"/>
  <c r="F319" i="48"/>
  <c r="G319" i="48" s="1"/>
  <c r="J485" i="48"/>
  <c r="K485" i="48" s="1"/>
  <c r="J176" i="48"/>
  <c r="K176" i="48" s="1"/>
  <c r="J132" i="48"/>
  <c r="K132" i="48" s="1"/>
  <c r="J199" i="48"/>
  <c r="K199" i="48" s="1"/>
  <c r="AB61" i="48"/>
  <c r="AC61" i="48" s="1"/>
  <c r="J70" i="48"/>
  <c r="K70" i="48" s="1"/>
  <c r="J164" i="48"/>
  <c r="K164" i="48" s="1"/>
  <c r="J406" i="48"/>
  <c r="K406" i="48" s="1"/>
  <c r="F91" i="48"/>
  <c r="G91" i="48" s="1"/>
  <c r="J141" i="48"/>
  <c r="K141" i="48" s="1"/>
  <c r="F186" i="48"/>
  <c r="G186" i="48" s="1"/>
  <c r="F111" i="48"/>
  <c r="G111" i="48" s="1"/>
  <c r="J262" i="48"/>
  <c r="K262" i="48" s="1"/>
  <c r="J321" i="48"/>
  <c r="K321" i="48" s="1"/>
  <c r="F468" i="48"/>
  <c r="G468" i="48" s="1"/>
  <c r="J351" i="48"/>
  <c r="K351" i="48" s="1"/>
  <c r="J348" i="48"/>
  <c r="K348" i="48" s="1"/>
  <c r="J433" i="48"/>
  <c r="K433" i="48" s="1"/>
  <c r="J480" i="48"/>
  <c r="K480" i="48" s="1"/>
  <c r="F281" i="48"/>
  <c r="G281" i="48" s="1"/>
  <c r="J365" i="48"/>
  <c r="K365" i="48" s="1"/>
  <c r="J210" i="48"/>
  <c r="K210" i="48" s="1"/>
  <c r="J390" i="48"/>
  <c r="K390" i="48" s="1"/>
  <c r="J300" i="48"/>
  <c r="K300" i="48" s="1"/>
  <c r="J140" i="48"/>
  <c r="K140" i="48" s="1"/>
  <c r="F203" i="48"/>
  <c r="G203" i="48" s="1"/>
  <c r="J196" i="48"/>
  <c r="K196" i="48" s="1"/>
  <c r="J370" i="48"/>
  <c r="K370" i="48" s="1"/>
  <c r="J401" i="48"/>
  <c r="K401" i="48" s="1"/>
  <c r="J389" i="48"/>
  <c r="K389" i="48" s="1"/>
  <c r="J114" i="48"/>
  <c r="K114" i="48" s="1"/>
  <c r="J109" i="48"/>
  <c r="K109" i="48" s="1"/>
  <c r="J490" i="48"/>
  <c r="K490" i="48" s="1"/>
  <c r="J408" i="48"/>
  <c r="K408" i="48" s="1"/>
  <c r="J283" i="48"/>
  <c r="K283" i="48" s="1"/>
  <c r="J322" i="48"/>
  <c r="K322" i="48" s="1"/>
  <c r="J316" i="48"/>
  <c r="K316" i="48" s="1"/>
  <c r="J258" i="48"/>
  <c r="K258" i="48" s="1"/>
  <c r="J204" i="48"/>
  <c r="K204" i="48" s="1"/>
  <c r="J256" i="48"/>
  <c r="K256" i="48" s="1"/>
  <c r="F415" i="48"/>
  <c r="G415" i="48" s="1"/>
  <c r="J288" i="48"/>
  <c r="K288" i="48" s="1"/>
  <c r="J266" i="48"/>
  <c r="K266" i="48" s="1"/>
  <c r="J358" i="48"/>
  <c r="K358" i="48" s="1"/>
  <c r="J223" i="48"/>
  <c r="K223" i="48" s="1"/>
  <c r="J476" i="48"/>
  <c r="K476" i="48" s="1"/>
  <c r="J261" i="48"/>
  <c r="K261" i="48" s="1"/>
  <c r="J379" i="48"/>
  <c r="K379" i="48" s="1"/>
  <c r="F473" i="48"/>
  <c r="G473" i="48" s="1"/>
  <c r="J518" i="48"/>
  <c r="K518" i="48" s="1"/>
  <c r="F419" i="48"/>
  <c r="G419" i="48" s="1"/>
  <c r="F191" i="48"/>
  <c r="G191" i="48" s="1"/>
  <c r="J235" i="48"/>
  <c r="K235" i="48" s="1"/>
  <c r="F455" i="48"/>
  <c r="G455" i="48" s="1"/>
  <c r="J306" i="48"/>
  <c r="K306" i="48" s="1"/>
  <c r="J315" i="48"/>
  <c r="K315" i="48" s="1"/>
  <c r="F234" i="48"/>
  <c r="G234" i="48" s="1"/>
  <c r="J483" i="48"/>
  <c r="K483" i="48" s="1"/>
  <c r="F298" i="48"/>
  <c r="G298" i="48" s="1"/>
  <c r="J448" i="48"/>
  <c r="K448" i="48" s="1"/>
  <c r="F364" i="48"/>
  <c r="G364" i="48" s="1"/>
  <c r="F425" i="48"/>
  <c r="G425" i="48" s="1"/>
  <c r="J372" i="48"/>
  <c r="K372" i="48" s="1"/>
  <c r="F141" i="48"/>
  <c r="G141" i="48" s="1"/>
  <c r="J298" i="48"/>
  <c r="K298" i="48" s="1"/>
  <c r="AB60" i="48"/>
  <c r="AC60" i="48" s="1"/>
  <c r="F132" i="48"/>
  <c r="G132" i="48" s="1"/>
  <c r="F167" i="48"/>
  <c r="G167" i="48" s="1"/>
  <c r="F469" i="48"/>
  <c r="G469" i="48" s="1"/>
  <c r="J76" i="48"/>
  <c r="K76" i="48" s="1"/>
  <c r="F127" i="48"/>
  <c r="G127" i="48" s="1"/>
  <c r="J146" i="48"/>
  <c r="K146" i="48" s="1"/>
  <c r="F262" i="48"/>
  <c r="G262" i="48" s="1"/>
  <c r="F321" i="48"/>
  <c r="G321" i="48" s="1"/>
  <c r="J468" i="48"/>
  <c r="K468" i="48" s="1"/>
  <c r="F351" i="48"/>
  <c r="G351" i="48" s="1"/>
  <c r="F348" i="48"/>
  <c r="G348" i="48" s="1"/>
  <c r="F433" i="48"/>
  <c r="G433" i="48" s="1"/>
  <c r="F480" i="48"/>
  <c r="G480" i="48" s="1"/>
  <c r="J281" i="48"/>
  <c r="K281" i="48" s="1"/>
  <c r="F365" i="48"/>
  <c r="G365" i="48" s="1"/>
  <c r="F210" i="48"/>
  <c r="G210" i="48" s="1"/>
  <c r="F390" i="48"/>
  <c r="G390" i="48" s="1"/>
  <c r="F300" i="48"/>
  <c r="G300" i="48" s="1"/>
  <c r="F140" i="48"/>
  <c r="G140" i="48" s="1"/>
  <c r="J203" i="48"/>
  <c r="K203" i="48" s="1"/>
  <c r="F196" i="48"/>
  <c r="G196" i="48" s="1"/>
  <c r="F370" i="48"/>
  <c r="G370" i="48" s="1"/>
  <c r="F401" i="48"/>
  <c r="G401" i="48" s="1"/>
  <c r="F389" i="48"/>
  <c r="G389" i="48" s="1"/>
  <c r="F114" i="48"/>
  <c r="G114" i="48" s="1"/>
  <c r="F109" i="48"/>
  <c r="G109" i="48" s="1"/>
  <c r="F490" i="48"/>
  <c r="G490" i="48" s="1"/>
  <c r="F408" i="48"/>
  <c r="G408" i="48" s="1"/>
  <c r="F283" i="48"/>
  <c r="G283" i="48" s="1"/>
  <c r="F322" i="48"/>
  <c r="G322" i="48" s="1"/>
  <c r="F316" i="48"/>
  <c r="G316" i="48" s="1"/>
  <c r="F258" i="48"/>
  <c r="G258" i="48" s="1"/>
  <c r="F204" i="48"/>
  <c r="G204" i="48" s="1"/>
  <c r="F256" i="48"/>
  <c r="G256" i="48" s="1"/>
  <c r="J415" i="48"/>
  <c r="K415" i="48" s="1"/>
  <c r="F288" i="48"/>
  <c r="G288" i="48" s="1"/>
  <c r="F266" i="48"/>
  <c r="G266" i="48" s="1"/>
  <c r="F358" i="48"/>
  <c r="G358" i="48" s="1"/>
  <c r="F223" i="48"/>
  <c r="G223" i="48" s="1"/>
  <c r="F476" i="48"/>
  <c r="G476" i="48" s="1"/>
  <c r="F261" i="48"/>
  <c r="G261" i="48" s="1"/>
  <c r="F379" i="48"/>
  <c r="G379" i="48" s="1"/>
  <c r="J473" i="48"/>
  <c r="K473" i="48" s="1"/>
  <c r="F518" i="48"/>
  <c r="G518" i="48" s="1"/>
  <c r="J419" i="48"/>
  <c r="K419" i="48" s="1"/>
  <c r="J191" i="48"/>
  <c r="K191" i="48" s="1"/>
  <c r="F235" i="48"/>
  <c r="G235" i="48" s="1"/>
  <c r="J455" i="48"/>
  <c r="K455" i="48" s="1"/>
  <c r="F306" i="48"/>
  <c r="G306" i="48" s="1"/>
  <c r="J215" i="48"/>
  <c r="K215" i="48" s="1"/>
  <c r="F73" i="48"/>
  <c r="G73" i="48" s="1"/>
  <c r="J82" i="48"/>
  <c r="K82" i="48" s="1"/>
  <c r="F340" i="48"/>
  <c r="G340" i="48" s="1"/>
  <c r="F336" i="48"/>
  <c r="G336" i="48" s="1"/>
  <c r="F385" i="48"/>
  <c r="G385" i="48" s="1"/>
  <c r="J469" i="48"/>
  <c r="K469" i="48" s="1"/>
  <c r="J367" i="48"/>
  <c r="K367" i="48" s="1"/>
  <c r="F164" i="48"/>
  <c r="G164" i="48" s="1"/>
  <c r="J352" i="48"/>
  <c r="K352" i="48" s="1"/>
  <c r="F125" i="48"/>
  <c r="G125" i="48" s="1"/>
  <c r="J221" i="48"/>
  <c r="K221" i="48" s="1"/>
  <c r="AB66" i="48"/>
  <c r="AC66" i="48" s="1"/>
  <c r="F391" i="48"/>
  <c r="G391" i="48" s="1"/>
  <c r="J170" i="48"/>
  <c r="K170" i="48" s="1"/>
  <c r="F416" i="48"/>
  <c r="G416" i="48" s="1"/>
  <c r="J497" i="48"/>
  <c r="K497" i="48" s="1"/>
  <c r="F352" i="48"/>
  <c r="G352" i="48" s="1"/>
  <c r="J95" i="48"/>
  <c r="K95" i="48" s="1"/>
  <c r="F195" i="48"/>
  <c r="G195" i="48" s="1"/>
  <c r="J326" i="48"/>
  <c r="K326" i="48" s="1"/>
  <c r="F224" i="48"/>
  <c r="G224" i="48" s="1"/>
  <c r="F189" i="48"/>
  <c r="G189" i="48" s="1"/>
  <c r="J472" i="48"/>
  <c r="K472" i="48" s="1"/>
  <c r="F444" i="48"/>
  <c r="G444" i="48" s="1"/>
  <c r="J325" i="48"/>
  <c r="K325" i="48" s="1"/>
  <c r="F180" i="48"/>
  <c r="G180" i="48" s="1"/>
  <c r="F273" i="48"/>
  <c r="G273" i="48" s="1"/>
  <c r="J249" i="48"/>
  <c r="K249" i="48" s="1"/>
  <c r="F362" i="48"/>
  <c r="G362" i="48" s="1"/>
  <c r="F142" i="48"/>
  <c r="G142" i="48" s="1"/>
  <c r="F360" i="48"/>
  <c r="G360" i="48" s="1"/>
  <c r="F460" i="48"/>
  <c r="G460" i="48" s="1"/>
  <c r="F106" i="48"/>
  <c r="G106" i="48" s="1"/>
  <c r="F458" i="48"/>
  <c r="G458" i="48" s="1"/>
  <c r="F104" i="48"/>
  <c r="G104" i="48" s="1"/>
  <c r="F314" i="48"/>
  <c r="G314" i="48" s="1"/>
  <c r="F165" i="48"/>
  <c r="G165" i="48" s="1"/>
  <c r="F150" i="48"/>
  <c r="G150" i="48" s="1"/>
  <c r="F463" i="48"/>
  <c r="G463" i="48" s="1"/>
  <c r="J423" i="48"/>
  <c r="K423" i="48" s="1"/>
  <c r="F275" i="48"/>
  <c r="G275" i="48" s="1"/>
  <c r="F378" i="48"/>
  <c r="G378" i="48" s="1"/>
  <c r="F396" i="48"/>
  <c r="G396" i="48" s="1"/>
  <c r="J121" i="48"/>
  <c r="K121" i="48" s="1"/>
  <c r="J495" i="48"/>
  <c r="K495" i="48" s="1"/>
  <c r="F102" i="48"/>
  <c r="G102" i="48" s="1"/>
  <c r="F107" i="48"/>
  <c r="G107" i="48" s="1"/>
  <c r="F103" i="48"/>
  <c r="G103" i="48" s="1"/>
  <c r="F208" i="48"/>
  <c r="G208" i="48" s="1"/>
  <c r="F81" i="48"/>
  <c r="G81" i="48" s="1"/>
  <c r="J226" i="48"/>
  <c r="K226" i="48" s="1"/>
  <c r="J84" i="48"/>
  <c r="K84" i="48" s="1"/>
  <c r="F178" i="48"/>
  <c r="G178" i="48" s="1"/>
  <c r="J418" i="48"/>
  <c r="K418" i="48" s="1"/>
  <c r="F56" i="48"/>
  <c r="G56" i="48" s="1"/>
  <c r="F254" i="48"/>
  <c r="G254" i="48" s="1"/>
  <c r="F295" i="48"/>
  <c r="G295" i="48" s="1"/>
  <c r="J67" i="48"/>
  <c r="K67" i="48" s="1"/>
  <c r="F278" i="48"/>
  <c r="G278" i="48" s="1"/>
  <c r="F335" i="48"/>
  <c r="G335" i="48" s="1"/>
  <c r="F209" i="48"/>
  <c r="G209" i="48" s="1"/>
  <c r="J402" i="48"/>
  <c r="K402" i="48" s="1"/>
  <c r="F406" i="48"/>
  <c r="G406" i="48" s="1"/>
  <c r="J517" i="48"/>
  <c r="K517" i="48" s="1"/>
  <c r="F407" i="48"/>
  <c r="G407" i="48" s="1"/>
  <c r="F501" i="48"/>
  <c r="G501" i="48" s="1"/>
  <c r="F393" i="48"/>
  <c r="G393" i="48" s="1"/>
  <c r="J328" i="48"/>
  <c r="K328" i="48" s="1"/>
  <c r="J125" i="48"/>
  <c r="K125" i="48" s="1"/>
  <c r="AB68" i="48"/>
  <c r="AC68" i="48" s="1"/>
  <c r="J330" i="48"/>
  <c r="K330" i="48" s="1"/>
  <c r="AB59" i="48"/>
  <c r="AC59" i="48" s="1"/>
  <c r="F112" i="48"/>
  <c r="G112" i="48" s="1"/>
  <c r="F160" i="48"/>
  <c r="G160" i="48" s="1"/>
  <c r="F467" i="48"/>
  <c r="G467" i="48" s="1"/>
  <c r="J393" i="48"/>
  <c r="K393" i="48" s="1"/>
  <c r="J287" i="48"/>
  <c r="K287" i="48" s="1"/>
  <c r="J257" i="48"/>
  <c r="K257" i="48" s="1"/>
  <c r="F117" i="48"/>
  <c r="G117" i="48" s="1"/>
  <c r="J304" i="48"/>
  <c r="K304" i="48" s="1"/>
  <c r="F439" i="48"/>
  <c r="G439" i="48" s="1"/>
  <c r="J271" i="48"/>
  <c r="K271" i="48" s="1"/>
  <c r="J317" i="48"/>
  <c r="K317" i="48" s="1"/>
  <c r="J437" i="48"/>
  <c r="K437" i="48" s="1"/>
  <c r="F206" i="48"/>
  <c r="G206" i="48" s="1"/>
  <c r="J493" i="48"/>
  <c r="K493" i="48" s="1"/>
  <c r="J400" i="48"/>
  <c r="K400" i="48" s="1"/>
  <c r="J93" i="48"/>
  <c r="K93" i="48" s="1"/>
  <c r="J158" i="48"/>
  <c r="K158" i="48" s="1"/>
  <c r="F504" i="48"/>
  <c r="G504" i="48" s="1"/>
  <c r="J277" i="48"/>
  <c r="K277" i="48" s="1"/>
  <c r="J263" i="48"/>
  <c r="K263" i="48" s="1"/>
  <c r="J74" i="48"/>
  <c r="K74" i="48" s="1"/>
  <c r="J459" i="48"/>
  <c r="K459" i="48" s="1"/>
  <c r="J292" i="48"/>
  <c r="K292" i="48" s="1"/>
  <c r="J492" i="48"/>
  <c r="K492" i="48" s="1"/>
  <c r="J61" i="48"/>
  <c r="K61" i="48" s="1"/>
  <c r="J72" i="48"/>
  <c r="K72" i="48" s="1"/>
  <c r="J285" i="48"/>
  <c r="K285" i="48" s="1"/>
  <c r="J124" i="48"/>
  <c r="K124" i="48" s="1"/>
  <c r="J308" i="48"/>
  <c r="K308" i="48" s="1"/>
  <c r="J311" i="48"/>
  <c r="K311" i="48" s="1"/>
  <c r="J498" i="48"/>
  <c r="K498" i="48" s="1"/>
  <c r="J205" i="48"/>
  <c r="K205" i="48" s="1"/>
  <c r="J126" i="48"/>
  <c r="K126" i="48" s="1"/>
  <c r="F168" i="48"/>
  <c r="G168" i="48" s="1"/>
  <c r="J447" i="48"/>
  <c r="K447" i="48" s="1"/>
  <c r="F420" i="48"/>
  <c r="G420" i="48" s="1"/>
  <c r="F201" i="48"/>
  <c r="G201" i="48" s="1"/>
  <c r="J172" i="48"/>
  <c r="K172" i="48" s="1"/>
  <c r="F222" i="48"/>
  <c r="G222" i="48" s="1"/>
  <c r="J413" i="48"/>
  <c r="K413" i="48" s="1"/>
  <c r="J471" i="48"/>
  <c r="K471" i="48" s="1"/>
  <c r="J369" i="48"/>
  <c r="K369" i="48" s="1"/>
  <c r="J516" i="48"/>
  <c r="K516" i="48" s="1"/>
  <c r="J139" i="48"/>
  <c r="K139" i="48" s="1"/>
  <c r="J207" i="48"/>
  <c r="K207" i="48" s="1"/>
  <c r="F155" i="48"/>
  <c r="G155" i="48" s="1"/>
  <c r="J479" i="48"/>
  <c r="K479" i="48" s="1"/>
  <c r="J183" i="48"/>
  <c r="K183" i="48" s="1"/>
  <c r="J436" i="48"/>
  <c r="K436" i="48" s="1"/>
  <c r="J299" i="48"/>
  <c r="K299" i="48" s="1"/>
  <c r="F82" i="48"/>
  <c r="G82" i="48" s="1"/>
  <c r="J449" i="48"/>
  <c r="K449" i="48" s="1"/>
  <c r="F66" i="48"/>
  <c r="G66" i="48" s="1"/>
  <c r="F75" i="48"/>
  <c r="G75" i="48" s="1"/>
  <c r="F280" i="48"/>
  <c r="G280" i="48" s="1"/>
  <c r="J368" i="48"/>
  <c r="K368" i="48" s="1"/>
  <c r="J167" i="48"/>
  <c r="K167" i="48" s="1"/>
  <c r="F145" i="48"/>
  <c r="G145" i="48" s="1"/>
  <c r="J129" i="48"/>
  <c r="K129" i="48" s="1"/>
  <c r="J92" i="48"/>
  <c r="K92" i="48" s="1"/>
  <c r="J280" i="48"/>
  <c r="K280" i="48" s="1"/>
  <c r="F483" i="48"/>
  <c r="G483" i="48" s="1"/>
  <c r="J242" i="48"/>
  <c r="K242" i="48" s="1"/>
  <c r="J118" i="48"/>
  <c r="K118" i="48" s="1"/>
  <c r="J431" i="48"/>
  <c r="K431" i="48" s="1"/>
  <c r="F510" i="48"/>
  <c r="G510" i="48" s="1"/>
  <c r="F119" i="48"/>
  <c r="G119" i="48" s="1"/>
  <c r="F472" i="48"/>
  <c r="G472" i="48" s="1"/>
  <c r="J353" i="48"/>
  <c r="K353" i="48" s="1"/>
  <c r="J320" i="48"/>
  <c r="K320" i="48" s="1"/>
  <c r="J426" i="48"/>
  <c r="K426" i="48" s="1"/>
  <c r="J138" i="48"/>
  <c r="K138" i="48" s="1"/>
  <c r="J360" i="48"/>
  <c r="K360" i="48" s="1"/>
  <c r="J502" i="48"/>
  <c r="K502" i="48" s="1"/>
  <c r="F366" i="48"/>
  <c r="G366" i="48" s="1"/>
  <c r="J410" i="48"/>
  <c r="K410" i="48" s="1"/>
  <c r="J500" i="48"/>
  <c r="K500" i="48" s="1"/>
  <c r="J463" i="48"/>
  <c r="K463" i="48" s="1"/>
  <c r="J307" i="48"/>
  <c r="K307" i="48" s="1"/>
  <c r="J65" i="48"/>
  <c r="K65" i="48" s="1"/>
  <c r="J78" i="48"/>
  <c r="K78" i="48" s="1"/>
  <c r="F381" i="48"/>
  <c r="G381" i="48" s="1"/>
  <c r="J107" i="48"/>
  <c r="K107" i="48" s="1"/>
  <c r="J269" i="48"/>
  <c r="K269" i="48" s="1"/>
  <c r="J333" i="48"/>
  <c r="K333" i="48" s="1"/>
  <c r="J294" i="48"/>
  <c r="K294" i="48" s="1"/>
  <c r="F387" i="48"/>
  <c r="G387" i="48" s="1"/>
  <c r="J56" i="48"/>
  <c r="K56" i="48" s="1"/>
  <c r="J284" i="48"/>
  <c r="K284" i="48" s="1"/>
  <c r="J77" i="48"/>
  <c r="K77" i="48" s="1"/>
  <c r="F382" i="48"/>
  <c r="G382" i="48" s="1"/>
  <c r="AB62" i="48"/>
  <c r="AC62" i="48" s="1"/>
  <c r="J188" i="48"/>
  <c r="K188" i="48" s="1"/>
  <c r="F503" i="48"/>
  <c r="G503" i="48" s="1"/>
  <c r="J218" i="48"/>
  <c r="K218" i="48" s="1"/>
  <c r="F68" i="48"/>
  <c r="G68" i="48" s="1"/>
  <c r="J151" i="48"/>
  <c r="K151" i="48" s="1"/>
  <c r="F249" i="48"/>
  <c r="G249" i="48" s="1"/>
  <c r="F286" i="48"/>
  <c r="G286" i="48" s="1"/>
  <c r="J179" i="48"/>
  <c r="K179" i="48" s="1"/>
  <c r="F515" i="48"/>
  <c r="G515" i="48" s="1"/>
  <c r="J202" i="48"/>
  <c r="K202" i="48" s="1"/>
  <c r="F121" i="48"/>
  <c r="G121" i="48" s="1"/>
  <c r="J244" i="48"/>
  <c r="K244" i="48" s="1"/>
  <c r="J488" i="48"/>
  <c r="K488" i="48" s="1"/>
  <c r="F137" i="48"/>
  <c r="G137" i="48" s="1"/>
  <c r="F397" i="48"/>
  <c r="G397" i="48" s="1"/>
  <c r="J335" i="48"/>
  <c r="K335" i="48" s="1"/>
  <c r="F161" i="48"/>
  <c r="G161" i="48" s="1"/>
  <c r="J133" i="48"/>
  <c r="K133" i="48" s="1"/>
  <c r="J97" i="48"/>
  <c r="K97" i="48" s="1"/>
  <c r="F156" i="48"/>
  <c r="G156" i="48" s="1"/>
  <c r="F90" i="48"/>
  <c r="G90" i="48" s="1"/>
  <c r="J377" i="48"/>
  <c r="K377" i="48" s="1"/>
  <c r="J457" i="48"/>
  <c r="K457" i="48" s="1"/>
  <c r="F172" i="48"/>
  <c r="G172" i="48" s="1"/>
  <c r="J338" i="48"/>
  <c r="K338" i="48" s="1"/>
  <c r="J112" i="48"/>
  <c r="K112" i="48" s="1"/>
  <c r="J190" i="48"/>
  <c r="K190" i="48" s="1"/>
  <c r="F470" i="48"/>
  <c r="G470" i="48" s="1"/>
  <c r="F383" i="48"/>
  <c r="G383" i="48" s="1"/>
  <c r="J147" i="48"/>
  <c r="K147" i="48" s="1"/>
  <c r="AB55" i="48"/>
  <c r="AC55" i="48" s="1"/>
  <c r="F507" i="48"/>
  <c r="G507" i="48" s="1"/>
  <c r="F211" i="48"/>
  <c r="G211" i="48" s="1"/>
  <c r="F349" i="48"/>
  <c r="G349" i="48" s="1"/>
  <c r="J148" i="48"/>
  <c r="K148" i="48" s="1"/>
  <c r="F485" i="48"/>
  <c r="G485" i="48" s="1"/>
  <c r="F431" i="48"/>
  <c r="G431" i="48" s="1"/>
  <c r="J510" i="48"/>
  <c r="K510" i="48" s="1"/>
  <c r="J119" i="48"/>
  <c r="K119" i="48" s="1"/>
  <c r="F437" i="48"/>
  <c r="G437" i="48" s="1"/>
  <c r="F353" i="48"/>
  <c r="G353" i="48" s="1"/>
  <c r="F320" i="48"/>
  <c r="G320" i="48" s="1"/>
  <c r="F426" i="48"/>
  <c r="G426" i="48" s="1"/>
  <c r="F138" i="48"/>
  <c r="G138" i="48" s="1"/>
  <c r="F263" i="48"/>
  <c r="G263" i="48" s="1"/>
  <c r="F502" i="48"/>
  <c r="G502" i="48" s="1"/>
  <c r="J366" i="48"/>
  <c r="K366" i="48" s="1"/>
  <c r="F410" i="48"/>
  <c r="G410" i="48" s="1"/>
  <c r="F500" i="48"/>
  <c r="G500" i="48" s="1"/>
  <c r="F124" i="48"/>
  <c r="G124" i="48" s="1"/>
  <c r="F307" i="48"/>
  <c r="G307" i="48" s="1"/>
  <c r="F65" i="48"/>
  <c r="G65" i="48" s="1"/>
  <c r="F78" i="48"/>
  <c r="G78" i="48" s="1"/>
  <c r="J381" i="48"/>
  <c r="K381" i="48" s="1"/>
  <c r="J420" i="48"/>
  <c r="K420" i="48" s="1"/>
  <c r="F269" i="48"/>
  <c r="G269" i="48" s="1"/>
  <c r="F333" i="48"/>
  <c r="G333" i="48" s="1"/>
  <c r="F294" i="48"/>
  <c r="G294" i="48" s="1"/>
  <c r="J387" i="48"/>
  <c r="K387" i="48" s="1"/>
  <c r="F139" i="48"/>
  <c r="G139" i="48" s="1"/>
  <c r="F284" i="48"/>
  <c r="G284" i="48" s="1"/>
  <c r="F77" i="48"/>
  <c r="G77" i="48" s="1"/>
  <c r="J382" i="48"/>
  <c r="K382" i="48" s="1"/>
  <c r="AB65" i="48"/>
  <c r="AC65" i="48" s="1"/>
  <c r="F371" i="48"/>
  <c r="G371" i="48" s="1"/>
  <c r="J162" i="48"/>
  <c r="K162" i="48" s="1"/>
  <c r="F326" i="48"/>
  <c r="G326" i="48" s="1"/>
  <c r="J89" i="48"/>
  <c r="K89" i="48" s="1"/>
  <c r="F421" i="48"/>
  <c r="G421" i="48" s="1"/>
  <c r="J252" i="48"/>
  <c r="K252" i="48" s="1"/>
  <c r="F361" i="48"/>
  <c r="G361" i="48" s="1"/>
  <c r="J314" i="48"/>
  <c r="K314" i="48" s="1"/>
  <c r="J446" i="48"/>
  <c r="K446" i="48" s="1"/>
  <c r="F230" i="48"/>
  <c r="G230" i="48" s="1"/>
  <c r="J301" i="48"/>
  <c r="K301" i="48" s="1"/>
  <c r="F346" i="48"/>
  <c r="G346" i="48" s="1"/>
  <c r="F84" i="48"/>
  <c r="G84" i="48" s="1"/>
  <c r="J373" i="48"/>
  <c r="K373" i="48" s="1"/>
  <c r="J337" i="48"/>
  <c r="K337" i="48" s="1"/>
  <c r="F327" i="48"/>
  <c r="G327" i="48" s="1"/>
  <c r="J145" i="48"/>
  <c r="K145" i="48" s="1"/>
  <c r="F163" i="48"/>
  <c r="G163" i="48" s="1"/>
  <c r="F493" i="48"/>
  <c r="G493" i="48" s="1"/>
  <c r="F459" i="48"/>
  <c r="G459" i="48" s="1"/>
  <c r="F311" i="48"/>
  <c r="G311" i="48" s="1"/>
  <c r="J386" i="48"/>
  <c r="K386" i="48" s="1"/>
  <c r="J219" i="48"/>
  <c r="K219" i="48" s="1"/>
  <c r="F497" i="48"/>
  <c r="G497" i="48" s="1"/>
  <c r="J161" i="48"/>
  <c r="K161" i="48" s="1"/>
  <c r="J80" i="48"/>
  <c r="K80" i="48" s="1"/>
  <c r="J189" i="48"/>
  <c r="K189" i="48" s="1"/>
  <c r="J86" i="48"/>
  <c r="K86" i="48" s="1"/>
  <c r="F76" i="48"/>
  <c r="G76" i="48" s="1"/>
  <c r="F339" i="48"/>
  <c r="G339" i="48" s="1"/>
  <c r="F303" i="48"/>
  <c r="G303" i="48" s="1"/>
  <c r="F409" i="48"/>
  <c r="G409" i="48" s="1"/>
  <c r="J143" i="48"/>
  <c r="K143" i="48" s="1"/>
  <c r="F133" i="48"/>
  <c r="G133" i="48" s="1"/>
  <c r="J127" i="48"/>
  <c r="K127" i="48" s="1"/>
  <c r="F71" i="48"/>
  <c r="G71" i="48" s="1"/>
  <c r="F372" i="48"/>
  <c r="G372" i="48" s="1"/>
  <c r="J319" i="48"/>
  <c r="K319" i="48" s="1"/>
  <c r="F448" i="48"/>
  <c r="G448" i="48" s="1"/>
  <c r="F411" i="48"/>
  <c r="G411" i="48" s="1"/>
  <c r="F63" i="48"/>
  <c r="G63" i="48" s="1"/>
  <c r="F218" i="48"/>
  <c r="G218" i="48" s="1"/>
  <c r="J439" i="48"/>
  <c r="K439" i="48" s="1"/>
  <c r="J68" i="48"/>
  <c r="K68" i="48" s="1"/>
  <c r="F89" i="48"/>
  <c r="G89" i="48" s="1"/>
  <c r="F151" i="48"/>
  <c r="G151" i="48" s="1"/>
  <c r="J421" i="48"/>
  <c r="K421" i="48" s="1"/>
  <c r="F158" i="48"/>
  <c r="G158" i="48" s="1"/>
  <c r="F252" i="48"/>
  <c r="G252" i="48" s="1"/>
  <c r="J286" i="48"/>
  <c r="K286" i="48" s="1"/>
  <c r="J361" i="48"/>
  <c r="K361" i="48" s="1"/>
  <c r="F179" i="48"/>
  <c r="G179" i="48" s="1"/>
  <c r="F61" i="48"/>
  <c r="G61" i="48" s="1"/>
  <c r="J515" i="48"/>
  <c r="K515" i="48" s="1"/>
  <c r="F446" i="48"/>
  <c r="G446" i="48" s="1"/>
  <c r="F202" i="48"/>
  <c r="G202" i="48" s="1"/>
  <c r="J230" i="48"/>
  <c r="K230" i="48" s="1"/>
  <c r="F126" i="48"/>
  <c r="G126" i="48" s="1"/>
  <c r="F301" i="48"/>
  <c r="G301" i="48" s="1"/>
  <c r="F244" i="48"/>
  <c r="G244" i="48" s="1"/>
  <c r="J346" i="48"/>
  <c r="K346" i="48" s="1"/>
  <c r="F488" i="48"/>
  <c r="G488" i="48" s="1"/>
  <c r="F471" i="48"/>
  <c r="G471" i="48" s="1"/>
  <c r="J137" i="48"/>
  <c r="K137" i="48" s="1"/>
  <c r="F373" i="48"/>
  <c r="G373" i="48" s="1"/>
  <c r="J397" i="48"/>
  <c r="K397" i="48" s="1"/>
  <c r="F337" i="48"/>
  <c r="G337" i="48" s="1"/>
  <c r="F436" i="48"/>
  <c r="G436" i="48" s="1"/>
  <c r="J108" i="48"/>
  <c r="K108" i="48" s="1"/>
  <c r="J275" i="48"/>
  <c r="K275" i="48" s="1"/>
  <c r="J279" i="48"/>
  <c r="K279" i="48" s="1"/>
  <c r="F259" i="48"/>
  <c r="G259" i="48" s="1"/>
  <c r="J184" i="48"/>
  <c r="K184" i="48" s="1"/>
  <c r="J208" i="48"/>
  <c r="K208" i="48" s="1"/>
  <c r="F386" i="48"/>
  <c r="G386" i="48" s="1"/>
  <c r="J88" i="48"/>
  <c r="K88" i="48" s="1"/>
  <c r="F338" i="48"/>
  <c r="G338" i="48" s="1"/>
  <c r="J295" i="48"/>
  <c r="K295" i="48" s="1"/>
  <c r="F219" i="48"/>
  <c r="G219" i="48" s="1"/>
  <c r="J122" i="48"/>
  <c r="K122" i="48" s="1"/>
  <c r="F399" i="48"/>
  <c r="G399" i="48" s="1"/>
  <c r="J354" i="48"/>
  <c r="K354" i="48" s="1"/>
  <c r="F505" i="48"/>
  <c r="G505" i="48" s="1"/>
  <c r="F128" i="48"/>
  <c r="G128" i="48" s="1"/>
  <c r="F350" i="48"/>
  <c r="G350" i="48" s="1"/>
  <c r="F108" i="48"/>
  <c r="G108" i="48" s="1"/>
  <c r="F279" i="48"/>
  <c r="G279" i="48" s="1"/>
  <c r="F184" i="48"/>
  <c r="G184" i="48" s="1"/>
  <c r="F88" i="48"/>
  <c r="G88" i="48" s="1"/>
  <c r="F242" i="48"/>
  <c r="G242" i="48" s="1"/>
  <c r="J209" i="48"/>
  <c r="K209" i="48" s="1"/>
  <c r="AB64" i="48"/>
  <c r="AC64" i="48" s="1"/>
  <c r="F257" i="48"/>
  <c r="G257" i="48" s="1"/>
  <c r="F144" i="48"/>
  <c r="G144" i="48" s="1"/>
  <c r="J336" i="48"/>
  <c r="K336" i="48" s="1"/>
  <c r="J371" i="48"/>
  <c r="K371" i="48" s="1"/>
  <c r="J192" i="48"/>
  <c r="K192" i="48" s="1"/>
  <c r="J212" i="48"/>
  <c r="K212" i="48" s="1"/>
  <c r="F231" i="48"/>
  <c r="G231" i="48" s="1"/>
  <c r="AB70" i="48"/>
  <c r="AC70" i="48" s="1"/>
  <c r="J309" i="48"/>
  <c r="K309" i="48" s="1"/>
  <c r="J332" i="48"/>
  <c r="K332" i="48" s="1"/>
  <c r="J383" i="48"/>
  <c r="K383" i="48" s="1"/>
  <c r="F220" i="48"/>
  <c r="G220" i="48" s="1"/>
  <c r="J163" i="48"/>
  <c r="K163" i="48" s="1"/>
  <c r="J505" i="48"/>
  <c r="K505" i="48" s="1"/>
  <c r="F97" i="48"/>
  <c r="G97" i="48" s="1"/>
  <c r="F98" i="48"/>
  <c r="G98" i="48" s="1"/>
  <c r="F325" i="48"/>
  <c r="G325" i="48" s="1"/>
  <c r="J128" i="48"/>
  <c r="K128" i="48" s="1"/>
  <c r="J156" i="48"/>
  <c r="K156" i="48" s="1"/>
  <c r="J350" i="48"/>
  <c r="K350" i="48" s="1"/>
  <c r="J62" i="48"/>
  <c r="K62" i="48" s="1"/>
  <c r="J106" i="48"/>
  <c r="K106" i="48" s="1"/>
  <c r="J90" i="48"/>
  <c r="K90" i="48" s="1"/>
  <c r="F377" i="48"/>
  <c r="G377" i="48" s="1"/>
  <c r="F239" i="48"/>
  <c r="G239" i="48" s="1"/>
  <c r="F457" i="48"/>
  <c r="G457" i="48" s="1"/>
  <c r="F451" i="48"/>
  <c r="G451" i="48" s="1"/>
  <c r="J186" i="48"/>
  <c r="K186" i="48" s="1"/>
  <c r="F215" i="48"/>
  <c r="G215" i="48" s="1"/>
  <c r="J98" i="48"/>
  <c r="K98" i="48" s="1"/>
  <c r="F62" i="48"/>
  <c r="G62" i="48" s="1"/>
  <c r="J239" i="48"/>
  <c r="K239" i="48" s="1"/>
  <c r="J259" i="48"/>
  <c r="K259" i="48" s="1"/>
  <c r="J451" i="48"/>
  <c r="K451" i="48" s="1"/>
  <c r="J155" i="48"/>
  <c r="K155" i="48" s="1"/>
  <c r="F122" i="48"/>
  <c r="G122" i="48" s="1"/>
  <c r="F253" i="48"/>
  <c r="G253" i="48" s="1"/>
  <c r="J169" i="48"/>
  <c r="K169" i="48" s="1"/>
  <c r="F116" i="48"/>
  <c r="G116" i="48" s="1"/>
  <c r="F170" i="48"/>
  <c r="G170" i="48" s="1"/>
  <c r="F148" i="48"/>
  <c r="G148" i="48" s="1"/>
  <c r="J63" i="48"/>
  <c r="K63" i="48" s="1"/>
  <c r="F225" i="48"/>
  <c r="G225" i="48" s="1"/>
  <c r="F212" i="48"/>
  <c r="G212" i="48" s="1"/>
  <c r="J399" i="48"/>
  <c r="K399" i="48" s="1"/>
  <c r="J364" i="48"/>
  <c r="K364" i="48" s="1"/>
  <c r="F318" i="48"/>
  <c r="G318" i="48" s="1"/>
  <c r="J251" i="48"/>
  <c r="K251" i="48" s="1"/>
  <c r="F185" i="48"/>
  <c r="G185" i="48" s="1"/>
  <c r="J116" i="48"/>
  <c r="K116" i="48" s="1"/>
  <c r="J470" i="48"/>
  <c r="K470" i="48" s="1"/>
  <c r="F317" i="48"/>
  <c r="G317" i="48" s="1"/>
  <c r="J144" i="48"/>
  <c r="K144" i="48" s="1"/>
  <c r="J136" i="48"/>
  <c r="K136" i="48" s="1"/>
  <c r="J135" i="48"/>
  <c r="K135" i="48" s="1"/>
  <c r="F430" i="48"/>
  <c r="G430" i="48" s="1"/>
  <c r="F277" i="48"/>
  <c r="G277" i="48" s="1"/>
  <c r="F403" i="48"/>
  <c r="G403" i="48" s="1"/>
  <c r="F60" i="48"/>
  <c r="G60" i="48" s="1"/>
  <c r="F482" i="48"/>
  <c r="G482" i="48" s="1"/>
  <c r="F412" i="48"/>
  <c r="G412" i="48" s="1"/>
  <c r="F285" i="48"/>
  <c r="G285" i="48" s="1"/>
  <c r="J453" i="48"/>
  <c r="K453" i="48" s="1"/>
  <c r="F101" i="48"/>
  <c r="G101" i="48" s="1"/>
  <c r="J100" i="48"/>
  <c r="K100" i="48" s="1"/>
  <c r="F159" i="48"/>
  <c r="G159" i="48" s="1"/>
  <c r="F447" i="48"/>
  <c r="G447" i="48" s="1"/>
  <c r="J486" i="48"/>
  <c r="K486" i="48" s="1"/>
  <c r="F392" i="48"/>
  <c r="G392" i="48" s="1"/>
  <c r="F237" i="48"/>
  <c r="G237" i="48" s="1"/>
  <c r="J345" i="48"/>
  <c r="K345" i="48" s="1"/>
  <c r="F516" i="48"/>
  <c r="G516" i="48" s="1"/>
  <c r="J187" i="48"/>
  <c r="K187" i="48" s="1"/>
  <c r="F59" i="48"/>
  <c r="G59" i="48" s="1"/>
  <c r="F356" i="48"/>
  <c r="G356" i="48" s="1"/>
  <c r="F330" i="48"/>
  <c r="G330" i="48" s="1"/>
  <c r="J160" i="48"/>
  <c r="K160" i="48" s="1"/>
  <c r="F296" i="48"/>
  <c r="G296" i="48" s="1"/>
  <c r="F489" i="48"/>
  <c r="G489" i="48" s="1"/>
  <c r="F143" i="48"/>
  <c r="G143" i="48" s="1"/>
  <c r="J66" i="48"/>
  <c r="K66" i="48" s="1"/>
  <c r="F328" i="48"/>
  <c r="G328" i="48" s="1"/>
  <c r="J313" i="48"/>
  <c r="K313" i="48" s="1"/>
  <c r="J185" i="48"/>
  <c r="K185" i="48" s="1"/>
  <c r="J195" i="48"/>
  <c r="K195" i="48" s="1"/>
  <c r="J380" i="48"/>
  <c r="K380" i="48" s="1"/>
  <c r="J198" i="48"/>
  <c r="K198" i="48" s="1"/>
  <c r="J291" i="48"/>
  <c r="K291" i="48" s="1"/>
  <c r="J157" i="48"/>
  <c r="K157" i="48" s="1"/>
  <c r="J273" i="48"/>
  <c r="K273" i="48" s="1"/>
  <c r="F265" i="48"/>
  <c r="G265" i="48" s="1"/>
  <c r="F398" i="48"/>
  <c r="G398" i="48" s="1"/>
  <c r="F55" i="48"/>
  <c r="F395" i="48"/>
  <c r="G395" i="48" s="1"/>
  <c r="J104" i="48"/>
  <c r="K104" i="48" s="1"/>
  <c r="F115" i="48"/>
  <c r="G115" i="48" s="1"/>
  <c r="J427" i="48"/>
  <c r="K427" i="48" s="1"/>
  <c r="F487" i="48"/>
  <c r="G487" i="48" s="1"/>
  <c r="F120" i="48"/>
  <c r="G120" i="48" s="1"/>
  <c r="J396" i="48"/>
  <c r="K396" i="48" s="1"/>
  <c r="J359" i="48"/>
  <c r="K359" i="48" s="1"/>
  <c r="J171" i="48"/>
  <c r="K171" i="48" s="1"/>
  <c r="F414" i="48"/>
  <c r="G414" i="48" s="1"/>
  <c r="J240" i="48"/>
  <c r="K240" i="48" s="1"/>
  <c r="F226" i="48"/>
  <c r="G226" i="48" s="1"/>
  <c r="F134" i="48"/>
  <c r="G134" i="48" s="1"/>
  <c r="J434" i="48"/>
  <c r="K434" i="48" s="1"/>
  <c r="J216" i="48"/>
  <c r="K216" i="48" s="1"/>
  <c r="F450" i="48"/>
  <c r="G450" i="48" s="1"/>
  <c r="F443" i="48"/>
  <c r="G443" i="48" s="1"/>
  <c r="F130" i="48"/>
  <c r="G130" i="48" s="1"/>
  <c r="J507" i="48"/>
  <c r="K507" i="48" s="1"/>
  <c r="F255" i="48"/>
  <c r="G255" i="48" s="1"/>
  <c r="F478" i="48"/>
  <c r="G478" i="48" s="1"/>
  <c r="F136" i="48"/>
  <c r="G136" i="48" s="1"/>
  <c r="J430" i="48"/>
  <c r="K430" i="48" s="1"/>
  <c r="J403" i="48"/>
  <c r="K403" i="48" s="1"/>
  <c r="J482" i="48"/>
  <c r="K482" i="48" s="1"/>
  <c r="J150" i="48"/>
  <c r="K150" i="48" s="1"/>
  <c r="J101" i="48"/>
  <c r="K101" i="48" s="1"/>
  <c r="J159" i="48"/>
  <c r="K159" i="48" s="1"/>
  <c r="F486" i="48"/>
  <c r="G486" i="48" s="1"/>
  <c r="J237" i="48"/>
  <c r="K237" i="48" s="1"/>
  <c r="F418" i="48"/>
  <c r="G418" i="48" s="1"/>
  <c r="J59" i="48"/>
  <c r="K59" i="48" s="1"/>
  <c r="J227" i="48"/>
  <c r="K227" i="48" s="1"/>
  <c r="F367" i="48"/>
  <c r="G367" i="48" s="1"/>
  <c r="J478" i="48"/>
  <c r="K478" i="48" s="1"/>
  <c r="F157" i="48"/>
  <c r="G157" i="48" s="1"/>
  <c r="J265" i="48"/>
  <c r="K265" i="48" s="1"/>
  <c r="F492" i="48"/>
  <c r="G492" i="48" s="1"/>
  <c r="F427" i="48"/>
  <c r="G427" i="48" s="1"/>
  <c r="J120" i="48"/>
  <c r="K120" i="48" s="1"/>
  <c r="F359" i="48"/>
  <c r="G359" i="48" s="1"/>
  <c r="F413" i="48"/>
  <c r="G413" i="48" s="1"/>
  <c r="F434" i="48"/>
  <c r="G434" i="48" s="1"/>
  <c r="J450" i="48"/>
  <c r="K450" i="48" s="1"/>
  <c r="J55" i="48"/>
  <c r="K55" i="48" s="1"/>
  <c r="J376" i="48"/>
  <c r="K376" i="48" s="1"/>
  <c r="J460" i="48"/>
  <c r="K460" i="48" s="1"/>
  <c r="J481" i="48"/>
  <c r="K481" i="48" s="1"/>
  <c r="J236" i="48"/>
  <c r="K236" i="48" s="1"/>
  <c r="J103" i="48"/>
  <c r="K103" i="48" s="1"/>
  <c r="J456" i="48"/>
  <c r="K456" i="48" s="1"/>
  <c r="J201" i="48"/>
  <c r="K201" i="48" s="1"/>
  <c r="F475" i="48"/>
  <c r="G475" i="48" s="1"/>
  <c r="F169" i="48"/>
  <c r="G169" i="48" s="1"/>
  <c r="F129" i="48"/>
  <c r="G129" i="48" s="1"/>
  <c r="J362" i="48"/>
  <c r="K362" i="48" s="1"/>
  <c r="F85" i="48"/>
  <c r="G85" i="48" s="1"/>
  <c r="F229" i="48"/>
  <c r="G229" i="48" s="1"/>
  <c r="AB58" i="48"/>
  <c r="AC58" i="48" s="1"/>
  <c r="J213" i="48"/>
  <c r="K213" i="48" s="1"/>
  <c r="J504" i="48"/>
  <c r="K504" i="48" s="1"/>
  <c r="J506" i="48"/>
  <c r="K506" i="48" s="1"/>
  <c r="F429" i="48"/>
  <c r="G429" i="48" s="1"/>
  <c r="F496" i="48"/>
  <c r="G496" i="48" s="1"/>
  <c r="F176" i="48"/>
  <c r="G176" i="48" s="1"/>
  <c r="J214" i="48"/>
  <c r="K214" i="48" s="1"/>
  <c r="F454" i="48"/>
  <c r="G454" i="48" s="1"/>
  <c r="F67" i="48"/>
  <c r="G67" i="48" s="1"/>
  <c r="J197" i="48"/>
  <c r="K197" i="48" s="1"/>
  <c r="J220" i="48"/>
  <c r="K220" i="48" s="1"/>
  <c r="F402" i="48"/>
  <c r="G402" i="48" s="1"/>
  <c r="J440" i="48"/>
  <c r="K440" i="48" s="1"/>
  <c r="F64" i="48"/>
  <c r="G64" i="48" s="1"/>
  <c r="F315" i="48"/>
  <c r="G315" i="48" s="1"/>
  <c r="J165" i="48"/>
  <c r="K165" i="48" s="1"/>
  <c r="F260" i="48"/>
  <c r="G260" i="48" s="1"/>
  <c r="F110" i="48"/>
  <c r="G110" i="48" s="1"/>
  <c r="J297" i="48"/>
  <c r="K297" i="48" s="1"/>
  <c r="J181" i="48"/>
  <c r="K181" i="48" s="1"/>
  <c r="J474" i="48"/>
  <c r="K474" i="48" s="1"/>
  <c r="F511" i="48"/>
  <c r="G511" i="48" s="1"/>
  <c r="AB63" i="48"/>
  <c r="AC63" i="48" s="1"/>
  <c r="F292" i="48"/>
  <c r="G292" i="48" s="1"/>
  <c r="F491" i="48"/>
  <c r="G491" i="48" s="1"/>
  <c r="F118" i="48"/>
  <c r="G118" i="48" s="1"/>
  <c r="J499" i="48"/>
  <c r="K499" i="48" s="1"/>
  <c r="AB56" i="48"/>
  <c r="AC56" i="48" s="1"/>
  <c r="F384" i="48"/>
  <c r="G384" i="48" s="1"/>
  <c r="J414" i="48"/>
  <c r="K414" i="48" s="1"/>
  <c r="J113" i="48"/>
  <c r="K113" i="48" s="1"/>
  <c r="J475" i="48"/>
  <c r="K475" i="48" s="1"/>
  <c r="F236" i="48"/>
  <c r="G236" i="48" s="1"/>
  <c r="J228" i="48"/>
  <c r="K228" i="48" s="1"/>
  <c r="F456" i="48"/>
  <c r="G456" i="48" s="1"/>
  <c r="F188" i="48"/>
  <c r="G188" i="48" s="1"/>
  <c r="J303" i="48"/>
  <c r="K303" i="48" s="1"/>
  <c r="F441" i="48"/>
  <c r="G441" i="48" s="1"/>
  <c r="F495" i="48"/>
  <c r="G495" i="48" s="1"/>
  <c r="J347" i="48"/>
  <c r="K347" i="48" s="1"/>
  <c r="J69" i="48"/>
  <c r="K69" i="48" s="1"/>
  <c r="J194" i="48"/>
  <c r="K194" i="48" s="1"/>
  <c r="J514" i="48"/>
  <c r="K514" i="48" s="1"/>
  <c r="J512" i="48"/>
  <c r="K512" i="48" s="1"/>
  <c r="F183" i="48"/>
  <c r="G183" i="48" s="1"/>
  <c r="J206" i="48"/>
  <c r="K206" i="48" s="1"/>
  <c r="F94" i="48"/>
  <c r="G94" i="48" s="1"/>
  <c r="F197" i="48"/>
  <c r="G197" i="48" s="1"/>
  <c r="F86" i="48"/>
  <c r="G86" i="48" s="1"/>
  <c r="J282" i="48"/>
  <c r="K282" i="48" s="1"/>
  <c r="F442" i="48"/>
  <c r="G442" i="48" s="1"/>
  <c r="F282" i="48"/>
  <c r="G282" i="48" s="1"/>
  <c r="J166" i="48"/>
  <c r="K166" i="48" s="1"/>
  <c r="J293" i="48"/>
  <c r="K293" i="48" s="1"/>
  <c r="F271" i="48"/>
  <c r="G271" i="48" s="1"/>
  <c r="F342" i="48"/>
  <c r="G342" i="48" s="1"/>
  <c r="J467" i="48"/>
  <c r="K467" i="48" s="1"/>
  <c r="J91" i="48"/>
  <c r="K91" i="48" s="1"/>
  <c r="J232" i="48"/>
  <c r="K232" i="48" s="1"/>
  <c r="F95" i="48"/>
  <c r="G95" i="48" s="1"/>
  <c r="F198" i="48"/>
  <c r="G198" i="48" s="1"/>
  <c r="J375" i="48"/>
  <c r="K375" i="48" s="1"/>
  <c r="J404" i="48"/>
  <c r="K404" i="48" s="1"/>
  <c r="F228" i="48"/>
  <c r="G228" i="48" s="1"/>
  <c r="F304" i="48"/>
  <c r="G304" i="48" s="1"/>
  <c r="J276" i="48"/>
  <c r="K276" i="48" s="1"/>
  <c r="F506" i="48"/>
  <c r="G506" i="48" s="1"/>
  <c r="J193" i="48"/>
  <c r="K193" i="48" s="1"/>
  <c r="F313" i="48"/>
  <c r="G313" i="48" s="1"/>
  <c r="J253" i="48"/>
  <c r="K253" i="48" s="1"/>
  <c r="J441" i="48"/>
  <c r="K441" i="48" s="1"/>
  <c r="F276" i="48"/>
  <c r="G276" i="48" s="1"/>
  <c r="J168" i="48"/>
  <c r="K168" i="48" s="1"/>
  <c r="F193" i="48"/>
  <c r="G193" i="48" s="1"/>
  <c r="F299" i="48"/>
  <c r="G299" i="48" s="1"/>
  <c r="F213" i="48"/>
  <c r="G213" i="48" s="1"/>
  <c r="J462" i="48"/>
  <c r="K462" i="48" s="1"/>
  <c r="J378" i="48"/>
  <c r="K378" i="48" s="1"/>
  <c r="J445" i="48"/>
  <c r="K445" i="48" s="1"/>
  <c r="J94" i="48"/>
  <c r="K94" i="48" s="1"/>
  <c r="J254" i="48"/>
  <c r="K254" i="48" s="1"/>
  <c r="F308" i="48"/>
  <c r="G308" i="48" s="1"/>
  <c r="J110" i="48"/>
  <c r="K110" i="48" s="1"/>
  <c r="F363" i="48"/>
  <c r="G363" i="48" s="1"/>
  <c r="F297" i="48"/>
  <c r="G297" i="48" s="1"/>
  <c r="F270" i="48"/>
  <c r="G270" i="48" s="1"/>
  <c r="J272" i="48"/>
  <c r="K272" i="48" s="1"/>
  <c r="F72" i="48"/>
  <c r="G72" i="48" s="1"/>
  <c r="F369" i="48"/>
  <c r="G369" i="48" s="1"/>
  <c r="J407" i="48"/>
  <c r="K407" i="48" s="1"/>
  <c r="J341" i="48"/>
  <c r="K341" i="48" s="1"/>
  <c r="J458" i="48"/>
  <c r="K458" i="48" s="1"/>
  <c r="J81" i="48"/>
  <c r="K81" i="48" s="1"/>
  <c r="J491" i="48"/>
  <c r="K491" i="48" s="1"/>
  <c r="J432" i="48"/>
  <c r="K432" i="48" s="1"/>
  <c r="J255" i="48"/>
  <c r="K255" i="48" s="1"/>
  <c r="J417" i="48"/>
  <c r="K417" i="48" s="1"/>
  <c r="F293" i="48"/>
  <c r="G293" i="48" s="1"/>
  <c r="F227" i="48"/>
  <c r="G227" i="48" s="1"/>
  <c r="J424" i="48"/>
  <c r="K424" i="48" s="1"/>
  <c r="J349" i="48"/>
  <c r="K349" i="48" s="1"/>
  <c r="AB71" i="48"/>
  <c r="AC71" i="48" s="1"/>
  <c r="F174" i="48"/>
  <c r="G174" i="48" s="1"/>
  <c r="J117" i="48"/>
  <c r="K117" i="48" s="1"/>
  <c r="J248" i="48"/>
  <c r="K248" i="48" s="1"/>
  <c r="F376" i="48"/>
  <c r="G376" i="48" s="1"/>
  <c r="F375" i="48"/>
  <c r="G375" i="48" s="1"/>
  <c r="F74" i="48"/>
  <c r="G74" i="48" s="1"/>
  <c r="F404" i="48"/>
  <c r="G404" i="48" s="1"/>
  <c r="F481" i="48"/>
  <c r="G481" i="48" s="1"/>
  <c r="F113" i="48"/>
  <c r="G113" i="48" s="1"/>
  <c r="F248" i="48"/>
  <c r="G248" i="48" s="1"/>
  <c r="F347" i="48"/>
  <c r="G347" i="48" s="1"/>
  <c r="J429" i="48"/>
  <c r="K429" i="48" s="1"/>
  <c r="J496" i="48"/>
  <c r="K496" i="48" s="1"/>
  <c r="J416" i="48"/>
  <c r="K416" i="48" s="1"/>
  <c r="J234" i="48"/>
  <c r="K234" i="48" s="1"/>
  <c r="F69" i="48"/>
  <c r="G69" i="48" s="1"/>
  <c r="J85" i="48"/>
  <c r="K85" i="48" s="1"/>
  <c r="J229" i="48"/>
  <c r="K229" i="48" s="1"/>
  <c r="F80" i="48"/>
  <c r="G80" i="48" s="1"/>
  <c r="F465" i="48"/>
  <c r="G465" i="48" s="1"/>
  <c r="J180" i="48"/>
  <c r="K180" i="48" s="1"/>
  <c r="J57" i="48"/>
  <c r="K57" i="48" s="1"/>
  <c r="J312" i="48"/>
  <c r="K312" i="48" s="1"/>
  <c r="F423" i="48"/>
  <c r="G423" i="48" s="1"/>
  <c r="J83" i="48"/>
  <c r="K83" i="48" s="1"/>
  <c r="F513" i="48"/>
  <c r="G513" i="48" s="1"/>
  <c r="J363" i="48"/>
  <c r="K363" i="48" s="1"/>
  <c r="F435" i="48"/>
  <c r="G435" i="48" s="1"/>
  <c r="J224" i="48"/>
  <c r="K224" i="48" s="1"/>
  <c r="F417" i="48"/>
  <c r="G417" i="48" s="1"/>
  <c r="F181" i="48"/>
  <c r="G181" i="48" s="1"/>
  <c r="F341" i="48"/>
  <c r="G341" i="48" s="1"/>
  <c r="J511" i="48"/>
  <c r="K511" i="48" s="1"/>
  <c r="J96" i="48"/>
  <c r="K96" i="48" s="1"/>
  <c r="F131" i="48"/>
  <c r="G131" i="48" s="1"/>
  <c r="J290" i="48"/>
  <c r="K290" i="48" s="1"/>
  <c r="J357" i="48"/>
  <c r="K357" i="48" s="1"/>
  <c r="J405" i="48"/>
  <c r="K405" i="48" s="1"/>
  <c r="F400" i="48"/>
  <c r="G400" i="48" s="1"/>
  <c r="F214" i="48"/>
  <c r="G214" i="48" s="1"/>
  <c r="F462" i="48"/>
  <c r="G462" i="48" s="1"/>
  <c r="F194" i="48"/>
  <c r="G194" i="48" s="1"/>
  <c r="F57" i="48"/>
  <c r="G57" i="48" s="1"/>
  <c r="F498" i="48"/>
  <c r="G498" i="48" s="1"/>
  <c r="J454" i="48"/>
  <c r="K454" i="48" s="1"/>
  <c r="F445" i="48"/>
  <c r="G445" i="48" s="1"/>
  <c r="F514" i="48"/>
  <c r="G514" i="48" s="1"/>
  <c r="F312" i="48"/>
  <c r="G312" i="48" s="1"/>
  <c r="F479" i="48"/>
  <c r="G479" i="48" s="1"/>
  <c r="J391" i="48"/>
  <c r="K391" i="48" s="1"/>
  <c r="AB57" i="48"/>
  <c r="AC57" i="48" s="1"/>
  <c r="J73" i="48"/>
  <c r="K73" i="48" s="1"/>
  <c r="F517" i="48"/>
  <c r="G517" i="48" s="1"/>
  <c r="F357" i="48"/>
  <c r="G357" i="48" s="1"/>
  <c r="F405" i="48"/>
  <c r="G405" i="48" s="1"/>
  <c r="F135" i="48"/>
  <c r="G135" i="48" s="1"/>
  <c r="J142" i="48"/>
  <c r="K142" i="48" s="1"/>
  <c r="J60" i="48"/>
  <c r="K60" i="48" s="1"/>
  <c r="J412" i="48"/>
  <c r="K412" i="48" s="1"/>
  <c r="F453" i="48"/>
  <c r="G453" i="48" s="1"/>
  <c r="F100" i="48"/>
  <c r="G100" i="48" s="1"/>
  <c r="J102" i="48"/>
  <c r="K102" i="48" s="1"/>
  <c r="J392" i="48"/>
  <c r="K392" i="48" s="1"/>
  <c r="F345" i="48"/>
  <c r="G345" i="48" s="1"/>
  <c r="F187" i="48"/>
  <c r="G187" i="48" s="1"/>
  <c r="J356" i="48"/>
  <c r="K356" i="48" s="1"/>
  <c r="F432" i="48"/>
  <c r="G432" i="48" s="1"/>
  <c r="J153" i="48"/>
  <c r="K153" i="48" s="1"/>
  <c r="F99" i="48"/>
  <c r="G99" i="48" s="1"/>
  <c r="F380" i="48"/>
  <c r="G380" i="48" s="1"/>
  <c r="F153" i="48"/>
  <c r="G153" i="48" s="1"/>
  <c r="F512" i="48"/>
  <c r="G512" i="48" s="1"/>
  <c r="J513" i="48"/>
  <c r="K513" i="48" s="1"/>
  <c r="J130" i="48"/>
  <c r="K130" i="48" s="1"/>
  <c r="J442" i="48"/>
  <c r="K442" i="48" s="1"/>
  <c r="J247" i="48"/>
  <c r="K247" i="48" s="1"/>
  <c r="J178" i="48"/>
  <c r="K178" i="48" s="1"/>
  <c r="F424" i="48"/>
  <c r="G424" i="48" s="1"/>
  <c r="F247" i="48"/>
  <c r="G247" i="48" s="1"/>
  <c r="J260" i="48"/>
  <c r="K260" i="48" s="1"/>
  <c r="J342" i="48"/>
  <c r="K342" i="48" s="1"/>
  <c r="J425" i="48"/>
  <c r="K425" i="48" s="1"/>
  <c r="F474" i="48"/>
  <c r="G474" i="48" s="1"/>
  <c r="F484" i="48"/>
  <c r="G484" i="48" s="1"/>
  <c r="F70" i="48"/>
  <c r="G70" i="48" s="1"/>
  <c r="F388" i="48"/>
  <c r="G388" i="48" s="1"/>
  <c r="F192" i="48"/>
  <c r="G192" i="48" s="1"/>
  <c r="J501" i="48"/>
  <c r="K501" i="48" s="1"/>
  <c r="J238" i="48"/>
  <c r="K238" i="48" s="1"/>
  <c r="F291" i="48"/>
  <c r="G291" i="48" s="1"/>
  <c r="F93" i="48"/>
  <c r="G93" i="48" s="1"/>
  <c r="J398" i="48"/>
  <c r="K398" i="48" s="1"/>
  <c r="J395" i="48"/>
  <c r="K395" i="48" s="1"/>
  <c r="J115" i="48"/>
  <c r="K115" i="48" s="1"/>
  <c r="J487" i="48"/>
  <c r="K487" i="48" s="1"/>
  <c r="F205" i="48"/>
  <c r="G205" i="48" s="1"/>
  <c r="F171" i="48"/>
  <c r="G171" i="48" s="1"/>
  <c r="F240" i="48"/>
  <c r="G240" i="48" s="1"/>
  <c r="J134" i="48"/>
  <c r="K134" i="48" s="1"/>
  <c r="F216" i="48"/>
  <c r="G216" i="48" s="1"/>
  <c r="J278" i="48"/>
  <c r="K278" i="48" s="1"/>
  <c r="J71" i="48"/>
  <c r="K71" i="48" s="1"/>
  <c r="AB69" i="48"/>
  <c r="AC69" i="48" s="1"/>
  <c r="J217" i="48"/>
  <c r="K217" i="48" s="1"/>
  <c r="F238" i="48"/>
  <c r="G238" i="48" s="1"/>
  <c r="J444" i="48"/>
  <c r="K444" i="48" s="1"/>
  <c r="J243" i="48"/>
  <c r="K243" i="48" s="1"/>
  <c r="F440" i="48"/>
  <c r="G440" i="48" s="1"/>
  <c r="J64" i="48"/>
  <c r="K64" i="48" s="1"/>
  <c r="J75" i="48"/>
  <c r="K75" i="48" s="1"/>
  <c r="F149" i="48"/>
  <c r="G149" i="48" s="1"/>
  <c r="F243" i="48"/>
  <c r="G243" i="48" s="1"/>
  <c r="J99" i="48"/>
  <c r="K99" i="48" s="1"/>
  <c r="F207" i="48"/>
  <c r="G207" i="48" s="1"/>
  <c r="J340" i="48"/>
  <c r="K340" i="48" s="1"/>
  <c r="J334" i="48"/>
  <c r="K334" i="48" s="1"/>
  <c r="J435" i="48"/>
  <c r="K435" i="48" s="1"/>
  <c r="F334" i="48"/>
  <c r="G334" i="48" s="1"/>
  <c r="F83" i="48"/>
  <c r="G83" i="48" s="1"/>
  <c r="J388" i="48"/>
  <c r="K388" i="48" s="1"/>
  <c r="F272" i="48"/>
  <c r="G272" i="48" s="1"/>
  <c r="J484" i="48"/>
  <c r="K484" i="48" s="1"/>
  <c r="F166" i="48"/>
  <c r="G166" i="48" s="1"/>
  <c r="J222" i="48"/>
  <c r="K222" i="48" s="1"/>
  <c r="W69" i="48"/>
  <c r="X69" i="48" s="1"/>
  <c r="Y69" i="48" s="1"/>
  <c r="W63" i="48"/>
  <c r="X63" i="48" s="1"/>
  <c r="Y63" i="48" s="1"/>
  <c r="W57" i="48"/>
  <c r="X57" i="48" s="1"/>
  <c r="Y57" i="48" s="1"/>
  <c r="W71" i="48"/>
  <c r="X71" i="48" s="1"/>
  <c r="Y71" i="48" s="1"/>
  <c r="W70" i="48"/>
  <c r="X70" i="48" s="1"/>
  <c r="Y70" i="48" s="1"/>
  <c r="W59" i="48"/>
  <c r="X59" i="48" s="1"/>
  <c r="Y59" i="48" s="1"/>
  <c r="W56" i="48"/>
  <c r="X56" i="48" s="1"/>
  <c r="Y56" i="48" s="1"/>
  <c r="W55" i="48"/>
  <c r="X55" i="48" s="1"/>
  <c r="Y55" i="48" s="1"/>
  <c r="W58" i="48"/>
  <c r="X58" i="48" s="1"/>
  <c r="Y58" i="48" s="1"/>
  <c r="W66" i="48"/>
  <c r="X66" i="48" s="1"/>
  <c r="Y66" i="48" s="1"/>
  <c r="W68" i="48"/>
  <c r="X68" i="48" s="1"/>
  <c r="Y68" i="48" s="1"/>
  <c r="W62" i="48"/>
  <c r="X62" i="48" s="1"/>
  <c r="Y62" i="48" s="1"/>
  <c r="W61" i="48"/>
  <c r="X61" i="48" s="1"/>
  <c r="Y61" i="48" s="1"/>
  <c r="W67" i="48"/>
  <c r="X67" i="48" s="1"/>
  <c r="Y67" i="48" s="1"/>
  <c r="W72" i="48"/>
  <c r="X72" i="48" s="1"/>
  <c r="Y72" i="48" s="1"/>
  <c r="W64" i="48"/>
  <c r="X64" i="48" s="1"/>
  <c r="Y64" i="48" s="1"/>
  <c r="W60" i="48"/>
  <c r="X60" i="48" s="1"/>
  <c r="Y60" i="48" s="1"/>
  <c r="W65" i="48"/>
  <c r="X65" i="48" s="1"/>
  <c r="Y65" i="48" s="1"/>
  <c r="G135" i="50"/>
  <c r="G87" i="50"/>
  <c r="Q10" i="3"/>
  <c r="P12" i="3"/>
  <c r="Q12" i="3" s="1"/>
  <c r="P11" i="3"/>
  <c r="Q11" i="3" s="1"/>
  <c r="P19" i="3"/>
  <c r="Q19" i="3" s="1"/>
  <c r="P18" i="3"/>
  <c r="Q18" i="3" s="1"/>
  <c r="P16" i="3"/>
  <c r="Q16" i="3" s="1"/>
  <c r="P15" i="3"/>
  <c r="Q15" i="3" s="1"/>
  <c r="P14" i="3"/>
  <c r="Q14" i="3" s="1"/>
  <c r="P13" i="3"/>
  <c r="Q13" i="3" s="1"/>
  <c r="P17" i="3"/>
  <c r="Q17" i="3" s="1"/>
  <c r="O130" i="48" l="1"/>
  <c r="N130" i="48"/>
  <c r="P130" i="48"/>
  <c r="L130" i="48"/>
  <c r="M130" i="48"/>
  <c r="N94" i="48"/>
  <c r="M94" i="48"/>
  <c r="P94" i="48"/>
  <c r="L94" i="48"/>
  <c r="O94" i="48"/>
  <c r="O101" i="48"/>
  <c r="M101" i="48"/>
  <c r="P101" i="48"/>
  <c r="N101" i="48"/>
  <c r="L101" i="48"/>
  <c r="H377" i="48"/>
  <c r="I377" i="48"/>
  <c r="M89" i="48"/>
  <c r="P89" i="48"/>
  <c r="O89" i="48"/>
  <c r="L89" i="48"/>
  <c r="N89" i="48"/>
  <c r="M118" i="48"/>
  <c r="N118" i="48"/>
  <c r="O118" i="48"/>
  <c r="P118" i="48"/>
  <c r="L118" i="48"/>
  <c r="H254" i="48"/>
  <c r="I254" i="48"/>
  <c r="I351" i="48"/>
  <c r="H351" i="48"/>
  <c r="AF72" i="48"/>
  <c r="AD72" i="48"/>
  <c r="AE72" i="48"/>
  <c r="AG72" i="48"/>
  <c r="AH72" i="48"/>
  <c r="N238" i="48"/>
  <c r="L238" i="48"/>
  <c r="M238" i="48"/>
  <c r="O238" i="48"/>
  <c r="P238" i="48"/>
  <c r="H113" i="48"/>
  <c r="I113" i="48"/>
  <c r="I315" i="48"/>
  <c r="H315" i="48"/>
  <c r="N135" i="48"/>
  <c r="P135" i="48"/>
  <c r="L135" i="48"/>
  <c r="O135" i="48"/>
  <c r="M135" i="48"/>
  <c r="N127" i="48"/>
  <c r="O127" i="48"/>
  <c r="M127" i="48"/>
  <c r="L127" i="48"/>
  <c r="P127" i="48"/>
  <c r="O218" i="48"/>
  <c r="M218" i="48"/>
  <c r="N218" i="48"/>
  <c r="P218" i="48"/>
  <c r="L218" i="48"/>
  <c r="N330" i="48"/>
  <c r="P330" i="48"/>
  <c r="O330" i="48"/>
  <c r="L330" i="48"/>
  <c r="M330" i="48"/>
  <c r="N468" i="48"/>
  <c r="O468" i="48"/>
  <c r="L468" i="48"/>
  <c r="M468" i="48"/>
  <c r="P468" i="48"/>
  <c r="H105" i="48"/>
  <c r="I105" i="48"/>
  <c r="M461" i="48"/>
  <c r="P461" i="48"/>
  <c r="L461" i="48"/>
  <c r="N461" i="48"/>
  <c r="O461" i="48"/>
  <c r="I423" i="48"/>
  <c r="H423" i="48"/>
  <c r="P414" i="48"/>
  <c r="N414" i="48"/>
  <c r="O414" i="48"/>
  <c r="L414" i="48"/>
  <c r="M414" i="48"/>
  <c r="P171" i="48"/>
  <c r="O171" i="48"/>
  <c r="N171" i="48"/>
  <c r="L171" i="48"/>
  <c r="M171" i="48"/>
  <c r="M212" i="48"/>
  <c r="O212" i="48"/>
  <c r="L212" i="48"/>
  <c r="N212" i="48"/>
  <c r="P212" i="48"/>
  <c r="M162" i="48"/>
  <c r="N162" i="48"/>
  <c r="O162" i="48"/>
  <c r="P162" i="48"/>
  <c r="L162" i="48"/>
  <c r="H483" i="48"/>
  <c r="I483" i="48"/>
  <c r="I150" i="48"/>
  <c r="H150" i="48"/>
  <c r="I321" i="48"/>
  <c r="H321" i="48"/>
  <c r="H217" i="48"/>
  <c r="I217" i="48"/>
  <c r="H400" i="48"/>
  <c r="I400" i="48"/>
  <c r="H183" i="48"/>
  <c r="I183" i="48"/>
  <c r="N120" i="48"/>
  <c r="O120" i="48"/>
  <c r="L120" i="48"/>
  <c r="M120" i="48"/>
  <c r="P120" i="48"/>
  <c r="I392" i="48"/>
  <c r="H392" i="48"/>
  <c r="H373" i="48"/>
  <c r="I373" i="48"/>
  <c r="H500" i="48"/>
  <c r="I500" i="48"/>
  <c r="L207" i="48"/>
  <c r="O207" i="48"/>
  <c r="M207" i="48"/>
  <c r="P207" i="48"/>
  <c r="N207" i="48"/>
  <c r="H224" i="48"/>
  <c r="I224" i="48"/>
  <c r="P140" i="48"/>
  <c r="N140" i="48"/>
  <c r="O140" i="48"/>
  <c r="M140" i="48"/>
  <c r="L140" i="48"/>
  <c r="M339" i="48"/>
  <c r="P339" i="48"/>
  <c r="L339" i="48"/>
  <c r="N339" i="48"/>
  <c r="O339" i="48"/>
  <c r="L405" i="48"/>
  <c r="M405" i="48"/>
  <c r="N405" i="48"/>
  <c r="P405" i="48"/>
  <c r="O405" i="48"/>
  <c r="I95" i="48"/>
  <c r="H95" i="48"/>
  <c r="H427" i="48"/>
  <c r="I427" i="48"/>
  <c r="H317" i="48"/>
  <c r="I317" i="48"/>
  <c r="H409" i="48"/>
  <c r="I409" i="48"/>
  <c r="N410" i="48"/>
  <c r="L410" i="48"/>
  <c r="P410" i="48"/>
  <c r="M410" i="48"/>
  <c r="O410" i="48"/>
  <c r="N328" i="48"/>
  <c r="P328" i="48"/>
  <c r="M328" i="48"/>
  <c r="O328" i="48"/>
  <c r="L328" i="48"/>
  <c r="H370" i="48"/>
  <c r="I370" i="48"/>
  <c r="H509" i="48"/>
  <c r="I509" i="48"/>
  <c r="L246" i="48"/>
  <c r="M246" i="48"/>
  <c r="O246" i="48"/>
  <c r="P246" i="48"/>
  <c r="N246" i="48"/>
  <c r="AA58" i="48"/>
  <c r="Z58" i="48"/>
  <c r="N278" i="48"/>
  <c r="P278" i="48"/>
  <c r="L278" i="48"/>
  <c r="O278" i="48"/>
  <c r="M278" i="48"/>
  <c r="H70" i="48"/>
  <c r="I70" i="48"/>
  <c r="I99" i="48"/>
  <c r="H99" i="48"/>
  <c r="H517" i="48"/>
  <c r="I517" i="48"/>
  <c r="N357" i="48"/>
  <c r="M357" i="48"/>
  <c r="P357" i="48"/>
  <c r="O357" i="48"/>
  <c r="L357" i="48"/>
  <c r="M180" i="48"/>
  <c r="N180" i="48"/>
  <c r="P180" i="48"/>
  <c r="L180" i="48"/>
  <c r="O180" i="48"/>
  <c r="H375" i="48"/>
  <c r="I375" i="48"/>
  <c r="O341" i="48"/>
  <c r="P341" i="48"/>
  <c r="N341" i="48"/>
  <c r="L341" i="48"/>
  <c r="M341" i="48"/>
  <c r="H299" i="48"/>
  <c r="I299" i="48"/>
  <c r="M232" i="48"/>
  <c r="P232" i="48"/>
  <c r="N232" i="48"/>
  <c r="L232" i="48"/>
  <c r="O232" i="48"/>
  <c r="M514" i="48"/>
  <c r="O514" i="48"/>
  <c r="P514" i="48"/>
  <c r="L514" i="48"/>
  <c r="N514" i="48"/>
  <c r="N499" i="48"/>
  <c r="P499" i="48"/>
  <c r="O499" i="48"/>
  <c r="L499" i="48"/>
  <c r="M499" i="48"/>
  <c r="N220" i="48"/>
  <c r="M220" i="48"/>
  <c r="P220" i="48"/>
  <c r="O220" i="48"/>
  <c r="L220" i="48"/>
  <c r="I169" i="48"/>
  <c r="H169" i="48"/>
  <c r="H492" i="48"/>
  <c r="I492" i="48"/>
  <c r="H136" i="48"/>
  <c r="I136" i="48"/>
  <c r="H120" i="48"/>
  <c r="I120" i="48"/>
  <c r="L313" i="48"/>
  <c r="M313" i="48"/>
  <c r="N313" i="48"/>
  <c r="P313" i="48"/>
  <c r="O313" i="48"/>
  <c r="H447" i="48"/>
  <c r="I447" i="48"/>
  <c r="N470" i="48"/>
  <c r="M470" i="48"/>
  <c r="O470" i="48"/>
  <c r="P470" i="48"/>
  <c r="L470" i="48"/>
  <c r="M155" i="48"/>
  <c r="N155" i="48"/>
  <c r="O155" i="48"/>
  <c r="P155" i="48"/>
  <c r="L155" i="48"/>
  <c r="O156" i="48"/>
  <c r="M156" i="48"/>
  <c r="N156" i="48"/>
  <c r="L156" i="48"/>
  <c r="P156" i="48"/>
  <c r="P336" i="48"/>
  <c r="O336" i="48"/>
  <c r="N336" i="48"/>
  <c r="M336" i="48"/>
  <c r="L336" i="48"/>
  <c r="H219" i="48"/>
  <c r="I219" i="48"/>
  <c r="H471" i="48"/>
  <c r="I471" i="48"/>
  <c r="P421" i="48"/>
  <c r="O421" i="48"/>
  <c r="N421" i="48"/>
  <c r="L421" i="48"/>
  <c r="M421" i="48"/>
  <c r="I303" i="48"/>
  <c r="H303" i="48"/>
  <c r="N337" i="48"/>
  <c r="L337" i="48"/>
  <c r="O337" i="48"/>
  <c r="P337" i="48"/>
  <c r="M337" i="48"/>
  <c r="N382" i="48"/>
  <c r="P382" i="48"/>
  <c r="L382" i="48"/>
  <c r="M382" i="48"/>
  <c r="O382" i="48"/>
  <c r="N366" i="48"/>
  <c r="P366" i="48"/>
  <c r="O366" i="48"/>
  <c r="L366" i="48"/>
  <c r="M366" i="48"/>
  <c r="AE55" i="48"/>
  <c r="AD55" i="48"/>
  <c r="AF55" i="48"/>
  <c r="AH55" i="48"/>
  <c r="AH54" i="48" s="1"/>
  <c r="AG55" i="48"/>
  <c r="AC54" i="48"/>
  <c r="H397" i="48"/>
  <c r="I397" i="48"/>
  <c r="I382" i="48"/>
  <c r="H382" i="48"/>
  <c r="I366" i="48"/>
  <c r="H366" i="48"/>
  <c r="N129" i="48"/>
  <c r="P129" i="48"/>
  <c r="M129" i="48"/>
  <c r="L129" i="48"/>
  <c r="O129" i="48"/>
  <c r="N516" i="48"/>
  <c r="M516" i="48"/>
  <c r="O516" i="48"/>
  <c r="P516" i="48"/>
  <c r="L516" i="48"/>
  <c r="N285" i="48"/>
  <c r="M285" i="48"/>
  <c r="L285" i="48"/>
  <c r="P285" i="48"/>
  <c r="O285" i="48"/>
  <c r="P317" i="48"/>
  <c r="N317" i="48"/>
  <c r="L317" i="48"/>
  <c r="O317" i="48"/>
  <c r="M317" i="48"/>
  <c r="H393" i="48"/>
  <c r="I393" i="48"/>
  <c r="P226" i="48"/>
  <c r="M226" i="48"/>
  <c r="N226" i="48"/>
  <c r="L226" i="48"/>
  <c r="O226" i="48"/>
  <c r="H104" i="48"/>
  <c r="I104" i="48"/>
  <c r="H195" i="48"/>
  <c r="I195" i="48"/>
  <c r="I340" i="48"/>
  <c r="H340" i="48"/>
  <c r="I266" i="48"/>
  <c r="H266" i="48"/>
  <c r="H196" i="48"/>
  <c r="I196" i="48"/>
  <c r="I127" i="48"/>
  <c r="H127" i="48"/>
  <c r="N306" i="48"/>
  <c r="O306" i="48"/>
  <c r="L306" i="48"/>
  <c r="M306" i="48"/>
  <c r="P306" i="48"/>
  <c r="O204" i="48"/>
  <c r="N204" i="48"/>
  <c r="L204" i="48"/>
  <c r="P204" i="48"/>
  <c r="M204" i="48"/>
  <c r="N390" i="48"/>
  <c r="M390" i="48"/>
  <c r="P390" i="48"/>
  <c r="O390" i="48"/>
  <c r="L390" i="48"/>
  <c r="L164" i="48"/>
  <c r="M164" i="48"/>
  <c r="P164" i="48"/>
  <c r="O164" i="48"/>
  <c r="N164" i="48"/>
  <c r="H152" i="48"/>
  <c r="I152" i="48"/>
  <c r="I508" i="48"/>
  <c r="H508" i="48"/>
  <c r="H175" i="48"/>
  <c r="I175" i="48"/>
  <c r="AD67" i="48"/>
  <c r="AF67" i="48"/>
  <c r="AH67" i="48"/>
  <c r="AG67" i="48"/>
  <c r="AE67" i="48"/>
  <c r="M509" i="48"/>
  <c r="L509" i="48"/>
  <c r="P509" i="48"/>
  <c r="O509" i="48"/>
  <c r="N509" i="48"/>
  <c r="P173" i="48"/>
  <c r="N173" i="48"/>
  <c r="L173" i="48"/>
  <c r="O173" i="48"/>
  <c r="M173" i="48"/>
  <c r="N182" i="48"/>
  <c r="L182" i="48"/>
  <c r="M182" i="48"/>
  <c r="O182" i="48"/>
  <c r="P182" i="48"/>
  <c r="L385" i="48"/>
  <c r="M385" i="48"/>
  <c r="N385" i="48"/>
  <c r="O385" i="48"/>
  <c r="P385" i="48"/>
  <c r="AA55" i="48"/>
  <c r="Z55" i="48"/>
  <c r="Y54" i="48"/>
  <c r="N334" i="48"/>
  <c r="P334" i="48"/>
  <c r="L334" i="48"/>
  <c r="O334" i="48"/>
  <c r="M334" i="48"/>
  <c r="H216" i="48"/>
  <c r="I216" i="48"/>
  <c r="H484" i="48"/>
  <c r="I484" i="48"/>
  <c r="P153" i="48"/>
  <c r="O153" i="48"/>
  <c r="N153" i="48"/>
  <c r="M153" i="48"/>
  <c r="L153" i="48"/>
  <c r="O73" i="48"/>
  <c r="P73" i="48"/>
  <c r="L73" i="48"/>
  <c r="N73" i="48"/>
  <c r="M73" i="48"/>
  <c r="N290" i="48"/>
  <c r="L290" i="48"/>
  <c r="P290" i="48"/>
  <c r="M290" i="48"/>
  <c r="O290" i="48"/>
  <c r="I465" i="48"/>
  <c r="H465" i="48"/>
  <c r="I376" i="48"/>
  <c r="H376" i="48"/>
  <c r="N407" i="48"/>
  <c r="M407" i="48"/>
  <c r="P407" i="48"/>
  <c r="L407" i="48"/>
  <c r="O407" i="48"/>
  <c r="H193" i="48"/>
  <c r="I193" i="48"/>
  <c r="N91" i="48"/>
  <c r="P91" i="48"/>
  <c r="O91" i="48"/>
  <c r="L91" i="48"/>
  <c r="M91" i="48"/>
  <c r="L194" i="48"/>
  <c r="M194" i="48"/>
  <c r="N194" i="48"/>
  <c r="O194" i="48"/>
  <c r="P194" i="48"/>
  <c r="H118" i="48"/>
  <c r="I118" i="48"/>
  <c r="N197" i="48"/>
  <c r="L197" i="48"/>
  <c r="O197" i="48"/>
  <c r="P197" i="48"/>
  <c r="M197" i="48"/>
  <c r="H475" i="48"/>
  <c r="I475" i="48"/>
  <c r="O265" i="48"/>
  <c r="P265" i="48"/>
  <c r="M265" i="48"/>
  <c r="N265" i="48"/>
  <c r="L265" i="48"/>
  <c r="H478" i="48"/>
  <c r="I478" i="48"/>
  <c r="I487" i="48"/>
  <c r="H487" i="48"/>
  <c r="H328" i="48"/>
  <c r="I328" i="48"/>
  <c r="H159" i="48"/>
  <c r="I159" i="48"/>
  <c r="N116" i="48"/>
  <c r="P116" i="48"/>
  <c r="L116" i="48"/>
  <c r="M116" i="48"/>
  <c r="O116" i="48"/>
  <c r="P451" i="48"/>
  <c r="L451" i="48"/>
  <c r="M451" i="48"/>
  <c r="O451" i="48"/>
  <c r="N451" i="48"/>
  <c r="N128" i="48"/>
  <c r="M128" i="48"/>
  <c r="O128" i="48"/>
  <c r="L128" i="48"/>
  <c r="P128" i="48"/>
  <c r="H144" i="48"/>
  <c r="I144" i="48"/>
  <c r="O295" i="48"/>
  <c r="P295" i="48"/>
  <c r="M295" i="48"/>
  <c r="N295" i="48"/>
  <c r="L295" i="48"/>
  <c r="H488" i="48"/>
  <c r="I488" i="48"/>
  <c r="I151" i="48"/>
  <c r="H151" i="48"/>
  <c r="H339" i="48"/>
  <c r="I339" i="48"/>
  <c r="N373" i="48"/>
  <c r="P373" i="48"/>
  <c r="O373" i="48"/>
  <c r="M373" i="48"/>
  <c r="L373" i="48"/>
  <c r="H77" i="48"/>
  <c r="I77" i="48"/>
  <c r="H502" i="48"/>
  <c r="I502" i="48"/>
  <c r="N147" i="48"/>
  <c r="O147" i="48"/>
  <c r="M147" i="48"/>
  <c r="P147" i="48"/>
  <c r="L147" i="48"/>
  <c r="H137" i="48"/>
  <c r="I137" i="48"/>
  <c r="N77" i="48"/>
  <c r="L77" i="48"/>
  <c r="O77" i="48"/>
  <c r="M77" i="48"/>
  <c r="P77" i="48"/>
  <c r="N502" i="48"/>
  <c r="L502" i="48"/>
  <c r="O502" i="48"/>
  <c r="M502" i="48"/>
  <c r="P502" i="48"/>
  <c r="I145" i="48"/>
  <c r="H145" i="48"/>
  <c r="N369" i="48"/>
  <c r="M369" i="48"/>
  <c r="P369" i="48"/>
  <c r="O369" i="48"/>
  <c r="L369" i="48"/>
  <c r="N72" i="48"/>
  <c r="O72" i="48"/>
  <c r="M72" i="48"/>
  <c r="P72" i="48"/>
  <c r="L72" i="48"/>
  <c r="L271" i="48"/>
  <c r="P271" i="48"/>
  <c r="O271" i="48"/>
  <c r="M271" i="48"/>
  <c r="N271" i="48"/>
  <c r="H501" i="48"/>
  <c r="I501" i="48"/>
  <c r="H81" i="48"/>
  <c r="I81" i="48"/>
  <c r="H458" i="48"/>
  <c r="I458" i="48"/>
  <c r="N95" i="48"/>
  <c r="L95" i="48"/>
  <c r="O95" i="48"/>
  <c r="M95" i="48"/>
  <c r="P95" i="48"/>
  <c r="P82" i="48"/>
  <c r="O82" i="48"/>
  <c r="M82" i="48"/>
  <c r="N82" i="48"/>
  <c r="L82" i="48"/>
  <c r="H288" i="48"/>
  <c r="I288" i="48"/>
  <c r="O203" i="48"/>
  <c r="L203" i="48"/>
  <c r="P203" i="48"/>
  <c r="M203" i="48"/>
  <c r="N203" i="48"/>
  <c r="O76" i="48"/>
  <c r="M76" i="48"/>
  <c r="L76" i="48"/>
  <c r="N76" i="48"/>
  <c r="P76" i="48"/>
  <c r="I455" i="48"/>
  <c r="H455" i="48"/>
  <c r="L258" i="48"/>
  <c r="P258" i="48"/>
  <c r="M258" i="48"/>
  <c r="N258" i="48"/>
  <c r="O258" i="48"/>
  <c r="P210" i="48"/>
  <c r="M210" i="48"/>
  <c r="N210" i="48"/>
  <c r="O210" i="48"/>
  <c r="L210" i="48"/>
  <c r="N70" i="48"/>
  <c r="L70" i="48"/>
  <c r="P70" i="48"/>
  <c r="O70" i="48"/>
  <c r="M70" i="48"/>
  <c r="H464" i="48"/>
  <c r="I464" i="48"/>
  <c r="N289" i="48"/>
  <c r="P289" i="48"/>
  <c r="M289" i="48"/>
  <c r="O289" i="48"/>
  <c r="L289" i="48"/>
  <c r="N438" i="48"/>
  <c r="L438" i="48"/>
  <c r="M438" i="48"/>
  <c r="P438" i="48"/>
  <c r="O438" i="48"/>
  <c r="N296" i="48"/>
  <c r="O296" i="48"/>
  <c r="P296" i="48"/>
  <c r="M296" i="48"/>
  <c r="L296" i="48"/>
  <c r="N152" i="48"/>
  <c r="L152" i="48"/>
  <c r="O152" i="48"/>
  <c r="P152" i="48"/>
  <c r="M152" i="48"/>
  <c r="N508" i="48"/>
  <c r="O508" i="48"/>
  <c r="M508" i="48"/>
  <c r="P508" i="48"/>
  <c r="L508" i="48"/>
  <c r="L175" i="48"/>
  <c r="M175" i="48"/>
  <c r="N175" i="48"/>
  <c r="O175" i="48"/>
  <c r="P175" i="48"/>
  <c r="H499" i="48"/>
  <c r="I499" i="48"/>
  <c r="M444" i="48"/>
  <c r="P444" i="48"/>
  <c r="O444" i="48"/>
  <c r="N444" i="48"/>
  <c r="L444" i="48"/>
  <c r="I248" i="48"/>
  <c r="H248" i="48"/>
  <c r="N475" i="48"/>
  <c r="O475" i="48"/>
  <c r="M475" i="48"/>
  <c r="P475" i="48"/>
  <c r="L475" i="48"/>
  <c r="N240" i="48"/>
  <c r="P240" i="48"/>
  <c r="O240" i="48"/>
  <c r="M240" i="48"/>
  <c r="L240" i="48"/>
  <c r="H170" i="48"/>
  <c r="I170" i="48"/>
  <c r="H179" i="48"/>
  <c r="I179" i="48"/>
  <c r="H156" i="48"/>
  <c r="I156" i="48"/>
  <c r="N205" i="48"/>
  <c r="P205" i="48"/>
  <c r="M205" i="48"/>
  <c r="O205" i="48"/>
  <c r="L205" i="48"/>
  <c r="H164" i="48"/>
  <c r="I164" i="48"/>
  <c r="N370" i="48"/>
  <c r="M370" i="48"/>
  <c r="P370" i="48"/>
  <c r="O370" i="48"/>
  <c r="L370" i="48"/>
  <c r="N374" i="48"/>
  <c r="O374" i="48"/>
  <c r="M374" i="48"/>
  <c r="L374" i="48"/>
  <c r="P374" i="48"/>
  <c r="L142" i="48"/>
  <c r="M142" i="48"/>
  <c r="N142" i="48"/>
  <c r="P142" i="48"/>
  <c r="O142" i="48"/>
  <c r="H94" i="48"/>
  <c r="I94" i="48"/>
  <c r="N198" i="48"/>
  <c r="P198" i="48"/>
  <c r="M198" i="48"/>
  <c r="L198" i="48"/>
  <c r="O198" i="48"/>
  <c r="N361" i="48"/>
  <c r="P361" i="48"/>
  <c r="O361" i="48"/>
  <c r="L361" i="48"/>
  <c r="M361" i="48"/>
  <c r="N97" i="48"/>
  <c r="P97" i="48"/>
  <c r="O97" i="48"/>
  <c r="M97" i="48"/>
  <c r="L97" i="48"/>
  <c r="N479" i="48"/>
  <c r="M479" i="48"/>
  <c r="O479" i="48"/>
  <c r="L479" i="48"/>
  <c r="P479" i="48"/>
  <c r="I463" i="48"/>
  <c r="H463" i="48"/>
  <c r="I298" i="48"/>
  <c r="H298" i="48"/>
  <c r="N489" i="48"/>
  <c r="O489" i="48"/>
  <c r="M489" i="48"/>
  <c r="P489" i="48"/>
  <c r="L489" i="48"/>
  <c r="Z62" i="48"/>
  <c r="AA62" i="48"/>
  <c r="H512" i="48"/>
  <c r="I512" i="48"/>
  <c r="N378" i="48"/>
  <c r="L378" i="48"/>
  <c r="O378" i="48"/>
  <c r="P378" i="48"/>
  <c r="M378" i="48"/>
  <c r="N380" i="48"/>
  <c r="O380" i="48"/>
  <c r="L380" i="48"/>
  <c r="P380" i="48"/>
  <c r="M380" i="48"/>
  <c r="N397" i="48"/>
  <c r="P397" i="48"/>
  <c r="L397" i="48"/>
  <c r="M397" i="48"/>
  <c r="O397" i="48"/>
  <c r="H349" i="48"/>
  <c r="I349" i="48"/>
  <c r="AD68" i="48"/>
  <c r="AH68" i="48"/>
  <c r="AG68" i="48"/>
  <c r="AF68" i="48"/>
  <c r="AE68" i="48"/>
  <c r="N483" i="48"/>
  <c r="M483" i="48"/>
  <c r="P483" i="48"/>
  <c r="O483" i="48"/>
  <c r="L483" i="48"/>
  <c r="O267" i="48"/>
  <c r="N267" i="48"/>
  <c r="L267" i="48"/>
  <c r="M267" i="48"/>
  <c r="P267" i="48"/>
  <c r="I96" i="48"/>
  <c r="H96" i="48"/>
  <c r="H192" i="48"/>
  <c r="I192" i="48"/>
  <c r="I404" i="48"/>
  <c r="H404" i="48"/>
  <c r="O362" i="48"/>
  <c r="P362" i="48"/>
  <c r="M362" i="48"/>
  <c r="L362" i="48"/>
  <c r="N362" i="48"/>
  <c r="N62" i="48"/>
  <c r="P62" i="48"/>
  <c r="L62" i="48"/>
  <c r="M62" i="48"/>
  <c r="O62" i="48"/>
  <c r="I252" i="48"/>
  <c r="H252" i="48"/>
  <c r="L188" i="48"/>
  <c r="O188" i="48"/>
  <c r="P188" i="48"/>
  <c r="M188" i="48"/>
  <c r="N188" i="48"/>
  <c r="O125" i="48"/>
  <c r="L125" i="48"/>
  <c r="M125" i="48"/>
  <c r="P125" i="48"/>
  <c r="N125" i="48"/>
  <c r="H223" i="48"/>
  <c r="I223" i="48"/>
  <c r="H91" i="48"/>
  <c r="I91" i="48"/>
  <c r="H267" i="48"/>
  <c r="I267" i="48"/>
  <c r="H334" i="48"/>
  <c r="I334" i="48"/>
  <c r="N57" i="48"/>
  <c r="P57" i="48"/>
  <c r="L57" i="48"/>
  <c r="O57" i="48"/>
  <c r="M57" i="48"/>
  <c r="H213" i="48"/>
  <c r="I213" i="48"/>
  <c r="H402" i="48"/>
  <c r="I402" i="48"/>
  <c r="L486" i="48"/>
  <c r="O486" i="48"/>
  <c r="M486" i="48"/>
  <c r="P486" i="48"/>
  <c r="N486" i="48"/>
  <c r="L137" i="48"/>
  <c r="O137" i="48"/>
  <c r="P137" i="48"/>
  <c r="M137" i="48"/>
  <c r="N137" i="48"/>
  <c r="H410" i="48"/>
  <c r="I410" i="48"/>
  <c r="M139" i="48"/>
  <c r="L139" i="48"/>
  <c r="N139" i="48"/>
  <c r="O139" i="48"/>
  <c r="P139" i="48"/>
  <c r="H314" i="48"/>
  <c r="I314" i="48"/>
  <c r="N315" i="48"/>
  <c r="M315" i="48"/>
  <c r="L315" i="48"/>
  <c r="O315" i="48"/>
  <c r="P315" i="48"/>
  <c r="H173" i="48"/>
  <c r="I173" i="48"/>
  <c r="N270" i="48"/>
  <c r="O270" i="48"/>
  <c r="M270" i="48"/>
  <c r="L270" i="48"/>
  <c r="P270" i="48"/>
  <c r="N435" i="48"/>
  <c r="L435" i="48"/>
  <c r="O435" i="48"/>
  <c r="M435" i="48"/>
  <c r="P435" i="48"/>
  <c r="AA56" i="48"/>
  <c r="Z56" i="48"/>
  <c r="N340" i="48"/>
  <c r="P340" i="48"/>
  <c r="M340" i="48"/>
  <c r="O340" i="48"/>
  <c r="L340" i="48"/>
  <c r="L134" i="48"/>
  <c r="N134" i="48"/>
  <c r="P134" i="48"/>
  <c r="O134" i="48"/>
  <c r="M134" i="48"/>
  <c r="I474" i="48"/>
  <c r="H474" i="48"/>
  <c r="H432" i="48"/>
  <c r="I432" i="48"/>
  <c r="AF57" i="48"/>
  <c r="AH57" i="48"/>
  <c r="AG57" i="48"/>
  <c r="AD57" i="48"/>
  <c r="AE57" i="48"/>
  <c r="H131" i="48"/>
  <c r="I131" i="48"/>
  <c r="H80" i="48"/>
  <c r="I80" i="48"/>
  <c r="P248" i="48"/>
  <c r="O248" i="48"/>
  <c r="N248" i="48"/>
  <c r="L248" i="48"/>
  <c r="M248" i="48"/>
  <c r="H369" i="48"/>
  <c r="I369" i="48"/>
  <c r="N168" i="48"/>
  <c r="L168" i="48"/>
  <c r="O168" i="48"/>
  <c r="M168" i="48"/>
  <c r="P168" i="48"/>
  <c r="N467" i="48"/>
  <c r="L467" i="48"/>
  <c r="O467" i="48"/>
  <c r="M467" i="48"/>
  <c r="P467" i="48"/>
  <c r="N69" i="48"/>
  <c r="P69" i="48"/>
  <c r="L69" i="48"/>
  <c r="M69" i="48"/>
  <c r="O69" i="48"/>
  <c r="H491" i="48"/>
  <c r="I491" i="48"/>
  <c r="I67" i="48"/>
  <c r="H67" i="48"/>
  <c r="P201" i="48"/>
  <c r="N201" i="48"/>
  <c r="M201" i="48"/>
  <c r="L201" i="48"/>
  <c r="O201" i="48"/>
  <c r="H157" i="48"/>
  <c r="I157" i="48"/>
  <c r="H255" i="48"/>
  <c r="I255" i="48"/>
  <c r="N427" i="48"/>
  <c r="M427" i="48"/>
  <c r="L427" i="48"/>
  <c r="O427" i="48"/>
  <c r="P427" i="48"/>
  <c r="L66" i="48"/>
  <c r="N66" i="48"/>
  <c r="P66" i="48"/>
  <c r="O66" i="48"/>
  <c r="M66" i="48"/>
  <c r="N100" i="48"/>
  <c r="O100" i="48"/>
  <c r="M100" i="48"/>
  <c r="P100" i="48"/>
  <c r="L100" i="48"/>
  <c r="H185" i="48"/>
  <c r="I185" i="48"/>
  <c r="P259" i="48"/>
  <c r="O259" i="48"/>
  <c r="L259" i="48"/>
  <c r="M259" i="48"/>
  <c r="N259" i="48"/>
  <c r="H325" i="48"/>
  <c r="I325" i="48"/>
  <c r="H257" i="48"/>
  <c r="I257" i="48"/>
  <c r="H338" i="48"/>
  <c r="I338" i="48"/>
  <c r="P346" i="48"/>
  <c r="O346" i="48"/>
  <c r="M346" i="48"/>
  <c r="L346" i="48"/>
  <c r="N346" i="48"/>
  <c r="I89" i="48"/>
  <c r="H89" i="48"/>
  <c r="H76" i="48"/>
  <c r="I76" i="48"/>
  <c r="I84" i="48"/>
  <c r="H84" i="48"/>
  <c r="I284" i="48"/>
  <c r="H284" i="48"/>
  <c r="I263" i="48"/>
  <c r="H263" i="48"/>
  <c r="I383" i="48"/>
  <c r="H383" i="48"/>
  <c r="P488" i="48"/>
  <c r="N488" i="48"/>
  <c r="O488" i="48"/>
  <c r="M488" i="48"/>
  <c r="L488" i="48"/>
  <c r="N284" i="48"/>
  <c r="M284" i="48"/>
  <c r="P284" i="48"/>
  <c r="L284" i="48"/>
  <c r="O284" i="48"/>
  <c r="N360" i="48"/>
  <c r="P360" i="48"/>
  <c r="O360" i="48"/>
  <c r="L360" i="48"/>
  <c r="M360" i="48"/>
  <c r="N167" i="48"/>
  <c r="M167" i="48"/>
  <c r="L167" i="48"/>
  <c r="P167" i="48"/>
  <c r="O167" i="48"/>
  <c r="N471" i="48"/>
  <c r="M471" i="48"/>
  <c r="P471" i="48"/>
  <c r="O471" i="48"/>
  <c r="L471" i="48"/>
  <c r="N61" i="48"/>
  <c r="L61" i="48"/>
  <c r="M61" i="48"/>
  <c r="P61" i="48"/>
  <c r="O61" i="48"/>
  <c r="H439" i="48"/>
  <c r="I439" i="48"/>
  <c r="I407" i="48"/>
  <c r="H407" i="48"/>
  <c r="I208" i="48"/>
  <c r="H208" i="48"/>
  <c r="H106" i="48"/>
  <c r="I106" i="48"/>
  <c r="H352" i="48"/>
  <c r="I352" i="48"/>
  <c r="H73" i="48"/>
  <c r="I73" i="48"/>
  <c r="L415" i="48"/>
  <c r="O415" i="48"/>
  <c r="P415" i="48"/>
  <c r="M415" i="48"/>
  <c r="N415" i="48"/>
  <c r="H140" i="48"/>
  <c r="I140" i="48"/>
  <c r="H469" i="48"/>
  <c r="I469" i="48"/>
  <c r="P235" i="48"/>
  <c r="N235" i="48"/>
  <c r="L235" i="48"/>
  <c r="O235" i="48"/>
  <c r="M235" i="48"/>
  <c r="N316" i="48"/>
  <c r="L316" i="48"/>
  <c r="M316" i="48"/>
  <c r="O316" i="48"/>
  <c r="P316" i="48"/>
  <c r="N365" i="48"/>
  <c r="O365" i="48"/>
  <c r="L365" i="48"/>
  <c r="P365" i="48"/>
  <c r="M365" i="48"/>
  <c r="AF61" i="48"/>
  <c r="AE61" i="48"/>
  <c r="AD61" i="48"/>
  <c r="AH61" i="48"/>
  <c r="AG61" i="48"/>
  <c r="H245" i="48"/>
  <c r="I245" i="48"/>
  <c r="N477" i="48"/>
  <c r="M477" i="48"/>
  <c r="P477" i="48"/>
  <c r="L477" i="48"/>
  <c r="O477" i="48"/>
  <c r="H355" i="48"/>
  <c r="I355" i="48"/>
  <c r="H290" i="48"/>
  <c r="I290" i="48"/>
  <c r="L464" i="48"/>
  <c r="O464" i="48"/>
  <c r="N464" i="48"/>
  <c r="P464" i="48"/>
  <c r="M464" i="48"/>
  <c r="I289" i="48"/>
  <c r="H289" i="48"/>
  <c r="H438" i="48"/>
  <c r="I438" i="48"/>
  <c r="N225" i="48"/>
  <c r="P225" i="48"/>
  <c r="L225" i="48"/>
  <c r="O225" i="48"/>
  <c r="M225" i="48"/>
  <c r="Z59" i="48"/>
  <c r="AA59" i="48"/>
  <c r="H207" i="48"/>
  <c r="I207" i="48"/>
  <c r="I240" i="48"/>
  <c r="H240" i="48"/>
  <c r="N425" i="48"/>
  <c r="P425" i="48"/>
  <c r="O425" i="48"/>
  <c r="L425" i="48"/>
  <c r="M425" i="48"/>
  <c r="O356" i="48"/>
  <c r="L356" i="48"/>
  <c r="M356" i="48"/>
  <c r="N356" i="48"/>
  <c r="P356" i="48"/>
  <c r="N391" i="48"/>
  <c r="O391" i="48"/>
  <c r="L391" i="48"/>
  <c r="M391" i="48"/>
  <c r="P391" i="48"/>
  <c r="N96" i="48"/>
  <c r="L96" i="48"/>
  <c r="O96" i="48"/>
  <c r="P96" i="48"/>
  <c r="M96" i="48"/>
  <c r="N229" i="48"/>
  <c r="P229" i="48"/>
  <c r="O229" i="48"/>
  <c r="M229" i="48"/>
  <c r="L229" i="48"/>
  <c r="P117" i="48"/>
  <c r="O117" i="48"/>
  <c r="L117" i="48"/>
  <c r="M117" i="48"/>
  <c r="N117" i="48"/>
  <c r="H72" i="48"/>
  <c r="I72" i="48"/>
  <c r="H276" i="48"/>
  <c r="I276" i="48"/>
  <c r="I342" i="48"/>
  <c r="H342" i="48"/>
  <c r="M347" i="48"/>
  <c r="P347" i="48"/>
  <c r="O347" i="48"/>
  <c r="N347" i="48"/>
  <c r="L347" i="48"/>
  <c r="H292" i="48"/>
  <c r="I292" i="48"/>
  <c r="H454" i="48"/>
  <c r="I454" i="48"/>
  <c r="N456" i="48"/>
  <c r="L456" i="48"/>
  <c r="P456" i="48"/>
  <c r="M456" i="48"/>
  <c r="O456" i="48"/>
  <c r="N478" i="48"/>
  <c r="M478" i="48"/>
  <c r="P478" i="48"/>
  <c r="L478" i="48"/>
  <c r="O478" i="48"/>
  <c r="O507" i="48"/>
  <c r="L507" i="48"/>
  <c r="N507" i="48"/>
  <c r="M507" i="48"/>
  <c r="P507" i="48"/>
  <c r="H115" i="48"/>
  <c r="I115" i="48"/>
  <c r="H143" i="48"/>
  <c r="I143" i="48"/>
  <c r="H101" i="48"/>
  <c r="I101" i="48"/>
  <c r="N251" i="48"/>
  <c r="P251" i="48"/>
  <c r="O251" i="48"/>
  <c r="M251" i="48"/>
  <c r="L251" i="48"/>
  <c r="O239" i="48"/>
  <c r="N239" i="48"/>
  <c r="M239" i="48"/>
  <c r="L239" i="48"/>
  <c r="P239" i="48"/>
  <c r="I98" i="48"/>
  <c r="H98" i="48"/>
  <c r="AF64" i="48"/>
  <c r="AG64" i="48"/>
  <c r="AE64" i="48"/>
  <c r="AD64" i="48"/>
  <c r="AH64" i="48"/>
  <c r="N88" i="48"/>
  <c r="M88" i="48"/>
  <c r="P88" i="48"/>
  <c r="O88" i="48"/>
  <c r="L88" i="48"/>
  <c r="I244" i="48"/>
  <c r="H244" i="48"/>
  <c r="N68" i="48"/>
  <c r="L68" i="48"/>
  <c r="O68" i="48"/>
  <c r="P68" i="48"/>
  <c r="M68" i="48"/>
  <c r="N86" i="48"/>
  <c r="P86" i="48"/>
  <c r="M86" i="48"/>
  <c r="L86" i="48"/>
  <c r="O86" i="48"/>
  <c r="I346" i="48"/>
  <c r="H346" i="48"/>
  <c r="H139" i="48"/>
  <c r="I139" i="48"/>
  <c r="I138" i="48"/>
  <c r="H138" i="48"/>
  <c r="I470" i="48"/>
  <c r="H470" i="48"/>
  <c r="L244" i="48"/>
  <c r="O244" i="48"/>
  <c r="N244" i="48"/>
  <c r="P244" i="48"/>
  <c r="M244" i="48"/>
  <c r="N56" i="48"/>
  <c r="P56" i="48"/>
  <c r="O56" i="48"/>
  <c r="L56" i="48"/>
  <c r="M56" i="48"/>
  <c r="N138" i="48"/>
  <c r="O138" i="48"/>
  <c r="L138" i="48"/>
  <c r="M138" i="48"/>
  <c r="P138" i="48"/>
  <c r="N368" i="48"/>
  <c r="L368" i="48"/>
  <c r="M368" i="48"/>
  <c r="P368" i="48"/>
  <c r="O368" i="48"/>
  <c r="N413" i="48"/>
  <c r="O413" i="48"/>
  <c r="P413" i="48"/>
  <c r="L413" i="48"/>
  <c r="M413" i="48"/>
  <c r="N492" i="48"/>
  <c r="O492" i="48"/>
  <c r="L492" i="48"/>
  <c r="M492" i="48"/>
  <c r="P492" i="48"/>
  <c r="O304" i="48"/>
  <c r="L304" i="48"/>
  <c r="M304" i="48"/>
  <c r="N304" i="48"/>
  <c r="P304" i="48"/>
  <c r="N517" i="48"/>
  <c r="M517" i="48"/>
  <c r="L517" i="48"/>
  <c r="P517" i="48"/>
  <c r="O517" i="48"/>
  <c r="H103" i="48"/>
  <c r="I103" i="48"/>
  <c r="I460" i="48"/>
  <c r="H460" i="48"/>
  <c r="N497" i="48"/>
  <c r="O497" i="48"/>
  <c r="L497" i="48"/>
  <c r="P497" i="48"/>
  <c r="M497" i="48"/>
  <c r="N215" i="48"/>
  <c r="L215" i="48"/>
  <c r="M215" i="48"/>
  <c r="P215" i="48"/>
  <c r="O215" i="48"/>
  <c r="H256" i="48"/>
  <c r="I256" i="48"/>
  <c r="H300" i="48"/>
  <c r="I300" i="48"/>
  <c r="H167" i="48"/>
  <c r="I167" i="48"/>
  <c r="H191" i="48"/>
  <c r="I191" i="48"/>
  <c r="N322" i="48"/>
  <c r="M322" i="48"/>
  <c r="L322" i="48"/>
  <c r="O322" i="48"/>
  <c r="P322" i="48"/>
  <c r="I281" i="48"/>
  <c r="H281" i="48"/>
  <c r="L199" i="48"/>
  <c r="O199" i="48"/>
  <c r="N199" i="48"/>
  <c r="M199" i="48"/>
  <c r="P199" i="48"/>
  <c r="I422" i="48"/>
  <c r="H422" i="48"/>
  <c r="I331" i="48"/>
  <c r="H331" i="48"/>
  <c r="H250" i="48"/>
  <c r="I250" i="48"/>
  <c r="I374" i="48"/>
  <c r="H374" i="48"/>
  <c r="N245" i="48"/>
  <c r="L245" i="48"/>
  <c r="M245" i="48"/>
  <c r="O245" i="48"/>
  <c r="P245" i="48"/>
  <c r="H477" i="48"/>
  <c r="I477" i="48"/>
  <c r="N355" i="48"/>
  <c r="M355" i="48"/>
  <c r="L355" i="48"/>
  <c r="O355" i="48"/>
  <c r="P355" i="48"/>
  <c r="H354" i="48"/>
  <c r="I354" i="48"/>
  <c r="AA67" i="48"/>
  <c r="Z67" i="48"/>
  <c r="H194" i="48"/>
  <c r="I194" i="48"/>
  <c r="I228" i="48"/>
  <c r="H228" i="48"/>
  <c r="H434" i="48"/>
  <c r="I434" i="48"/>
  <c r="I430" i="48"/>
  <c r="H430" i="48"/>
  <c r="H71" i="48"/>
  <c r="I71" i="48"/>
  <c r="N65" i="48"/>
  <c r="O65" i="48"/>
  <c r="L65" i="48"/>
  <c r="M65" i="48"/>
  <c r="P65" i="48"/>
  <c r="O423" i="48"/>
  <c r="M423" i="48"/>
  <c r="N423" i="48"/>
  <c r="L423" i="48"/>
  <c r="P423" i="48"/>
  <c r="N358" i="48"/>
  <c r="P358" i="48"/>
  <c r="M358" i="48"/>
  <c r="L358" i="48"/>
  <c r="O358" i="48"/>
  <c r="I461" i="48"/>
  <c r="H461" i="48"/>
  <c r="AA61" i="48"/>
  <c r="Z61" i="48"/>
  <c r="L83" i="48"/>
  <c r="N83" i="48"/>
  <c r="P83" i="48"/>
  <c r="M83" i="48"/>
  <c r="O83" i="48"/>
  <c r="L113" i="48"/>
  <c r="M113" i="48"/>
  <c r="O113" i="48"/>
  <c r="N113" i="48"/>
  <c r="P113" i="48"/>
  <c r="N345" i="48"/>
  <c r="P345" i="48"/>
  <c r="L345" i="48"/>
  <c r="O345" i="48"/>
  <c r="M345" i="48"/>
  <c r="H505" i="48"/>
  <c r="I505" i="48"/>
  <c r="H307" i="48"/>
  <c r="I307" i="48"/>
  <c r="P400" i="48"/>
  <c r="N400" i="48"/>
  <c r="O400" i="48"/>
  <c r="L400" i="48"/>
  <c r="M400" i="48"/>
  <c r="I261" i="48"/>
  <c r="H261" i="48"/>
  <c r="N384" i="48"/>
  <c r="M384" i="48"/>
  <c r="O384" i="48"/>
  <c r="P384" i="48"/>
  <c r="L384" i="48"/>
  <c r="P264" i="48"/>
  <c r="M264" i="48"/>
  <c r="N264" i="48"/>
  <c r="L264" i="48"/>
  <c r="O264" i="48"/>
  <c r="P217" i="48"/>
  <c r="M217" i="48"/>
  <c r="L217" i="48"/>
  <c r="N217" i="48"/>
  <c r="O217" i="48"/>
  <c r="M491" i="48"/>
  <c r="O491" i="48"/>
  <c r="N491" i="48"/>
  <c r="L491" i="48"/>
  <c r="P491" i="48"/>
  <c r="H85" i="48"/>
  <c r="I85" i="48"/>
  <c r="M136" i="48"/>
  <c r="O136" i="48"/>
  <c r="N136" i="48"/>
  <c r="L136" i="48"/>
  <c r="P136" i="48"/>
  <c r="N286" i="48"/>
  <c r="O286" i="48"/>
  <c r="L286" i="48"/>
  <c r="M286" i="48"/>
  <c r="P286" i="48"/>
  <c r="I124" i="48"/>
  <c r="H124" i="48"/>
  <c r="O311" i="48"/>
  <c r="M311" i="48"/>
  <c r="P311" i="48"/>
  <c r="N311" i="48"/>
  <c r="L311" i="48"/>
  <c r="N469" i="48"/>
  <c r="M469" i="48"/>
  <c r="P469" i="48"/>
  <c r="O469" i="48"/>
  <c r="L469" i="48"/>
  <c r="P141" i="48"/>
  <c r="O141" i="48"/>
  <c r="M141" i="48"/>
  <c r="L141" i="48"/>
  <c r="N141" i="48"/>
  <c r="N443" i="48"/>
  <c r="M443" i="48"/>
  <c r="O443" i="48"/>
  <c r="L443" i="48"/>
  <c r="P443" i="48"/>
  <c r="Z68" i="48"/>
  <c r="AA68" i="48"/>
  <c r="I405" i="48"/>
  <c r="H405" i="48"/>
  <c r="H198" i="48"/>
  <c r="I198" i="48"/>
  <c r="N403" i="48"/>
  <c r="L403" i="48"/>
  <c r="O403" i="48"/>
  <c r="M403" i="48"/>
  <c r="P403" i="48"/>
  <c r="H253" i="48"/>
  <c r="I253" i="48"/>
  <c r="O145" i="48"/>
  <c r="N145" i="48"/>
  <c r="M145" i="48"/>
  <c r="L145" i="48"/>
  <c r="P145" i="48"/>
  <c r="H161" i="48"/>
  <c r="I161" i="48"/>
  <c r="I206" i="48"/>
  <c r="H206" i="48"/>
  <c r="H401" i="48"/>
  <c r="I401" i="48"/>
  <c r="H241" i="48"/>
  <c r="I241" i="48"/>
  <c r="N241" i="48"/>
  <c r="M241" i="48"/>
  <c r="O241" i="48"/>
  <c r="P241" i="48"/>
  <c r="L241" i="48"/>
  <c r="I388" i="48"/>
  <c r="H388" i="48"/>
  <c r="H74" i="48"/>
  <c r="I74" i="48"/>
  <c r="H129" i="48"/>
  <c r="I129" i="48"/>
  <c r="N371" i="48"/>
  <c r="L371" i="48"/>
  <c r="O371" i="48"/>
  <c r="P371" i="48"/>
  <c r="M371" i="48"/>
  <c r="H327" i="48"/>
  <c r="I327" i="48"/>
  <c r="H507" i="48"/>
  <c r="I507" i="48"/>
  <c r="N124" i="48"/>
  <c r="L124" i="48"/>
  <c r="O124" i="48"/>
  <c r="M124" i="48"/>
  <c r="P124" i="48"/>
  <c r="H336" i="48"/>
  <c r="I336" i="48"/>
  <c r="O256" i="48"/>
  <c r="L256" i="48"/>
  <c r="M256" i="48"/>
  <c r="P256" i="48"/>
  <c r="N256" i="48"/>
  <c r="N503" i="48"/>
  <c r="O503" i="48"/>
  <c r="L503" i="48"/>
  <c r="M503" i="48"/>
  <c r="P503" i="48"/>
  <c r="H171" i="48"/>
  <c r="I171" i="48"/>
  <c r="N511" i="48"/>
  <c r="P511" i="48"/>
  <c r="M511" i="48"/>
  <c r="O511" i="48"/>
  <c r="L511" i="48"/>
  <c r="M441" i="48"/>
  <c r="P441" i="48"/>
  <c r="L441" i="48"/>
  <c r="O441" i="48"/>
  <c r="N441" i="48"/>
  <c r="N214" i="48"/>
  <c r="M214" i="48"/>
  <c r="O214" i="48"/>
  <c r="L214" i="48"/>
  <c r="P214" i="48"/>
  <c r="M104" i="48"/>
  <c r="O104" i="48"/>
  <c r="P104" i="48"/>
  <c r="N104" i="48"/>
  <c r="L104" i="48"/>
  <c r="H97" i="48"/>
  <c r="I97" i="48"/>
  <c r="N189" i="48"/>
  <c r="O189" i="48"/>
  <c r="P189" i="48"/>
  <c r="M189" i="48"/>
  <c r="L189" i="48"/>
  <c r="H426" i="48"/>
  <c r="I426" i="48"/>
  <c r="H121" i="48"/>
  <c r="I121" i="48"/>
  <c r="O292" i="48"/>
  <c r="N292" i="48"/>
  <c r="P292" i="48"/>
  <c r="L292" i="48"/>
  <c r="M292" i="48"/>
  <c r="H360" i="48"/>
  <c r="I360" i="48"/>
  <c r="H390" i="48"/>
  <c r="I390" i="48"/>
  <c r="N283" i="48"/>
  <c r="L283" i="48"/>
  <c r="P283" i="48"/>
  <c r="O283" i="48"/>
  <c r="M283" i="48"/>
  <c r="H344" i="48"/>
  <c r="I344" i="48"/>
  <c r="N250" i="48"/>
  <c r="O250" i="48"/>
  <c r="P250" i="48"/>
  <c r="L250" i="48"/>
  <c r="M250" i="48"/>
  <c r="H205" i="48"/>
  <c r="I205" i="48"/>
  <c r="H341" i="48"/>
  <c r="I341" i="48"/>
  <c r="H270" i="48"/>
  <c r="I270" i="48"/>
  <c r="H511" i="48"/>
  <c r="I511" i="48"/>
  <c r="H443" i="48"/>
  <c r="I443" i="48"/>
  <c r="H285" i="48"/>
  <c r="I285" i="48"/>
  <c r="H242" i="48"/>
  <c r="I242" i="48"/>
  <c r="H218" i="48"/>
  <c r="I218" i="48"/>
  <c r="H320" i="48"/>
  <c r="I320" i="48"/>
  <c r="P320" i="48"/>
  <c r="N320" i="48"/>
  <c r="L320" i="48"/>
  <c r="O320" i="48"/>
  <c r="M320" i="48"/>
  <c r="N257" i="48"/>
  <c r="O257" i="48"/>
  <c r="P257" i="48"/>
  <c r="L257" i="48"/>
  <c r="M257" i="48"/>
  <c r="H142" i="48"/>
  <c r="I142" i="48"/>
  <c r="H258" i="48"/>
  <c r="I258" i="48"/>
  <c r="O408" i="48"/>
  <c r="N408" i="48"/>
  <c r="L408" i="48"/>
  <c r="P408" i="48"/>
  <c r="M408" i="48"/>
  <c r="N87" i="48"/>
  <c r="O87" i="48"/>
  <c r="P87" i="48"/>
  <c r="M87" i="48"/>
  <c r="L87" i="48"/>
  <c r="N149" i="48"/>
  <c r="O149" i="48"/>
  <c r="P149" i="48"/>
  <c r="M149" i="48"/>
  <c r="L149" i="48"/>
  <c r="H190" i="48"/>
  <c r="I190" i="48"/>
  <c r="N487" i="48"/>
  <c r="L487" i="48"/>
  <c r="O487" i="48"/>
  <c r="M487" i="48"/>
  <c r="P487" i="48"/>
  <c r="N234" i="48"/>
  <c r="P234" i="48"/>
  <c r="O234" i="48"/>
  <c r="L234" i="48"/>
  <c r="M234" i="48"/>
  <c r="P166" i="48"/>
  <c r="O166" i="48"/>
  <c r="M166" i="48"/>
  <c r="N166" i="48"/>
  <c r="L166" i="48"/>
  <c r="N59" i="48"/>
  <c r="L59" i="48"/>
  <c r="M59" i="48"/>
  <c r="P59" i="48"/>
  <c r="O59" i="48"/>
  <c r="O399" i="48"/>
  <c r="P399" i="48"/>
  <c r="M399" i="48"/>
  <c r="L399" i="48"/>
  <c r="N399" i="48"/>
  <c r="I88" i="48"/>
  <c r="H88" i="48"/>
  <c r="M446" i="48"/>
  <c r="N446" i="48"/>
  <c r="P446" i="48"/>
  <c r="L446" i="48"/>
  <c r="O446" i="48"/>
  <c r="N333" i="48"/>
  <c r="P333" i="48"/>
  <c r="M333" i="48"/>
  <c r="L333" i="48"/>
  <c r="O333" i="48"/>
  <c r="O287" i="48"/>
  <c r="L287" i="48"/>
  <c r="M287" i="48"/>
  <c r="N287" i="48"/>
  <c r="P287" i="48"/>
  <c r="I391" i="48"/>
  <c r="H391" i="48"/>
  <c r="H316" i="48"/>
  <c r="I316" i="48"/>
  <c r="H473" i="48"/>
  <c r="I473" i="48"/>
  <c r="N348" i="48"/>
  <c r="P348" i="48"/>
  <c r="M348" i="48"/>
  <c r="L348" i="48"/>
  <c r="O348" i="48"/>
  <c r="N485" i="48"/>
  <c r="L485" i="48"/>
  <c r="P485" i="48"/>
  <c r="O485" i="48"/>
  <c r="M485" i="48"/>
  <c r="I302" i="48"/>
  <c r="H302" i="48"/>
  <c r="I324" i="48"/>
  <c r="H324" i="48"/>
  <c r="N154" i="48"/>
  <c r="M154" i="48"/>
  <c r="O154" i="48"/>
  <c r="L154" i="48"/>
  <c r="P154" i="48"/>
  <c r="N268" i="48"/>
  <c r="P268" i="48"/>
  <c r="O268" i="48"/>
  <c r="L268" i="48"/>
  <c r="M268" i="48"/>
  <c r="N111" i="48"/>
  <c r="M111" i="48"/>
  <c r="P111" i="48"/>
  <c r="O111" i="48"/>
  <c r="L111" i="48"/>
  <c r="Z65" i="48"/>
  <c r="AA65" i="48"/>
  <c r="Z63" i="48"/>
  <c r="AA63" i="48"/>
  <c r="L75" i="48"/>
  <c r="O75" i="48"/>
  <c r="P75" i="48"/>
  <c r="N75" i="48"/>
  <c r="M75" i="48"/>
  <c r="M115" i="48"/>
  <c r="O115" i="48"/>
  <c r="N115" i="48"/>
  <c r="L115" i="48"/>
  <c r="P115" i="48"/>
  <c r="I424" i="48"/>
  <c r="H424" i="48"/>
  <c r="N102" i="48"/>
  <c r="P102" i="48"/>
  <c r="M102" i="48"/>
  <c r="L102" i="48"/>
  <c r="O102" i="48"/>
  <c r="H445" i="48"/>
  <c r="I445" i="48"/>
  <c r="I417" i="48"/>
  <c r="H417" i="48"/>
  <c r="N416" i="48"/>
  <c r="L416" i="48"/>
  <c r="M416" i="48"/>
  <c r="O416" i="48"/>
  <c r="P416" i="48"/>
  <c r="N424" i="48"/>
  <c r="P424" i="48"/>
  <c r="M424" i="48"/>
  <c r="O424" i="48"/>
  <c r="L424" i="48"/>
  <c r="I363" i="48"/>
  <c r="H363" i="48"/>
  <c r="M193" i="48"/>
  <c r="N193" i="48"/>
  <c r="L193" i="48"/>
  <c r="O193" i="48"/>
  <c r="P193" i="48"/>
  <c r="H282" i="48"/>
  <c r="I282" i="48"/>
  <c r="H188" i="48"/>
  <c r="I188" i="48"/>
  <c r="L181" i="48"/>
  <c r="M181" i="48"/>
  <c r="N181" i="48"/>
  <c r="P181" i="48"/>
  <c r="O181" i="48"/>
  <c r="H429" i="48"/>
  <c r="I429" i="48"/>
  <c r="P460" i="48"/>
  <c r="N460" i="48"/>
  <c r="O460" i="48"/>
  <c r="L460" i="48"/>
  <c r="M460" i="48"/>
  <c r="H418" i="48"/>
  <c r="I418" i="48"/>
  <c r="P216" i="48"/>
  <c r="N216" i="48"/>
  <c r="O216" i="48"/>
  <c r="L216" i="48"/>
  <c r="M216" i="48"/>
  <c r="I398" i="48"/>
  <c r="H398" i="48"/>
  <c r="I330" i="48"/>
  <c r="H330" i="48"/>
  <c r="H482" i="48"/>
  <c r="I482" i="48"/>
  <c r="H212" i="48"/>
  <c r="I212" i="48"/>
  <c r="N186" i="48"/>
  <c r="P186" i="48"/>
  <c r="M186" i="48"/>
  <c r="L186" i="48"/>
  <c r="O186" i="48"/>
  <c r="H220" i="48"/>
  <c r="I220" i="48"/>
  <c r="H184" i="48"/>
  <c r="I184" i="48"/>
  <c r="I259" i="48"/>
  <c r="H259" i="48"/>
  <c r="H202" i="48"/>
  <c r="I202" i="48"/>
  <c r="H411" i="48"/>
  <c r="I411" i="48"/>
  <c r="I497" i="48"/>
  <c r="H497" i="48"/>
  <c r="N314" i="48"/>
  <c r="O314" i="48"/>
  <c r="M314" i="48"/>
  <c r="P314" i="48"/>
  <c r="L314" i="48"/>
  <c r="I269" i="48"/>
  <c r="H269" i="48"/>
  <c r="I437" i="48"/>
  <c r="H437" i="48"/>
  <c r="H172" i="48"/>
  <c r="I172" i="48"/>
  <c r="O179" i="48"/>
  <c r="N179" i="48"/>
  <c r="P179" i="48"/>
  <c r="M179" i="48"/>
  <c r="L179" i="48"/>
  <c r="L269" i="48"/>
  <c r="N269" i="48"/>
  <c r="M269" i="48"/>
  <c r="P269" i="48"/>
  <c r="O269" i="48"/>
  <c r="H472" i="48"/>
  <c r="I472" i="48"/>
  <c r="N449" i="48"/>
  <c r="O449" i="48"/>
  <c r="P449" i="48"/>
  <c r="L449" i="48"/>
  <c r="M449" i="48"/>
  <c r="I420" i="48"/>
  <c r="H420" i="48"/>
  <c r="N263" i="48"/>
  <c r="M263" i="48"/>
  <c r="P263" i="48"/>
  <c r="L263" i="48"/>
  <c r="O263" i="48"/>
  <c r="M393" i="48"/>
  <c r="L393" i="48"/>
  <c r="O393" i="48"/>
  <c r="P393" i="48"/>
  <c r="N393" i="48"/>
  <c r="I335" i="48"/>
  <c r="H335" i="48"/>
  <c r="N121" i="48"/>
  <c r="L121" i="48"/>
  <c r="O121" i="48"/>
  <c r="P121" i="48"/>
  <c r="M121" i="48"/>
  <c r="O249" i="48"/>
  <c r="M249" i="48"/>
  <c r="L249" i="48"/>
  <c r="P249" i="48"/>
  <c r="N249" i="48"/>
  <c r="AG66" i="48"/>
  <c r="AH66" i="48"/>
  <c r="AF66" i="48"/>
  <c r="AE66" i="48"/>
  <c r="AD66" i="48"/>
  <c r="P191" i="48"/>
  <c r="M191" i="48"/>
  <c r="N191" i="48"/>
  <c r="L191" i="48"/>
  <c r="O191" i="48"/>
  <c r="H322" i="48"/>
  <c r="I322" i="48"/>
  <c r="N281" i="48"/>
  <c r="M281" i="48"/>
  <c r="O281" i="48"/>
  <c r="P281" i="48"/>
  <c r="L281" i="48"/>
  <c r="H141" i="48"/>
  <c r="I141" i="48"/>
  <c r="P379" i="48"/>
  <c r="M379" i="48"/>
  <c r="O379" i="48"/>
  <c r="L379" i="48"/>
  <c r="N379" i="48"/>
  <c r="P109" i="48"/>
  <c r="O109" i="48"/>
  <c r="L109" i="48"/>
  <c r="N109" i="48"/>
  <c r="M109" i="48"/>
  <c r="N351" i="48"/>
  <c r="M351" i="48"/>
  <c r="L351" i="48"/>
  <c r="P351" i="48"/>
  <c r="O351" i="48"/>
  <c r="H319" i="48"/>
  <c r="I319" i="48"/>
  <c r="I79" i="48"/>
  <c r="H79" i="48"/>
  <c r="N200" i="48"/>
  <c r="L200" i="48"/>
  <c r="M200" i="48"/>
  <c r="O200" i="48"/>
  <c r="P200" i="48"/>
  <c r="I494" i="48"/>
  <c r="H494" i="48"/>
  <c r="N231" i="48"/>
  <c r="L231" i="48"/>
  <c r="O231" i="48"/>
  <c r="P231" i="48"/>
  <c r="M231" i="48"/>
  <c r="P302" i="48"/>
  <c r="N302" i="48"/>
  <c r="O302" i="48"/>
  <c r="L302" i="48"/>
  <c r="M302" i="48"/>
  <c r="N324" i="48"/>
  <c r="L324" i="48"/>
  <c r="P324" i="48"/>
  <c r="M324" i="48"/>
  <c r="O324" i="48"/>
  <c r="N177" i="48"/>
  <c r="O177" i="48"/>
  <c r="M177" i="48"/>
  <c r="P177" i="48"/>
  <c r="L177" i="48"/>
  <c r="I92" i="48"/>
  <c r="H92" i="48"/>
  <c r="N60" i="48"/>
  <c r="P60" i="48"/>
  <c r="O60" i="48"/>
  <c r="L60" i="48"/>
  <c r="M60" i="48"/>
  <c r="H197" i="48"/>
  <c r="I197" i="48"/>
  <c r="N291" i="48"/>
  <c r="O291" i="48"/>
  <c r="P291" i="48"/>
  <c r="M291" i="48"/>
  <c r="L291" i="48"/>
  <c r="H128" i="48"/>
  <c r="I128" i="48"/>
  <c r="H65" i="48"/>
  <c r="I65" i="48"/>
  <c r="O183" i="48"/>
  <c r="P183" i="48"/>
  <c r="M183" i="48"/>
  <c r="L183" i="48"/>
  <c r="N183" i="48"/>
  <c r="H444" i="48"/>
  <c r="I444" i="48"/>
  <c r="I109" i="48"/>
  <c r="H109" i="48"/>
  <c r="H111" i="48"/>
  <c r="I111" i="48"/>
  <c r="N327" i="48"/>
  <c r="O327" i="48"/>
  <c r="L327" i="48"/>
  <c r="P327" i="48"/>
  <c r="M327" i="48"/>
  <c r="I238" i="48"/>
  <c r="H238" i="48"/>
  <c r="N432" i="48"/>
  <c r="O432" i="48"/>
  <c r="M432" i="48"/>
  <c r="L432" i="48"/>
  <c r="P432" i="48"/>
  <c r="I413" i="48"/>
  <c r="H413" i="48"/>
  <c r="P90" i="48"/>
  <c r="M90" i="48"/>
  <c r="L90" i="48"/>
  <c r="O90" i="48"/>
  <c r="N90" i="48"/>
  <c r="H493" i="48"/>
  <c r="I493" i="48"/>
  <c r="N307" i="48"/>
  <c r="L307" i="48"/>
  <c r="M307" i="48"/>
  <c r="O307" i="48"/>
  <c r="P307" i="48"/>
  <c r="N367" i="48"/>
  <c r="P367" i="48"/>
  <c r="L367" i="48"/>
  <c r="O367" i="48"/>
  <c r="M367" i="48"/>
  <c r="I186" i="48"/>
  <c r="H186" i="48"/>
  <c r="H368" i="48"/>
  <c r="I368" i="48"/>
  <c r="L501" i="48"/>
  <c r="P501" i="48"/>
  <c r="O501" i="48"/>
  <c r="N501" i="48"/>
  <c r="M501" i="48"/>
  <c r="H481" i="48"/>
  <c r="I481" i="48"/>
  <c r="H64" i="48"/>
  <c r="I64" i="48"/>
  <c r="H237" i="48"/>
  <c r="I237" i="48"/>
  <c r="M106" i="48"/>
  <c r="P106" i="48"/>
  <c r="L106" i="48"/>
  <c r="N106" i="48"/>
  <c r="O106" i="48"/>
  <c r="H163" i="48"/>
  <c r="I163" i="48"/>
  <c r="H503" i="48"/>
  <c r="I503" i="48"/>
  <c r="I155" i="48"/>
  <c r="H155" i="48"/>
  <c r="I189" i="48"/>
  <c r="H189" i="48"/>
  <c r="O288" i="48"/>
  <c r="N288" i="48"/>
  <c r="P288" i="48"/>
  <c r="L288" i="48"/>
  <c r="M288" i="48"/>
  <c r="I428" i="48"/>
  <c r="H428" i="48"/>
  <c r="AE69" i="48"/>
  <c r="AD69" i="48"/>
  <c r="AH69" i="48"/>
  <c r="AG69" i="48"/>
  <c r="AF69" i="48"/>
  <c r="M462" i="48"/>
  <c r="N462" i="48"/>
  <c r="P462" i="48"/>
  <c r="L462" i="48"/>
  <c r="O462" i="48"/>
  <c r="L359" i="48"/>
  <c r="N359" i="48"/>
  <c r="M359" i="48"/>
  <c r="P359" i="48"/>
  <c r="O359" i="48"/>
  <c r="O192" i="48"/>
  <c r="P192" i="48"/>
  <c r="M192" i="48"/>
  <c r="N192" i="48"/>
  <c r="L192" i="48"/>
  <c r="H211" i="48"/>
  <c r="I211" i="48"/>
  <c r="O308" i="48"/>
  <c r="N308" i="48"/>
  <c r="L308" i="48"/>
  <c r="P308" i="48"/>
  <c r="M308" i="48"/>
  <c r="I385" i="48"/>
  <c r="H385" i="48"/>
  <c r="H234" i="48"/>
  <c r="I234" i="48"/>
  <c r="H246" i="48"/>
  <c r="I246" i="48"/>
  <c r="Z66" i="48"/>
  <c r="AA66" i="48"/>
  <c r="H357" i="48"/>
  <c r="I357" i="48"/>
  <c r="N512" i="48"/>
  <c r="M512" i="48"/>
  <c r="O512" i="48"/>
  <c r="P512" i="48"/>
  <c r="L512" i="48"/>
  <c r="M396" i="48"/>
  <c r="N396" i="48"/>
  <c r="L396" i="48"/>
  <c r="P396" i="48"/>
  <c r="O396" i="48"/>
  <c r="N122" i="48"/>
  <c r="M122" i="48"/>
  <c r="P122" i="48"/>
  <c r="L122" i="48"/>
  <c r="O122" i="48"/>
  <c r="AD62" i="48"/>
  <c r="AG62" i="48"/>
  <c r="AE62" i="48"/>
  <c r="AF62" i="48"/>
  <c r="AH62" i="48"/>
  <c r="N326" i="48"/>
  <c r="M326" i="48"/>
  <c r="P326" i="48"/>
  <c r="O326" i="48"/>
  <c r="L326" i="48"/>
  <c r="I182" i="48"/>
  <c r="H182" i="48"/>
  <c r="M342" i="48"/>
  <c r="P342" i="48"/>
  <c r="L342" i="48"/>
  <c r="O342" i="48"/>
  <c r="N342" i="48"/>
  <c r="H174" i="48"/>
  <c r="I174" i="48"/>
  <c r="AD63" i="48"/>
  <c r="AE63" i="48"/>
  <c r="AG63" i="48"/>
  <c r="AH63" i="48"/>
  <c r="AF63" i="48"/>
  <c r="H130" i="48"/>
  <c r="I130" i="48"/>
  <c r="H318" i="48"/>
  <c r="I318" i="48"/>
  <c r="I386" i="48"/>
  <c r="H386" i="48"/>
  <c r="N301" i="48"/>
  <c r="M301" i="48"/>
  <c r="L301" i="48"/>
  <c r="O301" i="48"/>
  <c r="P301" i="48"/>
  <c r="N426" i="48"/>
  <c r="M426" i="48"/>
  <c r="P426" i="48"/>
  <c r="L426" i="48"/>
  <c r="O426" i="48"/>
  <c r="H117" i="48"/>
  <c r="I117" i="48"/>
  <c r="H306" i="48"/>
  <c r="I306" i="48"/>
  <c r="H419" i="48"/>
  <c r="I419" i="48"/>
  <c r="I329" i="48"/>
  <c r="H329" i="48"/>
  <c r="N331" i="48"/>
  <c r="P331" i="48"/>
  <c r="O331" i="48"/>
  <c r="L331" i="48"/>
  <c r="M331" i="48"/>
  <c r="H243" i="48"/>
  <c r="I243" i="48"/>
  <c r="H312" i="48"/>
  <c r="I312" i="48"/>
  <c r="M253" i="48"/>
  <c r="P253" i="48"/>
  <c r="L253" i="48"/>
  <c r="N253" i="48"/>
  <c r="O253" i="48"/>
  <c r="M236" i="48"/>
  <c r="N236" i="48"/>
  <c r="O236" i="48"/>
  <c r="P236" i="48"/>
  <c r="L236" i="48"/>
  <c r="H296" i="48"/>
  <c r="I296" i="48"/>
  <c r="N98" i="48"/>
  <c r="P98" i="48"/>
  <c r="O98" i="48"/>
  <c r="M98" i="48"/>
  <c r="L98" i="48"/>
  <c r="N80" i="48"/>
  <c r="L80" i="48"/>
  <c r="O80" i="48"/>
  <c r="P80" i="48"/>
  <c r="M80" i="48"/>
  <c r="N112" i="48"/>
  <c r="P112" i="48"/>
  <c r="M112" i="48"/>
  <c r="L112" i="48"/>
  <c r="O112" i="48"/>
  <c r="H75" i="48"/>
  <c r="I75" i="48"/>
  <c r="N402" i="48"/>
  <c r="O402" i="48"/>
  <c r="L402" i="48"/>
  <c r="M402" i="48"/>
  <c r="P402" i="48"/>
  <c r="O455" i="48"/>
  <c r="M455" i="48"/>
  <c r="P455" i="48"/>
  <c r="N455" i="48"/>
  <c r="L455" i="48"/>
  <c r="N518" i="48"/>
  <c r="O518" i="48"/>
  <c r="P518" i="48"/>
  <c r="M518" i="48"/>
  <c r="L518" i="48"/>
  <c r="N329" i="48"/>
  <c r="M329" i="48"/>
  <c r="P329" i="48"/>
  <c r="L329" i="48"/>
  <c r="O329" i="48"/>
  <c r="AA57" i="48"/>
  <c r="Z57" i="48"/>
  <c r="H514" i="48"/>
  <c r="I514" i="48"/>
  <c r="I297" i="48"/>
  <c r="H297" i="48"/>
  <c r="M474" i="48"/>
  <c r="N474" i="48"/>
  <c r="L474" i="48"/>
  <c r="O474" i="48"/>
  <c r="P474" i="48"/>
  <c r="G55" i="48"/>
  <c r="F54" i="48" a="1"/>
  <c r="F54" i="48" s="1"/>
  <c r="I215" i="48"/>
  <c r="H215" i="48"/>
  <c r="O230" i="48"/>
  <c r="M230" i="48"/>
  <c r="L230" i="48"/>
  <c r="P230" i="48"/>
  <c r="N230" i="48"/>
  <c r="H333" i="48"/>
  <c r="I333" i="48"/>
  <c r="H515" i="48"/>
  <c r="I515" i="48"/>
  <c r="H201" i="48"/>
  <c r="I201" i="48"/>
  <c r="I209" i="48"/>
  <c r="H209" i="48"/>
  <c r="O298" i="48"/>
  <c r="L298" i="48"/>
  <c r="P298" i="48"/>
  <c r="M298" i="48"/>
  <c r="N298" i="48"/>
  <c r="I177" i="48"/>
  <c r="H177" i="48"/>
  <c r="N64" i="48"/>
  <c r="L64" i="48"/>
  <c r="M64" i="48"/>
  <c r="P64" i="48"/>
  <c r="O64" i="48"/>
  <c r="H100" i="48"/>
  <c r="I100" i="48"/>
  <c r="M224" i="48"/>
  <c r="P224" i="48"/>
  <c r="O224" i="48"/>
  <c r="N224" i="48"/>
  <c r="L224" i="48"/>
  <c r="O496" i="48"/>
  <c r="N496" i="48"/>
  <c r="L496" i="48"/>
  <c r="M496" i="48"/>
  <c r="P496" i="48"/>
  <c r="H227" i="48"/>
  <c r="I227" i="48"/>
  <c r="L110" i="48"/>
  <c r="N110" i="48"/>
  <c r="M110" i="48"/>
  <c r="P110" i="48"/>
  <c r="O110" i="48"/>
  <c r="I506" i="48"/>
  <c r="H506" i="48"/>
  <c r="H442" i="48"/>
  <c r="I442" i="48"/>
  <c r="H456" i="48"/>
  <c r="I456" i="48"/>
  <c r="N297" i="48"/>
  <c r="P297" i="48"/>
  <c r="M297" i="48"/>
  <c r="O297" i="48"/>
  <c r="L297" i="48"/>
  <c r="P506" i="48"/>
  <c r="M506" i="48"/>
  <c r="N506" i="48"/>
  <c r="O506" i="48"/>
  <c r="L506" i="48"/>
  <c r="O376" i="48"/>
  <c r="N376" i="48"/>
  <c r="L376" i="48"/>
  <c r="P376" i="48"/>
  <c r="M376" i="48"/>
  <c r="N237" i="48"/>
  <c r="O237" i="48"/>
  <c r="P237" i="48"/>
  <c r="M237" i="48"/>
  <c r="L237" i="48"/>
  <c r="N434" i="48"/>
  <c r="M434" i="48"/>
  <c r="O434" i="48"/>
  <c r="L434" i="48"/>
  <c r="P434" i="48"/>
  <c r="H265" i="48"/>
  <c r="I265" i="48"/>
  <c r="H356" i="48"/>
  <c r="I356" i="48"/>
  <c r="H60" i="48"/>
  <c r="I60" i="48"/>
  <c r="H225" i="48"/>
  <c r="I225" i="48"/>
  <c r="H451" i="48"/>
  <c r="I451" i="48"/>
  <c r="P383" i="48"/>
  <c r="O383" i="48"/>
  <c r="L383" i="48"/>
  <c r="N383" i="48"/>
  <c r="M383" i="48"/>
  <c r="I279" i="48"/>
  <c r="H279" i="48"/>
  <c r="N279" i="48"/>
  <c r="L279" i="48"/>
  <c r="P279" i="48"/>
  <c r="M279" i="48"/>
  <c r="O279" i="48"/>
  <c r="H446" i="48"/>
  <c r="I446" i="48"/>
  <c r="H448" i="48"/>
  <c r="I448" i="48"/>
  <c r="N219" i="48"/>
  <c r="P219" i="48"/>
  <c r="L219" i="48"/>
  <c r="O219" i="48"/>
  <c r="M219" i="48"/>
  <c r="I361" i="48"/>
  <c r="H361" i="48"/>
  <c r="O420" i="48"/>
  <c r="M420" i="48"/>
  <c r="N420" i="48"/>
  <c r="L420" i="48"/>
  <c r="P420" i="48"/>
  <c r="N119" i="48"/>
  <c r="M119" i="48"/>
  <c r="L119" i="48"/>
  <c r="P119" i="48"/>
  <c r="O119" i="48"/>
  <c r="L457" i="48"/>
  <c r="N457" i="48"/>
  <c r="P457" i="48"/>
  <c r="M457" i="48"/>
  <c r="O457" i="48"/>
  <c r="I286" i="48"/>
  <c r="H286" i="48"/>
  <c r="N107" i="48"/>
  <c r="O107" i="48"/>
  <c r="M107" i="48"/>
  <c r="L107" i="48"/>
  <c r="P107" i="48"/>
  <c r="I119" i="48"/>
  <c r="H119" i="48"/>
  <c r="H82" i="48"/>
  <c r="I82" i="48"/>
  <c r="L447" i="48"/>
  <c r="M447" i="48"/>
  <c r="N447" i="48"/>
  <c r="P447" i="48"/>
  <c r="O447" i="48"/>
  <c r="P277" i="48"/>
  <c r="M277" i="48"/>
  <c r="O277" i="48"/>
  <c r="L277" i="48"/>
  <c r="N277" i="48"/>
  <c r="I467" i="48"/>
  <c r="H467" i="48"/>
  <c r="H278" i="48"/>
  <c r="I278" i="48"/>
  <c r="I396" i="48"/>
  <c r="H396" i="48"/>
  <c r="I273" i="48"/>
  <c r="H273" i="48"/>
  <c r="N221" i="48"/>
  <c r="P221" i="48"/>
  <c r="O221" i="48"/>
  <c r="M221" i="48"/>
  <c r="L221" i="48"/>
  <c r="N419" i="48"/>
  <c r="P419" i="48"/>
  <c r="O419" i="48"/>
  <c r="M419" i="48"/>
  <c r="L419" i="48"/>
  <c r="H283" i="48"/>
  <c r="I283" i="48"/>
  <c r="I480" i="48"/>
  <c r="H480" i="48"/>
  <c r="P372" i="48"/>
  <c r="N372" i="48"/>
  <c r="L372" i="48"/>
  <c r="M372" i="48"/>
  <c r="O372" i="48"/>
  <c r="L261" i="48"/>
  <c r="N261" i="48"/>
  <c r="P261" i="48"/>
  <c r="O261" i="48"/>
  <c r="M261" i="48"/>
  <c r="P114" i="48"/>
  <c r="N114" i="48"/>
  <c r="O114" i="48"/>
  <c r="M114" i="48"/>
  <c r="L114" i="48"/>
  <c r="I468" i="48"/>
  <c r="H468" i="48"/>
  <c r="I332" i="48"/>
  <c r="H332" i="48"/>
  <c r="P452" i="48"/>
  <c r="O452" i="48"/>
  <c r="M452" i="48"/>
  <c r="N452" i="48"/>
  <c r="L452" i="48"/>
  <c r="H274" i="48"/>
  <c r="I274" i="48"/>
  <c r="I310" i="48"/>
  <c r="H310" i="48"/>
  <c r="O465" i="48"/>
  <c r="M465" i="48"/>
  <c r="N465" i="48"/>
  <c r="P465" i="48"/>
  <c r="L465" i="48"/>
  <c r="P79" i="48"/>
  <c r="M79" i="48"/>
  <c r="N79" i="48"/>
  <c r="L79" i="48"/>
  <c r="O79" i="48"/>
  <c r="I200" i="48"/>
  <c r="H200" i="48"/>
  <c r="N494" i="48"/>
  <c r="M494" i="48"/>
  <c r="L494" i="48"/>
  <c r="P494" i="48"/>
  <c r="O494" i="48"/>
  <c r="N318" i="48"/>
  <c r="L318" i="48"/>
  <c r="M318" i="48"/>
  <c r="P318" i="48"/>
  <c r="O318" i="48"/>
  <c r="N484" i="48"/>
  <c r="M484" i="48"/>
  <c r="P484" i="48"/>
  <c r="L484" i="48"/>
  <c r="O484" i="48"/>
  <c r="I513" i="48"/>
  <c r="H513" i="48"/>
  <c r="AH58" i="48"/>
  <c r="AG58" i="48"/>
  <c r="AF58" i="48"/>
  <c r="AD58" i="48"/>
  <c r="AE58" i="48"/>
  <c r="AH70" i="48"/>
  <c r="AG70" i="48"/>
  <c r="AD70" i="48"/>
  <c r="AF70" i="48"/>
  <c r="AE70" i="48"/>
  <c r="H459" i="48"/>
  <c r="I459" i="48"/>
  <c r="H68" i="48"/>
  <c r="I68" i="48"/>
  <c r="N93" i="48"/>
  <c r="O93" i="48"/>
  <c r="P93" i="48"/>
  <c r="M93" i="48"/>
  <c r="L93" i="48"/>
  <c r="I379" i="48"/>
  <c r="H379" i="48"/>
  <c r="N211" i="48"/>
  <c r="O211" i="48"/>
  <c r="M211" i="48"/>
  <c r="P211" i="48"/>
  <c r="L211" i="48"/>
  <c r="N466" i="48"/>
  <c r="M466" i="48"/>
  <c r="L466" i="48"/>
  <c r="O466" i="48"/>
  <c r="P466" i="48"/>
  <c r="I272" i="48"/>
  <c r="H272" i="48"/>
  <c r="I462" i="48"/>
  <c r="H462" i="48"/>
  <c r="N404" i="48"/>
  <c r="L404" i="48"/>
  <c r="P404" i="48"/>
  <c r="M404" i="48"/>
  <c r="O404" i="48"/>
  <c r="N150" i="48"/>
  <c r="L150" i="48"/>
  <c r="P150" i="48"/>
  <c r="O150" i="48"/>
  <c r="M150" i="48"/>
  <c r="H116" i="48"/>
  <c r="I116" i="48"/>
  <c r="I337" i="48"/>
  <c r="H337" i="48"/>
  <c r="I326" i="48"/>
  <c r="H326" i="48"/>
  <c r="O242" i="48"/>
  <c r="L242" i="48"/>
  <c r="P242" i="48"/>
  <c r="N242" i="48"/>
  <c r="M242" i="48"/>
  <c r="H56" i="48"/>
  <c r="I56" i="48"/>
  <c r="H114" i="48"/>
  <c r="I114" i="48"/>
  <c r="O196" i="48"/>
  <c r="P196" i="48"/>
  <c r="M196" i="48"/>
  <c r="N196" i="48"/>
  <c r="L196" i="48"/>
  <c r="N174" i="48"/>
  <c r="M174" i="48"/>
  <c r="P174" i="48"/>
  <c r="O174" i="48"/>
  <c r="L174" i="48"/>
  <c r="N388" i="48"/>
  <c r="M388" i="48"/>
  <c r="O388" i="48"/>
  <c r="P388" i="48"/>
  <c r="L388" i="48"/>
  <c r="I214" i="48"/>
  <c r="H214" i="48"/>
  <c r="N206" i="48"/>
  <c r="O206" i="48"/>
  <c r="P206" i="48"/>
  <c r="L206" i="48"/>
  <c r="M206" i="48"/>
  <c r="I359" i="48"/>
  <c r="H359" i="48"/>
  <c r="N169" i="48"/>
  <c r="O169" i="48"/>
  <c r="P169" i="48"/>
  <c r="L169" i="48"/>
  <c r="M169" i="48"/>
  <c r="H133" i="48"/>
  <c r="I133" i="48"/>
  <c r="N463" i="48"/>
  <c r="O463" i="48"/>
  <c r="M463" i="48"/>
  <c r="P463" i="48"/>
  <c r="L463" i="48"/>
  <c r="N418" i="48"/>
  <c r="M418" i="48"/>
  <c r="O418" i="48"/>
  <c r="L418" i="48"/>
  <c r="P418" i="48"/>
  <c r="H389" i="48"/>
  <c r="I389" i="48"/>
  <c r="M409" i="48"/>
  <c r="P409" i="48"/>
  <c r="N409" i="48"/>
  <c r="O409" i="48"/>
  <c r="L409" i="48"/>
  <c r="N323" i="48"/>
  <c r="M323" i="48"/>
  <c r="O323" i="48"/>
  <c r="L323" i="48"/>
  <c r="P323" i="48"/>
  <c r="H153" i="48"/>
  <c r="I153" i="48"/>
  <c r="N81" i="48"/>
  <c r="L81" i="48"/>
  <c r="M81" i="48"/>
  <c r="O81" i="48"/>
  <c r="P81" i="48"/>
  <c r="N440" i="48"/>
  <c r="M440" i="48"/>
  <c r="L440" i="48"/>
  <c r="P440" i="48"/>
  <c r="O440" i="48"/>
  <c r="P144" i="48"/>
  <c r="M144" i="48"/>
  <c r="O144" i="48"/>
  <c r="N144" i="48"/>
  <c r="L144" i="48"/>
  <c r="N143" i="48"/>
  <c r="M143" i="48"/>
  <c r="O143" i="48"/>
  <c r="P143" i="48"/>
  <c r="L143" i="48"/>
  <c r="N500" i="48"/>
  <c r="O500" i="48"/>
  <c r="P500" i="48"/>
  <c r="M500" i="48"/>
  <c r="L500" i="48"/>
  <c r="H178" i="48"/>
  <c r="I178" i="48"/>
  <c r="H262" i="48"/>
  <c r="I262" i="48"/>
  <c r="P233" i="48"/>
  <c r="O233" i="48"/>
  <c r="N233" i="48"/>
  <c r="L233" i="48"/>
  <c r="M233" i="48"/>
  <c r="I309" i="48"/>
  <c r="H309" i="48"/>
  <c r="N71" i="48"/>
  <c r="P71" i="48"/>
  <c r="M71" i="48"/>
  <c r="O71" i="48"/>
  <c r="L71" i="48"/>
  <c r="N458" i="48"/>
  <c r="M458" i="48"/>
  <c r="P458" i="48"/>
  <c r="L458" i="48"/>
  <c r="O458" i="48"/>
  <c r="N430" i="48"/>
  <c r="M430" i="48"/>
  <c r="O430" i="48"/>
  <c r="L430" i="48"/>
  <c r="P430" i="48"/>
  <c r="N350" i="48"/>
  <c r="O350" i="48"/>
  <c r="L350" i="48"/>
  <c r="M350" i="48"/>
  <c r="P350" i="48"/>
  <c r="AD65" i="48"/>
  <c r="AF65" i="48"/>
  <c r="AE65" i="48"/>
  <c r="AG65" i="48"/>
  <c r="AH65" i="48"/>
  <c r="L92" i="48"/>
  <c r="M92" i="48"/>
  <c r="P92" i="48"/>
  <c r="O92" i="48"/>
  <c r="N92" i="48"/>
  <c r="N84" i="48"/>
  <c r="P84" i="48"/>
  <c r="M84" i="48"/>
  <c r="L84" i="48"/>
  <c r="O84" i="48"/>
  <c r="N146" i="48"/>
  <c r="M146" i="48"/>
  <c r="L146" i="48"/>
  <c r="P146" i="48"/>
  <c r="O146" i="48"/>
  <c r="O406" i="48"/>
  <c r="M406" i="48"/>
  <c r="N406" i="48"/>
  <c r="P406" i="48"/>
  <c r="L406" i="48"/>
  <c r="H147" i="48"/>
  <c r="I147" i="48"/>
  <c r="AA70" i="48"/>
  <c r="Z70" i="48"/>
  <c r="H479" i="48"/>
  <c r="I479" i="48"/>
  <c r="N272" i="48"/>
  <c r="P272" i="48"/>
  <c r="O272" i="48"/>
  <c r="M272" i="48"/>
  <c r="L272" i="48"/>
  <c r="H495" i="48"/>
  <c r="I495" i="48"/>
  <c r="H367" i="48"/>
  <c r="I367" i="48"/>
  <c r="L453" i="48"/>
  <c r="M453" i="48"/>
  <c r="P453" i="48"/>
  <c r="O453" i="48"/>
  <c r="N453" i="48"/>
  <c r="O209" i="48"/>
  <c r="N209" i="48"/>
  <c r="M209" i="48"/>
  <c r="L209" i="48"/>
  <c r="P209" i="48"/>
  <c r="M439" i="48"/>
  <c r="N439" i="48"/>
  <c r="O439" i="48"/>
  <c r="L439" i="48"/>
  <c r="P439" i="48"/>
  <c r="N190" i="48"/>
  <c r="O190" i="48"/>
  <c r="P190" i="48"/>
  <c r="M190" i="48"/>
  <c r="L190" i="48"/>
  <c r="H280" i="48"/>
  <c r="I280" i="48"/>
  <c r="H406" i="48"/>
  <c r="I406" i="48"/>
  <c r="I416" i="48"/>
  <c r="H416" i="48"/>
  <c r="H132" i="48"/>
  <c r="I132" i="48"/>
  <c r="N132" i="48"/>
  <c r="M132" i="48"/>
  <c r="P132" i="48"/>
  <c r="L132" i="48"/>
  <c r="O132" i="48"/>
  <c r="N422" i="48"/>
  <c r="O422" i="48"/>
  <c r="L422" i="48"/>
  <c r="P422" i="48"/>
  <c r="M422" i="48"/>
  <c r="Z71" i="48"/>
  <c r="AA71" i="48"/>
  <c r="H345" i="48"/>
  <c r="I345" i="48"/>
  <c r="I69" i="48"/>
  <c r="H69" i="48"/>
  <c r="P293" i="48"/>
  <c r="N293" i="48"/>
  <c r="O293" i="48"/>
  <c r="M293" i="48"/>
  <c r="L293" i="48"/>
  <c r="N227" i="48"/>
  <c r="M227" i="48"/>
  <c r="L227" i="48"/>
  <c r="P227" i="48"/>
  <c r="O227" i="48"/>
  <c r="N364" i="48"/>
  <c r="O364" i="48"/>
  <c r="M364" i="48"/>
  <c r="L364" i="48"/>
  <c r="P364" i="48"/>
  <c r="N208" i="48"/>
  <c r="L208" i="48"/>
  <c r="O208" i="48"/>
  <c r="M208" i="48"/>
  <c r="P208" i="48"/>
  <c r="I230" i="48"/>
  <c r="H230" i="48"/>
  <c r="N202" i="48"/>
  <c r="L202" i="48"/>
  <c r="M202" i="48"/>
  <c r="P202" i="48"/>
  <c r="O202" i="48"/>
  <c r="P172" i="48"/>
  <c r="L172" i="48"/>
  <c r="N172" i="48"/>
  <c r="M172" i="48"/>
  <c r="O172" i="48"/>
  <c r="I102" i="48"/>
  <c r="H102" i="48"/>
  <c r="AD60" i="48"/>
  <c r="AF60" i="48"/>
  <c r="AE60" i="48"/>
  <c r="AH60" i="48"/>
  <c r="AG60" i="48"/>
  <c r="L176" i="48"/>
  <c r="P176" i="48"/>
  <c r="N176" i="48"/>
  <c r="O176" i="48"/>
  <c r="M176" i="48"/>
  <c r="I268" i="48"/>
  <c r="H268" i="48"/>
  <c r="N344" i="48"/>
  <c r="M344" i="48"/>
  <c r="O344" i="48"/>
  <c r="L344" i="48"/>
  <c r="P344" i="48"/>
  <c r="H149" i="48"/>
  <c r="I149" i="48"/>
  <c r="N392" i="48"/>
  <c r="P392" i="48"/>
  <c r="M392" i="48"/>
  <c r="L392" i="48"/>
  <c r="O392" i="48"/>
  <c r="H181" i="48"/>
  <c r="I181" i="48"/>
  <c r="H313" i="48"/>
  <c r="I313" i="48"/>
  <c r="N481" i="48"/>
  <c r="P481" i="48"/>
  <c r="M481" i="48"/>
  <c r="O481" i="48"/>
  <c r="L481" i="48"/>
  <c r="N160" i="48"/>
  <c r="L160" i="48"/>
  <c r="M160" i="48"/>
  <c r="O160" i="48"/>
  <c r="P160" i="48"/>
  <c r="N163" i="48"/>
  <c r="M163" i="48"/>
  <c r="L163" i="48"/>
  <c r="P163" i="48"/>
  <c r="O163" i="48"/>
  <c r="M161" i="48"/>
  <c r="N161" i="48"/>
  <c r="P161" i="48"/>
  <c r="L161" i="48"/>
  <c r="O161" i="48"/>
  <c r="N338" i="48"/>
  <c r="O338" i="48"/>
  <c r="M338" i="48"/>
  <c r="L338" i="48"/>
  <c r="P338" i="48"/>
  <c r="H66" i="48"/>
  <c r="I66" i="48"/>
  <c r="N495" i="48"/>
  <c r="P495" i="48"/>
  <c r="M495" i="48"/>
  <c r="L495" i="48"/>
  <c r="O495" i="48"/>
  <c r="H365" i="48"/>
  <c r="I365" i="48"/>
  <c r="H199" i="48"/>
  <c r="I199" i="48"/>
  <c r="Z60" i="48"/>
  <c r="AA60" i="48"/>
  <c r="O395" i="48"/>
  <c r="P395" i="48"/>
  <c r="N395" i="48"/>
  <c r="M395" i="48"/>
  <c r="L395" i="48"/>
  <c r="Z64" i="48"/>
  <c r="AA64" i="48"/>
  <c r="N222" i="48"/>
  <c r="P222" i="48"/>
  <c r="O222" i="48"/>
  <c r="M222" i="48"/>
  <c r="L222" i="48"/>
  <c r="H440" i="48"/>
  <c r="I440" i="48"/>
  <c r="N398" i="48"/>
  <c r="L398" i="48"/>
  <c r="P398" i="48"/>
  <c r="O398" i="48"/>
  <c r="M398" i="48"/>
  <c r="L247" i="48"/>
  <c r="M247" i="48"/>
  <c r="N247" i="48"/>
  <c r="O247" i="48"/>
  <c r="P247" i="48"/>
  <c r="H453" i="48"/>
  <c r="I453" i="48"/>
  <c r="H498" i="48"/>
  <c r="I498" i="48"/>
  <c r="H435" i="48"/>
  <c r="I435" i="48"/>
  <c r="L429" i="48"/>
  <c r="P429" i="48"/>
  <c r="N429" i="48"/>
  <c r="O429" i="48"/>
  <c r="M429" i="48"/>
  <c r="H293" i="48"/>
  <c r="I293" i="48"/>
  <c r="H308" i="48"/>
  <c r="I308" i="48"/>
  <c r="N276" i="48"/>
  <c r="L276" i="48"/>
  <c r="P276" i="48"/>
  <c r="M276" i="48"/>
  <c r="O276" i="48"/>
  <c r="L282" i="48"/>
  <c r="N282" i="48"/>
  <c r="M282" i="48"/>
  <c r="P282" i="48"/>
  <c r="O282" i="48"/>
  <c r="L228" i="48"/>
  <c r="M228" i="48"/>
  <c r="O228" i="48"/>
  <c r="N228" i="48"/>
  <c r="P228" i="48"/>
  <c r="H110" i="48"/>
  <c r="I110" i="48"/>
  <c r="N504" i="48"/>
  <c r="M504" i="48"/>
  <c r="L504" i="48"/>
  <c r="P504" i="48"/>
  <c r="O504" i="48"/>
  <c r="N55" i="48"/>
  <c r="P55" i="48"/>
  <c r="O55" i="48"/>
  <c r="M55" i="48"/>
  <c r="L55" i="48"/>
  <c r="K54" i="48"/>
  <c r="K26" i="48" s="1"/>
  <c r="H486" i="48"/>
  <c r="I486" i="48"/>
  <c r="I134" i="48"/>
  <c r="H134" i="48"/>
  <c r="N273" i="48"/>
  <c r="O273" i="48"/>
  <c r="L273" i="48"/>
  <c r="M273" i="48"/>
  <c r="P273" i="48"/>
  <c r="H59" i="48"/>
  <c r="I59" i="48"/>
  <c r="I403" i="48"/>
  <c r="H403" i="48"/>
  <c r="N63" i="48"/>
  <c r="L63" i="48"/>
  <c r="M63" i="48"/>
  <c r="O63" i="48"/>
  <c r="P63" i="48"/>
  <c r="H457" i="48"/>
  <c r="I457" i="48"/>
  <c r="M332" i="48"/>
  <c r="O332" i="48"/>
  <c r="N332" i="48"/>
  <c r="L332" i="48"/>
  <c r="P332" i="48"/>
  <c r="H108" i="48"/>
  <c r="I108" i="48"/>
  <c r="L275" i="48"/>
  <c r="M275" i="48"/>
  <c r="O275" i="48"/>
  <c r="N275" i="48"/>
  <c r="P275" i="48"/>
  <c r="N515" i="48"/>
  <c r="M515" i="48"/>
  <c r="P515" i="48"/>
  <c r="L515" i="48"/>
  <c r="O515" i="48"/>
  <c r="P319" i="48"/>
  <c r="L319" i="48"/>
  <c r="N319" i="48"/>
  <c r="M319" i="48"/>
  <c r="O319" i="48"/>
  <c r="M386" i="48"/>
  <c r="N386" i="48"/>
  <c r="O386" i="48"/>
  <c r="P386" i="48"/>
  <c r="L386" i="48"/>
  <c r="P252" i="48"/>
  <c r="N252" i="48"/>
  <c r="O252" i="48"/>
  <c r="L252" i="48"/>
  <c r="M252" i="48"/>
  <c r="L381" i="48"/>
  <c r="P381" i="48"/>
  <c r="M381" i="48"/>
  <c r="N381" i="48"/>
  <c r="O381" i="48"/>
  <c r="N510" i="48"/>
  <c r="L510" i="48"/>
  <c r="O510" i="48"/>
  <c r="P510" i="48"/>
  <c r="M510" i="48"/>
  <c r="L377" i="48"/>
  <c r="P377" i="48"/>
  <c r="M377" i="48"/>
  <c r="O377" i="48"/>
  <c r="N377" i="48"/>
  <c r="I249" i="48"/>
  <c r="H249" i="48"/>
  <c r="I381" i="48"/>
  <c r="H381" i="48"/>
  <c r="H510" i="48"/>
  <c r="I510" i="48"/>
  <c r="N299" i="48"/>
  <c r="O299" i="48"/>
  <c r="M299" i="48"/>
  <c r="L299" i="48"/>
  <c r="P299" i="48"/>
  <c r="I168" i="48"/>
  <c r="H168" i="48"/>
  <c r="H504" i="48"/>
  <c r="I504" i="48"/>
  <c r="I160" i="48"/>
  <c r="H160" i="48"/>
  <c r="N67" i="48"/>
  <c r="P67" i="48"/>
  <c r="O67" i="48"/>
  <c r="L67" i="48"/>
  <c r="M67" i="48"/>
  <c r="H378" i="48"/>
  <c r="I378" i="48"/>
  <c r="I180" i="48"/>
  <c r="H180" i="48"/>
  <c r="H125" i="48"/>
  <c r="I125" i="48"/>
  <c r="I518" i="48"/>
  <c r="H518" i="48"/>
  <c r="I408" i="48"/>
  <c r="H408" i="48"/>
  <c r="H433" i="48"/>
  <c r="I433" i="48"/>
  <c r="I425" i="48"/>
  <c r="H425" i="48"/>
  <c r="N476" i="48"/>
  <c r="O476" i="48"/>
  <c r="L476" i="48"/>
  <c r="M476" i="48"/>
  <c r="P476" i="48"/>
  <c r="L389" i="48"/>
  <c r="N389" i="48"/>
  <c r="M389" i="48"/>
  <c r="P389" i="48"/>
  <c r="O389" i="48"/>
  <c r="M321" i="48"/>
  <c r="N321" i="48"/>
  <c r="L321" i="48"/>
  <c r="O321" i="48"/>
  <c r="P321" i="48"/>
  <c r="I232" i="48"/>
  <c r="H232" i="48"/>
  <c r="H305" i="48"/>
  <c r="I305" i="48"/>
  <c r="N394" i="48"/>
  <c r="P394" i="48"/>
  <c r="L394" i="48"/>
  <c r="M394" i="48"/>
  <c r="O394" i="48"/>
  <c r="H343" i="48"/>
  <c r="I343" i="48"/>
  <c r="N411" i="48"/>
  <c r="L411" i="48"/>
  <c r="M411" i="48"/>
  <c r="O411" i="48"/>
  <c r="P411" i="48"/>
  <c r="H452" i="48"/>
  <c r="I452" i="48"/>
  <c r="M274" i="48"/>
  <c r="O274" i="48"/>
  <c r="L274" i="48"/>
  <c r="N274" i="48"/>
  <c r="P274" i="48"/>
  <c r="N310" i="48"/>
  <c r="P310" i="48"/>
  <c r="M310" i="48"/>
  <c r="L310" i="48"/>
  <c r="O310" i="48"/>
  <c r="N131" i="48"/>
  <c r="P131" i="48"/>
  <c r="O131" i="48"/>
  <c r="M131" i="48"/>
  <c r="L131" i="48"/>
  <c r="H291" i="48"/>
  <c r="I291" i="48"/>
  <c r="N255" i="48"/>
  <c r="O255" i="48"/>
  <c r="M255" i="48"/>
  <c r="L255" i="48"/>
  <c r="P255" i="48"/>
  <c r="N165" i="48"/>
  <c r="M165" i="48"/>
  <c r="O165" i="48"/>
  <c r="P165" i="48"/>
  <c r="L165" i="48"/>
  <c r="H516" i="48"/>
  <c r="I516" i="48"/>
  <c r="I436" i="48"/>
  <c r="H436" i="48"/>
  <c r="H485" i="48"/>
  <c r="I485" i="48"/>
  <c r="AG59" i="48"/>
  <c r="AE59" i="48"/>
  <c r="AD59" i="48"/>
  <c r="AH59" i="48"/>
  <c r="AF59" i="48"/>
  <c r="N448" i="48"/>
  <c r="M448" i="48"/>
  <c r="L448" i="48"/>
  <c r="P448" i="48"/>
  <c r="O448" i="48"/>
  <c r="H264" i="48"/>
  <c r="I264" i="48"/>
  <c r="N58" i="48"/>
  <c r="L58" i="48"/>
  <c r="M58" i="48"/>
  <c r="P58" i="48"/>
  <c r="O58" i="48"/>
  <c r="L513" i="48"/>
  <c r="M513" i="48"/>
  <c r="N513" i="48"/>
  <c r="O513" i="48"/>
  <c r="P513" i="48"/>
  <c r="N445" i="48"/>
  <c r="L445" i="48"/>
  <c r="M445" i="48"/>
  <c r="O445" i="48"/>
  <c r="P445" i="48"/>
  <c r="H229" i="48"/>
  <c r="I229" i="48"/>
  <c r="I414" i="48"/>
  <c r="H414" i="48"/>
  <c r="H231" i="48"/>
  <c r="I231" i="48"/>
  <c r="L148" i="48"/>
  <c r="M148" i="48"/>
  <c r="P148" i="48"/>
  <c r="O148" i="48"/>
  <c r="N148" i="48"/>
  <c r="N498" i="48"/>
  <c r="L498" i="48"/>
  <c r="P498" i="48"/>
  <c r="O498" i="48"/>
  <c r="M498" i="48"/>
  <c r="N472" i="48"/>
  <c r="O472" i="48"/>
  <c r="L472" i="48"/>
  <c r="P472" i="48"/>
  <c r="M472" i="48"/>
  <c r="P266" i="48"/>
  <c r="O266" i="48"/>
  <c r="N266" i="48"/>
  <c r="L266" i="48"/>
  <c r="M266" i="48"/>
  <c r="I323" i="48"/>
  <c r="H323" i="48"/>
  <c r="H135" i="48"/>
  <c r="I135" i="48"/>
  <c r="O375" i="48"/>
  <c r="M375" i="48"/>
  <c r="P375" i="48"/>
  <c r="L375" i="48"/>
  <c r="N375" i="48"/>
  <c r="M482" i="48"/>
  <c r="O482" i="48"/>
  <c r="L482" i="48"/>
  <c r="N482" i="48"/>
  <c r="P482" i="48"/>
  <c r="P354" i="48"/>
  <c r="N354" i="48"/>
  <c r="O354" i="48"/>
  <c r="L354" i="48"/>
  <c r="M354" i="48"/>
  <c r="L133" i="48"/>
  <c r="P133" i="48"/>
  <c r="M133" i="48"/>
  <c r="O133" i="48"/>
  <c r="N133" i="48"/>
  <c r="O493" i="48"/>
  <c r="M493" i="48"/>
  <c r="L493" i="48"/>
  <c r="N493" i="48"/>
  <c r="P493" i="48"/>
  <c r="H476" i="48"/>
  <c r="I476" i="48"/>
  <c r="H203" i="48"/>
  <c r="I203" i="48"/>
  <c r="L105" i="48"/>
  <c r="N105" i="48"/>
  <c r="M105" i="48"/>
  <c r="P105" i="48"/>
  <c r="O105" i="48"/>
  <c r="H83" i="48"/>
  <c r="I83" i="48"/>
  <c r="N312" i="48"/>
  <c r="P312" i="48"/>
  <c r="L312" i="48"/>
  <c r="O312" i="48"/>
  <c r="M312" i="48"/>
  <c r="H384" i="48"/>
  <c r="I384" i="48"/>
  <c r="N195" i="48"/>
  <c r="P195" i="48"/>
  <c r="M195" i="48"/>
  <c r="L195" i="48"/>
  <c r="O195" i="48"/>
  <c r="H399" i="48"/>
  <c r="I399" i="48"/>
  <c r="I371" i="48"/>
  <c r="H371" i="48"/>
  <c r="N280" i="48"/>
  <c r="M280" i="48"/>
  <c r="L280" i="48"/>
  <c r="O280" i="48"/>
  <c r="P280" i="48"/>
  <c r="H165" i="48"/>
  <c r="I165" i="48"/>
  <c r="I415" i="48"/>
  <c r="H415" i="48"/>
  <c r="N428" i="48"/>
  <c r="M428" i="48"/>
  <c r="O428" i="48"/>
  <c r="L428" i="48"/>
  <c r="P428" i="48"/>
  <c r="H380" i="48"/>
  <c r="I380" i="48"/>
  <c r="AE56" i="48"/>
  <c r="AH56" i="48"/>
  <c r="AD56" i="48"/>
  <c r="AG56" i="48"/>
  <c r="AF56" i="48"/>
  <c r="N185" i="48"/>
  <c r="M185" i="48"/>
  <c r="P185" i="48"/>
  <c r="O185" i="48"/>
  <c r="L185" i="48"/>
  <c r="H122" i="48"/>
  <c r="I122" i="48"/>
  <c r="H158" i="48"/>
  <c r="I158" i="48"/>
  <c r="N335" i="48"/>
  <c r="M335" i="48"/>
  <c r="P335" i="48"/>
  <c r="O335" i="48"/>
  <c r="L335" i="48"/>
  <c r="O437" i="48"/>
  <c r="N437" i="48"/>
  <c r="L437" i="48"/>
  <c r="P437" i="48"/>
  <c r="M437" i="48"/>
  <c r="H358" i="48"/>
  <c r="I358" i="48"/>
  <c r="P300" i="48"/>
  <c r="O300" i="48"/>
  <c r="N300" i="48"/>
  <c r="L300" i="48"/>
  <c r="M300" i="48"/>
  <c r="H233" i="48"/>
  <c r="I233" i="48"/>
  <c r="L99" i="48"/>
  <c r="P99" i="48"/>
  <c r="N99" i="48"/>
  <c r="M99" i="48"/>
  <c r="O99" i="48"/>
  <c r="H187" i="48"/>
  <c r="I187" i="48"/>
  <c r="N85" i="48"/>
  <c r="M85" i="48"/>
  <c r="L85" i="48"/>
  <c r="P85" i="48"/>
  <c r="O85" i="48"/>
  <c r="I271" i="48"/>
  <c r="H271" i="48"/>
  <c r="N103" i="48"/>
  <c r="M103" i="48"/>
  <c r="L103" i="48"/>
  <c r="P103" i="48"/>
  <c r="O103" i="48"/>
  <c r="I489" i="48"/>
  <c r="H489" i="48"/>
  <c r="H62" i="48"/>
  <c r="I62" i="48"/>
  <c r="H301" i="48"/>
  <c r="I301" i="48"/>
  <c r="P387" i="48"/>
  <c r="M387" i="48"/>
  <c r="L387" i="48"/>
  <c r="O387" i="48"/>
  <c r="N387" i="48"/>
  <c r="H387" i="48"/>
  <c r="I387" i="48"/>
  <c r="I222" i="48"/>
  <c r="H222" i="48"/>
  <c r="H107" i="48"/>
  <c r="I107" i="48"/>
  <c r="I204" i="48"/>
  <c r="H204" i="48"/>
  <c r="N480" i="48"/>
  <c r="O480" i="48"/>
  <c r="L480" i="48"/>
  <c r="P480" i="48"/>
  <c r="M480" i="48"/>
  <c r="H123" i="48"/>
  <c r="I123" i="48"/>
  <c r="H162" i="48"/>
  <c r="I162" i="48"/>
  <c r="I287" i="48"/>
  <c r="H287" i="48"/>
  <c r="N260" i="48"/>
  <c r="P260" i="48"/>
  <c r="M260" i="48"/>
  <c r="L260" i="48"/>
  <c r="O260" i="48"/>
  <c r="AH71" i="48"/>
  <c r="AF71" i="48"/>
  <c r="AD71" i="48"/>
  <c r="AE71" i="48"/>
  <c r="AG71" i="48"/>
  <c r="H441" i="48"/>
  <c r="I441" i="48"/>
  <c r="I176" i="48"/>
  <c r="H176" i="48"/>
  <c r="H395" i="48"/>
  <c r="I395" i="48"/>
  <c r="N505" i="48"/>
  <c r="P505" i="48"/>
  <c r="O505" i="48"/>
  <c r="M505" i="48"/>
  <c r="L505" i="48"/>
  <c r="H126" i="48"/>
  <c r="I126" i="48"/>
  <c r="I294" i="48"/>
  <c r="H294" i="48"/>
  <c r="N294" i="48"/>
  <c r="M294" i="48"/>
  <c r="P294" i="48"/>
  <c r="O294" i="48"/>
  <c r="L294" i="48"/>
  <c r="O459" i="48"/>
  <c r="P459" i="48"/>
  <c r="M459" i="48"/>
  <c r="L459" i="48"/>
  <c r="N459" i="48"/>
  <c r="P170" i="48"/>
  <c r="L170" i="48"/>
  <c r="N170" i="48"/>
  <c r="O170" i="48"/>
  <c r="M170" i="48"/>
  <c r="I210" i="48"/>
  <c r="H210" i="48"/>
  <c r="N433" i="48"/>
  <c r="M433" i="48"/>
  <c r="P433" i="48"/>
  <c r="O433" i="48"/>
  <c r="L433" i="48"/>
  <c r="H154" i="48"/>
  <c r="I154" i="48"/>
  <c r="N123" i="48"/>
  <c r="O123" i="48"/>
  <c r="L123" i="48"/>
  <c r="P123" i="48"/>
  <c r="M123" i="48"/>
  <c r="H247" i="48"/>
  <c r="I247" i="48"/>
  <c r="O349" i="48"/>
  <c r="N349" i="48"/>
  <c r="P349" i="48"/>
  <c r="L349" i="48"/>
  <c r="M349" i="48"/>
  <c r="M303" i="48"/>
  <c r="L303" i="48"/>
  <c r="O303" i="48"/>
  <c r="N303" i="48"/>
  <c r="P303" i="48"/>
  <c r="H496" i="48"/>
  <c r="I496" i="48"/>
  <c r="I450" i="48"/>
  <c r="H450" i="48"/>
  <c r="H412" i="48"/>
  <c r="I412" i="48"/>
  <c r="N184" i="48"/>
  <c r="P184" i="48"/>
  <c r="O184" i="48"/>
  <c r="L184" i="48"/>
  <c r="M184" i="48"/>
  <c r="H63" i="48"/>
  <c r="I63" i="48"/>
  <c r="H353" i="48"/>
  <c r="I353" i="48"/>
  <c r="N353" i="48"/>
  <c r="M353" i="48"/>
  <c r="O353" i="48"/>
  <c r="L353" i="48"/>
  <c r="P353" i="48"/>
  <c r="M74" i="48"/>
  <c r="O74" i="48"/>
  <c r="P74" i="48"/>
  <c r="L74" i="48"/>
  <c r="N74" i="48"/>
  <c r="H362" i="48"/>
  <c r="I362" i="48"/>
  <c r="H235" i="48"/>
  <c r="I235" i="48"/>
  <c r="N490" i="48"/>
  <c r="P490" i="48"/>
  <c r="M490" i="48"/>
  <c r="L490" i="48"/>
  <c r="O490" i="48"/>
  <c r="I87" i="48"/>
  <c r="H87" i="48"/>
  <c r="AA69" i="48"/>
  <c r="Z69" i="48"/>
  <c r="O178" i="48"/>
  <c r="L178" i="48"/>
  <c r="N178" i="48"/>
  <c r="P178" i="48"/>
  <c r="M178" i="48"/>
  <c r="L454" i="48"/>
  <c r="N454" i="48"/>
  <c r="M454" i="48"/>
  <c r="O454" i="48"/>
  <c r="P454" i="48"/>
  <c r="Z72" i="48"/>
  <c r="AA72" i="48"/>
  <c r="I166" i="48"/>
  <c r="H166" i="48"/>
  <c r="N243" i="48"/>
  <c r="P243" i="48"/>
  <c r="L243" i="48"/>
  <c r="O243" i="48"/>
  <c r="M243" i="48"/>
  <c r="H93" i="48"/>
  <c r="I93" i="48"/>
  <c r="N442" i="48"/>
  <c r="M442" i="48"/>
  <c r="P442" i="48"/>
  <c r="L442" i="48"/>
  <c r="O442" i="48"/>
  <c r="O412" i="48"/>
  <c r="L412" i="48"/>
  <c r="N412" i="48"/>
  <c r="M412" i="48"/>
  <c r="P412" i="48"/>
  <c r="H57" i="48"/>
  <c r="I57" i="48"/>
  <c r="P363" i="48"/>
  <c r="N363" i="48"/>
  <c r="L363" i="48"/>
  <c r="M363" i="48"/>
  <c r="O363" i="48"/>
  <c r="H347" i="48"/>
  <c r="I347" i="48"/>
  <c r="N417" i="48"/>
  <c r="M417" i="48"/>
  <c r="O417" i="48"/>
  <c r="P417" i="48"/>
  <c r="L417" i="48"/>
  <c r="O254" i="48"/>
  <c r="L254" i="48"/>
  <c r="M254" i="48"/>
  <c r="P254" i="48"/>
  <c r="N254" i="48"/>
  <c r="H304" i="48"/>
  <c r="I304" i="48"/>
  <c r="H86" i="48"/>
  <c r="I86" i="48"/>
  <c r="H236" i="48"/>
  <c r="I236" i="48"/>
  <c r="H260" i="48"/>
  <c r="I260" i="48"/>
  <c r="N213" i="48"/>
  <c r="L213" i="48"/>
  <c r="M213" i="48"/>
  <c r="O213" i="48"/>
  <c r="P213" i="48"/>
  <c r="N450" i="48"/>
  <c r="O450" i="48"/>
  <c r="P450" i="48"/>
  <c r="L450" i="48"/>
  <c r="M450" i="48"/>
  <c r="M159" i="48"/>
  <c r="O159" i="48"/>
  <c r="P159" i="48"/>
  <c r="N159" i="48"/>
  <c r="L159" i="48"/>
  <c r="H226" i="48"/>
  <c r="I226" i="48"/>
  <c r="O157" i="48"/>
  <c r="L157" i="48"/>
  <c r="M157" i="48"/>
  <c r="P157" i="48"/>
  <c r="N157" i="48"/>
  <c r="N187" i="48"/>
  <c r="P187" i="48"/>
  <c r="L187" i="48"/>
  <c r="O187" i="48"/>
  <c r="M187" i="48"/>
  <c r="H277" i="48"/>
  <c r="I277" i="48"/>
  <c r="I148" i="48"/>
  <c r="H148" i="48"/>
  <c r="H239" i="48"/>
  <c r="I239" i="48"/>
  <c r="N309" i="48"/>
  <c r="L309" i="48"/>
  <c r="P309" i="48"/>
  <c r="O309" i="48"/>
  <c r="M309" i="48"/>
  <c r="H350" i="48"/>
  <c r="I350" i="48"/>
  <c r="L108" i="48"/>
  <c r="M108" i="48"/>
  <c r="N108" i="48"/>
  <c r="O108" i="48"/>
  <c r="P108" i="48"/>
  <c r="H61" i="48"/>
  <c r="I61" i="48"/>
  <c r="I372" i="48"/>
  <c r="H372" i="48"/>
  <c r="H311" i="48"/>
  <c r="I311" i="48"/>
  <c r="H421" i="48"/>
  <c r="I421" i="48"/>
  <c r="H78" i="48"/>
  <c r="I78" i="48"/>
  <c r="H431" i="48"/>
  <c r="I431" i="48"/>
  <c r="H90" i="48"/>
  <c r="I90" i="48"/>
  <c r="M151" i="48"/>
  <c r="O151" i="48"/>
  <c r="N151" i="48"/>
  <c r="P151" i="48"/>
  <c r="L151" i="48"/>
  <c r="P78" i="48"/>
  <c r="N78" i="48"/>
  <c r="L78" i="48"/>
  <c r="M78" i="48"/>
  <c r="O78" i="48"/>
  <c r="O431" i="48"/>
  <c r="M431" i="48"/>
  <c r="N431" i="48"/>
  <c r="L431" i="48"/>
  <c r="P431" i="48"/>
  <c r="N436" i="48"/>
  <c r="O436" i="48"/>
  <c r="P436" i="48"/>
  <c r="L436" i="48"/>
  <c r="M436" i="48"/>
  <c r="N126" i="48"/>
  <c r="L126" i="48"/>
  <c r="O126" i="48"/>
  <c r="P126" i="48"/>
  <c r="M126" i="48"/>
  <c r="N158" i="48"/>
  <c r="P158" i="48"/>
  <c r="L158" i="48"/>
  <c r="M158" i="48"/>
  <c r="O158" i="48"/>
  <c r="H112" i="48"/>
  <c r="I112" i="48"/>
  <c r="I295" i="48"/>
  <c r="H295" i="48"/>
  <c r="H275" i="48"/>
  <c r="I275" i="48"/>
  <c r="M325" i="48"/>
  <c r="N325" i="48"/>
  <c r="L325" i="48"/>
  <c r="P325" i="48"/>
  <c r="O325" i="48"/>
  <c r="N352" i="48"/>
  <c r="O352" i="48"/>
  <c r="L352" i="48"/>
  <c r="P352" i="48"/>
  <c r="M352" i="48"/>
  <c r="N473" i="48"/>
  <c r="P473" i="48"/>
  <c r="M473" i="48"/>
  <c r="L473" i="48"/>
  <c r="O473" i="48"/>
  <c r="I490" i="48"/>
  <c r="H490" i="48"/>
  <c r="I348" i="48"/>
  <c r="H348" i="48"/>
  <c r="H364" i="48"/>
  <c r="I364" i="48"/>
  <c r="N223" i="48"/>
  <c r="L223" i="48"/>
  <c r="O223" i="48"/>
  <c r="M223" i="48"/>
  <c r="P223" i="48"/>
  <c r="N401" i="48"/>
  <c r="P401" i="48"/>
  <c r="O401" i="48"/>
  <c r="M401" i="48"/>
  <c r="L401" i="48"/>
  <c r="N262" i="48"/>
  <c r="M262" i="48"/>
  <c r="P262" i="48"/>
  <c r="L262" i="48"/>
  <c r="O262" i="48"/>
  <c r="H146" i="48"/>
  <c r="I146" i="48"/>
  <c r="H58" i="48"/>
  <c r="I58" i="48"/>
  <c r="H466" i="48"/>
  <c r="I466" i="48"/>
  <c r="I221" i="48"/>
  <c r="H221" i="48"/>
  <c r="H449" i="48"/>
  <c r="I449" i="48"/>
  <c r="M305" i="48"/>
  <c r="O305" i="48"/>
  <c r="P305" i="48"/>
  <c r="N305" i="48"/>
  <c r="L305" i="48"/>
  <c r="H394" i="48"/>
  <c r="I394" i="48"/>
  <c r="N343" i="48"/>
  <c r="P343" i="48"/>
  <c r="O343" i="48"/>
  <c r="M343" i="48"/>
  <c r="L343" i="48"/>
  <c r="H251" i="48"/>
  <c r="I251" i="48"/>
  <c r="G88" i="50"/>
  <c r="L133" i="50"/>
  <c r="L134" i="50" s="1"/>
  <c r="L135" i="50" l="1"/>
  <c r="Q141" i="50" s="1"/>
  <c r="R141" i="50" s="1"/>
  <c r="H88" i="50"/>
  <c r="AE54" i="48"/>
  <c r="L54" i="48"/>
  <c r="M54" i="48"/>
  <c r="M26" i="48" s="1"/>
  <c r="AD54" i="48"/>
  <c r="O54" i="48"/>
  <c r="O26" i="48" s="1"/>
  <c r="P54" i="48"/>
  <c r="P26" i="48" s="1"/>
  <c r="AF54" i="48"/>
  <c r="I55" i="48"/>
  <c r="I54" i="48" s="1"/>
  <c r="H55" i="48"/>
  <c r="H54" i="48" s="1"/>
  <c r="G54" i="48"/>
  <c r="Z54" i="48"/>
  <c r="F26" i="48" s="1"/>
  <c r="I26" i="48" s="1"/>
  <c r="N54" i="48"/>
  <c r="N26" i="48" s="1"/>
  <c r="E26" i="48"/>
  <c r="H26" i="48" s="1"/>
  <c r="AA54" i="48"/>
  <c r="G26" i="48" s="1"/>
  <c r="J26" i="48" s="1"/>
  <c r="AG54" i="48"/>
  <c r="Q148" i="50"/>
  <c r="R148" i="50" s="1"/>
  <c r="Q149" i="50"/>
  <c r="R149" i="50" s="1"/>
  <c r="Q150" i="50"/>
  <c r="R150" i="50" s="1"/>
  <c r="Q153" i="50"/>
  <c r="R153" i="50" s="1"/>
  <c r="Q151" i="50"/>
  <c r="R151" i="50" s="1"/>
  <c r="Q152" i="50"/>
  <c r="R152" i="50" s="1"/>
  <c r="Q144" i="50"/>
  <c r="R144" i="50" s="1"/>
  <c r="Q146" i="50"/>
  <c r="R146" i="50" s="1"/>
  <c r="Q156" i="50"/>
  <c r="R156" i="50" s="1"/>
  <c r="Q147" i="50"/>
  <c r="R147" i="50" s="1"/>
  <c r="Q154" i="50"/>
  <c r="R154" i="50" s="1"/>
  <c r="Q155" i="50"/>
  <c r="R155" i="50" s="1"/>
  <c r="Q145" i="50"/>
  <c r="R145" i="50" s="1"/>
  <c r="Q143" i="50"/>
  <c r="R143" i="50" s="1"/>
  <c r="Q158" i="50"/>
  <c r="R158" i="50" s="1"/>
  <c r="Q157" i="50"/>
  <c r="R157" i="50" s="1"/>
  <c r="Q142" i="50"/>
  <c r="R142" i="50" s="1"/>
  <c r="F156" i="50"/>
  <c r="G156" i="50" s="1"/>
  <c r="H156" i="50" s="1"/>
  <c r="J156" i="50" s="1"/>
  <c r="F172" i="50"/>
  <c r="G172" i="50" s="1"/>
  <c r="H172" i="50" s="1"/>
  <c r="J172" i="50" s="1"/>
  <c r="F188" i="50"/>
  <c r="G188" i="50" s="1"/>
  <c r="H188" i="50" s="1"/>
  <c r="J188" i="50" s="1"/>
  <c r="F204" i="50"/>
  <c r="G204" i="50" s="1"/>
  <c r="H204" i="50" s="1"/>
  <c r="J204" i="50" s="1"/>
  <c r="F220" i="50"/>
  <c r="G220" i="50" s="1"/>
  <c r="H220" i="50" s="1"/>
  <c r="J220" i="50" s="1"/>
  <c r="F236" i="50"/>
  <c r="G236" i="50" s="1"/>
  <c r="H236" i="50" s="1"/>
  <c r="J236" i="50" s="1"/>
  <c r="F252" i="50"/>
  <c r="G252" i="50" s="1"/>
  <c r="H252" i="50" s="1"/>
  <c r="J252" i="50" s="1"/>
  <c r="F268" i="50"/>
  <c r="G268" i="50" s="1"/>
  <c r="H268" i="50" s="1"/>
  <c r="J268" i="50" s="1"/>
  <c r="F284" i="50"/>
  <c r="G284" i="50" s="1"/>
  <c r="H284" i="50" s="1"/>
  <c r="J284" i="50" s="1"/>
  <c r="F300" i="50"/>
  <c r="G300" i="50" s="1"/>
  <c r="H300" i="50" s="1"/>
  <c r="J300" i="50" s="1"/>
  <c r="F316" i="50"/>
  <c r="G316" i="50" s="1"/>
  <c r="H316" i="50" s="1"/>
  <c r="J316" i="50" s="1"/>
  <c r="F332" i="50"/>
  <c r="G332" i="50" s="1"/>
  <c r="H332" i="50" s="1"/>
  <c r="J332" i="50" s="1"/>
  <c r="F348" i="50"/>
  <c r="G348" i="50" s="1"/>
  <c r="H348" i="50" s="1"/>
  <c r="J348" i="50" s="1"/>
  <c r="F364" i="50"/>
  <c r="G364" i="50" s="1"/>
  <c r="H364" i="50" s="1"/>
  <c r="J364" i="50" s="1"/>
  <c r="F380" i="50"/>
  <c r="G380" i="50" s="1"/>
  <c r="H380" i="50" s="1"/>
  <c r="J380" i="50" s="1"/>
  <c r="F396" i="50"/>
  <c r="G396" i="50" s="1"/>
  <c r="H396" i="50" s="1"/>
  <c r="J396" i="50" s="1"/>
  <c r="F412" i="50"/>
  <c r="G412" i="50" s="1"/>
  <c r="H412" i="50" s="1"/>
  <c r="J412" i="50" s="1"/>
  <c r="F428" i="50"/>
  <c r="G428" i="50" s="1"/>
  <c r="H428" i="50" s="1"/>
  <c r="J428" i="50" s="1"/>
  <c r="F444" i="50"/>
  <c r="G444" i="50" s="1"/>
  <c r="H444" i="50" s="1"/>
  <c r="J444" i="50" s="1"/>
  <c r="F460" i="50"/>
  <c r="G460" i="50" s="1"/>
  <c r="H460" i="50" s="1"/>
  <c r="J460" i="50" s="1"/>
  <c r="F476" i="50"/>
  <c r="G476" i="50" s="1"/>
  <c r="H476" i="50" s="1"/>
  <c r="J476" i="50" s="1"/>
  <c r="F492" i="50"/>
  <c r="G492" i="50" s="1"/>
  <c r="H492" i="50" s="1"/>
  <c r="J492" i="50" s="1"/>
  <c r="F508" i="50"/>
  <c r="G508" i="50" s="1"/>
  <c r="H508" i="50" s="1"/>
  <c r="J508" i="50" s="1"/>
  <c r="F524" i="50"/>
  <c r="G524" i="50" s="1"/>
  <c r="H524" i="50" s="1"/>
  <c r="J524" i="50" s="1"/>
  <c r="F540" i="50"/>
  <c r="G540" i="50" s="1"/>
  <c r="H540" i="50" s="1"/>
  <c r="J540" i="50" s="1"/>
  <c r="F556" i="50"/>
  <c r="G556" i="50" s="1"/>
  <c r="H556" i="50" s="1"/>
  <c r="J556" i="50" s="1"/>
  <c r="F572" i="50"/>
  <c r="G572" i="50" s="1"/>
  <c r="H572" i="50" s="1"/>
  <c r="J572" i="50" s="1"/>
  <c r="F588" i="50"/>
  <c r="G588" i="50" s="1"/>
  <c r="H588" i="50" s="1"/>
  <c r="J588" i="50" s="1"/>
  <c r="F604" i="50"/>
  <c r="G604" i="50" s="1"/>
  <c r="H604" i="50" s="1"/>
  <c r="J604" i="50" s="1"/>
  <c r="F209" i="50"/>
  <c r="G209" i="50" s="1"/>
  <c r="H209" i="50" s="1"/>
  <c r="J209" i="50" s="1"/>
  <c r="F157" i="50"/>
  <c r="G157" i="50" s="1"/>
  <c r="H157" i="50" s="1"/>
  <c r="J157" i="50" s="1"/>
  <c r="F173" i="50"/>
  <c r="G173" i="50" s="1"/>
  <c r="H173" i="50" s="1"/>
  <c r="J173" i="50" s="1"/>
  <c r="F189" i="50"/>
  <c r="G189" i="50" s="1"/>
  <c r="H189" i="50" s="1"/>
  <c r="J189" i="50" s="1"/>
  <c r="F205" i="50"/>
  <c r="G205" i="50" s="1"/>
  <c r="H205" i="50" s="1"/>
  <c r="J205" i="50" s="1"/>
  <c r="F221" i="50"/>
  <c r="G221" i="50" s="1"/>
  <c r="H221" i="50" s="1"/>
  <c r="J221" i="50" s="1"/>
  <c r="F237" i="50"/>
  <c r="G237" i="50" s="1"/>
  <c r="H237" i="50" s="1"/>
  <c r="J237" i="50" s="1"/>
  <c r="F253" i="50"/>
  <c r="G253" i="50" s="1"/>
  <c r="H253" i="50" s="1"/>
  <c r="J253" i="50" s="1"/>
  <c r="F269" i="50"/>
  <c r="G269" i="50" s="1"/>
  <c r="H269" i="50" s="1"/>
  <c r="J269" i="50" s="1"/>
  <c r="F285" i="50"/>
  <c r="G285" i="50" s="1"/>
  <c r="H285" i="50" s="1"/>
  <c r="J285" i="50" s="1"/>
  <c r="F301" i="50"/>
  <c r="G301" i="50" s="1"/>
  <c r="H301" i="50" s="1"/>
  <c r="J301" i="50" s="1"/>
  <c r="F317" i="50"/>
  <c r="G317" i="50" s="1"/>
  <c r="H317" i="50" s="1"/>
  <c r="J317" i="50" s="1"/>
  <c r="F333" i="50"/>
  <c r="G333" i="50" s="1"/>
  <c r="H333" i="50" s="1"/>
  <c r="J333" i="50" s="1"/>
  <c r="F349" i="50"/>
  <c r="G349" i="50" s="1"/>
  <c r="H349" i="50" s="1"/>
  <c r="J349" i="50" s="1"/>
  <c r="F365" i="50"/>
  <c r="G365" i="50" s="1"/>
  <c r="H365" i="50" s="1"/>
  <c r="J365" i="50" s="1"/>
  <c r="F381" i="50"/>
  <c r="G381" i="50" s="1"/>
  <c r="H381" i="50" s="1"/>
  <c r="J381" i="50" s="1"/>
  <c r="F397" i="50"/>
  <c r="G397" i="50" s="1"/>
  <c r="H397" i="50" s="1"/>
  <c r="J397" i="50" s="1"/>
  <c r="F413" i="50"/>
  <c r="G413" i="50" s="1"/>
  <c r="H413" i="50" s="1"/>
  <c r="J413" i="50" s="1"/>
  <c r="F429" i="50"/>
  <c r="G429" i="50" s="1"/>
  <c r="H429" i="50" s="1"/>
  <c r="J429" i="50" s="1"/>
  <c r="F445" i="50"/>
  <c r="G445" i="50" s="1"/>
  <c r="H445" i="50" s="1"/>
  <c r="J445" i="50" s="1"/>
  <c r="F461" i="50"/>
  <c r="G461" i="50" s="1"/>
  <c r="H461" i="50" s="1"/>
  <c r="J461" i="50" s="1"/>
  <c r="F477" i="50"/>
  <c r="G477" i="50" s="1"/>
  <c r="H477" i="50" s="1"/>
  <c r="J477" i="50" s="1"/>
  <c r="F493" i="50"/>
  <c r="G493" i="50" s="1"/>
  <c r="H493" i="50" s="1"/>
  <c r="J493" i="50" s="1"/>
  <c r="F509" i="50"/>
  <c r="G509" i="50" s="1"/>
  <c r="H509" i="50" s="1"/>
  <c r="J509" i="50" s="1"/>
  <c r="F525" i="50"/>
  <c r="G525" i="50" s="1"/>
  <c r="H525" i="50" s="1"/>
  <c r="J525" i="50" s="1"/>
  <c r="F541" i="50"/>
  <c r="G541" i="50" s="1"/>
  <c r="H541" i="50" s="1"/>
  <c r="J541" i="50" s="1"/>
  <c r="F557" i="50"/>
  <c r="G557" i="50" s="1"/>
  <c r="H557" i="50" s="1"/>
  <c r="J557" i="50" s="1"/>
  <c r="F573" i="50"/>
  <c r="G573" i="50" s="1"/>
  <c r="H573" i="50" s="1"/>
  <c r="J573" i="50" s="1"/>
  <c r="F589" i="50"/>
  <c r="G589" i="50" s="1"/>
  <c r="H589" i="50" s="1"/>
  <c r="J589" i="50" s="1"/>
  <c r="F161" i="50"/>
  <c r="G161" i="50" s="1"/>
  <c r="H161" i="50" s="1"/>
  <c r="J161" i="50" s="1"/>
  <c r="F449" i="50"/>
  <c r="G449" i="50" s="1"/>
  <c r="H449" i="50" s="1"/>
  <c r="J449" i="50" s="1"/>
  <c r="F513" i="50"/>
  <c r="G513" i="50" s="1"/>
  <c r="H513" i="50" s="1"/>
  <c r="J513" i="50" s="1"/>
  <c r="F561" i="50"/>
  <c r="G561" i="50" s="1"/>
  <c r="H561" i="50" s="1"/>
  <c r="J561" i="50" s="1"/>
  <c r="F146" i="50"/>
  <c r="G146" i="50" s="1"/>
  <c r="H146" i="50" s="1"/>
  <c r="J146" i="50" s="1"/>
  <c r="F210" i="50"/>
  <c r="G210" i="50" s="1"/>
  <c r="H210" i="50" s="1"/>
  <c r="J210" i="50" s="1"/>
  <c r="F226" i="50"/>
  <c r="G226" i="50" s="1"/>
  <c r="H226" i="50" s="1"/>
  <c r="J226" i="50" s="1"/>
  <c r="F242" i="50"/>
  <c r="G242" i="50" s="1"/>
  <c r="H242" i="50" s="1"/>
  <c r="J242" i="50" s="1"/>
  <c r="F258" i="50"/>
  <c r="G258" i="50" s="1"/>
  <c r="H258" i="50" s="1"/>
  <c r="J258" i="50" s="1"/>
  <c r="F274" i="50"/>
  <c r="G274" i="50" s="1"/>
  <c r="H274" i="50" s="1"/>
  <c r="J274" i="50" s="1"/>
  <c r="F290" i="50"/>
  <c r="G290" i="50" s="1"/>
  <c r="H290" i="50" s="1"/>
  <c r="J290" i="50" s="1"/>
  <c r="F306" i="50"/>
  <c r="G306" i="50" s="1"/>
  <c r="H306" i="50" s="1"/>
  <c r="J306" i="50" s="1"/>
  <c r="F322" i="50"/>
  <c r="G322" i="50" s="1"/>
  <c r="H322" i="50" s="1"/>
  <c r="J322" i="50" s="1"/>
  <c r="F338" i="50"/>
  <c r="G338" i="50" s="1"/>
  <c r="H338" i="50" s="1"/>
  <c r="J338" i="50" s="1"/>
  <c r="F354" i="50"/>
  <c r="G354" i="50" s="1"/>
  <c r="H354" i="50" s="1"/>
  <c r="J354" i="50" s="1"/>
  <c r="F370" i="50"/>
  <c r="G370" i="50" s="1"/>
  <c r="H370" i="50" s="1"/>
  <c r="J370" i="50" s="1"/>
  <c r="F386" i="50"/>
  <c r="G386" i="50" s="1"/>
  <c r="H386" i="50" s="1"/>
  <c r="J386" i="50" s="1"/>
  <c r="F402" i="50"/>
  <c r="G402" i="50" s="1"/>
  <c r="H402" i="50" s="1"/>
  <c r="J402" i="50" s="1"/>
  <c r="F418" i="50"/>
  <c r="G418" i="50" s="1"/>
  <c r="H418" i="50" s="1"/>
  <c r="J418" i="50" s="1"/>
  <c r="F434" i="50"/>
  <c r="G434" i="50" s="1"/>
  <c r="H434" i="50" s="1"/>
  <c r="J434" i="50" s="1"/>
  <c r="F450" i="50"/>
  <c r="G450" i="50" s="1"/>
  <c r="H450" i="50" s="1"/>
  <c r="J450" i="50" s="1"/>
  <c r="F466" i="50"/>
  <c r="G466" i="50" s="1"/>
  <c r="H466" i="50" s="1"/>
  <c r="J466" i="50" s="1"/>
  <c r="F482" i="50"/>
  <c r="G482" i="50" s="1"/>
  <c r="H482" i="50" s="1"/>
  <c r="J482" i="50" s="1"/>
  <c r="F498" i="50"/>
  <c r="G498" i="50" s="1"/>
  <c r="H498" i="50" s="1"/>
  <c r="J498" i="50" s="1"/>
  <c r="F514" i="50"/>
  <c r="G514" i="50" s="1"/>
  <c r="H514" i="50" s="1"/>
  <c r="J514" i="50" s="1"/>
  <c r="F530" i="50"/>
  <c r="G530" i="50" s="1"/>
  <c r="H530" i="50" s="1"/>
  <c r="J530" i="50" s="1"/>
  <c r="F142" i="50"/>
  <c r="G142" i="50" s="1"/>
  <c r="H142" i="50" s="1"/>
  <c r="J142" i="50" s="1"/>
  <c r="F158" i="50"/>
  <c r="G158" i="50" s="1"/>
  <c r="H158" i="50" s="1"/>
  <c r="J158" i="50" s="1"/>
  <c r="F174" i="50"/>
  <c r="G174" i="50" s="1"/>
  <c r="H174" i="50" s="1"/>
  <c r="J174" i="50" s="1"/>
  <c r="F190" i="50"/>
  <c r="G190" i="50" s="1"/>
  <c r="H190" i="50" s="1"/>
  <c r="J190" i="50" s="1"/>
  <c r="F206" i="50"/>
  <c r="G206" i="50" s="1"/>
  <c r="H206" i="50" s="1"/>
  <c r="J206" i="50" s="1"/>
  <c r="F222" i="50"/>
  <c r="G222" i="50" s="1"/>
  <c r="H222" i="50" s="1"/>
  <c r="J222" i="50" s="1"/>
  <c r="F238" i="50"/>
  <c r="G238" i="50" s="1"/>
  <c r="H238" i="50" s="1"/>
  <c r="J238" i="50" s="1"/>
  <c r="F254" i="50"/>
  <c r="G254" i="50" s="1"/>
  <c r="H254" i="50" s="1"/>
  <c r="J254" i="50" s="1"/>
  <c r="F270" i="50"/>
  <c r="G270" i="50" s="1"/>
  <c r="H270" i="50" s="1"/>
  <c r="J270" i="50" s="1"/>
  <c r="F286" i="50"/>
  <c r="G286" i="50" s="1"/>
  <c r="H286" i="50" s="1"/>
  <c r="J286" i="50" s="1"/>
  <c r="F302" i="50"/>
  <c r="G302" i="50" s="1"/>
  <c r="H302" i="50" s="1"/>
  <c r="J302" i="50" s="1"/>
  <c r="F318" i="50"/>
  <c r="G318" i="50" s="1"/>
  <c r="H318" i="50" s="1"/>
  <c r="J318" i="50" s="1"/>
  <c r="F334" i="50"/>
  <c r="F350" i="50"/>
  <c r="G350" i="50" s="1"/>
  <c r="H350" i="50" s="1"/>
  <c r="J350" i="50" s="1"/>
  <c r="F366" i="50"/>
  <c r="G366" i="50" s="1"/>
  <c r="H366" i="50" s="1"/>
  <c r="J366" i="50" s="1"/>
  <c r="F382" i="50"/>
  <c r="G382" i="50" s="1"/>
  <c r="H382" i="50" s="1"/>
  <c r="J382" i="50" s="1"/>
  <c r="F398" i="50"/>
  <c r="G398" i="50" s="1"/>
  <c r="H398" i="50" s="1"/>
  <c r="J398" i="50" s="1"/>
  <c r="F414" i="50"/>
  <c r="G414" i="50" s="1"/>
  <c r="H414" i="50" s="1"/>
  <c r="J414" i="50" s="1"/>
  <c r="F430" i="50"/>
  <c r="G430" i="50" s="1"/>
  <c r="H430" i="50" s="1"/>
  <c r="J430" i="50" s="1"/>
  <c r="F446" i="50"/>
  <c r="G446" i="50" s="1"/>
  <c r="H446" i="50" s="1"/>
  <c r="J446" i="50" s="1"/>
  <c r="F462" i="50"/>
  <c r="G462" i="50" s="1"/>
  <c r="H462" i="50" s="1"/>
  <c r="J462" i="50" s="1"/>
  <c r="F478" i="50"/>
  <c r="G478" i="50" s="1"/>
  <c r="H478" i="50" s="1"/>
  <c r="J478" i="50" s="1"/>
  <c r="F494" i="50"/>
  <c r="G494" i="50" s="1"/>
  <c r="H494" i="50" s="1"/>
  <c r="J494" i="50" s="1"/>
  <c r="F510" i="50"/>
  <c r="G510" i="50" s="1"/>
  <c r="H510" i="50" s="1"/>
  <c r="J510" i="50" s="1"/>
  <c r="F526" i="50"/>
  <c r="G526" i="50" s="1"/>
  <c r="H526" i="50" s="1"/>
  <c r="J526" i="50" s="1"/>
  <c r="F542" i="50"/>
  <c r="G542" i="50" s="1"/>
  <c r="H542" i="50" s="1"/>
  <c r="J542" i="50" s="1"/>
  <c r="F558" i="50"/>
  <c r="G558" i="50" s="1"/>
  <c r="H558" i="50" s="1"/>
  <c r="J558" i="50" s="1"/>
  <c r="F574" i="50"/>
  <c r="G574" i="50" s="1"/>
  <c r="H574" i="50" s="1"/>
  <c r="J574" i="50" s="1"/>
  <c r="F590" i="50"/>
  <c r="G590" i="50" s="1"/>
  <c r="H590" i="50" s="1"/>
  <c r="J590" i="50" s="1"/>
  <c r="F193" i="50"/>
  <c r="G193" i="50" s="1"/>
  <c r="H193" i="50" s="1"/>
  <c r="J193" i="50" s="1"/>
  <c r="F143" i="50"/>
  <c r="G143" i="50" s="1"/>
  <c r="H143" i="50" s="1"/>
  <c r="J143" i="50" s="1"/>
  <c r="F159" i="50"/>
  <c r="G159" i="50" s="1"/>
  <c r="H159" i="50" s="1"/>
  <c r="J159" i="50" s="1"/>
  <c r="F175" i="50"/>
  <c r="G175" i="50" s="1"/>
  <c r="H175" i="50" s="1"/>
  <c r="J175" i="50" s="1"/>
  <c r="F191" i="50"/>
  <c r="G191" i="50" s="1"/>
  <c r="H191" i="50" s="1"/>
  <c r="J191" i="50" s="1"/>
  <c r="F207" i="50"/>
  <c r="G207" i="50" s="1"/>
  <c r="H207" i="50" s="1"/>
  <c r="J207" i="50" s="1"/>
  <c r="F223" i="50"/>
  <c r="G223" i="50" s="1"/>
  <c r="H223" i="50" s="1"/>
  <c r="J223" i="50" s="1"/>
  <c r="F239" i="50"/>
  <c r="G239" i="50" s="1"/>
  <c r="H239" i="50" s="1"/>
  <c r="J239" i="50" s="1"/>
  <c r="F255" i="50"/>
  <c r="G255" i="50" s="1"/>
  <c r="H255" i="50" s="1"/>
  <c r="J255" i="50" s="1"/>
  <c r="F271" i="50"/>
  <c r="G271" i="50" s="1"/>
  <c r="H271" i="50" s="1"/>
  <c r="J271" i="50" s="1"/>
  <c r="F287" i="50"/>
  <c r="G287" i="50" s="1"/>
  <c r="H287" i="50" s="1"/>
  <c r="J287" i="50" s="1"/>
  <c r="F303" i="50"/>
  <c r="G303" i="50" s="1"/>
  <c r="H303" i="50" s="1"/>
  <c r="J303" i="50" s="1"/>
  <c r="F319" i="50"/>
  <c r="G319" i="50" s="1"/>
  <c r="H319" i="50" s="1"/>
  <c r="J319" i="50" s="1"/>
  <c r="F335" i="50"/>
  <c r="G335" i="50" s="1"/>
  <c r="H335" i="50" s="1"/>
  <c r="J335" i="50" s="1"/>
  <c r="F351" i="50"/>
  <c r="G351" i="50" s="1"/>
  <c r="H351" i="50" s="1"/>
  <c r="J351" i="50" s="1"/>
  <c r="F367" i="50"/>
  <c r="G367" i="50" s="1"/>
  <c r="H367" i="50" s="1"/>
  <c r="J367" i="50" s="1"/>
  <c r="F383" i="50"/>
  <c r="G383" i="50" s="1"/>
  <c r="H383" i="50" s="1"/>
  <c r="J383" i="50" s="1"/>
  <c r="F399" i="50"/>
  <c r="G399" i="50" s="1"/>
  <c r="H399" i="50" s="1"/>
  <c r="J399" i="50" s="1"/>
  <c r="F415" i="50"/>
  <c r="G415" i="50" s="1"/>
  <c r="H415" i="50" s="1"/>
  <c r="J415" i="50" s="1"/>
  <c r="F431" i="50"/>
  <c r="G431" i="50" s="1"/>
  <c r="H431" i="50" s="1"/>
  <c r="J431" i="50" s="1"/>
  <c r="F447" i="50"/>
  <c r="G447" i="50" s="1"/>
  <c r="H447" i="50" s="1"/>
  <c r="J447" i="50" s="1"/>
  <c r="F463" i="50"/>
  <c r="G463" i="50" s="1"/>
  <c r="H463" i="50" s="1"/>
  <c r="J463" i="50" s="1"/>
  <c r="F479" i="50"/>
  <c r="G479" i="50" s="1"/>
  <c r="H479" i="50" s="1"/>
  <c r="J479" i="50" s="1"/>
  <c r="F495" i="50"/>
  <c r="G495" i="50" s="1"/>
  <c r="H495" i="50" s="1"/>
  <c r="J495" i="50" s="1"/>
  <c r="F511" i="50"/>
  <c r="G511" i="50" s="1"/>
  <c r="H511" i="50" s="1"/>
  <c r="J511" i="50" s="1"/>
  <c r="F527" i="50"/>
  <c r="G527" i="50" s="1"/>
  <c r="H527" i="50" s="1"/>
  <c r="J527" i="50" s="1"/>
  <c r="F543" i="50"/>
  <c r="G543" i="50" s="1"/>
  <c r="H543" i="50" s="1"/>
  <c r="J543" i="50" s="1"/>
  <c r="F559" i="50"/>
  <c r="G559" i="50" s="1"/>
  <c r="H559" i="50" s="1"/>
  <c r="J559" i="50" s="1"/>
  <c r="F575" i="50"/>
  <c r="G575" i="50" s="1"/>
  <c r="H575" i="50" s="1"/>
  <c r="J575" i="50" s="1"/>
  <c r="F591" i="50"/>
  <c r="G591" i="50" s="1"/>
  <c r="H591" i="50" s="1"/>
  <c r="J591" i="50" s="1"/>
  <c r="F145" i="50"/>
  <c r="G145" i="50" s="1"/>
  <c r="H145" i="50" s="1"/>
  <c r="J145" i="50" s="1"/>
  <c r="F225" i="50"/>
  <c r="G225" i="50" s="1"/>
  <c r="H225" i="50" s="1"/>
  <c r="J225" i="50" s="1"/>
  <c r="F241" i="50"/>
  <c r="G241" i="50" s="1"/>
  <c r="H241" i="50" s="1"/>
  <c r="J241" i="50" s="1"/>
  <c r="F257" i="50"/>
  <c r="G257" i="50" s="1"/>
  <c r="H257" i="50" s="1"/>
  <c r="J257" i="50" s="1"/>
  <c r="F273" i="50"/>
  <c r="G273" i="50" s="1"/>
  <c r="H273" i="50" s="1"/>
  <c r="J273" i="50" s="1"/>
  <c r="F289" i="50"/>
  <c r="G289" i="50" s="1"/>
  <c r="H289" i="50" s="1"/>
  <c r="J289" i="50" s="1"/>
  <c r="F305" i="50"/>
  <c r="G305" i="50" s="1"/>
  <c r="H305" i="50" s="1"/>
  <c r="J305" i="50" s="1"/>
  <c r="F321" i="50"/>
  <c r="G321" i="50" s="1"/>
  <c r="H321" i="50" s="1"/>
  <c r="J321" i="50" s="1"/>
  <c r="F337" i="50"/>
  <c r="G337" i="50" s="1"/>
  <c r="H337" i="50" s="1"/>
  <c r="J337" i="50" s="1"/>
  <c r="F353" i="50"/>
  <c r="G353" i="50" s="1"/>
  <c r="H353" i="50" s="1"/>
  <c r="J353" i="50" s="1"/>
  <c r="F369" i="50"/>
  <c r="G369" i="50" s="1"/>
  <c r="H369" i="50" s="1"/>
  <c r="J369" i="50" s="1"/>
  <c r="F385" i="50"/>
  <c r="G385" i="50" s="1"/>
  <c r="H385" i="50" s="1"/>
  <c r="J385" i="50" s="1"/>
  <c r="F401" i="50"/>
  <c r="G401" i="50" s="1"/>
  <c r="H401" i="50" s="1"/>
  <c r="J401" i="50" s="1"/>
  <c r="F417" i="50"/>
  <c r="G417" i="50" s="1"/>
  <c r="H417" i="50" s="1"/>
  <c r="J417" i="50" s="1"/>
  <c r="F433" i="50"/>
  <c r="G433" i="50" s="1"/>
  <c r="H433" i="50" s="1"/>
  <c r="J433" i="50" s="1"/>
  <c r="F465" i="50"/>
  <c r="G465" i="50" s="1"/>
  <c r="H465" i="50" s="1"/>
  <c r="J465" i="50" s="1"/>
  <c r="F481" i="50"/>
  <c r="G481" i="50" s="1"/>
  <c r="H481" i="50" s="1"/>
  <c r="J481" i="50" s="1"/>
  <c r="F497" i="50"/>
  <c r="G497" i="50" s="1"/>
  <c r="H497" i="50" s="1"/>
  <c r="J497" i="50" s="1"/>
  <c r="F529" i="50"/>
  <c r="G529" i="50" s="1"/>
  <c r="H529" i="50" s="1"/>
  <c r="J529" i="50" s="1"/>
  <c r="F545" i="50"/>
  <c r="G545" i="50" s="1"/>
  <c r="H545" i="50" s="1"/>
  <c r="J545" i="50" s="1"/>
  <c r="F577" i="50"/>
  <c r="G577" i="50" s="1"/>
  <c r="H577" i="50" s="1"/>
  <c r="J577" i="50" s="1"/>
  <c r="F593" i="50"/>
  <c r="G593" i="50" s="1"/>
  <c r="H593" i="50" s="1"/>
  <c r="J593" i="50" s="1"/>
  <c r="F144" i="50"/>
  <c r="G144" i="50" s="1"/>
  <c r="H144" i="50" s="1"/>
  <c r="J144" i="50" s="1"/>
  <c r="F160" i="50"/>
  <c r="G160" i="50" s="1"/>
  <c r="H160" i="50" s="1"/>
  <c r="J160" i="50" s="1"/>
  <c r="F176" i="50"/>
  <c r="G176" i="50" s="1"/>
  <c r="H176" i="50" s="1"/>
  <c r="J176" i="50" s="1"/>
  <c r="F192" i="50"/>
  <c r="G192" i="50" s="1"/>
  <c r="H192" i="50" s="1"/>
  <c r="J192" i="50" s="1"/>
  <c r="F208" i="50"/>
  <c r="G208" i="50" s="1"/>
  <c r="H208" i="50" s="1"/>
  <c r="J208" i="50" s="1"/>
  <c r="F224" i="50"/>
  <c r="G224" i="50" s="1"/>
  <c r="H224" i="50" s="1"/>
  <c r="J224" i="50" s="1"/>
  <c r="F240" i="50"/>
  <c r="G240" i="50" s="1"/>
  <c r="H240" i="50" s="1"/>
  <c r="J240" i="50" s="1"/>
  <c r="F256" i="50"/>
  <c r="G256" i="50" s="1"/>
  <c r="H256" i="50" s="1"/>
  <c r="J256" i="50" s="1"/>
  <c r="F272" i="50"/>
  <c r="G272" i="50" s="1"/>
  <c r="H272" i="50" s="1"/>
  <c r="J272" i="50" s="1"/>
  <c r="F288" i="50"/>
  <c r="G288" i="50" s="1"/>
  <c r="H288" i="50" s="1"/>
  <c r="J288" i="50" s="1"/>
  <c r="F304" i="50"/>
  <c r="G304" i="50" s="1"/>
  <c r="H304" i="50" s="1"/>
  <c r="J304" i="50" s="1"/>
  <c r="F320" i="50"/>
  <c r="G320" i="50" s="1"/>
  <c r="H320" i="50" s="1"/>
  <c r="J320" i="50" s="1"/>
  <c r="F336" i="50"/>
  <c r="G336" i="50" s="1"/>
  <c r="H336" i="50" s="1"/>
  <c r="J336" i="50" s="1"/>
  <c r="F352" i="50"/>
  <c r="G352" i="50" s="1"/>
  <c r="H352" i="50" s="1"/>
  <c r="J352" i="50" s="1"/>
  <c r="F368" i="50"/>
  <c r="G368" i="50" s="1"/>
  <c r="H368" i="50" s="1"/>
  <c r="J368" i="50" s="1"/>
  <c r="F384" i="50"/>
  <c r="G384" i="50" s="1"/>
  <c r="H384" i="50" s="1"/>
  <c r="J384" i="50" s="1"/>
  <c r="F400" i="50"/>
  <c r="G400" i="50" s="1"/>
  <c r="H400" i="50" s="1"/>
  <c r="J400" i="50" s="1"/>
  <c r="F416" i="50"/>
  <c r="G416" i="50" s="1"/>
  <c r="H416" i="50" s="1"/>
  <c r="J416" i="50" s="1"/>
  <c r="F432" i="50"/>
  <c r="G432" i="50" s="1"/>
  <c r="H432" i="50" s="1"/>
  <c r="J432" i="50" s="1"/>
  <c r="F448" i="50"/>
  <c r="G448" i="50" s="1"/>
  <c r="H448" i="50" s="1"/>
  <c r="J448" i="50" s="1"/>
  <c r="F464" i="50"/>
  <c r="G464" i="50" s="1"/>
  <c r="H464" i="50" s="1"/>
  <c r="J464" i="50" s="1"/>
  <c r="F480" i="50"/>
  <c r="G480" i="50" s="1"/>
  <c r="H480" i="50" s="1"/>
  <c r="J480" i="50" s="1"/>
  <c r="F496" i="50"/>
  <c r="G496" i="50" s="1"/>
  <c r="H496" i="50" s="1"/>
  <c r="J496" i="50" s="1"/>
  <c r="F512" i="50"/>
  <c r="G512" i="50" s="1"/>
  <c r="H512" i="50" s="1"/>
  <c r="J512" i="50" s="1"/>
  <c r="F528" i="50"/>
  <c r="G528" i="50" s="1"/>
  <c r="H528" i="50" s="1"/>
  <c r="J528" i="50" s="1"/>
  <c r="F544" i="50"/>
  <c r="G544" i="50" s="1"/>
  <c r="H544" i="50" s="1"/>
  <c r="J544" i="50" s="1"/>
  <c r="F560" i="50"/>
  <c r="G560" i="50" s="1"/>
  <c r="H560" i="50" s="1"/>
  <c r="J560" i="50" s="1"/>
  <c r="F576" i="50"/>
  <c r="G576" i="50" s="1"/>
  <c r="H576" i="50" s="1"/>
  <c r="J576" i="50" s="1"/>
  <c r="F592" i="50"/>
  <c r="G592" i="50" s="1"/>
  <c r="H592" i="50" s="1"/>
  <c r="J592" i="50" s="1"/>
  <c r="F177" i="50"/>
  <c r="G177" i="50" s="1"/>
  <c r="H177" i="50" s="1"/>
  <c r="J177" i="50" s="1"/>
  <c r="F147" i="50"/>
  <c r="G147" i="50" s="1"/>
  <c r="H147" i="50" s="1"/>
  <c r="J147" i="50" s="1"/>
  <c r="F163" i="50"/>
  <c r="G163" i="50" s="1"/>
  <c r="H163" i="50" s="1"/>
  <c r="J163" i="50" s="1"/>
  <c r="F179" i="50"/>
  <c r="G179" i="50" s="1"/>
  <c r="H179" i="50" s="1"/>
  <c r="J179" i="50" s="1"/>
  <c r="F195" i="50"/>
  <c r="G195" i="50" s="1"/>
  <c r="H195" i="50" s="1"/>
  <c r="J195" i="50" s="1"/>
  <c r="F211" i="50"/>
  <c r="G211" i="50" s="1"/>
  <c r="H211" i="50" s="1"/>
  <c r="J211" i="50" s="1"/>
  <c r="F227" i="50"/>
  <c r="G227" i="50" s="1"/>
  <c r="H227" i="50" s="1"/>
  <c r="J227" i="50" s="1"/>
  <c r="F243" i="50"/>
  <c r="G243" i="50" s="1"/>
  <c r="H243" i="50" s="1"/>
  <c r="J243" i="50" s="1"/>
  <c r="F259" i="50"/>
  <c r="G259" i="50" s="1"/>
  <c r="H259" i="50" s="1"/>
  <c r="J259" i="50" s="1"/>
  <c r="F275" i="50"/>
  <c r="G275" i="50" s="1"/>
  <c r="H275" i="50" s="1"/>
  <c r="J275" i="50" s="1"/>
  <c r="F291" i="50"/>
  <c r="G291" i="50" s="1"/>
  <c r="H291" i="50" s="1"/>
  <c r="J291" i="50" s="1"/>
  <c r="F307" i="50"/>
  <c r="G307" i="50" s="1"/>
  <c r="H307" i="50" s="1"/>
  <c r="J307" i="50" s="1"/>
  <c r="F323" i="50"/>
  <c r="G323" i="50" s="1"/>
  <c r="H323" i="50" s="1"/>
  <c r="J323" i="50" s="1"/>
  <c r="F339" i="50"/>
  <c r="G339" i="50" s="1"/>
  <c r="H339" i="50" s="1"/>
  <c r="J339" i="50" s="1"/>
  <c r="F355" i="50"/>
  <c r="G355" i="50" s="1"/>
  <c r="H355" i="50" s="1"/>
  <c r="J355" i="50" s="1"/>
  <c r="F371" i="50"/>
  <c r="G371" i="50" s="1"/>
  <c r="H371" i="50" s="1"/>
  <c r="J371" i="50" s="1"/>
  <c r="F387" i="50"/>
  <c r="G387" i="50" s="1"/>
  <c r="H387" i="50" s="1"/>
  <c r="J387" i="50" s="1"/>
  <c r="F403" i="50"/>
  <c r="G403" i="50" s="1"/>
  <c r="H403" i="50" s="1"/>
  <c r="J403" i="50" s="1"/>
  <c r="F419" i="50"/>
  <c r="G419" i="50" s="1"/>
  <c r="H419" i="50" s="1"/>
  <c r="J419" i="50" s="1"/>
  <c r="F435" i="50"/>
  <c r="G435" i="50" s="1"/>
  <c r="H435" i="50" s="1"/>
  <c r="J435" i="50" s="1"/>
  <c r="F451" i="50"/>
  <c r="G451" i="50" s="1"/>
  <c r="H451" i="50" s="1"/>
  <c r="J451" i="50" s="1"/>
  <c r="F467" i="50"/>
  <c r="G467" i="50" s="1"/>
  <c r="H467" i="50" s="1"/>
  <c r="J467" i="50" s="1"/>
  <c r="F483" i="50"/>
  <c r="G483" i="50" s="1"/>
  <c r="H483" i="50" s="1"/>
  <c r="J483" i="50" s="1"/>
  <c r="F499" i="50"/>
  <c r="G499" i="50" s="1"/>
  <c r="H499" i="50" s="1"/>
  <c r="J499" i="50" s="1"/>
  <c r="F515" i="50"/>
  <c r="G515" i="50" s="1"/>
  <c r="H515" i="50" s="1"/>
  <c r="J515" i="50" s="1"/>
  <c r="F531" i="50"/>
  <c r="G531" i="50" s="1"/>
  <c r="H531" i="50" s="1"/>
  <c r="J531" i="50" s="1"/>
  <c r="F547" i="50"/>
  <c r="G547" i="50" s="1"/>
  <c r="H547" i="50" s="1"/>
  <c r="J547" i="50" s="1"/>
  <c r="F563" i="50"/>
  <c r="G563" i="50" s="1"/>
  <c r="H563" i="50" s="1"/>
  <c r="J563" i="50" s="1"/>
  <c r="F579" i="50"/>
  <c r="G579" i="50" s="1"/>
  <c r="H579" i="50" s="1"/>
  <c r="J579" i="50" s="1"/>
  <c r="F595" i="50"/>
  <c r="G595" i="50" s="1"/>
  <c r="H595" i="50" s="1"/>
  <c r="J595" i="50" s="1"/>
  <c r="F148" i="50"/>
  <c r="G148" i="50" s="1"/>
  <c r="H148" i="50" s="1"/>
  <c r="J148" i="50" s="1"/>
  <c r="F164" i="50"/>
  <c r="G164" i="50" s="1"/>
  <c r="H164" i="50" s="1"/>
  <c r="J164" i="50" s="1"/>
  <c r="F180" i="50"/>
  <c r="G180" i="50" s="1"/>
  <c r="H180" i="50" s="1"/>
  <c r="J180" i="50" s="1"/>
  <c r="F196" i="50"/>
  <c r="G196" i="50" s="1"/>
  <c r="H196" i="50" s="1"/>
  <c r="J196" i="50" s="1"/>
  <c r="F212" i="50"/>
  <c r="G212" i="50" s="1"/>
  <c r="H212" i="50" s="1"/>
  <c r="J212" i="50" s="1"/>
  <c r="F228" i="50"/>
  <c r="G228" i="50" s="1"/>
  <c r="H228" i="50" s="1"/>
  <c r="J228" i="50" s="1"/>
  <c r="F244" i="50"/>
  <c r="G244" i="50" s="1"/>
  <c r="H244" i="50" s="1"/>
  <c r="J244" i="50" s="1"/>
  <c r="F260" i="50"/>
  <c r="G260" i="50" s="1"/>
  <c r="H260" i="50" s="1"/>
  <c r="J260" i="50" s="1"/>
  <c r="F276" i="50"/>
  <c r="G276" i="50" s="1"/>
  <c r="H276" i="50" s="1"/>
  <c r="J276" i="50" s="1"/>
  <c r="F292" i="50"/>
  <c r="G292" i="50" s="1"/>
  <c r="H292" i="50" s="1"/>
  <c r="J292" i="50" s="1"/>
  <c r="F308" i="50"/>
  <c r="G308" i="50" s="1"/>
  <c r="H308" i="50" s="1"/>
  <c r="J308" i="50" s="1"/>
  <c r="F324" i="50"/>
  <c r="G324" i="50" s="1"/>
  <c r="H324" i="50" s="1"/>
  <c r="J324" i="50" s="1"/>
  <c r="F340" i="50"/>
  <c r="G340" i="50" s="1"/>
  <c r="H340" i="50" s="1"/>
  <c r="J340" i="50" s="1"/>
  <c r="F356" i="50"/>
  <c r="G356" i="50" s="1"/>
  <c r="H356" i="50" s="1"/>
  <c r="J356" i="50" s="1"/>
  <c r="F372" i="50"/>
  <c r="G372" i="50" s="1"/>
  <c r="H372" i="50" s="1"/>
  <c r="J372" i="50" s="1"/>
  <c r="F388" i="50"/>
  <c r="G388" i="50" s="1"/>
  <c r="H388" i="50" s="1"/>
  <c r="J388" i="50" s="1"/>
  <c r="F404" i="50"/>
  <c r="G404" i="50" s="1"/>
  <c r="H404" i="50" s="1"/>
  <c r="J404" i="50" s="1"/>
  <c r="F420" i="50"/>
  <c r="G420" i="50" s="1"/>
  <c r="H420" i="50" s="1"/>
  <c r="J420" i="50" s="1"/>
  <c r="F436" i="50"/>
  <c r="G436" i="50" s="1"/>
  <c r="H436" i="50" s="1"/>
  <c r="J436" i="50" s="1"/>
  <c r="F452" i="50"/>
  <c r="G452" i="50" s="1"/>
  <c r="H452" i="50" s="1"/>
  <c r="J452" i="50" s="1"/>
  <c r="F468" i="50"/>
  <c r="G468" i="50" s="1"/>
  <c r="H468" i="50" s="1"/>
  <c r="J468" i="50" s="1"/>
  <c r="F484" i="50"/>
  <c r="G484" i="50" s="1"/>
  <c r="H484" i="50" s="1"/>
  <c r="J484" i="50" s="1"/>
  <c r="F500" i="50"/>
  <c r="G500" i="50" s="1"/>
  <c r="H500" i="50" s="1"/>
  <c r="J500" i="50" s="1"/>
  <c r="F516" i="50"/>
  <c r="G516" i="50" s="1"/>
  <c r="H516" i="50" s="1"/>
  <c r="J516" i="50" s="1"/>
  <c r="F532" i="50"/>
  <c r="G532" i="50" s="1"/>
  <c r="H532" i="50" s="1"/>
  <c r="J532" i="50" s="1"/>
  <c r="F548" i="50"/>
  <c r="G548" i="50" s="1"/>
  <c r="H548" i="50" s="1"/>
  <c r="J548" i="50" s="1"/>
  <c r="F564" i="50"/>
  <c r="G564" i="50" s="1"/>
  <c r="H564" i="50" s="1"/>
  <c r="J564" i="50" s="1"/>
  <c r="F580" i="50"/>
  <c r="G580" i="50" s="1"/>
  <c r="H580" i="50" s="1"/>
  <c r="J580" i="50" s="1"/>
  <c r="F596" i="50"/>
  <c r="G596" i="50" s="1"/>
  <c r="H596" i="50" s="1"/>
  <c r="J596" i="50" s="1"/>
  <c r="F149" i="50"/>
  <c r="G149" i="50" s="1"/>
  <c r="H149" i="50" s="1"/>
  <c r="J149" i="50" s="1"/>
  <c r="F165" i="50"/>
  <c r="G165" i="50" s="1"/>
  <c r="H165" i="50" s="1"/>
  <c r="J165" i="50" s="1"/>
  <c r="F181" i="50"/>
  <c r="G181" i="50" s="1"/>
  <c r="H181" i="50" s="1"/>
  <c r="J181" i="50" s="1"/>
  <c r="F197" i="50"/>
  <c r="G197" i="50" s="1"/>
  <c r="H197" i="50" s="1"/>
  <c r="J197" i="50" s="1"/>
  <c r="F213" i="50"/>
  <c r="G213" i="50" s="1"/>
  <c r="H213" i="50" s="1"/>
  <c r="J213" i="50" s="1"/>
  <c r="F229" i="50"/>
  <c r="G229" i="50" s="1"/>
  <c r="H229" i="50" s="1"/>
  <c r="J229" i="50" s="1"/>
  <c r="F245" i="50"/>
  <c r="G245" i="50" s="1"/>
  <c r="H245" i="50" s="1"/>
  <c r="J245" i="50" s="1"/>
  <c r="F261" i="50"/>
  <c r="G261" i="50" s="1"/>
  <c r="H261" i="50" s="1"/>
  <c r="J261" i="50" s="1"/>
  <c r="F277" i="50"/>
  <c r="G277" i="50" s="1"/>
  <c r="H277" i="50" s="1"/>
  <c r="J277" i="50" s="1"/>
  <c r="F293" i="50"/>
  <c r="G293" i="50" s="1"/>
  <c r="H293" i="50" s="1"/>
  <c r="J293" i="50" s="1"/>
  <c r="F309" i="50"/>
  <c r="G309" i="50" s="1"/>
  <c r="H309" i="50" s="1"/>
  <c r="J309" i="50" s="1"/>
  <c r="F325" i="50"/>
  <c r="G325" i="50" s="1"/>
  <c r="H325" i="50" s="1"/>
  <c r="J325" i="50" s="1"/>
  <c r="F341" i="50"/>
  <c r="G341" i="50" s="1"/>
  <c r="H341" i="50" s="1"/>
  <c r="J341" i="50" s="1"/>
  <c r="F357" i="50"/>
  <c r="G357" i="50" s="1"/>
  <c r="H357" i="50" s="1"/>
  <c r="J357" i="50" s="1"/>
  <c r="F373" i="50"/>
  <c r="G373" i="50" s="1"/>
  <c r="H373" i="50" s="1"/>
  <c r="J373" i="50" s="1"/>
  <c r="F389" i="50"/>
  <c r="G389" i="50" s="1"/>
  <c r="H389" i="50" s="1"/>
  <c r="J389" i="50" s="1"/>
  <c r="F405" i="50"/>
  <c r="G405" i="50" s="1"/>
  <c r="H405" i="50" s="1"/>
  <c r="J405" i="50" s="1"/>
  <c r="F421" i="50"/>
  <c r="G421" i="50" s="1"/>
  <c r="H421" i="50" s="1"/>
  <c r="J421" i="50" s="1"/>
  <c r="F437" i="50"/>
  <c r="G437" i="50" s="1"/>
  <c r="H437" i="50" s="1"/>
  <c r="J437" i="50" s="1"/>
  <c r="F453" i="50"/>
  <c r="G453" i="50" s="1"/>
  <c r="H453" i="50" s="1"/>
  <c r="J453" i="50" s="1"/>
  <c r="F469" i="50"/>
  <c r="G469" i="50" s="1"/>
  <c r="H469" i="50" s="1"/>
  <c r="J469" i="50" s="1"/>
  <c r="F485" i="50"/>
  <c r="G485" i="50" s="1"/>
  <c r="H485" i="50" s="1"/>
  <c r="J485" i="50" s="1"/>
  <c r="F501" i="50"/>
  <c r="G501" i="50" s="1"/>
  <c r="H501" i="50" s="1"/>
  <c r="J501" i="50" s="1"/>
  <c r="F517" i="50"/>
  <c r="G517" i="50" s="1"/>
  <c r="H517" i="50" s="1"/>
  <c r="J517" i="50" s="1"/>
  <c r="F533" i="50"/>
  <c r="G533" i="50" s="1"/>
  <c r="H533" i="50" s="1"/>
  <c r="J533" i="50" s="1"/>
  <c r="F549" i="50"/>
  <c r="G549" i="50" s="1"/>
  <c r="H549" i="50" s="1"/>
  <c r="J549" i="50" s="1"/>
  <c r="F565" i="50"/>
  <c r="G565" i="50" s="1"/>
  <c r="H565" i="50" s="1"/>
  <c r="J565" i="50" s="1"/>
  <c r="F150" i="50"/>
  <c r="G150" i="50" s="1"/>
  <c r="H150" i="50" s="1"/>
  <c r="J150" i="50" s="1"/>
  <c r="F184" i="50"/>
  <c r="G184" i="50" s="1"/>
  <c r="H184" i="50" s="1"/>
  <c r="J184" i="50" s="1"/>
  <c r="F219" i="50"/>
  <c r="G219" i="50" s="1"/>
  <c r="H219" i="50" s="1"/>
  <c r="J219" i="50" s="1"/>
  <c r="F265" i="50"/>
  <c r="G265" i="50" s="1"/>
  <c r="H265" i="50" s="1"/>
  <c r="J265" i="50" s="1"/>
  <c r="F311" i="50"/>
  <c r="G311" i="50" s="1"/>
  <c r="H311" i="50" s="1"/>
  <c r="J311" i="50" s="1"/>
  <c r="F347" i="50"/>
  <c r="G347" i="50" s="1"/>
  <c r="H347" i="50" s="1"/>
  <c r="J347" i="50" s="1"/>
  <c r="F393" i="50"/>
  <c r="G393" i="50" s="1"/>
  <c r="H393" i="50" s="1"/>
  <c r="J393" i="50" s="1"/>
  <c r="F439" i="50"/>
  <c r="G439" i="50" s="1"/>
  <c r="H439" i="50" s="1"/>
  <c r="J439" i="50" s="1"/>
  <c r="F475" i="50"/>
  <c r="G475" i="50" s="1"/>
  <c r="H475" i="50" s="1"/>
  <c r="J475" i="50" s="1"/>
  <c r="F521" i="50"/>
  <c r="G521" i="50" s="1"/>
  <c r="H521" i="50" s="1"/>
  <c r="J521" i="50" s="1"/>
  <c r="F562" i="50"/>
  <c r="G562" i="50" s="1"/>
  <c r="H562" i="50" s="1"/>
  <c r="J562" i="50" s="1"/>
  <c r="F597" i="50"/>
  <c r="G597" i="50" s="1"/>
  <c r="H597" i="50" s="1"/>
  <c r="J597" i="50" s="1"/>
  <c r="F154" i="50"/>
  <c r="G154" i="50" s="1"/>
  <c r="H154" i="50" s="1"/>
  <c r="J154" i="50" s="1"/>
  <c r="F569" i="50"/>
  <c r="G569" i="50" s="1"/>
  <c r="H569" i="50" s="1"/>
  <c r="J569" i="50" s="1"/>
  <c r="F234" i="50"/>
  <c r="G234" i="50" s="1"/>
  <c r="H234" i="50" s="1"/>
  <c r="J234" i="50" s="1"/>
  <c r="F408" i="50"/>
  <c r="G408" i="50" s="1"/>
  <c r="H408" i="50" s="1"/>
  <c r="J408" i="50" s="1"/>
  <c r="F536" i="50"/>
  <c r="G536" i="50" s="1"/>
  <c r="H536" i="50" s="1"/>
  <c r="J536" i="50" s="1"/>
  <c r="F235" i="50"/>
  <c r="G235" i="50" s="1"/>
  <c r="H235" i="50" s="1"/>
  <c r="J235" i="50" s="1"/>
  <c r="F342" i="50"/>
  <c r="G342" i="50" s="1"/>
  <c r="H342" i="50" s="1"/>
  <c r="J342" i="50" s="1"/>
  <c r="F343" i="50"/>
  <c r="G343" i="50" s="1"/>
  <c r="H343" i="50" s="1"/>
  <c r="J343" i="50" s="1"/>
  <c r="F178" i="50"/>
  <c r="G178" i="50" s="1"/>
  <c r="H178" i="50" s="1"/>
  <c r="J178" i="50" s="1"/>
  <c r="F426" i="50"/>
  <c r="G426" i="50" s="1"/>
  <c r="H426" i="50" s="1"/>
  <c r="J426" i="50" s="1"/>
  <c r="F553" i="50"/>
  <c r="G553" i="50" s="1"/>
  <c r="H553" i="50" s="1"/>
  <c r="J553" i="50" s="1"/>
  <c r="F391" i="50"/>
  <c r="G391" i="50" s="1"/>
  <c r="H391" i="50" s="1"/>
  <c r="J391" i="50" s="1"/>
  <c r="F346" i="50"/>
  <c r="G346" i="50" s="1"/>
  <c r="H346" i="50" s="1"/>
  <c r="J346" i="50" s="1"/>
  <c r="F151" i="50"/>
  <c r="G151" i="50" s="1"/>
  <c r="H151" i="50" s="1"/>
  <c r="J151" i="50" s="1"/>
  <c r="F185" i="50"/>
  <c r="G185" i="50" s="1"/>
  <c r="H185" i="50" s="1"/>
  <c r="J185" i="50" s="1"/>
  <c r="F230" i="50"/>
  <c r="G230" i="50" s="1"/>
  <c r="H230" i="50" s="1"/>
  <c r="J230" i="50" s="1"/>
  <c r="F266" i="50"/>
  <c r="G266" i="50" s="1"/>
  <c r="H266" i="50" s="1"/>
  <c r="J266" i="50" s="1"/>
  <c r="F312" i="50"/>
  <c r="G312" i="50" s="1"/>
  <c r="H312" i="50" s="1"/>
  <c r="J312" i="50" s="1"/>
  <c r="F358" i="50"/>
  <c r="G358" i="50" s="1"/>
  <c r="H358" i="50" s="1"/>
  <c r="J358" i="50" s="1"/>
  <c r="F394" i="50"/>
  <c r="G394" i="50" s="1"/>
  <c r="H394" i="50" s="1"/>
  <c r="J394" i="50" s="1"/>
  <c r="F440" i="50"/>
  <c r="G440" i="50" s="1"/>
  <c r="H440" i="50" s="1"/>
  <c r="J440" i="50" s="1"/>
  <c r="F486" i="50"/>
  <c r="G486" i="50" s="1"/>
  <c r="H486" i="50" s="1"/>
  <c r="J486" i="50" s="1"/>
  <c r="F522" i="50"/>
  <c r="G522" i="50" s="1"/>
  <c r="H522" i="50" s="1"/>
  <c r="J522" i="50" s="1"/>
  <c r="F566" i="50"/>
  <c r="G566" i="50" s="1"/>
  <c r="H566" i="50" s="1"/>
  <c r="J566" i="50" s="1"/>
  <c r="F598" i="50"/>
  <c r="G598" i="50" s="1"/>
  <c r="H598" i="50" s="1"/>
  <c r="J598" i="50" s="1"/>
  <c r="F233" i="50"/>
  <c r="G233" i="50" s="1"/>
  <c r="H233" i="50" s="1"/>
  <c r="J233" i="50" s="1"/>
  <c r="F279" i="50"/>
  <c r="G279" i="50" s="1"/>
  <c r="H279" i="50" s="1"/>
  <c r="J279" i="50" s="1"/>
  <c r="F315" i="50"/>
  <c r="G315" i="50" s="1"/>
  <c r="H315" i="50" s="1"/>
  <c r="J315" i="50" s="1"/>
  <c r="F361" i="50"/>
  <c r="G361" i="50" s="1"/>
  <c r="H361" i="50" s="1"/>
  <c r="J361" i="50" s="1"/>
  <c r="F407" i="50"/>
  <c r="G407" i="50" s="1"/>
  <c r="H407" i="50" s="1"/>
  <c r="J407" i="50" s="1"/>
  <c r="F443" i="50"/>
  <c r="G443" i="50" s="1"/>
  <c r="H443" i="50" s="1"/>
  <c r="J443" i="50" s="1"/>
  <c r="F535" i="50"/>
  <c r="G535" i="50" s="1"/>
  <c r="H535" i="50" s="1"/>
  <c r="J535" i="50" s="1"/>
  <c r="F601" i="50"/>
  <c r="G601" i="50" s="1"/>
  <c r="H601" i="50" s="1"/>
  <c r="J601" i="50" s="1"/>
  <c r="F155" i="50"/>
  <c r="G155" i="50" s="1"/>
  <c r="H155" i="50" s="1"/>
  <c r="J155" i="50" s="1"/>
  <c r="F362" i="50"/>
  <c r="G362" i="50" s="1"/>
  <c r="H362" i="50" s="1"/>
  <c r="J362" i="50" s="1"/>
  <c r="F490" i="50"/>
  <c r="G490" i="50" s="1"/>
  <c r="H490" i="50" s="1"/>
  <c r="J490" i="50" s="1"/>
  <c r="F602" i="50"/>
  <c r="G602" i="50" s="1"/>
  <c r="H602" i="50" s="1"/>
  <c r="J602" i="50" s="1"/>
  <c r="F162" i="50"/>
  <c r="G162" i="50" s="1"/>
  <c r="H162" i="50" s="1"/>
  <c r="J162" i="50" s="1"/>
  <c r="F327" i="50"/>
  <c r="G327" i="50" s="1"/>
  <c r="H327" i="50" s="1"/>
  <c r="J327" i="50" s="1"/>
  <c r="F363" i="50"/>
  <c r="G363" i="50" s="1"/>
  <c r="H363" i="50" s="1"/>
  <c r="J363" i="50" s="1"/>
  <c r="F409" i="50"/>
  <c r="G409" i="50" s="1"/>
  <c r="H409" i="50" s="1"/>
  <c r="J409" i="50" s="1"/>
  <c r="F455" i="50"/>
  <c r="G455" i="50" s="1"/>
  <c r="H455" i="50" s="1"/>
  <c r="J455" i="50" s="1"/>
  <c r="F491" i="50"/>
  <c r="G491" i="50" s="1"/>
  <c r="H491" i="50" s="1"/>
  <c r="J491" i="50" s="1"/>
  <c r="F571" i="50"/>
  <c r="G571" i="50" s="1"/>
  <c r="H571" i="50" s="1"/>
  <c r="J571" i="50" s="1"/>
  <c r="F603" i="50"/>
  <c r="G603" i="50" s="1"/>
  <c r="H603" i="50" s="1"/>
  <c r="J603" i="50" s="1"/>
  <c r="F378" i="50"/>
  <c r="G378" i="50" s="1"/>
  <c r="H378" i="50" s="1"/>
  <c r="J378" i="50" s="1"/>
  <c r="F297" i="50"/>
  <c r="G297" i="50" s="1"/>
  <c r="H297" i="50" s="1"/>
  <c r="J297" i="50" s="1"/>
  <c r="F216" i="50"/>
  <c r="G216" i="50" s="1"/>
  <c r="H216" i="50" s="1"/>
  <c r="J216" i="50" s="1"/>
  <c r="F472" i="50"/>
  <c r="G472" i="50" s="1"/>
  <c r="H472" i="50" s="1"/>
  <c r="J472" i="50" s="1"/>
  <c r="F586" i="50"/>
  <c r="G586" i="50" s="1"/>
  <c r="H586" i="50" s="1"/>
  <c r="J586" i="50" s="1"/>
  <c r="F217" i="50"/>
  <c r="G217" i="50" s="1"/>
  <c r="H217" i="50" s="1"/>
  <c r="J217" i="50" s="1"/>
  <c r="F427" i="50"/>
  <c r="G427" i="50" s="1"/>
  <c r="H427" i="50" s="1"/>
  <c r="J427" i="50" s="1"/>
  <c r="F519" i="50"/>
  <c r="G519" i="50" s="1"/>
  <c r="H519" i="50" s="1"/>
  <c r="J519" i="50" s="1"/>
  <c r="F554" i="50"/>
  <c r="G554" i="50" s="1"/>
  <c r="H554" i="50" s="1"/>
  <c r="J554" i="50" s="1"/>
  <c r="F183" i="50"/>
  <c r="G183" i="50" s="1"/>
  <c r="H183" i="50" s="1"/>
  <c r="J183" i="50" s="1"/>
  <c r="F438" i="50"/>
  <c r="G438" i="50" s="1"/>
  <c r="H438" i="50" s="1"/>
  <c r="J438" i="50" s="1"/>
  <c r="F474" i="50"/>
  <c r="G474" i="50" s="1"/>
  <c r="H474" i="50" s="1"/>
  <c r="J474" i="50" s="1"/>
  <c r="F555" i="50"/>
  <c r="G555" i="50" s="1"/>
  <c r="H555" i="50" s="1"/>
  <c r="J555" i="50" s="1"/>
  <c r="F152" i="50"/>
  <c r="G152" i="50" s="1"/>
  <c r="H152" i="50" s="1"/>
  <c r="J152" i="50" s="1"/>
  <c r="F186" i="50"/>
  <c r="G186" i="50" s="1"/>
  <c r="H186" i="50" s="1"/>
  <c r="J186" i="50" s="1"/>
  <c r="F231" i="50"/>
  <c r="G231" i="50" s="1"/>
  <c r="H231" i="50" s="1"/>
  <c r="J231" i="50" s="1"/>
  <c r="F267" i="50"/>
  <c r="G267" i="50" s="1"/>
  <c r="H267" i="50" s="1"/>
  <c r="J267" i="50" s="1"/>
  <c r="F313" i="50"/>
  <c r="G313" i="50" s="1"/>
  <c r="H313" i="50" s="1"/>
  <c r="J313" i="50" s="1"/>
  <c r="F359" i="50"/>
  <c r="G359" i="50" s="1"/>
  <c r="H359" i="50" s="1"/>
  <c r="J359" i="50" s="1"/>
  <c r="F395" i="50"/>
  <c r="G395" i="50" s="1"/>
  <c r="H395" i="50" s="1"/>
  <c r="J395" i="50" s="1"/>
  <c r="F441" i="50"/>
  <c r="G441" i="50" s="1"/>
  <c r="H441" i="50" s="1"/>
  <c r="J441" i="50" s="1"/>
  <c r="F487" i="50"/>
  <c r="G487" i="50" s="1"/>
  <c r="H487" i="50" s="1"/>
  <c r="J487" i="50" s="1"/>
  <c r="F523" i="50"/>
  <c r="G523" i="50" s="1"/>
  <c r="H523" i="50" s="1"/>
  <c r="J523" i="50" s="1"/>
  <c r="F567" i="50"/>
  <c r="G567" i="50" s="1"/>
  <c r="H567" i="50" s="1"/>
  <c r="J567" i="50" s="1"/>
  <c r="F599" i="50"/>
  <c r="G599" i="50" s="1"/>
  <c r="H599" i="50" s="1"/>
  <c r="J599" i="50" s="1"/>
  <c r="F194" i="50"/>
  <c r="G194" i="50" s="1"/>
  <c r="H194" i="50" s="1"/>
  <c r="J194" i="50" s="1"/>
  <c r="F489" i="50"/>
  <c r="G489" i="50" s="1"/>
  <c r="H489" i="50" s="1"/>
  <c r="J489" i="50" s="1"/>
  <c r="F198" i="50"/>
  <c r="G198" i="50" s="1"/>
  <c r="H198" i="50" s="1"/>
  <c r="J198" i="50" s="1"/>
  <c r="F326" i="50"/>
  <c r="G326" i="50" s="1"/>
  <c r="H326" i="50" s="1"/>
  <c r="J326" i="50" s="1"/>
  <c r="F454" i="50"/>
  <c r="G454" i="50" s="1"/>
  <c r="H454" i="50" s="1"/>
  <c r="J454" i="50" s="1"/>
  <c r="F570" i="50"/>
  <c r="G570" i="50" s="1"/>
  <c r="H570" i="50" s="1"/>
  <c r="J570" i="50" s="1"/>
  <c r="F199" i="50"/>
  <c r="G199" i="50" s="1"/>
  <c r="H199" i="50" s="1"/>
  <c r="J199" i="50" s="1"/>
  <c r="F537" i="50"/>
  <c r="G537" i="50" s="1"/>
  <c r="H537" i="50" s="1"/>
  <c r="J537" i="50" s="1"/>
  <c r="F296" i="50"/>
  <c r="G296" i="50" s="1"/>
  <c r="H296" i="50" s="1"/>
  <c r="J296" i="50" s="1"/>
  <c r="F251" i="50"/>
  <c r="G251" i="50" s="1"/>
  <c r="H251" i="50" s="1"/>
  <c r="J251" i="50" s="1"/>
  <c r="F298" i="50"/>
  <c r="G298" i="50" s="1"/>
  <c r="H298" i="50" s="1"/>
  <c r="J298" i="50" s="1"/>
  <c r="F299" i="50"/>
  <c r="G299" i="50" s="1"/>
  <c r="H299" i="50" s="1"/>
  <c r="J299" i="50" s="1"/>
  <c r="F587" i="50"/>
  <c r="G587" i="50" s="1"/>
  <c r="H587" i="50" s="1"/>
  <c r="J587" i="50" s="1"/>
  <c r="F310" i="50"/>
  <c r="G310" i="50" s="1"/>
  <c r="H310" i="50" s="1"/>
  <c r="J310" i="50" s="1"/>
  <c r="F153" i="50"/>
  <c r="G153" i="50" s="1"/>
  <c r="H153" i="50" s="1"/>
  <c r="J153" i="50" s="1"/>
  <c r="F187" i="50"/>
  <c r="G187" i="50" s="1"/>
  <c r="H187" i="50" s="1"/>
  <c r="J187" i="50" s="1"/>
  <c r="F232" i="50"/>
  <c r="G232" i="50" s="1"/>
  <c r="H232" i="50" s="1"/>
  <c r="J232" i="50" s="1"/>
  <c r="F278" i="50"/>
  <c r="G278" i="50" s="1"/>
  <c r="H278" i="50" s="1"/>
  <c r="J278" i="50" s="1"/>
  <c r="F314" i="50"/>
  <c r="G314" i="50" s="1"/>
  <c r="H314" i="50" s="1"/>
  <c r="J314" i="50" s="1"/>
  <c r="F360" i="50"/>
  <c r="G360" i="50" s="1"/>
  <c r="H360" i="50" s="1"/>
  <c r="J360" i="50" s="1"/>
  <c r="F406" i="50"/>
  <c r="G406" i="50" s="1"/>
  <c r="H406" i="50" s="1"/>
  <c r="J406" i="50" s="1"/>
  <c r="F442" i="50"/>
  <c r="G442" i="50" s="1"/>
  <c r="H442" i="50" s="1"/>
  <c r="J442" i="50" s="1"/>
  <c r="F488" i="50"/>
  <c r="G488" i="50" s="1"/>
  <c r="H488" i="50" s="1"/>
  <c r="J488" i="50" s="1"/>
  <c r="F534" i="50"/>
  <c r="G534" i="50" s="1"/>
  <c r="H534" i="50" s="1"/>
  <c r="J534" i="50" s="1"/>
  <c r="F568" i="50"/>
  <c r="G568" i="50" s="1"/>
  <c r="H568" i="50" s="1"/>
  <c r="J568" i="50" s="1"/>
  <c r="F600" i="50"/>
  <c r="G600" i="50" s="1"/>
  <c r="H600" i="50" s="1"/>
  <c r="J600" i="50" s="1"/>
  <c r="F280" i="50"/>
  <c r="G280" i="50" s="1"/>
  <c r="H280" i="50" s="1"/>
  <c r="J280" i="50" s="1"/>
  <c r="F281" i="50"/>
  <c r="G281" i="50" s="1"/>
  <c r="H281" i="50" s="1"/>
  <c r="J281" i="50" s="1"/>
  <c r="F214" i="50"/>
  <c r="G214" i="50" s="1"/>
  <c r="H214" i="50" s="1"/>
  <c r="J214" i="50" s="1"/>
  <c r="F470" i="50"/>
  <c r="G470" i="50" s="1"/>
  <c r="H470" i="50" s="1"/>
  <c r="J470" i="50" s="1"/>
  <c r="F551" i="50"/>
  <c r="G551" i="50" s="1"/>
  <c r="H551" i="50" s="1"/>
  <c r="J551" i="50" s="1"/>
  <c r="F215" i="50"/>
  <c r="G215" i="50" s="1"/>
  <c r="H215" i="50" s="1"/>
  <c r="J215" i="50" s="1"/>
  <c r="F425" i="50"/>
  <c r="G425" i="50" s="1"/>
  <c r="H425" i="50" s="1"/>
  <c r="J425" i="50" s="1"/>
  <c r="F471" i="50"/>
  <c r="G471" i="50" s="1"/>
  <c r="H471" i="50" s="1"/>
  <c r="J471" i="50" s="1"/>
  <c r="F552" i="50"/>
  <c r="G552" i="50" s="1"/>
  <c r="H552" i="50" s="1"/>
  <c r="J552" i="50" s="1"/>
  <c r="F585" i="50"/>
  <c r="G585" i="50" s="1"/>
  <c r="H585" i="50" s="1"/>
  <c r="J585" i="50" s="1"/>
  <c r="F344" i="50"/>
  <c r="G344" i="50" s="1"/>
  <c r="H344" i="50" s="1"/>
  <c r="J344" i="50" s="1"/>
  <c r="F263" i="50"/>
  <c r="G263" i="50" s="1"/>
  <c r="H263" i="50" s="1"/>
  <c r="J263" i="50" s="1"/>
  <c r="F392" i="50"/>
  <c r="G392" i="50" s="1"/>
  <c r="H392" i="50" s="1"/>
  <c r="J392" i="50" s="1"/>
  <c r="F166" i="50"/>
  <c r="G166" i="50" s="1"/>
  <c r="H166" i="50" s="1"/>
  <c r="J166" i="50" s="1"/>
  <c r="F200" i="50"/>
  <c r="G200" i="50" s="1"/>
  <c r="H200" i="50" s="1"/>
  <c r="J200" i="50" s="1"/>
  <c r="F246" i="50"/>
  <c r="G246" i="50" s="1"/>
  <c r="H246" i="50" s="1"/>
  <c r="J246" i="50" s="1"/>
  <c r="F282" i="50"/>
  <c r="G282" i="50" s="1"/>
  <c r="H282" i="50" s="1"/>
  <c r="J282" i="50" s="1"/>
  <c r="F328" i="50"/>
  <c r="G328" i="50" s="1"/>
  <c r="H328" i="50" s="1"/>
  <c r="J328" i="50" s="1"/>
  <c r="F374" i="50"/>
  <c r="G374" i="50" s="1"/>
  <c r="H374" i="50" s="1"/>
  <c r="J374" i="50" s="1"/>
  <c r="F410" i="50"/>
  <c r="G410" i="50" s="1"/>
  <c r="H410" i="50" s="1"/>
  <c r="J410" i="50" s="1"/>
  <c r="F456" i="50"/>
  <c r="G456" i="50" s="1"/>
  <c r="H456" i="50" s="1"/>
  <c r="J456" i="50" s="1"/>
  <c r="F502" i="50"/>
  <c r="G502" i="50" s="1"/>
  <c r="H502" i="50" s="1"/>
  <c r="J502" i="50" s="1"/>
  <c r="F538" i="50"/>
  <c r="G538" i="50" s="1"/>
  <c r="H538" i="50" s="1"/>
  <c r="J538" i="50" s="1"/>
  <c r="F578" i="50"/>
  <c r="G578" i="50" s="1"/>
  <c r="H578" i="50" s="1"/>
  <c r="J578" i="50" s="1"/>
  <c r="F167" i="50"/>
  <c r="G167" i="50" s="1"/>
  <c r="H167" i="50" s="1"/>
  <c r="J167" i="50" s="1"/>
  <c r="F201" i="50"/>
  <c r="G201" i="50" s="1"/>
  <c r="H201" i="50" s="1"/>
  <c r="J201" i="50" s="1"/>
  <c r="F247" i="50"/>
  <c r="G247" i="50" s="1"/>
  <c r="H247" i="50" s="1"/>
  <c r="J247" i="50" s="1"/>
  <c r="F283" i="50"/>
  <c r="G283" i="50" s="1"/>
  <c r="H283" i="50" s="1"/>
  <c r="J283" i="50" s="1"/>
  <c r="F329" i="50"/>
  <c r="G329" i="50" s="1"/>
  <c r="H329" i="50" s="1"/>
  <c r="J329" i="50" s="1"/>
  <c r="F375" i="50"/>
  <c r="G375" i="50" s="1"/>
  <c r="H375" i="50" s="1"/>
  <c r="J375" i="50" s="1"/>
  <c r="F411" i="50"/>
  <c r="G411" i="50" s="1"/>
  <c r="H411" i="50" s="1"/>
  <c r="J411" i="50" s="1"/>
  <c r="F457" i="50"/>
  <c r="G457" i="50" s="1"/>
  <c r="H457" i="50" s="1"/>
  <c r="J457" i="50" s="1"/>
  <c r="F503" i="50"/>
  <c r="G503" i="50" s="1"/>
  <c r="H503" i="50" s="1"/>
  <c r="J503" i="50" s="1"/>
  <c r="F539" i="50"/>
  <c r="G539" i="50" s="1"/>
  <c r="H539" i="50" s="1"/>
  <c r="J539" i="50" s="1"/>
  <c r="F581" i="50"/>
  <c r="G581" i="50" s="1"/>
  <c r="H581" i="50" s="1"/>
  <c r="J581" i="50" s="1"/>
  <c r="F168" i="50"/>
  <c r="G168" i="50" s="1"/>
  <c r="H168" i="50" s="1"/>
  <c r="J168" i="50" s="1"/>
  <c r="F202" i="50"/>
  <c r="G202" i="50" s="1"/>
  <c r="H202" i="50" s="1"/>
  <c r="J202" i="50" s="1"/>
  <c r="F248" i="50"/>
  <c r="G248" i="50" s="1"/>
  <c r="H248" i="50" s="1"/>
  <c r="J248" i="50" s="1"/>
  <c r="F294" i="50"/>
  <c r="G294" i="50" s="1"/>
  <c r="H294" i="50" s="1"/>
  <c r="J294" i="50" s="1"/>
  <c r="F330" i="50"/>
  <c r="G330" i="50" s="1"/>
  <c r="H330" i="50" s="1"/>
  <c r="J330" i="50" s="1"/>
  <c r="F376" i="50"/>
  <c r="G376" i="50" s="1"/>
  <c r="H376" i="50" s="1"/>
  <c r="J376" i="50" s="1"/>
  <c r="F422" i="50"/>
  <c r="G422" i="50" s="1"/>
  <c r="H422" i="50" s="1"/>
  <c r="J422" i="50" s="1"/>
  <c r="F458" i="50"/>
  <c r="G458" i="50" s="1"/>
  <c r="H458" i="50" s="1"/>
  <c r="J458" i="50" s="1"/>
  <c r="F504" i="50"/>
  <c r="G504" i="50" s="1"/>
  <c r="H504" i="50" s="1"/>
  <c r="J504" i="50" s="1"/>
  <c r="F546" i="50"/>
  <c r="G546" i="50" s="1"/>
  <c r="H546" i="50" s="1"/>
  <c r="J546" i="50" s="1"/>
  <c r="F582" i="50"/>
  <c r="G582" i="50" s="1"/>
  <c r="H582" i="50" s="1"/>
  <c r="J582" i="50" s="1"/>
  <c r="F169" i="50"/>
  <c r="G169" i="50" s="1"/>
  <c r="H169" i="50" s="1"/>
  <c r="J169" i="50" s="1"/>
  <c r="F203" i="50"/>
  <c r="G203" i="50" s="1"/>
  <c r="H203" i="50" s="1"/>
  <c r="J203" i="50" s="1"/>
  <c r="F249" i="50"/>
  <c r="G249" i="50" s="1"/>
  <c r="H249" i="50" s="1"/>
  <c r="J249" i="50" s="1"/>
  <c r="F295" i="50"/>
  <c r="G295" i="50" s="1"/>
  <c r="H295" i="50" s="1"/>
  <c r="J295" i="50" s="1"/>
  <c r="F331" i="50"/>
  <c r="G331" i="50" s="1"/>
  <c r="H331" i="50" s="1"/>
  <c r="J331" i="50" s="1"/>
  <c r="F377" i="50"/>
  <c r="G377" i="50" s="1"/>
  <c r="H377" i="50" s="1"/>
  <c r="J377" i="50" s="1"/>
  <c r="F423" i="50"/>
  <c r="G423" i="50" s="1"/>
  <c r="H423" i="50" s="1"/>
  <c r="J423" i="50" s="1"/>
  <c r="F459" i="50"/>
  <c r="G459" i="50" s="1"/>
  <c r="H459" i="50" s="1"/>
  <c r="J459" i="50" s="1"/>
  <c r="F505" i="50"/>
  <c r="G505" i="50" s="1"/>
  <c r="H505" i="50" s="1"/>
  <c r="J505" i="50" s="1"/>
  <c r="F550" i="50"/>
  <c r="G550" i="50" s="1"/>
  <c r="H550" i="50" s="1"/>
  <c r="J550" i="50" s="1"/>
  <c r="F583" i="50"/>
  <c r="G583" i="50" s="1"/>
  <c r="H583" i="50" s="1"/>
  <c r="J583" i="50" s="1"/>
  <c r="F170" i="50"/>
  <c r="G170" i="50" s="1"/>
  <c r="H170" i="50" s="1"/>
  <c r="J170" i="50" s="1"/>
  <c r="F424" i="50"/>
  <c r="G424" i="50" s="1"/>
  <c r="H424" i="50" s="1"/>
  <c r="J424" i="50" s="1"/>
  <c r="F506" i="50"/>
  <c r="G506" i="50" s="1"/>
  <c r="H506" i="50" s="1"/>
  <c r="J506" i="50" s="1"/>
  <c r="F584" i="50"/>
  <c r="G584" i="50" s="1"/>
  <c r="H584" i="50" s="1"/>
  <c r="J584" i="50" s="1"/>
  <c r="F171" i="50"/>
  <c r="G171" i="50" s="1"/>
  <c r="H171" i="50" s="1"/>
  <c r="J171" i="50" s="1"/>
  <c r="F507" i="50"/>
  <c r="G507" i="50" s="1"/>
  <c r="H507" i="50" s="1"/>
  <c r="J507" i="50" s="1"/>
  <c r="F262" i="50"/>
  <c r="G262" i="50" s="1"/>
  <c r="H262" i="50" s="1"/>
  <c r="J262" i="50" s="1"/>
  <c r="F518" i="50"/>
  <c r="G518" i="50" s="1"/>
  <c r="H518" i="50" s="1"/>
  <c r="J518" i="50" s="1"/>
  <c r="F182" i="50"/>
  <c r="G182" i="50" s="1"/>
  <c r="H182" i="50" s="1"/>
  <c r="J182" i="50" s="1"/>
  <c r="F473" i="50"/>
  <c r="G473" i="50" s="1"/>
  <c r="H473" i="50" s="1"/>
  <c r="J473" i="50" s="1"/>
  <c r="F218" i="50"/>
  <c r="G218" i="50" s="1"/>
  <c r="H218" i="50" s="1"/>
  <c r="J218" i="50" s="1"/>
  <c r="F520" i="50"/>
  <c r="G520" i="50" s="1"/>
  <c r="H520" i="50" s="1"/>
  <c r="J520" i="50" s="1"/>
  <c r="F594" i="50"/>
  <c r="G594" i="50" s="1"/>
  <c r="H594" i="50" s="1"/>
  <c r="J594" i="50" s="1"/>
  <c r="F250" i="50"/>
  <c r="G250" i="50" s="1"/>
  <c r="H250" i="50" s="1"/>
  <c r="J250" i="50" s="1"/>
  <c r="F379" i="50"/>
  <c r="G379" i="50" s="1"/>
  <c r="H379" i="50" s="1"/>
  <c r="J379" i="50" s="1"/>
  <c r="F390" i="50"/>
  <c r="G390" i="50" s="1"/>
  <c r="H390" i="50" s="1"/>
  <c r="J390" i="50" s="1"/>
  <c r="F345" i="50"/>
  <c r="G345" i="50" s="1"/>
  <c r="H345" i="50" s="1"/>
  <c r="J345" i="50" s="1"/>
  <c r="F264" i="50"/>
  <c r="G264" i="50" s="1"/>
  <c r="H264" i="50" s="1"/>
  <c r="J264" i="50" s="1"/>
  <c r="F141" i="50"/>
  <c r="G334" i="50"/>
  <c r="H334" i="50" s="1"/>
  <c r="J334" i="50" s="1"/>
  <c r="J88" i="50"/>
  <c r="I88" i="50"/>
  <c r="U26" i="48" l="1"/>
  <c r="L26" i="48"/>
  <c r="Q140" i="50" a="1"/>
  <c r="Q140" i="50" s="1"/>
  <c r="S149" i="50"/>
  <c r="T149" i="50" s="1"/>
  <c r="U149" i="50" s="1"/>
  <c r="S148" i="50"/>
  <c r="T148" i="50" s="1"/>
  <c r="U148" i="50" s="1"/>
  <c r="S147" i="50"/>
  <c r="T147" i="50" s="1"/>
  <c r="U147" i="50" s="1"/>
  <c r="S146" i="50"/>
  <c r="T146" i="50" s="1"/>
  <c r="U146" i="50" s="1"/>
  <c r="S151" i="50"/>
  <c r="T151" i="50" s="1"/>
  <c r="U151" i="50" s="1"/>
  <c r="S157" i="50"/>
  <c r="T157" i="50" s="1"/>
  <c r="U157" i="50" s="1"/>
  <c r="S155" i="50"/>
  <c r="T155" i="50" s="1"/>
  <c r="U155" i="50" s="1"/>
  <c r="S154" i="50"/>
  <c r="T154" i="50" s="1"/>
  <c r="U154" i="50" s="1"/>
  <c r="S150" i="50"/>
  <c r="T150" i="50" s="1"/>
  <c r="U150" i="50" s="1"/>
  <c r="S145" i="50"/>
  <c r="T145" i="50" s="1"/>
  <c r="U145" i="50" s="1"/>
  <c r="S144" i="50"/>
  <c r="T144" i="50" s="1"/>
  <c r="U144" i="50" s="1"/>
  <c r="S141" i="50"/>
  <c r="T141" i="50" s="1"/>
  <c r="U141" i="50" s="1"/>
  <c r="S143" i="50"/>
  <c r="T143" i="50" s="1"/>
  <c r="U143" i="50" s="1"/>
  <c r="S156" i="50"/>
  <c r="T156" i="50" s="1"/>
  <c r="U156" i="50" s="1"/>
  <c r="S153" i="50"/>
  <c r="T153" i="50" s="1"/>
  <c r="U153" i="50" s="1"/>
  <c r="S158" i="50"/>
  <c r="T158" i="50" s="1"/>
  <c r="U158" i="50" s="1"/>
  <c r="S152" i="50"/>
  <c r="T152" i="50" s="1"/>
  <c r="U152" i="50" s="1"/>
  <c r="S142" i="50"/>
  <c r="T142" i="50" s="1"/>
  <c r="U142" i="50" s="1"/>
  <c r="I460" i="50"/>
  <c r="I364" i="50"/>
  <c r="I149" i="50"/>
  <c r="I559" i="50"/>
  <c r="I368" i="50"/>
  <c r="I156" i="50"/>
  <c r="I214" i="50"/>
  <c r="I602" i="50"/>
  <c r="I191" i="50"/>
  <c r="I393" i="50"/>
  <c r="I297" i="50"/>
  <c r="I568" i="50"/>
  <c r="I346" i="50"/>
  <c r="I352" i="50"/>
  <c r="I462" i="50"/>
  <c r="I335" i="50"/>
  <c r="I487" i="50"/>
  <c r="I604" i="50"/>
  <c r="I438" i="50"/>
  <c r="I414" i="50"/>
  <c r="I577" i="50"/>
  <c r="I554" i="50"/>
  <c r="I459" i="50"/>
  <c r="I425" i="50"/>
  <c r="I198" i="50"/>
  <c r="I575" i="50"/>
  <c r="I540" i="50"/>
  <c r="I514" i="50"/>
  <c r="I321" i="50"/>
  <c r="I473" i="50"/>
  <c r="I439" i="50"/>
  <c r="I404" i="50"/>
  <c r="I536" i="50"/>
  <c r="I277" i="50"/>
  <c r="I203" i="50"/>
  <c r="I320" i="50"/>
  <c r="I433" i="50"/>
  <c r="I432" i="50"/>
  <c r="I582" i="50"/>
  <c r="I273" i="50"/>
  <c r="I411" i="50"/>
  <c r="I449" i="50"/>
  <c r="I598" i="50"/>
  <c r="I290" i="50"/>
  <c r="I239" i="50"/>
  <c r="I398" i="50"/>
  <c r="I142" i="50"/>
  <c r="I557" i="50"/>
  <c r="I301" i="50"/>
  <c r="I496" i="50"/>
  <c r="I226" i="50"/>
  <c r="I592" i="50"/>
  <c r="I478" i="50"/>
  <c r="I522" i="50"/>
  <c r="I150" i="50"/>
  <c r="I532" i="50"/>
  <c r="I396" i="50"/>
  <c r="I508" i="50"/>
  <c r="I527" i="50"/>
  <c r="I369" i="50"/>
  <c r="I365" i="50"/>
  <c r="I400" i="50"/>
  <c r="I521" i="50"/>
  <c r="I262" i="50"/>
  <c r="I597" i="50"/>
  <c r="I561" i="50"/>
  <c r="I283" i="50"/>
  <c r="I306" i="50"/>
  <c r="I548" i="50"/>
  <c r="I176" i="50"/>
  <c r="I530" i="50"/>
  <c r="I506" i="50"/>
  <c r="I202" i="50"/>
  <c r="I164" i="50"/>
  <c r="I571" i="50"/>
  <c r="I501" i="50"/>
  <c r="I466" i="50"/>
  <c r="I341" i="50"/>
  <c r="I358" i="50"/>
  <c r="I470" i="50"/>
  <c r="I311" i="50"/>
  <c r="I333" i="50"/>
  <c r="I284" i="50"/>
  <c r="I380" i="50"/>
  <c r="I242" i="50"/>
  <c r="I451" i="50"/>
  <c r="I271" i="50"/>
  <c r="I355" i="50"/>
  <c r="I248" i="50"/>
  <c r="I243" i="50"/>
  <c r="I564" i="50"/>
  <c r="I268" i="50"/>
  <c r="I285" i="50"/>
  <c r="I417" i="50"/>
  <c r="I362" i="50"/>
  <c r="I218" i="50"/>
  <c r="I342" i="50"/>
  <c r="I588" i="50"/>
  <c r="I546" i="50"/>
  <c r="I366" i="50"/>
  <c r="I327" i="50"/>
  <c r="I305" i="50"/>
  <c r="I201" i="50"/>
  <c r="I165" i="50"/>
  <c r="I266" i="50"/>
  <c r="I483" i="50"/>
  <c r="I453" i="50"/>
  <c r="I419" i="50"/>
  <c r="I147" i="50"/>
  <c r="I378" i="50"/>
  <c r="I343" i="50"/>
  <c r="I308" i="50"/>
  <c r="I345" i="50"/>
  <c r="I168" i="50"/>
  <c r="I570" i="50"/>
  <c r="I260" i="50"/>
  <c r="I313" i="50"/>
  <c r="I372" i="50"/>
  <c r="I528" i="50"/>
  <c r="I213" i="50"/>
  <c r="I294" i="50"/>
  <c r="I389" i="50"/>
  <c r="I544" i="50"/>
  <c r="I230" i="50"/>
  <c r="I143" i="50"/>
  <c r="I350" i="50"/>
  <c r="I447" i="50"/>
  <c r="I509" i="50"/>
  <c r="I253" i="50"/>
  <c r="I399" i="50"/>
  <c r="I347" i="50"/>
  <c r="I328" i="50"/>
  <c r="I167" i="50"/>
  <c r="I249" i="50"/>
  <c r="I236" i="50"/>
  <c r="I227" i="50"/>
  <c r="I363" i="50"/>
  <c r="I579" i="50"/>
  <c r="I188" i="50"/>
  <c r="I454" i="50"/>
  <c r="I385" i="50"/>
  <c r="I567" i="50"/>
  <c r="I344" i="50"/>
  <c r="I314" i="50"/>
  <c r="I278" i="50"/>
  <c r="I247" i="50"/>
  <c r="I586" i="50"/>
  <c r="I552" i="50"/>
  <c r="I241" i="50"/>
  <c r="I275" i="50"/>
  <c r="I353" i="50"/>
  <c r="I507" i="50"/>
  <c r="I194" i="50"/>
  <c r="I370" i="50"/>
  <c r="I524" i="50"/>
  <c r="I211" i="50"/>
  <c r="I590" i="50"/>
  <c r="I334" i="50"/>
  <c r="I415" i="50"/>
  <c r="I493" i="50"/>
  <c r="I237" i="50"/>
  <c r="I388" i="50"/>
  <c r="I367" i="50"/>
  <c r="I446" i="50"/>
  <c r="I174" i="50"/>
  <c r="I228" i="50"/>
  <c r="I502" i="50"/>
  <c r="I339" i="50"/>
  <c r="I600" i="50"/>
  <c r="I468" i="50"/>
  <c r="I573" i="50"/>
  <c r="I384" i="50"/>
  <c r="I515" i="50"/>
  <c r="I440" i="50"/>
  <c r="I474" i="50"/>
  <c r="I373" i="50"/>
  <c r="I511" i="50"/>
  <c r="I395" i="50"/>
  <c r="I517" i="50"/>
  <c r="I376" i="50"/>
  <c r="I279" i="50"/>
  <c r="I232" i="50"/>
  <c r="I408" i="50"/>
  <c r="I269" i="50"/>
  <c r="I256" i="50"/>
  <c r="I553" i="50"/>
  <c r="I520" i="50"/>
  <c r="I443" i="50"/>
  <c r="I386" i="50"/>
  <c r="I356" i="50"/>
  <c r="I280" i="50"/>
  <c r="I146" i="50"/>
  <c r="I534" i="50"/>
  <c r="I331" i="50"/>
  <c r="I172" i="50"/>
  <c r="I348" i="50"/>
  <c r="I192" i="50"/>
  <c r="I477" i="50"/>
  <c r="I576" i="50"/>
  <c r="I480" i="50"/>
  <c r="I434" i="50"/>
  <c r="I423" i="50"/>
  <c r="I361" i="50"/>
  <c r="I387" i="50"/>
  <c r="I357" i="50"/>
  <c r="I323" i="50"/>
  <c r="I441" i="50"/>
  <c r="I281" i="50"/>
  <c r="I245" i="50"/>
  <c r="I208" i="50"/>
  <c r="I587" i="50"/>
  <c r="I523" i="50"/>
  <c r="I516" i="50"/>
  <c r="I200" i="50"/>
  <c r="I196" i="50"/>
  <c r="I312" i="50"/>
  <c r="I469" i="50"/>
  <c r="I153" i="50"/>
  <c r="I177" i="50"/>
  <c r="I329" i="50"/>
  <c r="I486" i="50"/>
  <c r="I170" i="50"/>
  <c r="I558" i="50"/>
  <c r="I302" i="50"/>
  <c r="I351" i="50"/>
  <c r="I461" i="50"/>
  <c r="I205" i="50"/>
  <c r="I430" i="50"/>
  <c r="I519" i="50"/>
  <c r="I539" i="50"/>
  <c r="I594" i="50"/>
  <c r="I471" i="50"/>
  <c r="I452" i="50"/>
  <c r="I152" i="50"/>
  <c r="I317" i="50"/>
  <c r="I484" i="50"/>
  <c r="I455" i="50"/>
  <c r="I481" i="50"/>
  <c r="I405" i="50"/>
  <c r="I392" i="50"/>
  <c r="I427" i="50"/>
  <c r="I382" i="50"/>
  <c r="I299" i="50"/>
  <c r="I482" i="50"/>
  <c r="I406" i="50"/>
  <c r="I412" i="50"/>
  <c r="I354" i="50"/>
  <c r="I332" i="50"/>
  <c r="I479" i="50"/>
  <c r="I420" i="50"/>
  <c r="I148" i="50"/>
  <c r="I513" i="50"/>
  <c r="I421" i="50"/>
  <c r="I503" i="50"/>
  <c r="I315" i="50"/>
  <c r="I244" i="50"/>
  <c r="I555" i="50"/>
  <c r="I219" i="50"/>
  <c r="I234" i="50"/>
  <c r="I488" i="50"/>
  <c r="I215" i="50"/>
  <c r="I505" i="50"/>
  <c r="I221" i="50"/>
  <c r="I491" i="50"/>
  <c r="I394" i="50"/>
  <c r="I360" i="50"/>
  <c r="I337" i="50"/>
  <c r="I265" i="50"/>
  <c r="I359" i="50"/>
  <c r="I324" i="50"/>
  <c r="I288" i="50"/>
  <c r="I379" i="50"/>
  <c r="I246" i="50"/>
  <c r="I209" i="50"/>
  <c r="I169" i="50"/>
  <c r="I556" i="50"/>
  <c r="I498" i="50"/>
  <c r="I497" i="50"/>
  <c r="I181" i="50"/>
  <c r="I601" i="50"/>
  <c r="I293" i="50"/>
  <c r="I450" i="50"/>
  <c r="I295" i="50"/>
  <c r="I155" i="50"/>
  <c r="I310" i="50"/>
  <c r="I467" i="50"/>
  <c r="I151" i="50"/>
  <c r="I542" i="50"/>
  <c r="I286" i="50"/>
  <c r="I319" i="50"/>
  <c r="I445" i="50"/>
  <c r="I189" i="50"/>
  <c r="I569" i="50"/>
  <c r="I424" i="50"/>
  <c r="I182" i="50"/>
  <c r="I436" i="50"/>
  <c r="I418" i="50"/>
  <c r="I529" i="50"/>
  <c r="I371" i="50"/>
  <c r="I545" i="50"/>
  <c r="I381" i="50"/>
  <c r="I422" i="50"/>
  <c r="I338" i="50"/>
  <c r="I560" i="50"/>
  <c r="I340" i="50"/>
  <c r="I195" i="50"/>
  <c r="I206" i="50"/>
  <c r="I500" i="50"/>
  <c r="I190" i="50"/>
  <c r="I240" i="50"/>
  <c r="I457" i="50"/>
  <c r="I303" i="50"/>
  <c r="I550" i="50"/>
  <c r="I472" i="50"/>
  <c r="I158" i="50"/>
  <c r="I207" i="50"/>
  <c r="I525" i="50"/>
  <c r="I383" i="50"/>
  <c r="I401" i="50"/>
  <c r="I304" i="50"/>
  <c r="I264" i="50"/>
  <c r="I257" i="50"/>
  <c r="I184" i="50"/>
  <c r="I325" i="50"/>
  <c r="I289" i="50"/>
  <c r="I258" i="50"/>
  <c r="I316" i="50"/>
  <c r="I210" i="50"/>
  <c r="I179" i="50"/>
  <c r="I595" i="50"/>
  <c r="I531" i="50"/>
  <c r="I464" i="50"/>
  <c r="I475" i="50"/>
  <c r="I162" i="50"/>
  <c r="I583" i="50"/>
  <c r="I274" i="50"/>
  <c r="I428" i="50"/>
  <c r="I276" i="50"/>
  <c r="I599" i="50"/>
  <c r="I291" i="50"/>
  <c r="I448" i="50"/>
  <c r="I495" i="50"/>
  <c r="I526" i="50"/>
  <c r="I270" i="50"/>
  <c r="I287" i="50"/>
  <c r="I429" i="50"/>
  <c r="I173" i="50"/>
  <c r="I231" i="50"/>
  <c r="I193" i="50"/>
  <c r="I171" i="50"/>
  <c r="I298" i="50"/>
  <c r="I562" i="50"/>
  <c r="I574" i="50"/>
  <c r="I326" i="50"/>
  <c r="I220" i="50"/>
  <c r="I166" i="50"/>
  <c r="I163" i="50"/>
  <c r="I585" i="50"/>
  <c r="I296" i="50"/>
  <c r="I259" i="50"/>
  <c r="I224" i="50"/>
  <c r="I282" i="50"/>
  <c r="I180" i="50"/>
  <c r="I144" i="50"/>
  <c r="I537" i="50"/>
  <c r="I499" i="50"/>
  <c r="I435" i="50"/>
  <c r="I456" i="50"/>
  <c r="I216" i="50"/>
  <c r="I565" i="50"/>
  <c r="I252" i="50"/>
  <c r="I409" i="50"/>
  <c r="I235" i="50"/>
  <c r="I581" i="50"/>
  <c r="I272" i="50"/>
  <c r="I426" i="50"/>
  <c r="I463" i="50"/>
  <c r="I510" i="50"/>
  <c r="I254" i="50"/>
  <c r="I255" i="50"/>
  <c r="I413" i="50"/>
  <c r="I157" i="50"/>
  <c r="I538" i="50"/>
  <c r="I186" i="50"/>
  <c r="I416" i="50"/>
  <c r="I222" i="50"/>
  <c r="I485" i="50"/>
  <c r="I187" i="50"/>
  <c r="I593" i="50"/>
  <c r="I403" i="50"/>
  <c r="I584" i="50"/>
  <c r="I566" i="50"/>
  <c r="I212" i="50"/>
  <c r="I159" i="50"/>
  <c r="I336" i="50"/>
  <c r="I300" i="50"/>
  <c r="I199" i="50"/>
  <c r="I160" i="50"/>
  <c r="I504" i="50"/>
  <c r="I533" i="50"/>
  <c r="I374" i="50"/>
  <c r="I377" i="50"/>
  <c r="I489" i="50"/>
  <c r="I330" i="50"/>
  <c r="I349" i="50"/>
  <c r="I322" i="50"/>
  <c r="I596" i="50"/>
  <c r="I603" i="50"/>
  <c r="I442" i="50"/>
  <c r="I535" i="50"/>
  <c r="I183" i="50"/>
  <c r="I267" i="50"/>
  <c r="I512" i="50"/>
  <c r="I154" i="50"/>
  <c r="I490" i="50"/>
  <c r="I589" i="50"/>
  <c r="I161" i="50"/>
  <c r="I572" i="50"/>
  <c r="I307" i="50"/>
  <c r="I292" i="50"/>
  <c r="I309" i="50"/>
  <c r="I492" i="50"/>
  <c r="I543" i="50"/>
  <c r="I375" i="50"/>
  <c r="I410" i="50"/>
  <c r="I251" i="50"/>
  <c r="I580" i="50"/>
  <c r="I541" i="50"/>
  <c r="I263" i="50"/>
  <c r="I444" i="50"/>
  <c r="I204" i="50"/>
  <c r="I391" i="50"/>
  <c r="I175" i="50"/>
  <c r="I318" i="50"/>
  <c r="I578" i="50"/>
  <c r="I229" i="50"/>
  <c r="I551" i="50"/>
  <c r="I458" i="50"/>
  <c r="I549" i="50"/>
  <c r="I518" i="50"/>
  <c r="I261" i="50"/>
  <c r="I225" i="50"/>
  <c r="I185" i="50"/>
  <c r="I217" i="50"/>
  <c r="I145" i="50"/>
  <c r="I591" i="50"/>
  <c r="I476" i="50"/>
  <c r="I465" i="50"/>
  <c r="I402" i="50"/>
  <c r="I437" i="50"/>
  <c r="I178" i="50"/>
  <c r="I547" i="50"/>
  <c r="I233" i="50"/>
  <c r="I390" i="50"/>
  <c r="I197" i="50"/>
  <c r="I563" i="50"/>
  <c r="I250" i="50"/>
  <c r="I407" i="50"/>
  <c r="I431" i="50"/>
  <c r="I494" i="50"/>
  <c r="I238" i="50"/>
  <c r="I223" i="50"/>
  <c r="I397" i="50"/>
  <c r="F140" i="50" a="1"/>
  <c r="F140" i="50" s="1"/>
  <c r="G141" i="50"/>
  <c r="H141" i="50" s="1"/>
  <c r="J141" i="50" s="1"/>
  <c r="Q26" i="48" l="1"/>
  <c r="T26" i="48" s="1"/>
  <c r="D27" i="48" s="1"/>
  <c r="AK49" i="48" s="1"/>
  <c r="J140" i="50"/>
  <c r="V145" i="50"/>
  <c r="W145" i="50"/>
  <c r="W150" i="50"/>
  <c r="V150" i="50"/>
  <c r="W157" i="50"/>
  <c r="V157" i="50"/>
  <c r="W148" i="50"/>
  <c r="V148" i="50"/>
  <c r="W156" i="50"/>
  <c r="V156" i="50"/>
  <c r="V153" i="50"/>
  <c r="W153" i="50"/>
  <c r="W151" i="50"/>
  <c r="V151" i="50"/>
  <c r="W154" i="50"/>
  <c r="V154" i="50"/>
  <c r="V146" i="50"/>
  <c r="W146" i="50"/>
  <c r="V152" i="50"/>
  <c r="W152" i="50"/>
  <c r="W147" i="50"/>
  <c r="V147" i="50"/>
  <c r="W143" i="50"/>
  <c r="V143" i="50"/>
  <c r="V155" i="50"/>
  <c r="W155" i="50"/>
  <c r="W158" i="50"/>
  <c r="V158" i="50"/>
  <c r="W142" i="50"/>
  <c r="V142" i="50"/>
  <c r="W144" i="50"/>
  <c r="V144" i="50"/>
  <c r="W149" i="50"/>
  <c r="V149" i="50"/>
  <c r="W141" i="50"/>
  <c r="V141" i="50"/>
  <c r="U140" i="50"/>
  <c r="U133" i="50" s="1"/>
  <c r="L88" i="50" s="1"/>
  <c r="I141" i="50"/>
  <c r="I140" i="50" s="1"/>
  <c r="T135" i="50" s="1"/>
  <c r="H140" i="50"/>
  <c r="T133" i="50" s="1"/>
  <c r="G140" i="50" a="1"/>
  <c r="G140" i="50" s="1"/>
  <c r="S26" i="48" l="1"/>
  <c r="C27" i="48" s="1"/>
  <c r="AK48" i="48" s="1"/>
  <c r="R26" i="48"/>
  <c r="B27" i="48" s="1"/>
  <c r="AK47" i="48" s="1"/>
  <c r="T136" i="50"/>
  <c r="T134" i="50" s="1"/>
  <c r="V140" i="50"/>
  <c r="U135" i="50" s="1"/>
  <c r="V135" i="50" s="1"/>
  <c r="W140" i="50"/>
  <c r="U136" i="50" s="1"/>
  <c r="P88" i="50" s="1"/>
  <c r="AN474" i="48" l="1"/>
  <c r="AN104" i="48"/>
  <c r="AN144" i="48"/>
  <c r="AN191" i="48"/>
  <c r="AN272" i="48"/>
  <c r="AN349" i="48"/>
  <c r="BD65" i="48"/>
  <c r="AN187" i="48"/>
  <c r="AN303" i="48"/>
  <c r="AN293" i="48"/>
  <c r="AN152" i="48"/>
  <c r="AN412" i="48"/>
  <c r="AN460" i="48"/>
  <c r="AN57" i="48"/>
  <c r="AN393" i="48"/>
  <c r="AN300" i="48"/>
  <c r="AN313" i="48"/>
  <c r="AN58" i="48"/>
  <c r="AN106" i="48"/>
  <c r="AN204" i="48"/>
  <c r="AN225" i="48"/>
  <c r="AN183" i="48"/>
  <c r="AN224" i="48"/>
  <c r="AN377" i="48"/>
  <c r="AN158" i="48"/>
  <c r="AN233" i="48"/>
  <c r="AN200" i="48"/>
  <c r="AN65" i="48"/>
  <c r="AN415" i="48"/>
  <c r="AN133" i="48"/>
  <c r="AN203" i="48"/>
  <c r="AN249" i="48"/>
  <c r="AN417" i="48"/>
  <c r="BD61" i="48"/>
  <c r="AN297" i="48"/>
  <c r="AN219" i="48"/>
  <c r="AN147" i="48"/>
  <c r="AN324" i="48"/>
  <c r="AN498" i="48"/>
  <c r="AN282" i="48"/>
  <c r="AN396" i="48"/>
  <c r="AN301" i="48"/>
  <c r="AN209" i="48"/>
  <c r="AN82" i="48"/>
  <c r="AN366" i="48"/>
  <c r="AN472" i="48"/>
  <c r="AN395" i="48"/>
  <c r="AN120" i="48"/>
  <c r="AN463" i="48"/>
  <c r="AN151" i="48"/>
  <c r="AN429" i="48"/>
  <c r="AN101" i="48"/>
  <c r="AN517" i="48"/>
  <c r="AN74" i="48"/>
  <c r="BD70" i="48"/>
  <c r="AN320" i="48"/>
  <c r="AN513" i="48"/>
  <c r="AN129" i="48"/>
  <c r="AN218" i="48"/>
  <c r="AN451" i="48"/>
  <c r="AN138" i="48"/>
  <c r="AN73" i="48"/>
  <c r="AN473" i="48"/>
  <c r="AN360" i="48"/>
  <c r="AN496" i="48"/>
  <c r="AN276" i="48"/>
  <c r="AN116" i="48"/>
  <c r="AN502" i="48"/>
  <c r="AN490" i="48"/>
  <c r="AN184" i="48"/>
  <c r="AN509" i="48"/>
  <c r="AN109" i="48"/>
  <c r="AN359" i="48"/>
  <c r="AN369" i="48"/>
  <c r="AN217" i="48"/>
  <c r="AN329" i="48"/>
  <c r="AN459" i="48"/>
  <c r="AN510" i="48"/>
  <c r="AN340" i="48"/>
  <c r="AN66" i="48"/>
  <c r="AN479" i="48"/>
  <c r="AN314" i="48"/>
  <c r="AN195" i="48"/>
  <c r="AN394" i="48"/>
  <c r="AN98" i="48"/>
  <c r="AN161" i="48"/>
  <c r="AN270" i="48"/>
  <c r="AN155" i="48"/>
  <c r="AN307" i="48"/>
  <c r="AN71" i="48"/>
  <c r="AN444" i="48"/>
  <c r="AN457" i="48"/>
  <c r="AN193" i="48"/>
  <c r="BD62" i="48"/>
  <c r="AN390" i="48"/>
  <c r="AN207" i="48"/>
  <c r="AN96" i="48"/>
  <c r="AN367" i="48"/>
  <c r="AN118" i="48"/>
  <c r="AN484" i="48"/>
  <c r="AN232" i="48"/>
  <c r="AN447" i="48"/>
  <c r="AN251" i="48"/>
  <c r="AN304" i="48"/>
  <c r="AN516" i="48"/>
  <c r="AN206" i="48"/>
  <c r="BD69" i="48"/>
  <c r="AN443" i="48"/>
  <c r="AN114" i="48"/>
  <c r="AN236" i="48"/>
  <c r="AN436" i="48"/>
  <c r="AN427" i="48"/>
  <c r="AN286" i="48"/>
  <c r="AN268" i="48"/>
  <c r="AN90" i="48"/>
  <c r="AN111" i="48"/>
  <c r="AN267" i="48"/>
  <c r="AN69" i="48"/>
  <c r="AN234" i="48"/>
  <c r="AN166" i="48"/>
  <c r="AN331" i="48"/>
  <c r="AN505" i="48"/>
  <c r="AN210" i="48"/>
  <c r="AN315" i="48"/>
  <c r="AN102" i="48"/>
  <c r="AN216" i="48"/>
  <c r="AN123" i="48"/>
  <c r="AN408" i="48"/>
  <c r="AN245" i="48"/>
  <c r="AN132" i="48"/>
  <c r="AN462" i="48"/>
  <c r="AN351" i="48"/>
  <c r="AN411" i="48"/>
  <c r="BD71" i="48"/>
  <c r="AN422" i="48"/>
  <c r="AN515" i="48"/>
  <c r="AN197" i="48"/>
  <c r="AN414" i="48"/>
  <c r="AN306" i="48"/>
  <c r="AN188" i="48"/>
  <c r="AN409" i="48"/>
  <c r="AN264" i="48"/>
  <c r="AN85" i="48"/>
  <c r="AN481" i="48"/>
  <c r="AN403" i="48"/>
  <c r="AN168" i="48"/>
  <c r="AN241" i="48"/>
  <c r="AN237" i="48"/>
  <c r="AN235" i="48"/>
  <c r="AN354" i="48"/>
  <c r="AN178" i="48"/>
  <c r="AN500" i="48"/>
  <c r="AN213" i="48"/>
  <c r="AN189" i="48"/>
  <c r="AN139" i="48"/>
  <c r="AN185" i="48"/>
  <c r="AN357" i="48"/>
  <c r="AN292" i="48"/>
  <c r="AN310" i="48"/>
  <c r="AN177" i="48"/>
  <c r="AN350" i="48"/>
  <c r="AN371" i="48"/>
  <c r="AN309" i="48"/>
  <c r="AN142" i="48"/>
  <c r="AN247" i="48"/>
  <c r="AN290" i="48"/>
  <c r="AN378" i="48"/>
  <c r="AN150" i="48"/>
  <c r="AN467" i="48"/>
  <c r="AN215" i="48"/>
  <c r="AN283" i="48"/>
  <c r="AN205" i="48"/>
  <c r="AN76" i="48"/>
  <c r="AN458" i="48"/>
  <c r="AN319" i="48"/>
  <c r="AN323" i="48"/>
  <c r="AN259" i="48"/>
  <c r="AN299" i="48"/>
  <c r="AN99" i="48"/>
  <c r="AN143" i="48"/>
  <c r="BD57" i="48"/>
  <c r="AN382" i="48"/>
  <c r="AN468" i="48"/>
  <c r="AN186" i="48"/>
  <c r="AN464" i="48"/>
  <c r="BD60" i="48"/>
  <c r="AN263" i="48"/>
  <c r="AN363" i="48"/>
  <c r="AN406" i="48"/>
  <c r="AN507" i="48"/>
  <c r="AN404" i="48"/>
  <c r="AN175" i="48"/>
  <c r="AN389" i="48"/>
  <c r="AN229" i="48"/>
  <c r="AN332" i="48"/>
  <c r="AN119" i="48"/>
  <c r="AN453" i="48"/>
  <c r="AN252" i="48"/>
  <c r="AN480" i="48"/>
  <c r="AN222" i="48"/>
  <c r="AN108" i="48"/>
  <c r="AN514" i="48"/>
  <c r="AN426" i="48"/>
  <c r="AN353" i="48"/>
  <c r="AN266" i="48"/>
  <c r="AN420" i="48"/>
  <c r="AN201" i="48"/>
  <c r="AN137" i="48"/>
  <c r="AN125" i="48"/>
  <c r="AN442" i="48"/>
  <c r="AN244" i="48"/>
  <c r="AN221" i="48"/>
  <c r="AN495" i="48"/>
  <c r="AN262" i="48"/>
  <c r="AN173" i="48"/>
  <c r="AN291" i="48"/>
  <c r="AN274" i="48"/>
  <c r="AN230" i="48"/>
  <c r="AN347" i="48"/>
  <c r="AN364" i="48"/>
  <c r="AN370" i="48"/>
  <c r="AN328" i="48"/>
  <c r="AN317" i="48"/>
  <c r="AN130" i="48"/>
  <c r="AN358" i="48"/>
  <c r="AN287" i="48"/>
  <c r="AN477" i="48"/>
  <c r="AN157" i="48"/>
  <c r="AN126" i="48"/>
  <c r="AN79" i="48"/>
  <c r="AN312" i="48"/>
  <c r="AN239" i="48"/>
  <c r="AN471" i="48"/>
  <c r="AN212" i="48"/>
  <c r="AN89" i="48"/>
  <c r="AN424" i="48"/>
  <c r="AN121" i="48"/>
  <c r="AN487" i="48"/>
  <c r="AN311" i="48"/>
  <c r="AN164" i="48"/>
  <c r="AN391" i="48"/>
  <c r="AN271" i="48"/>
  <c r="AN56" i="48"/>
  <c r="AN423" i="48"/>
  <c r="AN381" i="48"/>
  <c r="AN285" i="48"/>
  <c r="AN454" i="48"/>
  <c r="AN493" i="48"/>
  <c r="AN497" i="48"/>
  <c r="AN228" i="48"/>
  <c r="AN385" i="48"/>
  <c r="AN182" i="48"/>
  <c r="AN441" i="48"/>
  <c r="AN62" i="48"/>
  <c r="AN398" i="48"/>
  <c r="AN413" i="48"/>
  <c r="AN103" i="48"/>
  <c r="AN455" i="48"/>
  <c r="AN295" i="48"/>
  <c r="AN159" i="48"/>
  <c r="AN174" i="48"/>
  <c r="AN483" i="48"/>
  <c r="AN75" i="48"/>
  <c r="AN475" i="48"/>
  <c r="AN160" i="48"/>
  <c r="AN456" i="48"/>
  <c r="AN448" i="48"/>
  <c r="AN335" i="48"/>
  <c r="AN162" i="48"/>
  <c r="AN386" i="48"/>
  <c r="AN352" i="48"/>
  <c r="AN198" i="48"/>
  <c r="AN469" i="48"/>
  <c r="AN124" i="48"/>
  <c r="AN446" i="48"/>
  <c r="AN400" i="48"/>
  <c r="AN437" i="48"/>
  <c r="AN68" i="48"/>
  <c r="AN466" i="48"/>
  <c r="BD63" i="48"/>
  <c r="BD64" i="48"/>
  <c r="AN296" i="48"/>
  <c r="AN55" i="48"/>
  <c r="AN148" i="48"/>
  <c r="AN450" i="48"/>
  <c r="AN401" i="48"/>
  <c r="AN61" i="48"/>
  <c r="AN78" i="48"/>
  <c r="AN501" i="48"/>
  <c r="AN435" i="48"/>
  <c r="AN399" i="48"/>
  <c r="AN486" i="48"/>
  <c r="AN305" i="48"/>
  <c r="AN190" i="48"/>
  <c r="AN410" i="48"/>
  <c r="AN325" i="48"/>
  <c r="AN280" i="48"/>
  <c r="AN344" i="48"/>
  <c r="AN511" i="48"/>
  <c r="AN418" i="48"/>
  <c r="AN84" i="48"/>
  <c r="AN392" i="48"/>
  <c r="AN289" i="48"/>
  <c r="AN153" i="48"/>
  <c r="AN172" i="48"/>
  <c r="AN330" i="48"/>
  <c r="AN375" i="48"/>
  <c r="AN59" i="48"/>
  <c r="AN202" i="48"/>
  <c r="AN326" i="48"/>
  <c r="AN256" i="48"/>
  <c r="AN211" i="48"/>
  <c r="AN452" i="48"/>
  <c r="AN342" i="48"/>
  <c r="AN115" i="48"/>
  <c r="AN362" i="48"/>
  <c r="AN275" i="48"/>
  <c r="AN327" i="48"/>
  <c r="AN131" i="48"/>
  <c r="AN95" i="48"/>
  <c r="BD56" i="48"/>
  <c r="AN503" i="48"/>
  <c r="AN288" i="48"/>
  <c r="AN86" i="48"/>
  <c r="AN279" i="48"/>
  <c r="AN248" i="48"/>
  <c r="AN231" i="48"/>
  <c r="BD59" i="48"/>
  <c r="AN243" i="48"/>
  <c r="AN255" i="48"/>
  <c r="AN379" i="48"/>
  <c r="AN337" i="48"/>
  <c r="AN294" i="48"/>
  <c r="AN346" i="48"/>
  <c r="AN438" i="48"/>
  <c r="AN176" i="48"/>
  <c r="AN504" i="48"/>
  <c r="AN421" i="48"/>
  <c r="AN240" i="48"/>
  <c r="AN445" i="48"/>
  <c r="AN199" i="48"/>
  <c r="AN273" i="48"/>
  <c r="AN122" i="48"/>
  <c r="AN107" i="48"/>
  <c r="AN308" i="48"/>
  <c r="AN508" i="48"/>
  <c r="AN316" i="48"/>
  <c r="AN402" i="48"/>
  <c r="AN246" i="48"/>
  <c r="AN196" i="48"/>
  <c r="AN113" i="48"/>
  <c r="AN355" i="48"/>
  <c r="AN80" i="48"/>
  <c r="AN93" i="48"/>
  <c r="AN67" i="48"/>
  <c r="AN478" i="48"/>
  <c r="AN428" i="48"/>
  <c r="AN334" i="48"/>
  <c r="AN265" i="48"/>
  <c r="AN449" i="48"/>
  <c r="AN439" i="48"/>
  <c r="AN83" i="48"/>
  <c r="AN171" i="48"/>
  <c r="AN281" i="48"/>
  <c r="AN284" i="48"/>
  <c r="AN322" i="48"/>
  <c r="BD68" i="48"/>
  <c r="AN269" i="48"/>
  <c r="AN492" i="48"/>
  <c r="AN433" i="48"/>
  <c r="AN470" i="48"/>
  <c r="AN298" i="48"/>
  <c r="AN92" i="48"/>
  <c r="AN117" i="48"/>
  <c r="AN425" i="48"/>
  <c r="AN146" i="48"/>
  <c r="AN356" i="48"/>
  <c r="AN110" i="48"/>
  <c r="AN169" i="48"/>
  <c r="AN361" i="48"/>
  <c r="AN165" i="48"/>
  <c r="AN405" i="48"/>
  <c r="AN208" i="48"/>
  <c r="AN374" i="48"/>
  <c r="AN261" i="48"/>
  <c r="AN431" i="48"/>
  <c r="AN134" i="48"/>
  <c r="AN461" i="48"/>
  <c r="AN368" i="48"/>
  <c r="AN494" i="48"/>
  <c r="AN321" i="48"/>
  <c r="AN339" i="48"/>
  <c r="BD72" i="48"/>
  <c r="AN192" i="48"/>
  <c r="AN491" i="48"/>
  <c r="AN180" i="48"/>
  <c r="AN278" i="48"/>
  <c r="AN419" i="48"/>
  <c r="AN465" i="48"/>
  <c r="AN112" i="48"/>
  <c r="AN156" i="48"/>
  <c r="AN512" i="48"/>
  <c r="AN94" i="48"/>
  <c r="AN302" i="48"/>
  <c r="BD66" i="48"/>
  <c r="AN432" i="48"/>
  <c r="AN135" i="48"/>
  <c r="AN226" i="48"/>
  <c r="AN388" i="48"/>
  <c r="AN260" i="48"/>
  <c r="AN238" i="48"/>
  <c r="AN485" i="48"/>
  <c r="AN434" i="48"/>
  <c r="AN338" i="48"/>
  <c r="AN63" i="48"/>
  <c r="AN227" i="48"/>
  <c r="AN88" i="48"/>
  <c r="AN318" i="48"/>
  <c r="AN179" i="48"/>
  <c r="AN407" i="48"/>
  <c r="AN253" i="48"/>
  <c r="AN70" i="48"/>
  <c r="AN372" i="48"/>
  <c r="AN254" i="48"/>
  <c r="AN97" i="48"/>
  <c r="AN128" i="48"/>
  <c r="AN384" i="48"/>
  <c r="AN154" i="48"/>
  <c r="AN482" i="48"/>
  <c r="BD67" i="48"/>
  <c r="AN518" i="48"/>
  <c r="AN81" i="48"/>
  <c r="AN77" i="48"/>
  <c r="AN430" i="48"/>
  <c r="AN348" i="48"/>
  <c r="BD58" i="48"/>
  <c r="AN380" i="48"/>
  <c r="AN341" i="48"/>
  <c r="AN506" i="48"/>
  <c r="AN257" i="48"/>
  <c r="AN149" i="48"/>
  <c r="AN220" i="48"/>
  <c r="AN214" i="48"/>
  <c r="AN140" i="48"/>
  <c r="AN343" i="48"/>
  <c r="AN499" i="48"/>
  <c r="AN145" i="48"/>
  <c r="AN167" i="48"/>
  <c r="AN365" i="48"/>
  <c r="AN100" i="48"/>
  <c r="AN127" i="48"/>
  <c r="AN333" i="48"/>
  <c r="AN181" i="48"/>
  <c r="AN136" i="48"/>
  <c r="AN105" i="48"/>
  <c r="AN242" i="48"/>
  <c r="AN170" i="48"/>
  <c r="AN194" i="48"/>
  <c r="AN250" i="48"/>
  <c r="AN489" i="48"/>
  <c r="AN277" i="48"/>
  <c r="AN476" i="48"/>
  <c r="AN223" i="48"/>
  <c r="AN258" i="48"/>
  <c r="AN163" i="48"/>
  <c r="AN376" i="48"/>
  <c r="AN64" i="48"/>
  <c r="AN336" i="48"/>
  <c r="AN397" i="48"/>
  <c r="AN383" i="48"/>
  <c r="AN141" i="48"/>
  <c r="BD55" i="48"/>
  <c r="AN72" i="48"/>
  <c r="AN373" i="48"/>
  <c r="AN387" i="48"/>
  <c r="AN60" i="48"/>
  <c r="AN91" i="48"/>
  <c r="AN488" i="48"/>
  <c r="AN345" i="48"/>
  <c r="AN416" i="48"/>
  <c r="AN87" i="48"/>
  <c r="AN440" i="48"/>
  <c r="V136" i="50"/>
  <c r="U134" i="50"/>
  <c r="N88" i="50"/>
  <c r="AO81" i="48" l="1"/>
  <c r="AP81" i="48" s="1"/>
  <c r="AS81" i="48"/>
  <c r="AT81" i="48" s="1"/>
  <c r="AS153" i="48"/>
  <c r="AT153" i="48" s="1"/>
  <c r="AO153" i="48"/>
  <c r="AP153" i="48" s="1"/>
  <c r="AS137" i="48"/>
  <c r="AT137" i="48" s="1"/>
  <c r="AO137" i="48"/>
  <c r="AP137" i="48" s="1"/>
  <c r="AO427" i="48"/>
  <c r="AP427" i="48" s="1"/>
  <c r="AS427" i="48"/>
  <c r="AT427" i="48" s="1"/>
  <c r="AS300" i="48"/>
  <c r="AT300" i="48" s="1"/>
  <c r="AO300" i="48"/>
  <c r="AP300" i="48" s="1"/>
  <c r="AO63" i="48"/>
  <c r="AP63" i="48" s="1"/>
  <c r="AS63" i="48"/>
  <c r="AT63" i="48" s="1"/>
  <c r="AO289" i="48"/>
  <c r="AP289" i="48" s="1"/>
  <c r="AS289" i="48"/>
  <c r="AT289" i="48" s="1"/>
  <c r="AO319" i="48"/>
  <c r="AP319" i="48" s="1"/>
  <c r="AS319" i="48"/>
  <c r="AT319" i="48" s="1"/>
  <c r="AS473" i="48"/>
  <c r="AT473" i="48" s="1"/>
  <c r="AO473" i="48"/>
  <c r="AP473" i="48" s="1"/>
  <c r="AO499" i="48"/>
  <c r="AP499" i="48" s="1"/>
  <c r="AS499" i="48"/>
  <c r="AT499" i="48" s="1"/>
  <c r="AO327" i="48"/>
  <c r="AP327" i="48" s="1"/>
  <c r="AS327" i="48"/>
  <c r="AT327" i="48" s="1"/>
  <c r="AS420" i="48"/>
  <c r="AT420" i="48" s="1"/>
  <c r="AO420" i="48"/>
  <c r="AP420" i="48" s="1"/>
  <c r="AS216" i="48"/>
  <c r="AT216" i="48" s="1"/>
  <c r="AO216" i="48"/>
  <c r="AP216" i="48" s="1"/>
  <c r="AO73" i="48"/>
  <c r="AP73" i="48" s="1"/>
  <c r="AS73" i="48"/>
  <c r="AT73" i="48" s="1"/>
  <c r="AO434" i="48"/>
  <c r="AP434" i="48" s="1"/>
  <c r="AS434" i="48"/>
  <c r="AT434" i="48" s="1"/>
  <c r="AO294" i="48"/>
  <c r="AP294" i="48" s="1"/>
  <c r="AS294" i="48"/>
  <c r="AT294" i="48" s="1"/>
  <c r="AS450" i="48"/>
  <c r="AT450" i="48" s="1"/>
  <c r="AO450" i="48"/>
  <c r="AP450" i="48" s="1"/>
  <c r="AO406" i="48"/>
  <c r="AP406" i="48" s="1"/>
  <c r="AS406" i="48"/>
  <c r="AT406" i="48" s="1"/>
  <c r="AS193" i="48"/>
  <c r="AT193" i="48" s="1"/>
  <c r="AO193" i="48"/>
  <c r="AP193" i="48" s="1"/>
  <c r="AS485" i="48"/>
  <c r="AT485" i="48" s="1"/>
  <c r="AO485" i="48"/>
  <c r="AP485" i="48" s="1"/>
  <c r="AO148" i="48"/>
  <c r="AP148" i="48" s="1"/>
  <c r="AS148" i="48"/>
  <c r="AT148" i="48" s="1"/>
  <c r="AS188" i="48"/>
  <c r="AT188" i="48" s="1"/>
  <c r="AO188" i="48"/>
  <c r="AP188" i="48" s="1"/>
  <c r="AS82" i="48"/>
  <c r="AT82" i="48" s="1"/>
  <c r="AO82" i="48"/>
  <c r="AP82" i="48" s="1"/>
  <c r="AS214" i="48"/>
  <c r="AT214" i="48" s="1"/>
  <c r="AO214" i="48"/>
  <c r="AP214" i="48" s="1"/>
  <c r="AS379" i="48"/>
  <c r="AT379" i="48" s="1"/>
  <c r="AO379" i="48"/>
  <c r="AP379" i="48" s="1"/>
  <c r="AS89" i="48"/>
  <c r="AT89" i="48" s="1"/>
  <c r="AO89" i="48"/>
  <c r="AP89" i="48" s="1"/>
  <c r="AO444" i="48"/>
  <c r="AP444" i="48" s="1"/>
  <c r="AS444" i="48"/>
  <c r="AT444" i="48" s="1"/>
  <c r="AO373" i="48"/>
  <c r="AP373" i="48" s="1"/>
  <c r="AS373" i="48"/>
  <c r="AT373" i="48" s="1"/>
  <c r="AS83" i="48"/>
  <c r="AT83" i="48" s="1"/>
  <c r="AO83" i="48"/>
  <c r="AP83" i="48" s="1"/>
  <c r="AO228" i="48"/>
  <c r="AP228" i="48" s="1"/>
  <c r="AS228" i="48"/>
  <c r="AT228" i="48" s="1"/>
  <c r="AO189" i="48"/>
  <c r="AP189" i="48" s="1"/>
  <c r="AS189" i="48"/>
  <c r="AT189" i="48" s="1"/>
  <c r="AS129" i="48"/>
  <c r="AT129" i="48" s="1"/>
  <c r="AO129" i="48"/>
  <c r="AP129" i="48" s="1"/>
  <c r="AS97" i="48"/>
  <c r="AT97" i="48" s="1"/>
  <c r="AO97" i="48"/>
  <c r="AP97" i="48" s="1"/>
  <c r="AO308" i="48"/>
  <c r="AP308" i="48" s="1"/>
  <c r="AS308" i="48"/>
  <c r="AT308" i="48" s="1"/>
  <c r="AS160" i="48"/>
  <c r="AT160" i="48" s="1"/>
  <c r="AO160" i="48"/>
  <c r="AP160" i="48" s="1"/>
  <c r="AS274" i="48"/>
  <c r="AT274" i="48" s="1"/>
  <c r="AO274" i="48"/>
  <c r="AP274" i="48" s="1"/>
  <c r="AO108" i="48"/>
  <c r="AP108" i="48" s="1"/>
  <c r="AS108" i="48"/>
  <c r="AT108" i="48" s="1"/>
  <c r="AO213" i="48"/>
  <c r="AP213" i="48" s="1"/>
  <c r="AS213" i="48"/>
  <c r="AT213" i="48" s="1"/>
  <c r="AO307" i="48"/>
  <c r="AP307" i="48" s="1"/>
  <c r="AS307" i="48"/>
  <c r="AT307" i="48" s="1"/>
  <c r="AS359" i="48"/>
  <c r="AT359" i="48" s="1"/>
  <c r="AO359" i="48"/>
  <c r="AP359" i="48" s="1"/>
  <c r="AS513" i="48"/>
  <c r="AT513" i="48" s="1"/>
  <c r="AO513" i="48"/>
  <c r="AP513" i="48" s="1"/>
  <c r="AO396" i="48"/>
  <c r="AP396" i="48" s="1"/>
  <c r="AS396" i="48"/>
  <c r="AT396" i="48" s="1"/>
  <c r="AO158" i="48"/>
  <c r="AP158" i="48" s="1"/>
  <c r="AS158" i="48"/>
  <c r="AT158" i="48" s="1"/>
  <c r="AS303" i="48"/>
  <c r="AT303" i="48" s="1"/>
  <c r="AO303" i="48"/>
  <c r="AP303" i="48" s="1"/>
  <c r="BK55" i="48"/>
  <c r="BL55" i="48" s="1"/>
  <c r="BE55" i="48"/>
  <c r="BF55" i="48" s="1"/>
  <c r="BG55" i="48" s="1"/>
  <c r="BH55" i="48" s="1"/>
  <c r="AS242" i="48"/>
  <c r="AT242" i="48" s="1"/>
  <c r="AO242" i="48"/>
  <c r="AP242" i="48" s="1"/>
  <c r="AS257" i="48"/>
  <c r="AT257" i="48" s="1"/>
  <c r="AO257" i="48"/>
  <c r="AP257" i="48" s="1"/>
  <c r="AS254" i="48"/>
  <c r="AT254" i="48" s="1"/>
  <c r="AO254" i="48"/>
  <c r="AP254" i="48" s="1"/>
  <c r="AO226" i="48"/>
  <c r="AP226" i="48" s="1"/>
  <c r="AS226" i="48"/>
  <c r="AT226" i="48" s="1"/>
  <c r="AO339" i="48"/>
  <c r="AP339" i="48" s="1"/>
  <c r="AS339" i="48"/>
  <c r="AT339" i="48" s="1"/>
  <c r="AO146" i="48"/>
  <c r="AP146" i="48" s="1"/>
  <c r="AS146" i="48"/>
  <c r="AT146" i="48" s="1"/>
  <c r="AS449" i="48"/>
  <c r="AT449" i="48" s="1"/>
  <c r="AO449" i="48"/>
  <c r="AP449" i="48" s="1"/>
  <c r="AO107" i="48"/>
  <c r="AP107" i="48" s="1"/>
  <c r="AS107" i="48"/>
  <c r="AT107" i="48" s="1"/>
  <c r="BE59" i="48"/>
  <c r="BF59" i="48" s="1"/>
  <c r="BG59" i="48" s="1"/>
  <c r="BH59" i="48" s="1"/>
  <c r="BK59" i="48"/>
  <c r="BL59" i="48" s="1"/>
  <c r="AO211" i="48"/>
  <c r="AP211" i="48" s="1"/>
  <c r="AS211" i="48"/>
  <c r="AT211" i="48" s="1"/>
  <c r="AS325" i="48"/>
  <c r="AT325" i="48" s="1"/>
  <c r="AO325" i="48"/>
  <c r="AP325" i="48" s="1"/>
  <c r="BE63" i="48"/>
  <c r="BF63" i="48" s="1"/>
  <c r="BG63" i="48" s="1"/>
  <c r="BH63" i="48" s="1"/>
  <c r="BK63" i="48"/>
  <c r="BL63" i="48" s="1"/>
  <c r="AS475" i="48"/>
  <c r="AT475" i="48" s="1"/>
  <c r="AO475" i="48"/>
  <c r="AP475" i="48" s="1"/>
  <c r="AS493" i="48"/>
  <c r="AT493" i="48" s="1"/>
  <c r="AO493" i="48"/>
  <c r="AP493" i="48" s="1"/>
  <c r="AO239" i="48"/>
  <c r="AP239" i="48" s="1"/>
  <c r="AS239" i="48"/>
  <c r="AT239" i="48" s="1"/>
  <c r="AS291" i="48"/>
  <c r="AT291" i="48" s="1"/>
  <c r="AO291" i="48"/>
  <c r="AP291" i="48" s="1"/>
  <c r="AO222" i="48"/>
  <c r="AP222" i="48" s="1"/>
  <c r="AS222" i="48"/>
  <c r="AT222" i="48" s="1"/>
  <c r="AS186" i="48"/>
  <c r="AT186" i="48" s="1"/>
  <c r="AO186" i="48"/>
  <c r="AP186" i="48" s="1"/>
  <c r="AO150" i="48"/>
  <c r="AP150" i="48" s="1"/>
  <c r="AS150" i="48"/>
  <c r="AT150" i="48" s="1"/>
  <c r="AS500" i="48"/>
  <c r="AT500" i="48" s="1"/>
  <c r="AO500" i="48"/>
  <c r="AP500" i="48" s="1"/>
  <c r="AS515" i="48"/>
  <c r="AT515" i="48" s="1"/>
  <c r="AO515" i="48"/>
  <c r="AP515" i="48" s="1"/>
  <c r="AO166" i="48"/>
  <c r="AP166" i="48" s="1"/>
  <c r="AS166" i="48"/>
  <c r="AT166" i="48" s="1"/>
  <c r="AS304" i="48"/>
  <c r="AT304" i="48" s="1"/>
  <c r="AO304" i="48"/>
  <c r="AP304" i="48" s="1"/>
  <c r="AO155" i="48"/>
  <c r="AP155" i="48" s="1"/>
  <c r="AS155" i="48"/>
  <c r="AT155" i="48" s="1"/>
  <c r="AS109" i="48"/>
  <c r="AT109" i="48" s="1"/>
  <c r="AO109" i="48"/>
  <c r="AP109" i="48" s="1"/>
  <c r="AO320" i="48"/>
  <c r="AP320" i="48" s="1"/>
  <c r="AS320" i="48"/>
  <c r="AT320" i="48" s="1"/>
  <c r="AO282" i="48"/>
  <c r="AP282" i="48" s="1"/>
  <c r="AS282" i="48"/>
  <c r="AT282" i="48" s="1"/>
  <c r="AO377" i="48"/>
  <c r="AP377" i="48" s="1"/>
  <c r="AS377" i="48"/>
  <c r="AT377" i="48" s="1"/>
  <c r="AS187" i="48"/>
  <c r="AT187" i="48" s="1"/>
  <c r="AO187" i="48"/>
  <c r="AP187" i="48" s="1"/>
  <c r="AO416" i="48"/>
  <c r="AP416" i="48" s="1"/>
  <c r="AS416" i="48"/>
  <c r="AT416" i="48" s="1"/>
  <c r="AO227" i="48"/>
  <c r="AP227" i="48" s="1"/>
  <c r="AS227" i="48"/>
  <c r="AT227" i="48" s="1"/>
  <c r="AS176" i="48"/>
  <c r="AT176" i="48" s="1"/>
  <c r="AO176" i="48"/>
  <c r="AP176" i="48" s="1"/>
  <c r="AO198" i="48"/>
  <c r="AP198" i="48" s="1"/>
  <c r="AS198" i="48"/>
  <c r="AT198" i="48" s="1"/>
  <c r="AO323" i="48"/>
  <c r="AP323" i="48" s="1"/>
  <c r="AS323" i="48"/>
  <c r="AT323" i="48" s="1"/>
  <c r="AS207" i="48"/>
  <c r="AT207" i="48" s="1"/>
  <c r="AO207" i="48"/>
  <c r="AP207" i="48" s="1"/>
  <c r="AS145" i="48"/>
  <c r="AT145" i="48" s="1"/>
  <c r="AO145" i="48"/>
  <c r="AP145" i="48" s="1"/>
  <c r="AS438" i="48"/>
  <c r="AT438" i="48" s="1"/>
  <c r="AO438" i="48"/>
  <c r="AP438" i="48" s="1"/>
  <c r="AS311" i="48"/>
  <c r="AT311" i="48" s="1"/>
  <c r="AO311" i="48"/>
  <c r="AP311" i="48" s="1"/>
  <c r="AS85" i="48"/>
  <c r="AT85" i="48" s="1"/>
  <c r="AO85" i="48"/>
  <c r="AP85" i="48" s="1"/>
  <c r="AO340" i="48"/>
  <c r="AP340" i="48" s="1"/>
  <c r="AS340" i="48"/>
  <c r="AT340" i="48" s="1"/>
  <c r="AS488" i="48"/>
  <c r="AT488" i="48" s="1"/>
  <c r="AO488" i="48"/>
  <c r="AP488" i="48" s="1"/>
  <c r="AO405" i="48"/>
  <c r="AP405" i="48" s="1"/>
  <c r="AS405" i="48"/>
  <c r="AT405" i="48" s="1"/>
  <c r="AO62" i="48"/>
  <c r="AP62" i="48" s="1"/>
  <c r="AS62" i="48"/>
  <c r="AT62" i="48" s="1"/>
  <c r="BE62" i="48"/>
  <c r="BF62" i="48" s="1"/>
  <c r="BG62" i="48" s="1"/>
  <c r="BH62" i="48" s="1"/>
  <c r="BK62" i="48"/>
  <c r="BL62" i="48" s="1"/>
  <c r="AO277" i="48"/>
  <c r="AP277" i="48" s="1"/>
  <c r="AS277" i="48"/>
  <c r="AT277" i="48" s="1"/>
  <c r="AS275" i="48"/>
  <c r="AT275" i="48" s="1"/>
  <c r="AO275" i="48"/>
  <c r="AP275" i="48" s="1"/>
  <c r="AS266" i="48"/>
  <c r="AT266" i="48" s="1"/>
  <c r="AO266" i="48"/>
  <c r="AP266" i="48" s="1"/>
  <c r="AO415" i="48"/>
  <c r="AP415" i="48" s="1"/>
  <c r="AS415" i="48"/>
  <c r="AT415" i="48" s="1"/>
  <c r="AO180" i="48"/>
  <c r="AP180" i="48" s="1"/>
  <c r="AS180" i="48"/>
  <c r="AT180" i="48" s="1"/>
  <c r="AS335" i="48"/>
  <c r="AT335" i="48" s="1"/>
  <c r="AO335" i="48"/>
  <c r="AP335" i="48" s="1"/>
  <c r="AS185" i="48"/>
  <c r="AT185" i="48" s="1"/>
  <c r="AO185" i="48"/>
  <c r="AP185" i="48" s="1"/>
  <c r="AO65" i="48"/>
  <c r="AP65" i="48" s="1"/>
  <c r="AS65" i="48"/>
  <c r="AT65" i="48" s="1"/>
  <c r="AS384" i="48"/>
  <c r="AT384" i="48" s="1"/>
  <c r="AO384" i="48"/>
  <c r="AP384" i="48" s="1"/>
  <c r="AO115" i="48"/>
  <c r="AP115" i="48" s="1"/>
  <c r="AS115" i="48"/>
  <c r="AT115" i="48" s="1"/>
  <c r="AO263" i="48"/>
  <c r="AP263" i="48" s="1"/>
  <c r="AS263" i="48"/>
  <c r="AT263" i="48" s="1"/>
  <c r="AO217" i="48"/>
  <c r="AP217" i="48" s="1"/>
  <c r="AS217" i="48"/>
  <c r="AT217" i="48" s="1"/>
  <c r="AO220" i="48"/>
  <c r="AP220" i="48" s="1"/>
  <c r="AS220" i="48"/>
  <c r="AT220" i="48" s="1"/>
  <c r="AS508" i="48"/>
  <c r="AT508" i="48" s="1"/>
  <c r="AO508" i="48"/>
  <c r="AP508" i="48" s="1"/>
  <c r="AO212" i="48"/>
  <c r="AP212" i="48" s="1"/>
  <c r="AS212" i="48"/>
  <c r="AT212" i="48" s="1"/>
  <c r="AO414" i="48"/>
  <c r="AP414" i="48" s="1"/>
  <c r="AS414" i="48"/>
  <c r="AT414" i="48" s="1"/>
  <c r="AO301" i="48"/>
  <c r="AP301" i="48" s="1"/>
  <c r="AS301" i="48"/>
  <c r="AT301" i="48" s="1"/>
  <c r="AS356" i="48"/>
  <c r="AT356" i="48" s="1"/>
  <c r="AO356" i="48"/>
  <c r="AP356" i="48" s="1"/>
  <c r="AS497" i="48"/>
  <c r="AT497" i="48" s="1"/>
  <c r="AO497" i="48"/>
  <c r="AP497" i="48" s="1"/>
  <c r="AS331" i="48"/>
  <c r="AT331" i="48" s="1"/>
  <c r="AO331" i="48"/>
  <c r="AP331" i="48" s="1"/>
  <c r="AS506" i="48"/>
  <c r="AT506" i="48" s="1"/>
  <c r="AO506" i="48"/>
  <c r="AP506" i="48" s="1"/>
  <c r="AS425" i="48"/>
  <c r="AT425" i="48" s="1"/>
  <c r="AO425" i="48"/>
  <c r="AP425" i="48" s="1"/>
  <c r="AS410" i="48"/>
  <c r="AT410" i="48" s="1"/>
  <c r="AO410" i="48"/>
  <c r="AP410" i="48" s="1"/>
  <c r="AS454" i="48"/>
  <c r="AT454" i="48" s="1"/>
  <c r="AO454" i="48"/>
  <c r="AP454" i="48" s="1"/>
  <c r="AO378" i="48"/>
  <c r="AP378" i="48" s="1"/>
  <c r="AS378" i="48"/>
  <c r="AT378" i="48" s="1"/>
  <c r="AS422" i="48"/>
  <c r="AT422" i="48" s="1"/>
  <c r="AO422" i="48"/>
  <c r="AP422" i="48" s="1"/>
  <c r="AS251" i="48"/>
  <c r="AT251" i="48" s="1"/>
  <c r="AO251" i="48"/>
  <c r="AP251" i="48" s="1"/>
  <c r="BK65" i="48"/>
  <c r="BL65" i="48" s="1"/>
  <c r="BE65" i="48"/>
  <c r="BF65" i="48" s="1"/>
  <c r="BG65" i="48" s="1"/>
  <c r="BH65" i="48" s="1"/>
  <c r="AS383" i="48"/>
  <c r="AT383" i="48" s="1"/>
  <c r="AO383" i="48"/>
  <c r="AP383" i="48" s="1"/>
  <c r="AS136" i="48"/>
  <c r="AT136" i="48" s="1"/>
  <c r="AO136" i="48"/>
  <c r="AP136" i="48" s="1"/>
  <c r="AS341" i="48"/>
  <c r="AT341" i="48" s="1"/>
  <c r="AO341" i="48"/>
  <c r="AP341" i="48" s="1"/>
  <c r="AO70" i="48"/>
  <c r="AP70" i="48" s="1"/>
  <c r="AS70" i="48"/>
  <c r="AT70" i="48" s="1"/>
  <c r="AO432" i="48"/>
  <c r="AP432" i="48" s="1"/>
  <c r="AS432" i="48"/>
  <c r="AT432" i="48" s="1"/>
  <c r="AO494" i="48"/>
  <c r="AP494" i="48" s="1"/>
  <c r="AS494" i="48"/>
  <c r="AT494" i="48" s="1"/>
  <c r="AO117" i="48"/>
  <c r="AP117" i="48" s="1"/>
  <c r="AS117" i="48"/>
  <c r="AT117" i="48" s="1"/>
  <c r="AO334" i="48"/>
  <c r="AP334" i="48" s="1"/>
  <c r="AS334" i="48"/>
  <c r="AT334" i="48" s="1"/>
  <c r="AO273" i="48"/>
  <c r="AP273" i="48" s="1"/>
  <c r="AS273" i="48"/>
  <c r="AT273" i="48" s="1"/>
  <c r="AS248" i="48"/>
  <c r="AT248" i="48" s="1"/>
  <c r="AO248" i="48"/>
  <c r="AP248" i="48" s="1"/>
  <c r="AO326" i="48"/>
  <c r="AP326" i="48" s="1"/>
  <c r="AS326" i="48"/>
  <c r="AT326" i="48" s="1"/>
  <c r="AS190" i="48"/>
  <c r="AT190" i="48" s="1"/>
  <c r="AO190" i="48"/>
  <c r="AP190" i="48" s="1"/>
  <c r="AS68" i="48"/>
  <c r="AT68" i="48" s="1"/>
  <c r="AO68" i="48"/>
  <c r="AP68" i="48" s="1"/>
  <c r="AS483" i="48"/>
  <c r="AT483" i="48" s="1"/>
  <c r="AO483" i="48"/>
  <c r="AP483" i="48" s="1"/>
  <c r="AS285" i="48"/>
  <c r="AT285" i="48" s="1"/>
  <c r="AO285" i="48"/>
  <c r="AP285" i="48" s="1"/>
  <c r="AS79" i="48"/>
  <c r="AT79" i="48" s="1"/>
  <c r="AO79" i="48"/>
  <c r="AP79" i="48" s="1"/>
  <c r="AO262" i="48"/>
  <c r="AP262" i="48" s="1"/>
  <c r="AS262" i="48"/>
  <c r="AT262" i="48" s="1"/>
  <c r="AO252" i="48"/>
  <c r="AP252" i="48" s="1"/>
  <c r="AS252" i="48"/>
  <c r="AT252" i="48" s="1"/>
  <c r="AS382" i="48"/>
  <c r="AT382" i="48" s="1"/>
  <c r="AO382" i="48"/>
  <c r="AP382" i="48" s="1"/>
  <c r="AO290" i="48"/>
  <c r="AP290" i="48" s="1"/>
  <c r="AS290" i="48"/>
  <c r="AT290" i="48" s="1"/>
  <c r="AO354" i="48"/>
  <c r="AP354" i="48" s="1"/>
  <c r="AS354" i="48"/>
  <c r="AT354" i="48" s="1"/>
  <c r="BE71" i="48"/>
  <c r="BF71" i="48" s="1"/>
  <c r="BG71" i="48" s="1"/>
  <c r="BH71" i="48" s="1"/>
  <c r="BK71" i="48"/>
  <c r="BL71" i="48" s="1"/>
  <c r="AS69" i="48"/>
  <c r="AT69" i="48" s="1"/>
  <c r="AO69" i="48"/>
  <c r="AP69" i="48" s="1"/>
  <c r="AO447" i="48"/>
  <c r="AP447" i="48" s="1"/>
  <c r="AS447" i="48"/>
  <c r="AT447" i="48" s="1"/>
  <c r="AO161" i="48"/>
  <c r="AP161" i="48" s="1"/>
  <c r="AS161" i="48"/>
  <c r="AT161" i="48" s="1"/>
  <c r="AO184" i="48"/>
  <c r="AP184" i="48" s="1"/>
  <c r="AS184" i="48"/>
  <c r="AT184" i="48" s="1"/>
  <c r="AS74" i="48"/>
  <c r="AT74" i="48" s="1"/>
  <c r="AO74" i="48"/>
  <c r="AP74" i="48" s="1"/>
  <c r="AO324" i="48"/>
  <c r="AP324" i="48" s="1"/>
  <c r="AS324" i="48"/>
  <c r="AT324" i="48" s="1"/>
  <c r="AS183" i="48"/>
  <c r="AT183" i="48" s="1"/>
  <c r="AO183" i="48"/>
  <c r="AP183" i="48" s="1"/>
  <c r="AO349" i="48"/>
  <c r="AP349" i="48" s="1"/>
  <c r="AS349" i="48"/>
  <c r="AT349" i="48" s="1"/>
  <c r="AO269" i="48"/>
  <c r="AP269" i="48" s="1"/>
  <c r="AS269" i="48"/>
  <c r="AT269" i="48" s="1"/>
  <c r="AO130" i="48"/>
  <c r="AP130" i="48" s="1"/>
  <c r="AS130" i="48"/>
  <c r="AT130" i="48" s="1"/>
  <c r="AS249" i="48"/>
  <c r="AT249" i="48" s="1"/>
  <c r="AO249" i="48"/>
  <c r="AP249" i="48" s="1"/>
  <c r="BE68" i="48"/>
  <c r="BF68" i="48" s="1"/>
  <c r="BG68" i="48" s="1"/>
  <c r="BH68" i="48" s="1"/>
  <c r="BK68" i="48"/>
  <c r="BL68" i="48" s="1"/>
  <c r="AO398" i="48"/>
  <c r="AP398" i="48" s="1"/>
  <c r="AS398" i="48"/>
  <c r="AT398" i="48" s="1"/>
  <c r="AS310" i="48"/>
  <c r="AT310" i="48" s="1"/>
  <c r="AO310" i="48"/>
  <c r="AP310" i="48" s="1"/>
  <c r="AO203" i="48"/>
  <c r="AP203" i="48" s="1"/>
  <c r="AS203" i="48"/>
  <c r="AT203" i="48" s="1"/>
  <c r="AS338" i="48"/>
  <c r="AT338" i="48" s="1"/>
  <c r="AO338" i="48"/>
  <c r="AP338" i="48" s="1"/>
  <c r="AS196" i="48"/>
  <c r="AT196" i="48" s="1"/>
  <c r="AO196" i="48"/>
  <c r="AP196" i="48" s="1"/>
  <c r="AS386" i="48"/>
  <c r="AT386" i="48" s="1"/>
  <c r="AO386" i="48"/>
  <c r="AP386" i="48" s="1"/>
  <c r="AS507" i="48"/>
  <c r="AT507" i="48" s="1"/>
  <c r="AO507" i="48"/>
  <c r="AP507" i="48" s="1"/>
  <c r="AS510" i="48"/>
  <c r="AT510" i="48" s="1"/>
  <c r="AO510" i="48"/>
  <c r="AP510" i="48" s="1"/>
  <c r="AS91" i="48"/>
  <c r="AT91" i="48" s="1"/>
  <c r="AO91" i="48"/>
  <c r="AP91" i="48" s="1"/>
  <c r="AO165" i="48"/>
  <c r="AP165" i="48" s="1"/>
  <c r="AS165" i="48"/>
  <c r="AT165" i="48" s="1"/>
  <c r="AS121" i="48"/>
  <c r="AT121" i="48" s="1"/>
  <c r="AO121" i="48"/>
  <c r="AP121" i="48" s="1"/>
  <c r="AO102" i="48"/>
  <c r="AP102" i="48" s="1"/>
  <c r="AS102" i="48"/>
  <c r="AT102" i="48" s="1"/>
  <c r="AO459" i="48"/>
  <c r="AP459" i="48" s="1"/>
  <c r="AS459" i="48"/>
  <c r="AT459" i="48" s="1"/>
  <c r="AS140" i="48"/>
  <c r="AT140" i="48" s="1"/>
  <c r="AO140" i="48"/>
  <c r="AP140" i="48" s="1"/>
  <c r="AS362" i="48"/>
  <c r="AT362" i="48" s="1"/>
  <c r="AO362" i="48"/>
  <c r="AP362" i="48" s="1"/>
  <c r="AO353" i="48"/>
  <c r="AP353" i="48" s="1"/>
  <c r="AS353" i="48"/>
  <c r="AT353" i="48" s="1"/>
  <c r="AS329" i="48"/>
  <c r="AT329" i="48" s="1"/>
  <c r="AO329" i="48"/>
  <c r="AP329" i="48" s="1"/>
  <c r="AS491" i="48"/>
  <c r="AT491" i="48" s="1"/>
  <c r="AO491" i="48"/>
  <c r="AP491" i="48" s="1"/>
  <c r="AS55" i="48"/>
  <c r="AT55" i="48" s="1"/>
  <c r="AO55" i="48"/>
  <c r="AN54" i="48" a="1"/>
  <c r="AN54" i="48" s="1"/>
  <c r="AO139" i="48"/>
  <c r="AP139" i="48" s="1"/>
  <c r="AS139" i="48"/>
  <c r="AT139" i="48" s="1"/>
  <c r="AO218" i="48"/>
  <c r="AP218" i="48" s="1"/>
  <c r="AS218" i="48"/>
  <c r="AT218" i="48" s="1"/>
  <c r="AS194" i="48"/>
  <c r="AT194" i="48" s="1"/>
  <c r="AO194" i="48"/>
  <c r="AP194" i="48" s="1"/>
  <c r="AS110" i="48"/>
  <c r="AT110" i="48" s="1"/>
  <c r="AO110" i="48"/>
  <c r="AP110" i="48" s="1"/>
  <c r="AO344" i="48"/>
  <c r="AP344" i="48" s="1"/>
  <c r="AS344" i="48"/>
  <c r="AT344" i="48" s="1"/>
  <c r="AO514" i="48"/>
  <c r="AP514" i="48" s="1"/>
  <c r="AS514" i="48"/>
  <c r="AT514" i="48" s="1"/>
  <c r="AO369" i="48"/>
  <c r="AP369" i="48" s="1"/>
  <c r="AS369" i="48"/>
  <c r="AT369" i="48" s="1"/>
  <c r="AS149" i="48"/>
  <c r="AT149" i="48" s="1"/>
  <c r="AO149" i="48"/>
  <c r="AP149" i="48" s="1"/>
  <c r="BK64" i="48"/>
  <c r="BL64" i="48" s="1"/>
  <c r="BE64" i="48"/>
  <c r="BF64" i="48" s="1"/>
  <c r="BG64" i="48" s="1"/>
  <c r="BH64" i="48" s="1"/>
  <c r="AO197" i="48"/>
  <c r="AP197" i="48" s="1"/>
  <c r="AS197" i="48"/>
  <c r="AT197" i="48" s="1"/>
  <c r="AO141" i="48"/>
  <c r="AP141" i="48" s="1"/>
  <c r="AS141" i="48"/>
  <c r="AT141" i="48" s="1"/>
  <c r="AO135" i="48"/>
  <c r="AP135" i="48" s="1"/>
  <c r="AS135" i="48"/>
  <c r="AT135" i="48" s="1"/>
  <c r="AS256" i="48"/>
  <c r="AT256" i="48" s="1"/>
  <c r="AO256" i="48"/>
  <c r="AP256" i="48" s="1"/>
  <c r="AS312" i="48"/>
  <c r="AT312" i="48" s="1"/>
  <c r="AO312" i="48"/>
  <c r="AP312" i="48" s="1"/>
  <c r="AO270" i="48"/>
  <c r="AP270" i="48" s="1"/>
  <c r="AS270" i="48"/>
  <c r="AT270" i="48" s="1"/>
  <c r="AO397" i="48"/>
  <c r="AP397" i="48" s="1"/>
  <c r="AS397" i="48"/>
  <c r="AT397" i="48" s="1"/>
  <c r="BE66" i="48"/>
  <c r="BF66" i="48" s="1"/>
  <c r="BG66" i="48" s="1"/>
  <c r="BH66" i="48" s="1"/>
  <c r="BK66" i="48"/>
  <c r="BL66" i="48" s="1"/>
  <c r="AS368" i="48"/>
  <c r="AT368" i="48" s="1"/>
  <c r="AO368" i="48"/>
  <c r="AP368" i="48" s="1"/>
  <c r="AO92" i="48"/>
  <c r="AP92" i="48" s="1"/>
  <c r="AS92" i="48"/>
  <c r="AT92" i="48" s="1"/>
  <c r="AO428" i="48"/>
  <c r="AP428" i="48" s="1"/>
  <c r="AS428" i="48"/>
  <c r="AT428" i="48" s="1"/>
  <c r="AS199" i="48"/>
  <c r="AT199" i="48" s="1"/>
  <c r="AO199" i="48"/>
  <c r="AP199" i="48" s="1"/>
  <c r="AO279" i="48"/>
  <c r="AP279" i="48" s="1"/>
  <c r="AS279" i="48"/>
  <c r="AT279" i="48" s="1"/>
  <c r="AS202" i="48"/>
  <c r="AT202" i="48" s="1"/>
  <c r="AO202" i="48"/>
  <c r="AP202" i="48" s="1"/>
  <c r="AS305" i="48"/>
  <c r="AT305" i="48" s="1"/>
  <c r="AO305" i="48"/>
  <c r="AP305" i="48" s="1"/>
  <c r="AS437" i="48"/>
  <c r="AT437" i="48" s="1"/>
  <c r="AO437" i="48"/>
  <c r="AP437" i="48" s="1"/>
  <c r="AS174" i="48"/>
  <c r="AT174" i="48" s="1"/>
  <c r="AO174" i="48"/>
  <c r="AP174" i="48" s="1"/>
  <c r="AO381" i="48"/>
  <c r="AP381" i="48" s="1"/>
  <c r="AS381" i="48"/>
  <c r="AT381" i="48" s="1"/>
  <c r="AO126" i="48"/>
  <c r="AP126" i="48" s="1"/>
  <c r="AS126" i="48"/>
  <c r="AT126" i="48" s="1"/>
  <c r="AO495" i="48"/>
  <c r="AP495" i="48" s="1"/>
  <c r="AS495" i="48"/>
  <c r="AT495" i="48" s="1"/>
  <c r="AO453" i="48"/>
  <c r="AP453" i="48" s="1"/>
  <c r="AS453" i="48"/>
  <c r="AT453" i="48" s="1"/>
  <c r="BE57" i="48"/>
  <c r="BF57" i="48" s="1"/>
  <c r="BG57" i="48" s="1"/>
  <c r="BH57" i="48" s="1"/>
  <c r="BK57" i="48"/>
  <c r="BL57" i="48" s="1"/>
  <c r="AS247" i="48"/>
  <c r="AT247" i="48" s="1"/>
  <c r="AO247" i="48"/>
  <c r="AP247" i="48" s="1"/>
  <c r="AO235" i="48"/>
  <c r="AP235" i="48" s="1"/>
  <c r="AS235" i="48"/>
  <c r="AT235" i="48" s="1"/>
  <c r="AS411" i="48"/>
  <c r="AT411" i="48" s="1"/>
  <c r="AO411" i="48"/>
  <c r="AP411" i="48" s="1"/>
  <c r="AS267" i="48"/>
  <c r="AT267" i="48" s="1"/>
  <c r="AO267" i="48"/>
  <c r="AP267" i="48" s="1"/>
  <c r="AO232" i="48"/>
  <c r="AP232" i="48" s="1"/>
  <c r="AS232" i="48"/>
  <c r="AT232" i="48" s="1"/>
  <c r="AO98" i="48"/>
  <c r="AP98" i="48" s="1"/>
  <c r="AS98" i="48"/>
  <c r="AT98" i="48" s="1"/>
  <c r="AO490" i="48"/>
  <c r="AP490" i="48" s="1"/>
  <c r="AS490" i="48"/>
  <c r="AT490" i="48" s="1"/>
  <c r="AO517" i="48"/>
  <c r="AP517" i="48" s="1"/>
  <c r="AS517" i="48"/>
  <c r="AT517" i="48" s="1"/>
  <c r="AS147" i="48"/>
  <c r="AT147" i="48" s="1"/>
  <c r="AO147" i="48"/>
  <c r="AP147" i="48" s="1"/>
  <c r="AS225" i="48"/>
  <c r="AT225" i="48" s="1"/>
  <c r="AO225" i="48"/>
  <c r="AP225" i="48" s="1"/>
  <c r="AS272" i="48"/>
  <c r="AT272" i="48" s="1"/>
  <c r="AO272" i="48"/>
  <c r="AP272" i="48" s="1"/>
  <c r="AO258" i="48"/>
  <c r="AP258" i="48" s="1"/>
  <c r="AS258" i="48"/>
  <c r="AT258" i="48" s="1"/>
  <c r="AO355" i="48"/>
  <c r="AP355" i="48" s="1"/>
  <c r="AS355" i="48"/>
  <c r="AT355" i="48" s="1"/>
  <c r="AS164" i="48"/>
  <c r="AT164" i="48" s="1"/>
  <c r="AO164" i="48"/>
  <c r="AP164" i="48" s="1"/>
  <c r="AS177" i="48"/>
  <c r="AT177" i="48" s="1"/>
  <c r="AO177" i="48"/>
  <c r="AP177" i="48" s="1"/>
  <c r="AS66" i="48"/>
  <c r="AT66" i="48" s="1"/>
  <c r="AO66" i="48"/>
  <c r="AP66" i="48" s="1"/>
  <c r="AO518" i="48"/>
  <c r="AP518" i="48" s="1"/>
  <c r="AS518" i="48"/>
  <c r="AT518" i="48" s="1"/>
  <c r="AO113" i="48"/>
  <c r="AP113" i="48" s="1"/>
  <c r="AS113" i="48"/>
  <c r="AT113" i="48" s="1"/>
  <c r="AS352" i="48"/>
  <c r="AT352" i="48" s="1"/>
  <c r="AO352" i="48"/>
  <c r="AP352" i="48" s="1"/>
  <c r="AS404" i="48"/>
  <c r="AT404" i="48" s="1"/>
  <c r="AO404" i="48"/>
  <c r="AP404" i="48" s="1"/>
  <c r="AO436" i="48"/>
  <c r="AP436" i="48" s="1"/>
  <c r="AS436" i="48"/>
  <c r="AT436" i="48" s="1"/>
  <c r="AS395" i="48"/>
  <c r="AT395" i="48" s="1"/>
  <c r="AO395" i="48"/>
  <c r="AP395" i="48" s="1"/>
  <c r="AS419" i="48"/>
  <c r="AT419" i="48" s="1"/>
  <c r="AO419" i="48"/>
  <c r="AP419" i="48" s="1"/>
  <c r="AS346" i="48"/>
  <c r="AT346" i="48" s="1"/>
  <c r="AO346" i="48"/>
  <c r="AP346" i="48" s="1"/>
  <c r="AO487" i="48"/>
  <c r="AP487" i="48" s="1"/>
  <c r="AS487" i="48"/>
  <c r="AT487" i="48" s="1"/>
  <c r="AO264" i="48"/>
  <c r="AP264" i="48" s="1"/>
  <c r="AS264" i="48"/>
  <c r="AT264" i="48" s="1"/>
  <c r="AO472" i="48"/>
  <c r="AP472" i="48" s="1"/>
  <c r="AS472" i="48"/>
  <c r="AT472" i="48" s="1"/>
  <c r="AO343" i="48"/>
  <c r="AP343" i="48" s="1"/>
  <c r="AS343" i="48"/>
  <c r="AT343" i="48" s="1"/>
  <c r="AO246" i="48"/>
  <c r="AP246" i="48" s="1"/>
  <c r="AS246" i="48"/>
  <c r="AT246" i="48" s="1"/>
  <c r="AS441" i="48"/>
  <c r="AT441" i="48" s="1"/>
  <c r="AO441" i="48"/>
  <c r="AP441" i="48" s="1"/>
  <c r="AS76" i="48"/>
  <c r="AT76" i="48" s="1"/>
  <c r="AO76" i="48"/>
  <c r="AP76" i="48" s="1"/>
  <c r="AS366" i="48"/>
  <c r="AT366" i="48" s="1"/>
  <c r="AO366" i="48"/>
  <c r="AP366" i="48" s="1"/>
  <c r="AS60" i="48"/>
  <c r="AT60" i="48" s="1"/>
  <c r="AO60" i="48"/>
  <c r="AP60" i="48" s="1"/>
  <c r="AO281" i="48"/>
  <c r="AP281" i="48" s="1"/>
  <c r="AS281" i="48"/>
  <c r="AT281" i="48" s="1"/>
  <c r="AS182" i="48"/>
  <c r="AT182" i="48" s="1"/>
  <c r="AO182" i="48"/>
  <c r="AP182" i="48" s="1"/>
  <c r="AS205" i="48"/>
  <c r="AT205" i="48" s="1"/>
  <c r="AO205" i="48"/>
  <c r="AP205" i="48" s="1"/>
  <c r="AS451" i="48"/>
  <c r="AT451" i="48" s="1"/>
  <c r="AO451" i="48"/>
  <c r="AP451" i="48" s="1"/>
  <c r="AO387" i="48"/>
  <c r="AP387" i="48" s="1"/>
  <c r="AS387" i="48"/>
  <c r="AT387" i="48" s="1"/>
  <c r="AS169" i="48"/>
  <c r="AT169" i="48" s="1"/>
  <c r="AO169" i="48"/>
  <c r="AP169" i="48" s="1"/>
  <c r="AS448" i="48"/>
  <c r="AT448" i="48" s="1"/>
  <c r="AO448" i="48"/>
  <c r="AP448" i="48" s="1"/>
  <c r="AO426" i="48"/>
  <c r="AP426" i="48" s="1"/>
  <c r="AS426" i="48"/>
  <c r="AT426" i="48" s="1"/>
  <c r="AS306" i="48"/>
  <c r="AT306" i="48" s="1"/>
  <c r="AO306" i="48"/>
  <c r="AP306" i="48" s="1"/>
  <c r="AO200" i="48"/>
  <c r="AP200" i="48" s="1"/>
  <c r="AS200" i="48"/>
  <c r="AT200" i="48" s="1"/>
  <c r="AO260" i="48"/>
  <c r="AP260" i="48" s="1"/>
  <c r="AS260" i="48"/>
  <c r="AT260" i="48" s="1"/>
  <c r="AS342" i="48"/>
  <c r="AT342" i="48" s="1"/>
  <c r="AO342" i="48"/>
  <c r="AP342" i="48" s="1"/>
  <c r="AO230" i="48"/>
  <c r="AP230" i="48" s="1"/>
  <c r="AS230" i="48"/>
  <c r="AT230" i="48" s="1"/>
  <c r="AS505" i="48"/>
  <c r="AT505" i="48" s="1"/>
  <c r="AO505" i="48"/>
  <c r="AP505" i="48" s="1"/>
  <c r="AO233" i="48"/>
  <c r="AP233" i="48" s="1"/>
  <c r="AS233" i="48"/>
  <c r="AT233" i="48" s="1"/>
  <c r="BK72" i="48"/>
  <c r="BL72" i="48" s="1"/>
  <c r="BE72" i="48"/>
  <c r="BF72" i="48" s="1"/>
  <c r="BG72" i="48" s="1"/>
  <c r="BH72" i="48" s="1"/>
  <c r="AO280" i="48"/>
  <c r="AP280" i="48" s="1"/>
  <c r="AS280" i="48"/>
  <c r="AT280" i="48" s="1"/>
  <c r="AS464" i="48"/>
  <c r="AT464" i="48" s="1"/>
  <c r="AO464" i="48"/>
  <c r="AP464" i="48" s="1"/>
  <c r="AS372" i="48"/>
  <c r="AT372" i="48" s="1"/>
  <c r="AO372" i="48"/>
  <c r="AP372" i="48" s="1"/>
  <c r="AS265" i="48"/>
  <c r="AT265" i="48" s="1"/>
  <c r="AO265" i="48"/>
  <c r="AP265" i="48" s="1"/>
  <c r="AS466" i="48"/>
  <c r="AT466" i="48" s="1"/>
  <c r="AO466" i="48"/>
  <c r="AP466" i="48" s="1"/>
  <c r="AO480" i="48"/>
  <c r="AP480" i="48" s="1"/>
  <c r="AS480" i="48"/>
  <c r="AT480" i="48" s="1"/>
  <c r="AS509" i="48"/>
  <c r="AT509" i="48" s="1"/>
  <c r="AO509" i="48"/>
  <c r="AP509" i="48" s="1"/>
  <c r="AS336" i="48"/>
  <c r="AT336" i="48" s="1"/>
  <c r="AO336" i="48"/>
  <c r="AP336" i="48" s="1"/>
  <c r="AO302" i="48"/>
  <c r="AP302" i="48" s="1"/>
  <c r="AS302" i="48"/>
  <c r="AT302" i="48" s="1"/>
  <c r="AS478" i="48"/>
  <c r="AT478" i="48" s="1"/>
  <c r="AO478" i="48"/>
  <c r="AP478" i="48" s="1"/>
  <c r="AS445" i="48"/>
  <c r="AT445" i="48" s="1"/>
  <c r="AO445" i="48"/>
  <c r="AP445" i="48" s="1"/>
  <c r="AS86" i="48"/>
  <c r="AT86" i="48" s="1"/>
  <c r="AO86" i="48"/>
  <c r="AP86" i="48" s="1"/>
  <c r="AS59" i="48"/>
  <c r="AT59" i="48" s="1"/>
  <c r="AO59" i="48"/>
  <c r="AP59" i="48" s="1"/>
  <c r="AS486" i="48"/>
  <c r="AT486" i="48" s="1"/>
  <c r="AO486" i="48"/>
  <c r="AP486" i="48" s="1"/>
  <c r="AO400" i="48"/>
  <c r="AP400" i="48" s="1"/>
  <c r="AS400" i="48"/>
  <c r="AT400" i="48" s="1"/>
  <c r="AS159" i="48"/>
  <c r="AT159" i="48" s="1"/>
  <c r="AO159" i="48"/>
  <c r="AP159" i="48" s="1"/>
  <c r="AO423" i="48"/>
  <c r="AP423" i="48" s="1"/>
  <c r="AS423" i="48"/>
  <c r="AT423" i="48" s="1"/>
  <c r="AO157" i="48"/>
  <c r="AP157" i="48" s="1"/>
  <c r="AS157" i="48"/>
  <c r="AT157" i="48" s="1"/>
  <c r="AO221" i="48"/>
  <c r="AP221" i="48" s="1"/>
  <c r="AS221" i="48"/>
  <c r="AT221" i="48" s="1"/>
  <c r="AS119" i="48"/>
  <c r="AT119" i="48" s="1"/>
  <c r="AO119" i="48"/>
  <c r="AP119" i="48" s="1"/>
  <c r="AS143" i="48"/>
  <c r="AT143" i="48" s="1"/>
  <c r="AO143" i="48"/>
  <c r="AP143" i="48" s="1"/>
  <c r="AO142" i="48"/>
  <c r="AP142" i="48" s="1"/>
  <c r="AS142" i="48"/>
  <c r="AT142" i="48" s="1"/>
  <c r="AS237" i="48"/>
  <c r="AT237" i="48" s="1"/>
  <c r="AO237" i="48"/>
  <c r="AP237" i="48" s="1"/>
  <c r="AO351" i="48"/>
  <c r="AP351" i="48" s="1"/>
  <c r="AS351" i="48"/>
  <c r="AT351" i="48" s="1"/>
  <c r="AS111" i="48"/>
  <c r="AT111" i="48" s="1"/>
  <c r="AO111" i="48"/>
  <c r="AP111" i="48" s="1"/>
  <c r="AS484" i="48"/>
  <c r="AT484" i="48" s="1"/>
  <c r="AO484" i="48"/>
  <c r="AP484" i="48" s="1"/>
  <c r="AS394" i="48"/>
  <c r="AT394" i="48" s="1"/>
  <c r="AO394" i="48"/>
  <c r="AP394" i="48" s="1"/>
  <c r="AO502" i="48"/>
  <c r="AP502" i="48" s="1"/>
  <c r="AS502" i="48"/>
  <c r="AT502" i="48" s="1"/>
  <c r="AS101" i="48"/>
  <c r="AT101" i="48" s="1"/>
  <c r="AO101" i="48"/>
  <c r="AP101" i="48" s="1"/>
  <c r="AS219" i="48"/>
  <c r="AT219" i="48" s="1"/>
  <c r="AO219" i="48"/>
  <c r="AP219" i="48" s="1"/>
  <c r="AO204" i="48"/>
  <c r="AP204" i="48" s="1"/>
  <c r="AS204" i="48"/>
  <c r="AT204" i="48" s="1"/>
  <c r="AO191" i="48"/>
  <c r="AP191" i="48" s="1"/>
  <c r="AS191" i="48"/>
  <c r="AT191" i="48" s="1"/>
  <c r="AS224" i="48"/>
  <c r="AT224" i="48" s="1"/>
  <c r="AO224" i="48"/>
  <c r="AP224" i="48" s="1"/>
  <c r="AO407" i="48"/>
  <c r="AP407" i="48" s="1"/>
  <c r="AS407" i="48"/>
  <c r="AT407" i="48" s="1"/>
  <c r="AO298" i="48"/>
  <c r="AP298" i="48" s="1"/>
  <c r="AS298" i="48"/>
  <c r="AT298" i="48" s="1"/>
  <c r="AO64" i="48"/>
  <c r="AP64" i="48" s="1"/>
  <c r="AS64" i="48"/>
  <c r="AT64" i="48" s="1"/>
  <c r="AS127" i="48"/>
  <c r="AT127" i="48" s="1"/>
  <c r="AO127" i="48"/>
  <c r="AP127" i="48" s="1"/>
  <c r="AS348" i="48"/>
  <c r="AT348" i="48" s="1"/>
  <c r="AO348" i="48"/>
  <c r="AP348" i="48" s="1"/>
  <c r="AO179" i="48"/>
  <c r="AP179" i="48" s="1"/>
  <c r="AS179" i="48"/>
  <c r="AT179" i="48" s="1"/>
  <c r="AO94" i="48"/>
  <c r="AP94" i="48" s="1"/>
  <c r="AS94" i="48"/>
  <c r="AT94" i="48" s="1"/>
  <c r="AO134" i="48"/>
  <c r="AP134" i="48" s="1"/>
  <c r="AS134" i="48"/>
  <c r="AT134" i="48" s="1"/>
  <c r="AS470" i="48"/>
  <c r="AT470" i="48" s="1"/>
  <c r="AO470" i="48"/>
  <c r="AP470" i="48" s="1"/>
  <c r="AS67" i="48"/>
  <c r="AT67" i="48" s="1"/>
  <c r="AO67" i="48"/>
  <c r="AP67" i="48" s="1"/>
  <c r="AO240" i="48"/>
  <c r="AP240" i="48" s="1"/>
  <c r="AS240" i="48"/>
  <c r="AT240" i="48" s="1"/>
  <c r="AO288" i="48"/>
  <c r="AP288" i="48" s="1"/>
  <c r="AS288" i="48"/>
  <c r="AT288" i="48" s="1"/>
  <c r="AO375" i="48"/>
  <c r="AP375" i="48" s="1"/>
  <c r="AS375" i="48"/>
  <c r="AT375" i="48" s="1"/>
  <c r="AS399" i="48"/>
  <c r="AT399" i="48" s="1"/>
  <c r="AO399" i="48"/>
  <c r="AP399" i="48" s="1"/>
  <c r="AO446" i="48"/>
  <c r="AP446" i="48" s="1"/>
  <c r="AS446" i="48"/>
  <c r="AT446" i="48" s="1"/>
  <c r="AO295" i="48"/>
  <c r="AP295" i="48" s="1"/>
  <c r="AS295" i="48"/>
  <c r="AT295" i="48" s="1"/>
  <c r="AS56" i="48"/>
  <c r="AT56" i="48" s="1"/>
  <c r="AO56" i="48"/>
  <c r="AP56" i="48" s="1"/>
  <c r="AO477" i="48"/>
  <c r="AP477" i="48" s="1"/>
  <c r="AS477" i="48"/>
  <c r="AT477" i="48" s="1"/>
  <c r="AS244" i="48"/>
  <c r="AT244" i="48" s="1"/>
  <c r="AO244" i="48"/>
  <c r="AP244" i="48" s="1"/>
  <c r="AO332" i="48"/>
  <c r="AP332" i="48" s="1"/>
  <c r="AS332" i="48"/>
  <c r="AT332" i="48" s="1"/>
  <c r="AO99" i="48"/>
  <c r="AP99" i="48" s="1"/>
  <c r="AS99" i="48"/>
  <c r="AT99" i="48" s="1"/>
  <c r="AO309" i="48"/>
  <c r="AP309" i="48" s="1"/>
  <c r="AS309" i="48"/>
  <c r="AT309" i="48" s="1"/>
  <c r="AS241" i="48"/>
  <c r="AT241" i="48" s="1"/>
  <c r="AO241" i="48"/>
  <c r="AP241" i="48" s="1"/>
  <c r="AO462" i="48"/>
  <c r="AP462" i="48" s="1"/>
  <c r="AS462" i="48"/>
  <c r="AT462" i="48" s="1"/>
  <c r="AO90" i="48"/>
  <c r="AP90" i="48" s="1"/>
  <c r="AS90" i="48"/>
  <c r="AT90" i="48" s="1"/>
  <c r="AS118" i="48"/>
  <c r="AT118" i="48" s="1"/>
  <c r="AO118" i="48"/>
  <c r="AP118" i="48" s="1"/>
  <c r="AS195" i="48"/>
  <c r="AT195" i="48" s="1"/>
  <c r="AO195" i="48"/>
  <c r="AP195" i="48" s="1"/>
  <c r="AS116" i="48"/>
  <c r="AT116" i="48" s="1"/>
  <c r="AO116" i="48"/>
  <c r="AP116" i="48" s="1"/>
  <c r="AS429" i="48"/>
  <c r="AT429" i="48" s="1"/>
  <c r="AO429" i="48"/>
  <c r="AP429" i="48" s="1"/>
  <c r="AS297" i="48"/>
  <c r="AT297" i="48" s="1"/>
  <c r="AO297" i="48"/>
  <c r="AP297" i="48" s="1"/>
  <c r="AO106" i="48"/>
  <c r="AP106" i="48" s="1"/>
  <c r="AS106" i="48"/>
  <c r="AT106" i="48" s="1"/>
  <c r="AS144" i="48"/>
  <c r="AT144" i="48" s="1"/>
  <c r="AO144" i="48"/>
  <c r="AP144" i="48" s="1"/>
  <c r="AO112" i="48"/>
  <c r="AP112" i="48" s="1"/>
  <c r="AS112" i="48"/>
  <c r="AT112" i="48" s="1"/>
  <c r="AO78" i="48"/>
  <c r="AP78" i="48" s="1"/>
  <c r="AS78" i="48"/>
  <c r="AT78" i="48" s="1"/>
  <c r="AO481" i="48"/>
  <c r="AP481" i="48" s="1"/>
  <c r="AS481" i="48"/>
  <c r="AT481" i="48" s="1"/>
  <c r="AS120" i="48"/>
  <c r="AT120" i="48" s="1"/>
  <c r="AO120" i="48"/>
  <c r="AP120" i="48" s="1"/>
  <c r="AS345" i="48"/>
  <c r="AT345" i="48" s="1"/>
  <c r="AO345" i="48"/>
  <c r="AP345" i="48" s="1"/>
  <c r="AO465" i="48"/>
  <c r="AP465" i="48" s="1"/>
  <c r="AS465" i="48"/>
  <c r="AT465" i="48" s="1"/>
  <c r="AS131" i="48"/>
  <c r="AT131" i="48" s="1"/>
  <c r="AO131" i="48"/>
  <c r="AP131" i="48" s="1"/>
  <c r="AS201" i="48"/>
  <c r="AT201" i="48" s="1"/>
  <c r="AO201" i="48"/>
  <c r="AP201" i="48" s="1"/>
  <c r="AO390" i="48"/>
  <c r="AP390" i="48" s="1"/>
  <c r="AS390" i="48"/>
  <c r="AT390" i="48" s="1"/>
  <c r="BE67" i="48"/>
  <c r="BF67" i="48" s="1"/>
  <c r="BG67" i="48" s="1"/>
  <c r="BH67" i="48" s="1"/>
  <c r="BK67" i="48"/>
  <c r="BL67" i="48" s="1"/>
  <c r="AO392" i="48"/>
  <c r="AP392" i="48" s="1"/>
  <c r="AS392" i="48"/>
  <c r="AT392" i="48" s="1"/>
  <c r="AS458" i="48"/>
  <c r="AT458" i="48" s="1"/>
  <c r="AO458" i="48"/>
  <c r="AP458" i="48" s="1"/>
  <c r="AS133" i="48"/>
  <c r="AT133" i="48" s="1"/>
  <c r="AO133" i="48"/>
  <c r="AP133" i="48" s="1"/>
  <c r="AO278" i="48"/>
  <c r="AP278" i="48" s="1"/>
  <c r="AS278" i="48"/>
  <c r="AT278" i="48" s="1"/>
  <c r="AS162" i="48"/>
  <c r="AT162" i="48" s="1"/>
  <c r="AO162" i="48"/>
  <c r="AP162" i="48" s="1"/>
  <c r="AS409" i="48"/>
  <c r="AT409" i="48" s="1"/>
  <c r="AO409" i="48"/>
  <c r="AP409" i="48" s="1"/>
  <c r="AO138" i="48"/>
  <c r="AP138" i="48" s="1"/>
  <c r="AS138" i="48"/>
  <c r="AT138" i="48" s="1"/>
  <c r="AO154" i="48"/>
  <c r="AP154" i="48" s="1"/>
  <c r="AS154" i="48"/>
  <c r="AT154" i="48" s="1"/>
  <c r="AS337" i="48"/>
  <c r="AT337" i="48" s="1"/>
  <c r="AO337" i="48"/>
  <c r="AP337" i="48" s="1"/>
  <c r="AO364" i="48"/>
  <c r="AP364" i="48" s="1"/>
  <c r="AS364" i="48"/>
  <c r="AT364" i="48" s="1"/>
  <c r="AS457" i="48"/>
  <c r="AT457" i="48" s="1"/>
  <c r="AO457" i="48"/>
  <c r="AP457" i="48" s="1"/>
  <c r="AO250" i="48"/>
  <c r="AP250" i="48" s="1"/>
  <c r="AS250" i="48"/>
  <c r="AT250" i="48" s="1"/>
  <c r="AO316" i="48"/>
  <c r="AP316" i="48" s="1"/>
  <c r="AS316" i="48"/>
  <c r="AT316" i="48" s="1"/>
  <c r="AS385" i="48"/>
  <c r="AT385" i="48" s="1"/>
  <c r="AO385" i="48"/>
  <c r="AP385" i="48" s="1"/>
  <c r="AS283" i="48"/>
  <c r="AT283" i="48" s="1"/>
  <c r="AO283" i="48"/>
  <c r="AP283" i="48" s="1"/>
  <c r="AO210" i="48"/>
  <c r="AP210" i="48" s="1"/>
  <c r="AS210" i="48"/>
  <c r="AT210" i="48" s="1"/>
  <c r="AS209" i="48"/>
  <c r="AT209" i="48" s="1"/>
  <c r="AO209" i="48"/>
  <c r="AP209" i="48" s="1"/>
  <c r="AS192" i="48"/>
  <c r="AT192" i="48" s="1"/>
  <c r="AO192" i="48"/>
  <c r="AP192" i="48" s="1"/>
  <c r="AS296" i="48"/>
  <c r="AT296" i="48" s="1"/>
  <c r="AO296" i="48"/>
  <c r="AP296" i="48" s="1"/>
  <c r="AS215" i="48"/>
  <c r="AT215" i="48" s="1"/>
  <c r="AO215" i="48"/>
  <c r="AP215" i="48" s="1"/>
  <c r="AS71" i="48"/>
  <c r="AT71" i="48" s="1"/>
  <c r="AO71" i="48"/>
  <c r="AP71" i="48" s="1"/>
  <c r="AS72" i="48"/>
  <c r="AT72" i="48" s="1"/>
  <c r="AO72" i="48"/>
  <c r="AP72" i="48" s="1"/>
  <c r="AS243" i="48"/>
  <c r="AT243" i="48" s="1"/>
  <c r="AO243" i="48"/>
  <c r="AP243" i="48" s="1"/>
  <c r="AS516" i="48"/>
  <c r="AT516" i="48" s="1"/>
  <c r="AO516" i="48"/>
  <c r="AP516" i="48" s="1"/>
  <c r="AS105" i="48"/>
  <c r="AT105" i="48" s="1"/>
  <c r="AO105" i="48"/>
  <c r="AP105" i="48" s="1"/>
  <c r="AS321" i="48"/>
  <c r="AT321" i="48" s="1"/>
  <c r="AO321" i="48"/>
  <c r="AP321" i="48" s="1"/>
  <c r="AO231" i="48"/>
  <c r="AP231" i="48" s="1"/>
  <c r="AS231" i="48"/>
  <c r="AT231" i="48" s="1"/>
  <c r="AO75" i="48"/>
  <c r="AP75" i="48" s="1"/>
  <c r="AS75" i="48"/>
  <c r="AT75" i="48" s="1"/>
  <c r="AS173" i="48"/>
  <c r="AT173" i="48" s="1"/>
  <c r="AO173" i="48"/>
  <c r="AP173" i="48" s="1"/>
  <c r="AO468" i="48"/>
  <c r="AP468" i="48" s="1"/>
  <c r="AS468" i="48"/>
  <c r="AT468" i="48" s="1"/>
  <c r="AO178" i="48"/>
  <c r="AP178" i="48" s="1"/>
  <c r="AS178" i="48"/>
  <c r="AT178" i="48" s="1"/>
  <c r="AO234" i="48"/>
  <c r="AP234" i="48" s="1"/>
  <c r="AS234" i="48"/>
  <c r="AT234" i="48" s="1"/>
  <c r="AO498" i="48"/>
  <c r="AP498" i="48" s="1"/>
  <c r="AS498" i="48"/>
  <c r="AT498" i="48" s="1"/>
  <c r="AO181" i="48"/>
  <c r="AP181" i="48" s="1"/>
  <c r="AS181" i="48"/>
  <c r="AT181" i="48" s="1"/>
  <c r="AS253" i="48"/>
  <c r="AT253" i="48" s="1"/>
  <c r="AO253" i="48"/>
  <c r="AP253" i="48" s="1"/>
  <c r="AS333" i="48"/>
  <c r="AT333" i="48" s="1"/>
  <c r="AO333" i="48"/>
  <c r="AP333" i="48" s="1"/>
  <c r="AO100" i="48"/>
  <c r="AP100" i="48" s="1"/>
  <c r="AS100" i="48"/>
  <c r="AT100" i="48" s="1"/>
  <c r="AO431" i="48"/>
  <c r="AP431" i="48" s="1"/>
  <c r="AS431" i="48"/>
  <c r="AT431" i="48" s="1"/>
  <c r="AS93" i="48"/>
  <c r="AT93" i="48" s="1"/>
  <c r="AO93" i="48"/>
  <c r="AP93" i="48" s="1"/>
  <c r="AS421" i="48"/>
  <c r="AT421" i="48" s="1"/>
  <c r="AO421" i="48"/>
  <c r="AP421" i="48" s="1"/>
  <c r="AO330" i="48"/>
  <c r="AP330" i="48" s="1"/>
  <c r="AS330" i="48"/>
  <c r="AT330" i="48" s="1"/>
  <c r="AS435" i="48"/>
  <c r="AT435" i="48" s="1"/>
  <c r="AO435" i="48"/>
  <c r="AP435" i="48" s="1"/>
  <c r="AS124" i="48"/>
  <c r="AT124" i="48" s="1"/>
  <c r="AO124" i="48"/>
  <c r="AP124" i="48" s="1"/>
  <c r="AS455" i="48"/>
  <c r="AT455" i="48" s="1"/>
  <c r="AO455" i="48"/>
  <c r="AP455" i="48" s="1"/>
  <c r="AO271" i="48"/>
  <c r="AP271" i="48" s="1"/>
  <c r="AS271" i="48"/>
  <c r="AT271" i="48" s="1"/>
  <c r="AO287" i="48"/>
  <c r="AP287" i="48" s="1"/>
  <c r="AS287" i="48"/>
  <c r="AT287" i="48" s="1"/>
  <c r="AS442" i="48"/>
  <c r="AT442" i="48" s="1"/>
  <c r="AO442" i="48"/>
  <c r="AP442" i="48" s="1"/>
  <c r="AO229" i="48"/>
  <c r="AP229" i="48" s="1"/>
  <c r="AS229" i="48"/>
  <c r="AT229" i="48" s="1"/>
  <c r="AO299" i="48"/>
  <c r="AP299" i="48" s="1"/>
  <c r="AS299" i="48"/>
  <c r="AT299" i="48" s="1"/>
  <c r="AS371" i="48"/>
  <c r="AT371" i="48" s="1"/>
  <c r="AO371" i="48"/>
  <c r="AP371" i="48" s="1"/>
  <c r="AO168" i="48"/>
  <c r="AP168" i="48" s="1"/>
  <c r="AS168" i="48"/>
  <c r="AT168" i="48" s="1"/>
  <c r="AS132" i="48"/>
  <c r="AT132" i="48" s="1"/>
  <c r="AO132" i="48"/>
  <c r="AP132" i="48" s="1"/>
  <c r="AO268" i="48"/>
  <c r="AP268" i="48" s="1"/>
  <c r="AS268" i="48"/>
  <c r="AT268" i="48" s="1"/>
  <c r="AS367" i="48"/>
  <c r="AT367" i="48" s="1"/>
  <c r="AO367" i="48"/>
  <c r="AP367" i="48" s="1"/>
  <c r="AO314" i="48"/>
  <c r="AP314" i="48" s="1"/>
  <c r="AS314" i="48"/>
  <c r="AT314" i="48" s="1"/>
  <c r="AO276" i="48"/>
  <c r="AP276" i="48" s="1"/>
  <c r="AS276" i="48"/>
  <c r="AT276" i="48" s="1"/>
  <c r="AS151" i="48"/>
  <c r="AT151" i="48" s="1"/>
  <c r="AO151" i="48"/>
  <c r="AP151" i="48" s="1"/>
  <c r="BK61" i="48"/>
  <c r="BL61" i="48" s="1"/>
  <c r="BE61" i="48"/>
  <c r="BF61" i="48" s="1"/>
  <c r="BG61" i="48" s="1"/>
  <c r="BH61" i="48" s="1"/>
  <c r="AS58" i="48"/>
  <c r="AT58" i="48" s="1"/>
  <c r="AO58" i="48"/>
  <c r="AP58" i="48" s="1"/>
  <c r="AS104" i="48"/>
  <c r="AT104" i="48" s="1"/>
  <c r="AO104" i="48"/>
  <c r="AP104" i="48" s="1"/>
  <c r="AS167" i="48"/>
  <c r="AT167" i="48" s="1"/>
  <c r="AO167" i="48"/>
  <c r="AP167" i="48" s="1"/>
  <c r="AS374" i="48"/>
  <c r="AT374" i="48" s="1"/>
  <c r="AO374" i="48"/>
  <c r="AP374" i="48" s="1"/>
  <c r="AO95" i="48"/>
  <c r="AP95" i="48" s="1"/>
  <c r="AS95" i="48"/>
  <c r="AT95" i="48" s="1"/>
  <c r="AO413" i="48"/>
  <c r="AP413" i="48" s="1"/>
  <c r="AS413" i="48"/>
  <c r="AT413" i="48" s="1"/>
  <c r="AO175" i="48"/>
  <c r="AP175" i="48" s="1"/>
  <c r="AS175" i="48"/>
  <c r="AT175" i="48" s="1"/>
  <c r="AO408" i="48"/>
  <c r="AP408" i="48" s="1"/>
  <c r="AS408" i="48"/>
  <c r="AT408" i="48" s="1"/>
  <c r="AO360" i="48"/>
  <c r="AP360" i="48" s="1"/>
  <c r="AS360" i="48"/>
  <c r="AT360" i="48" s="1"/>
  <c r="AO223" i="48"/>
  <c r="AP223" i="48" s="1"/>
  <c r="AS223" i="48"/>
  <c r="AT223" i="48" s="1"/>
  <c r="AS208" i="48"/>
  <c r="AT208" i="48" s="1"/>
  <c r="AO208" i="48"/>
  <c r="AP208" i="48" s="1"/>
  <c r="AS61" i="48"/>
  <c r="AT61" i="48" s="1"/>
  <c r="AO61" i="48"/>
  <c r="AP61" i="48" s="1"/>
  <c r="AO317" i="48"/>
  <c r="AP317" i="48" s="1"/>
  <c r="AS317" i="48"/>
  <c r="AT317" i="48" s="1"/>
  <c r="AO123" i="48"/>
  <c r="AP123" i="48" s="1"/>
  <c r="AS123" i="48"/>
  <c r="AT123" i="48" s="1"/>
  <c r="AS393" i="48"/>
  <c r="AT393" i="48" s="1"/>
  <c r="AO393" i="48"/>
  <c r="AP393" i="48" s="1"/>
  <c r="AO476" i="48"/>
  <c r="AP476" i="48" s="1"/>
  <c r="AS476" i="48"/>
  <c r="AT476" i="48" s="1"/>
  <c r="AS322" i="48"/>
  <c r="AT322" i="48" s="1"/>
  <c r="AO322" i="48"/>
  <c r="AP322" i="48" s="1"/>
  <c r="AO401" i="48"/>
  <c r="AP401" i="48" s="1"/>
  <c r="AS401" i="48"/>
  <c r="AT401" i="48" s="1"/>
  <c r="AS328" i="48"/>
  <c r="AT328" i="48" s="1"/>
  <c r="AO328" i="48"/>
  <c r="AP328" i="48" s="1"/>
  <c r="AS292" i="48"/>
  <c r="AT292" i="48" s="1"/>
  <c r="AO292" i="48"/>
  <c r="AP292" i="48" s="1"/>
  <c r="AO236" i="48"/>
  <c r="AP236" i="48" s="1"/>
  <c r="AS236" i="48"/>
  <c r="AT236" i="48" s="1"/>
  <c r="AO57" i="48"/>
  <c r="AP57" i="48" s="1"/>
  <c r="AS57" i="48"/>
  <c r="AT57" i="48" s="1"/>
  <c r="AO482" i="48"/>
  <c r="AP482" i="48" s="1"/>
  <c r="AS482" i="48"/>
  <c r="AT482" i="48" s="1"/>
  <c r="AO284" i="48"/>
  <c r="AP284" i="48" s="1"/>
  <c r="AS284" i="48"/>
  <c r="AT284" i="48" s="1"/>
  <c r="AO84" i="48"/>
  <c r="AP84" i="48" s="1"/>
  <c r="AS84" i="48"/>
  <c r="AT84" i="48" s="1"/>
  <c r="AS370" i="48"/>
  <c r="AT370" i="48" s="1"/>
  <c r="AO370" i="48"/>
  <c r="AP370" i="48" s="1"/>
  <c r="AS357" i="48"/>
  <c r="AT357" i="48" s="1"/>
  <c r="AO357" i="48"/>
  <c r="AP357" i="48" s="1"/>
  <c r="AO114" i="48"/>
  <c r="AP114" i="48" s="1"/>
  <c r="AS114" i="48"/>
  <c r="AT114" i="48" s="1"/>
  <c r="AS460" i="48"/>
  <c r="AT460" i="48" s="1"/>
  <c r="AO460" i="48"/>
  <c r="AP460" i="48" s="1"/>
  <c r="AO489" i="48"/>
  <c r="AP489" i="48" s="1"/>
  <c r="AS489" i="48"/>
  <c r="AT489" i="48" s="1"/>
  <c r="AS361" i="48"/>
  <c r="AT361" i="48" s="1"/>
  <c r="AO361" i="48"/>
  <c r="AP361" i="48" s="1"/>
  <c r="AO402" i="48"/>
  <c r="AP402" i="48" s="1"/>
  <c r="AS402" i="48"/>
  <c r="AT402" i="48" s="1"/>
  <c r="AS418" i="48"/>
  <c r="AT418" i="48" s="1"/>
  <c r="AO418" i="48"/>
  <c r="AP418" i="48" s="1"/>
  <c r="AS424" i="48"/>
  <c r="AT424" i="48" s="1"/>
  <c r="AO424" i="48"/>
  <c r="AP424" i="48" s="1"/>
  <c r="AO363" i="48"/>
  <c r="AP363" i="48" s="1"/>
  <c r="AS363" i="48"/>
  <c r="AT363" i="48" s="1"/>
  <c r="AO315" i="48"/>
  <c r="AP315" i="48" s="1"/>
  <c r="AS315" i="48"/>
  <c r="AT315" i="48" s="1"/>
  <c r="AS443" i="48"/>
  <c r="AT443" i="48" s="1"/>
  <c r="AO443" i="48"/>
  <c r="AP443" i="48" s="1"/>
  <c r="AO412" i="48"/>
  <c r="AP412" i="48" s="1"/>
  <c r="AS412" i="48"/>
  <c r="AT412" i="48" s="1"/>
  <c r="AS238" i="48"/>
  <c r="AT238" i="48" s="1"/>
  <c r="AO238" i="48"/>
  <c r="AP238" i="48" s="1"/>
  <c r="AS171" i="48"/>
  <c r="AT171" i="48" s="1"/>
  <c r="AO171" i="48"/>
  <c r="AP171" i="48" s="1"/>
  <c r="AS511" i="48"/>
  <c r="AT511" i="48" s="1"/>
  <c r="AO511" i="48"/>
  <c r="AP511" i="48" s="1"/>
  <c r="AS347" i="48"/>
  <c r="AT347" i="48" s="1"/>
  <c r="AO347" i="48"/>
  <c r="AP347" i="48" s="1"/>
  <c r="BE69" i="48"/>
  <c r="BF69" i="48" s="1"/>
  <c r="BG69" i="48" s="1"/>
  <c r="BH69" i="48" s="1"/>
  <c r="BK69" i="48"/>
  <c r="BL69" i="48" s="1"/>
  <c r="AS152" i="48"/>
  <c r="AT152" i="48" s="1"/>
  <c r="AO152" i="48"/>
  <c r="AP152" i="48" s="1"/>
  <c r="AO128" i="48"/>
  <c r="AP128" i="48" s="1"/>
  <c r="AS128" i="48"/>
  <c r="AT128" i="48" s="1"/>
  <c r="AO255" i="48"/>
  <c r="AP255" i="48" s="1"/>
  <c r="AS255" i="48"/>
  <c r="AT255" i="48" s="1"/>
  <c r="AS456" i="48"/>
  <c r="AT456" i="48" s="1"/>
  <c r="AO456" i="48"/>
  <c r="AP456" i="48" s="1"/>
  <c r="BK60" i="48"/>
  <c r="BL60" i="48" s="1"/>
  <c r="BE60" i="48"/>
  <c r="BF60" i="48" s="1"/>
  <c r="BG60" i="48" s="1"/>
  <c r="BH60" i="48" s="1"/>
  <c r="AS206" i="48"/>
  <c r="AT206" i="48" s="1"/>
  <c r="AO206" i="48"/>
  <c r="AP206" i="48" s="1"/>
  <c r="AO293" i="48"/>
  <c r="AP293" i="48" s="1"/>
  <c r="AS293" i="48"/>
  <c r="AT293" i="48" s="1"/>
  <c r="AS170" i="48"/>
  <c r="AT170" i="48" s="1"/>
  <c r="AO170" i="48"/>
  <c r="AP170" i="48" s="1"/>
  <c r="AS388" i="48"/>
  <c r="AT388" i="48" s="1"/>
  <c r="AO388" i="48"/>
  <c r="AP388" i="48" s="1"/>
  <c r="AO439" i="48"/>
  <c r="AP439" i="48" s="1"/>
  <c r="AS439" i="48"/>
  <c r="AT439" i="48" s="1"/>
  <c r="AO452" i="48"/>
  <c r="AP452" i="48" s="1"/>
  <c r="AS452" i="48"/>
  <c r="AT452" i="48" s="1"/>
  <c r="AS471" i="48"/>
  <c r="AT471" i="48" s="1"/>
  <c r="AO471" i="48"/>
  <c r="AP471" i="48" s="1"/>
  <c r="AO467" i="48"/>
  <c r="AP467" i="48" s="1"/>
  <c r="AS467" i="48"/>
  <c r="AT467" i="48" s="1"/>
  <c r="AS122" i="48"/>
  <c r="AT122" i="48" s="1"/>
  <c r="AO122" i="48"/>
  <c r="AP122" i="48" s="1"/>
  <c r="BK70" i="48"/>
  <c r="BL70" i="48" s="1"/>
  <c r="BE70" i="48"/>
  <c r="BF70" i="48" s="1"/>
  <c r="BG70" i="48" s="1"/>
  <c r="BH70" i="48" s="1"/>
  <c r="AS380" i="48"/>
  <c r="AT380" i="48" s="1"/>
  <c r="AO380" i="48"/>
  <c r="AP380" i="48" s="1"/>
  <c r="BE58" i="48"/>
  <c r="BF58" i="48" s="1"/>
  <c r="BG58" i="48" s="1"/>
  <c r="BH58" i="48" s="1"/>
  <c r="BK58" i="48"/>
  <c r="BL58" i="48" s="1"/>
  <c r="AS461" i="48"/>
  <c r="AT461" i="48" s="1"/>
  <c r="AO461" i="48"/>
  <c r="AP461" i="48" s="1"/>
  <c r="AO440" i="48"/>
  <c r="AP440" i="48" s="1"/>
  <c r="AS440" i="48"/>
  <c r="AT440" i="48" s="1"/>
  <c r="AO376" i="48"/>
  <c r="AP376" i="48" s="1"/>
  <c r="AS376" i="48"/>
  <c r="AT376" i="48" s="1"/>
  <c r="AO430" i="48"/>
  <c r="AP430" i="48" s="1"/>
  <c r="AS430" i="48"/>
  <c r="AT430" i="48" s="1"/>
  <c r="AS318" i="48"/>
  <c r="AT318" i="48" s="1"/>
  <c r="AO318" i="48"/>
  <c r="AP318" i="48" s="1"/>
  <c r="AO512" i="48"/>
  <c r="AP512" i="48" s="1"/>
  <c r="AS512" i="48"/>
  <c r="AT512" i="48" s="1"/>
  <c r="AO433" i="48"/>
  <c r="AP433" i="48" s="1"/>
  <c r="AS433" i="48"/>
  <c r="AT433" i="48" s="1"/>
  <c r="AO503" i="48"/>
  <c r="AP503" i="48" s="1"/>
  <c r="AS503" i="48"/>
  <c r="AT503" i="48" s="1"/>
  <c r="AO87" i="48"/>
  <c r="AP87" i="48" s="1"/>
  <c r="AS87" i="48"/>
  <c r="AT87" i="48" s="1"/>
  <c r="AO163" i="48"/>
  <c r="AP163" i="48" s="1"/>
  <c r="AS163" i="48"/>
  <c r="AT163" i="48" s="1"/>
  <c r="AO365" i="48"/>
  <c r="AP365" i="48" s="1"/>
  <c r="AS365" i="48"/>
  <c r="AT365" i="48" s="1"/>
  <c r="AO77" i="48"/>
  <c r="AP77" i="48" s="1"/>
  <c r="AS77" i="48"/>
  <c r="AT77" i="48" s="1"/>
  <c r="AS88" i="48"/>
  <c r="AT88" i="48" s="1"/>
  <c r="AO88" i="48"/>
  <c r="AP88" i="48" s="1"/>
  <c r="AO156" i="48"/>
  <c r="AP156" i="48" s="1"/>
  <c r="AS156" i="48"/>
  <c r="AT156" i="48" s="1"/>
  <c r="AS261" i="48"/>
  <c r="AT261" i="48" s="1"/>
  <c r="AO261" i="48"/>
  <c r="AP261" i="48" s="1"/>
  <c r="AO492" i="48"/>
  <c r="AP492" i="48" s="1"/>
  <c r="AS492" i="48"/>
  <c r="AT492" i="48" s="1"/>
  <c r="AS80" i="48"/>
  <c r="AT80" i="48" s="1"/>
  <c r="AO80" i="48"/>
  <c r="AP80" i="48" s="1"/>
  <c r="AO504" i="48"/>
  <c r="AP504" i="48" s="1"/>
  <c r="AS504" i="48"/>
  <c r="AT504" i="48" s="1"/>
  <c r="BK56" i="48"/>
  <c r="BL56" i="48" s="1"/>
  <c r="BE56" i="48"/>
  <c r="BF56" i="48" s="1"/>
  <c r="BG56" i="48" s="1"/>
  <c r="BH56" i="48" s="1"/>
  <c r="AO172" i="48"/>
  <c r="AP172" i="48" s="1"/>
  <c r="AS172" i="48"/>
  <c r="AT172" i="48" s="1"/>
  <c r="AS501" i="48"/>
  <c r="AT501" i="48" s="1"/>
  <c r="AO501" i="48"/>
  <c r="AP501" i="48" s="1"/>
  <c r="AO469" i="48"/>
  <c r="AP469" i="48" s="1"/>
  <c r="AS469" i="48"/>
  <c r="AT469" i="48" s="1"/>
  <c r="AO103" i="48"/>
  <c r="AP103" i="48" s="1"/>
  <c r="AS103" i="48"/>
  <c r="AT103" i="48" s="1"/>
  <c r="AS391" i="48"/>
  <c r="AT391" i="48" s="1"/>
  <c r="AO391" i="48"/>
  <c r="AP391" i="48" s="1"/>
  <c r="AO358" i="48"/>
  <c r="AP358" i="48" s="1"/>
  <c r="AS358" i="48"/>
  <c r="AT358" i="48" s="1"/>
  <c r="AO125" i="48"/>
  <c r="AP125" i="48" s="1"/>
  <c r="AS125" i="48"/>
  <c r="AT125" i="48" s="1"/>
  <c r="AO389" i="48"/>
  <c r="AP389" i="48" s="1"/>
  <c r="AS389" i="48"/>
  <c r="AT389" i="48" s="1"/>
  <c r="AO259" i="48"/>
  <c r="AP259" i="48" s="1"/>
  <c r="AS259" i="48"/>
  <c r="AT259" i="48" s="1"/>
  <c r="AS350" i="48"/>
  <c r="AT350" i="48" s="1"/>
  <c r="AO350" i="48"/>
  <c r="AP350" i="48" s="1"/>
  <c r="AS403" i="48"/>
  <c r="AT403" i="48" s="1"/>
  <c r="AO403" i="48"/>
  <c r="AP403" i="48" s="1"/>
  <c r="AO245" i="48"/>
  <c r="AP245" i="48" s="1"/>
  <c r="AS245" i="48"/>
  <c r="AT245" i="48" s="1"/>
  <c r="AO286" i="48"/>
  <c r="AP286" i="48" s="1"/>
  <c r="AS286" i="48"/>
  <c r="AT286" i="48" s="1"/>
  <c r="AS96" i="48"/>
  <c r="AT96" i="48" s="1"/>
  <c r="AO96" i="48"/>
  <c r="AP96" i="48" s="1"/>
  <c r="AS479" i="48"/>
  <c r="AT479" i="48" s="1"/>
  <c r="AO479" i="48"/>
  <c r="AP479" i="48" s="1"/>
  <c r="AO496" i="48"/>
  <c r="AP496" i="48" s="1"/>
  <c r="AS496" i="48"/>
  <c r="AT496" i="48" s="1"/>
  <c r="AS463" i="48"/>
  <c r="AT463" i="48" s="1"/>
  <c r="AO463" i="48"/>
  <c r="AP463" i="48" s="1"/>
  <c r="AS417" i="48"/>
  <c r="AT417" i="48" s="1"/>
  <c r="AO417" i="48"/>
  <c r="AP417" i="48" s="1"/>
  <c r="AO313" i="48"/>
  <c r="AP313" i="48" s="1"/>
  <c r="AS313" i="48"/>
  <c r="AT313" i="48" s="1"/>
  <c r="AS474" i="48"/>
  <c r="AT474" i="48" s="1"/>
  <c r="AO474" i="48"/>
  <c r="AP474" i="48" s="1"/>
  <c r="AU88" i="48" l="1"/>
  <c r="AV88" i="48"/>
  <c r="AX88" i="48"/>
  <c r="AY88" i="48"/>
  <c r="AW88" i="48"/>
  <c r="AQ360" i="48"/>
  <c r="AR360" i="48"/>
  <c r="AV429" i="48"/>
  <c r="AU429" i="48"/>
  <c r="AX429" i="48"/>
  <c r="AY429" i="48"/>
  <c r="AW429" i="48"/>
  <c r="AW169" i="48"/>
  <c r="AU169" i="48"/>
  <c r="AX169" i="48"/>
  <c r="AY169" i="48"/>
  <c r="AV169" i="48"/>
  <c r="AX398" i="48"/>
  <c r="AV398" i="48"/>
  <c r="AW398" i="48"/>
  <c r="AU398" i="48"/>
  <c r="AY398" i="48"/>
  <c r="AR325" i="48"/>
  <c r="AQ325" i="48"/>
  <c r="AQ463" i="48"/>
  <c r="AR463" i="48"/>
  <c r="AY476" i="48"/>
  <c r="AV476" i="48"/>
  <c r="AU476" i="48"/>
  <c r="AW476" i="48"/>
  <c r="AX476" i="48"/>
  <c r="AY288" i="48"/>
  <c r="AW288" i="48"/>
  <c r="AX288" i="48"/>
  <c r="AV288" i="48"/>
  <c r="AU288" i="48"/>
  <c r="AQ164" i="48"/>
  <c r="AR164" i="48"/>
  <c r="AW74" i="48"/>
  <c r="AY74" i="48"/>
  <c r="AV74" i="48"/>
  <c r="AX74" i="48"/>
  <c r="AU74" i="48"/>
  <c r="AX325" i="48"/>
  <c r="AV325" i="48"/>
  <c r="AU325" i="48"/>
  <c r="AY325" i="48"/>
  <c r="AW325" i="48"/>
  <c r="AY171" i="48"/>
  <c r="AX171" i="48"/>
  <c r="AU171" i="48"/>
  <c r="AV171" i="48"/>
  <c r="AW171" i="48"/>
  <c r="AX192" i="48"/>
  <c r="AY192" i="48"/>
  <c r="AW192" i="48"/>
  <c r="AU192" i="48"/>
  <c r="AV192" i="48"/>
  <c r="AW441" i="48"/>
  <c r="AY441" i="48"/>
  <c r="AV441" i="48"/>
  <c r="AU441" i="48"/>
  <c r="AX441" i="48"/>
  <c r="AW211" i="48"/>
  <c r="AX211" i="48"/>
  <c r="AU211" i="48"/>
  <c r="AY211" i="48"/>
  <c r="AV211" i="48"/>
  <c r="AX240" i="48"/>
  <c r="AU240" i="48"/>
  <c r="AV240" i="48"/>
  <c r="AY240" i="48"/>
  <c r="AW240" i="48"/>
  <c r="AY122" i="48"/>
  <c r="AX122" i="48"/>
  <c r="AU122" i="48"/>
  <c r="AV122" i="48"/>
  <c r="AW122" i="48"/>
  <c r="AW58" i="48"/>
  <c r="AV58" i="48"/>
  <c r="AU58" i="48"/>
  <c r="AY58" i="48"/>
  <c r="AX58" i="48"/>
  <c r="AY457" i="48"/>
  <c r="AW457" i="48"/>
  <c r="AX457" i="48"/>
  <c r="AV457" i="48"/>
  <c r="AU457" i="48"/>
  <c r="AR375" i="48"/>
  <c r="AQ375" i="48"/>
  <c r="AR480" i="48"/>
  <c r="AQ480" i="48"/>
  <c r="AR453" i="48"/>
  <c r="AQ453" i="48"/>
  <c r="AU326" i="48"/>
  <c r="AY326" i="48"/>
  <c r="AV326" i="48"/>
  <c r="AX326" i="48"/>
  <c r="AW326" i="48"/>
  <c r="AV282" i="48"/>
  <c r="AU282" i="48"/>
  <c r="AX282" i="48"/>
  <c r="AY282" i="48"/>
  <c r="AW282" i="48"/>
  <c r="AV319" i="48"/>
  <c r="AY319" i="48"/>
  <c r="AW319" i="48"/>
  <c r="AU319" i="48"/>
  <c r="AX319" i="48"/>
  <c r="BJ60" i="48"/>
  <c r="BI60" i="48"/>
  <c r="AR371" i="48"/>
  <c r="AQ371" i="48"/>
  <c r="AQ458" i="48"/>
  <c r="AR458" i="48"/>
  <c r="AQ127" i="48"/>
  <c r="AR127" i="48"/>
  <c r="AX387" i="48"/>
  <c r="AY387" i="48"/>
  <c r="AU387" i="48"/>
  <c r="AV387" i="48"/>
  <c r="AW387" i="48"/>
  <c r="AR256" i="48"/>
  <c r="AQ256" i="48"/>
  <c r="AU341" i="48"/>
  <c r="AX341" i="48"/>
  <c r="AV341" i="48"/>
  <c r="AY341" i="48"/>
  <c r="AW341" i="48"/>
  <c r="AR282" i="48"/>
  <c r="AQ282" i="48"/>
  <c r="AQ294" i="48"/>
  <c r="AR294" i="48"/>
  <c r="AR172" i="48"/>
  <c r="AQ172" i="48"/>
  <c r="AQ284" i="48"/>
  <c r="AR284" i="48"/>
  <c r="AR181" i="48"/>
  <c r="AQ181" i="48"/>
  <c r="AQ332" i="48"/>
  <c r="AR332" i="48"/>
  <c r="AY59" i="48"/>
  <c r="AV59" i="48"/>
  <c r="AU59" i="48"/>
  <c r="AW59" i="48"/>
  <c r="AX59" i="48"/>
  <c r="AX199" i="48"/>
  <c r="AW199" i="48"/>
  <c r="AU199" i="48"/>
  <c r="AY199" i="48"/>
  <c r="AV199" i="48"/>
  <c r="AW252" i="48"/>
  <c r="AX252" i="48"/>
  <c r="AU252" i="48"/>
  <c r="AV252" i="48"/>
  <c r="AY252" i="48"/>
  <c r="AW405" i="48"/>
  <c r="AY405" i="48"/>
  <c r="AX405" i="48"/>
  <c r="AU405" i="48"/>
  <c r="AV405" i="48"/>
  <c r="AX434" i="48"/>
  <c r="AV434" i="48"/>
  <c r="AY434" i="48"/>
  <c r="AW434" i="48"/>
  <c r="AU434" i="48"/>
  <c r="AV376" i="48"/>
  <c r="AX376" i="48"/>
  <c r="AW376" i="48"/>
  <c r="AU376" i="48"/>
  <c r="AY376" i="48"/>
  <c r="AQ238" i="48"/>
  <c r="AR238" i="48"/>
  <c r="AQ151" i="48"/>
  <c r="AR151" i="48"/>
  <c r="AQ337" i="48"/>
  <c r="AR337" i="48"/>
  <c r="AY64" i="48"/>
  <c r="AU64" i="48"/>
  <c r="AV64" i="48"/>
  <c r="AX64" i="48"/>
  <c r="AW64" i="48"/>
  <c r="AQ342" i="48"/>
  <c r="AR342" i="48"/>
  <c r="AV126" i="48"/>
  <c r="AW126" i="48"/>
  <c r="AY126" i="48"/>
  <c r="AX126" i="48"/>
  <c r="AU126" i="48"/>
  <c r="AR353" i="48"/>
  <c r="AQ353" i="48"/>
  <c r="AV248" i="48"/>
  <c r="AU248" i="48"/>
  <c r="AX248" i="48"/>
  <c r="AY248" i="48"/>
  <c r="AW248" i="48"/>
  <c r="AY186" i="48"/>
  <c r="AV186" i="48"/>
  <c r="AX186" i="48"/>
  <c r="AW186" i="48"/>
  <c r="AU186" i="48"/>
  <c r="AY82" i="48"/>
  <c r="AW82" i="48"/>
  <c r="AU82" i="48"/>
  <c r="AV82" i="48"/>
  <c r="AX82" i="48"/>
  <c r="AQ496" i="48"/>
  <c r="AR496" i="48"/>
  <c r="AR376" i="48"/>
  <c r="AQ376" i="48"/>
  <c r="AV393" i="48"/>
  <c r="AY393" i="48"/>
  <c r="AW393" i="48"/>
  <c r="AX393" i="48"/>
  <c r="AU393" i="48"/>
  <c r="AR330" i="48"/>
  <c r="AQ330" i="48"/>
  <c r="AQ481" i="48"/>
  <c r="AR481" i="48"/>
  <c r="AQ64" i="48"/>
  <c r="AR64" i="48"/>
  <c r="AV342" i="48"/>
  <c r="AU342" i="48"/>
  <c r="AW342" i="48"/>
  <c r="AY342" i="48"/>
  <c r="AX342" i="48"/>
  <c r="AQ355" i="48"/>
  <c r="AR355" i="48"/>
  <c r="AU110" i="48"/>
  <c r="AY110" i="48"/>
  <c r="AX110" i="48"/>
  <c r="AW110" i="48"/>
  <c r="AV110" i="48"/>
  <c r="AR249" i="48"/>
  <c r="AQ249" i="48"/>
  <c r="AU273" i="48"/>
  <c r="AW273" i="48"/>
  <c r="AV273" i="48"/>
  <c r="AX273" i="48"/>
  <c r="AY273" i="48"/>
  <c r="AX180" i="48"/>
  <c r="AU180" i="48"/>
  <c r="AV180" i="48"/>
  <c r="AW180" i="48"/>
  <c r="AY180" i="48"/>
  <c r="AR109" i="48"/>
  <c r="AQ109" i="48"/>
  <c r="AX222" i="48"/>
  <c r="AW222" i="48"/>
  <c r="AV222" i="48"/>
  <c r="AY222" i="48"/>
  <c r="AU222" i="48"/>
  <c r="BM59" i="48"/>
  <c r="BP59" i="48"/>
  <c r="BN59" i="48"/>
  <c r="BQ59" i="48"/>
  <c r="BO59" i="48"/>
  <c r="AR242" i="48"/>
  <c r="AQ242" i="48"/>
  <c r="AX213" i="48"/>
  <c r="AV213" i="48"/>
  <c r="AU213" i="48"/>
  <c r="AY213" i="48"/>
  <c r="AW213" i="48"/>
  <c r="AR188" i="48"/>
  <c r="AQ188" i="48"/>
  <c r="AY63" i="48"/>
  <c r="AU63" i="48"/>
  <c r="AV63" i="48"/>
  <c r="AX63" i="48"/>
  <c r="AW63" i="48"/>
  <c r="AR479" i="48"/>
  <c r="AQ479" i="48"/>
  <c r="AW125" i="48"/>
  <c r="AY125" i="48"/>
  <c r="AU125" i="48"/>
  <c r="AX125" i="48"/>
  <c r="AV125" i="48"/>
  <c r="AW504" i="48"/>
  <c r="AY504" i="48"/>
  <c r="AU504" i="48"/>
  <c r="AV504" i="48"/>
  <c r="AX504" i="48"/>
  <c r="AU163" i="48"/>
  <c r="AX163" i="48"/>
  <c r="AW163" i="48"/>
  <c r="AV163" i="48"/>
  <c r="AY163" i="48"/>
  <c r="AV440" i="48"/>
  <c r="AW440" i="48"/>
  <c r="AY440" i="48"/>
  <c r="AX440" i="48"/>
  <c r="AU440" i="48"/>
  <c r="AU452" i="48"/>
  <c r="AV452" i="48"/>
  <c r="AW452" i="48"/>
  <c r="AX452" i="48"/>
  <c r="AY452" i="48"/>
  <c r="AU255" i="48"/>
  <c r="AV255" i="48"/>
  <c r="AX255" i="48"/>
  <c r="AY255" i="48"/>
  <c r="AW255" i="48"/>
  <c r="AW412" i="48"/>
  <c r="AX412" i="48"/>
  <c r="AY412" i="48"/>
  <c r="AU412" i="48"/>
  <c r="AV412" i="48"/>
  <c r="AU489" i="48"/>
  <c r="AV489" i="48"/>
  <c r="AX489" i="48"/>
  <c r="AW489" i="48"/>
  <c r="AY489" i="48"/>
  <c r="AU57" i="48"/>
  <c r="AV57" i="48"/>
  <c r="AY57" i="48"/>
  <c r="AX57" i="48"/>
  <c r="AW57" i="48"/>
  <c r="AX123" i="48"/>
  <c r="AV123" i="48"/>
  <c r="AW123" i="48"/>
  <c r="AY123" i="48"/>
  <c r="AU123" i="48"/>
  <c r="AW413" i="48"/>
  <c r="AX413" i="48"/>
  <c r="AV413" i="48"/>
  <c r="AY413" i="48"/>
  <c r="AU413" i="48"/>
  <c r="AX276" i="48"/>
  <c r="AU276" i="48"/>
  <c r="AW276" i="48"/>
  <c r="AY276" i="48"/>
  <c r="AV276" i="48"/>
  <c r="AX229" i="48"/>
  <c r="AW229" i="48"/>
  <c r="AV229" i="48"/>
  <c r="AU229" i="48"/>
  <c r="AY229" i="48"/>
  <c r="AQ421" i="48"/>
  <c r="AR421" i="48"/>
  <c r="AU234" i="48"/>
  <c r="AY234" i="48"/>
  <c r="AW234" i="48"/>
  <c r="AV234" i="48"/>
  <c r="AX234" i="48"/>
  <c r="AR516" i="48"/>
  <c r="AQ516" i="48"/>
  <c r="AX210" i="48"/>
  <c r="AW210" i="48"/>
  <c r="AV210" i="48"/>
  <c r="AY210" i="48"/>
  <c r="AU210" i="48"/>
  <c r="AY154" i="48"/>
  <c r="AU154" i="48"/>
  <c r="AW154" i="48"/>
  <c r="AV154" i="48"/>
  <c r="AX154" i="48"/>
  <c r="BO67" i="48"/>
  <c r="BM67" i="48"/>
  <c r="BQ67" i="48"/>
  <c r="BP67" i="48"/>
  <c r="BN67" i="48"/>
  <c r="AV78" i="48"/>
  <c r="AW78" i="48"/>
  <c r="AY78" i="48"/>
  <c r="AU78" i="48"/>
  <c r="AX78" i="48"/>
  <c r="AR118" i="48"/>
  <c r="AQ118" i="48"/>
  <c r="AX477" i="48"/>
  <c r="AW477" i="48"/>
  <c r="AU477" i="48"/>
  <c r="AY477" i="48"/>
  <c r="AV477" i="48"/>
  <c r="AR67" i="48"/>
  <c r="AQ67" i="48"/>
  <c r="AY298" i="48"/>
  <c r="AX298" i="48"/>
  <c r="AU298" i="48"/>
  <c r="AV298" i="48"/>
  <c r="AW298" i="48"/>
  <c r="AQ394" i="48"/>
  <c r="AR394" i="48"/>
  <c r="AW221" i="48"/>
  <c r="AU221" i="48"/>
  <c r="AX221" i="48"/>
  <c r="AV221" i="48"/>
  <c r="AY221" i="48"/>
  <c r="AR445" i="48"/>
  <c r="AQ445" i="48"/>
  <c r="AR372" i="48"/>
  <c r="AQ372" i="48"/>
  <c r="AW260" i="48"/>
  <c r="AU260" i="48"/>
  <c r="AY260" i="48"/>
  <c r="AV260" i="48"/>
  <c r="AX260" i="48"/>
  <c r="AQ205" i="48"/>
  <c r="AR205" i="48"/>
  <c r="AX343" i="48"/>
  <c r="AY343" i="48"/>
  <c r="AV343" i="48"/>
  <c r="AW343" i="48"/>
  <c r="AU343" i="48"/>
  <c r="AQ404" i="48"/>
  <c r="AR404" i="48"/>
  <c r="AX258" i="48"/>
  <c r="AV258" i="48"/>
  <c r="AY258" i="48"/>
  <c r="AU258" i="48"/>
  <c r="AW258" i="48"/>
  <c r="AQ267" i="48"/>
  <c r="AR267" i="48"/>
  <c r="AV381" i="48"/>
  <c r="AX381" i="48"/>
  <c r="AY381" i="48"/>
  <c r="AW381" i="48"/>
  <c r="AU381" i="48"/>
  <c r="AW92" i="48"/>
  <c r="AX92" i="48"/>
  <c r="AU92" i="48"/>
  <c r="AV92" i="48"/>
  <c r="AY92" i="48"/>
  <c r="AW141" i="48"/>
  <c r="AY141" i="48"/>
  <c r="AV141" i="48"/>
  <c r="AX141" i="48"/>
  <c r="AU141" i="48"/>
  <c r="AR194" i="48"/>
  <c r="AQ194" i="48"/>
  <c r="AU362" i="48"/>
  <c r="AX362" i="48"/>
  <c r="AW362" i="48"/>
  <c r="AV362" i="48"/>
  <c r="AY362" i="48"/>
  <c r="AY507" i="48"/>
  <c r="AU507" i="48"/>
  <c r="AX507" i="48"/>
  <c r="AW507" i="48"/>
  <c r="AV507" i="48"/>
  <c r="AY249" i="48"/>
  <c r="AV249" i="48"/>
  <c r="AX249" i="48"/>
  <c r="AW249" i="48"/>
  <c r="AU249" i="48"/>
  <c r="AQ161" i="48"/>
  <c r="AR161" i="48"/>
  <c r="AQ262" i="48"/>
  <c r="AR262" i="48"/>
  <c r="AR273" i="48"/>
  <c r="AQ273" i="48"/>
  <c r="AU383" i="48"/>
  <c r="AV383" i="48"/>
  <c r="AY383" i="48"/>
  <c r="AX383" i="48"/>
  <c r="AW383" i="48"/>
  <c r="AY506" i="48"/>
  <c r="AU506" i="48"/>
  <c r="AW506" i="48"/>
  <c r="AV506" i="48"/>
  <c r="AX506" i="48"/>
  <c r="AQ220" i="48"/>
  <c r="AR220" i="48"/>
  <c r="AQ180" i="48"/>
  <c r="AR180" i="48"/>
  <c r="AU488" i="48"/>
  <c r="AV488" i="48"/>
  <c r="AY488" i="48"/>
  <c r="AW488" i="48"/>
  <c r="AX488" i="48"/>
  <c r="AR198" i="48"/>
  <c r="AQ198" i="48"/>
  <c r="AX109" i="48"/>
  <c r="AY109" i="48"/>
  <c r="AU109" i="48"/>
  <c r="AW109" i="48"/>
  <c r="AV109" i="48"/>
  <c r="AQ222" i="48"/>
  <c r="AR222" i="48"/>
  <c r="BJ59" i="48"/>
  <c r="BI59" i="48"/>
  <c r="AY242" i="48"/>
  <c r="AV242" i="48"/>
  <c r="AU242" i="48"/>
  <c r="AX242" i="48"/>
  <c r="AW242" i="48"/>
  <c r="AR213" i="48"/>
  <c r="AQ213" i="48"/>
  <c r="AR228" i="48"/>
  <c r="AQ228" i="48"/>
  <c r="AW188" i="48"/>
  <c r="AX188" i="48"/>
  <c r="AY188" i="48"/>
  <c r="AU188" i="48"/>
  <c r="AV188" i="48"/>
  <c r="AQ73" i="48"/>
  <c r="AR73" i="48"/>
  <c r="AR63" i="48"/>
  <c r="AQ63" i="48"/>
  <c r="AV479" i="48"/>
  <c r="AU479" i="48"/>
  <c r="AW479" i="48"/>
  <c r="AX479" i="48"/>
  <c r="AY479" i="48"/>
  <c r="AR125" i="48"/>
  <c r="AQ125" i="48"/>
  <c r="AR504" i="48"/>
  <c r="AQ504" i="48"/>
  <c r="AQ163" i="48"/>
  <c r="AR163" i="48"/>
  <c r="AQ440" i="48"/>
  <c r="AR440" i="48"/>
  <c r="AQ452" i="48"/>
  <c r="AR452" i="48"/>
  <c r="AQ255" i="48"/>
  <c r="AR255" i="48"/>
  <c r="AQ412" i="48"/>
  <c r="AR412" i="48"/>
  <c r="AQ489" i="48"/>
  <c r="AR489" i="48"/>
  <c r="AR57" i="48"/>
  <c r="AQ57" i="48"/>
  <c r="AR123" i="48"/>
  <c r="AQ123" i="48"/>
  <c r="AR413" i="48"/>
  <c r="AQ413" i="48"/>
  <c r="AQ276" i="48"/>
  <c r="AR276" i="48"/>
  <c r="AQ229" i="48"/>
  <c r="AR229" i="48"/>
  <c r="AY421" i="48"/>
  <c r="AV421" i="48"/>
  <c r="AX421" i="48"/>
  <c r="AW421" i="48"/>
  <c r="AU421" i="48"/>
  <c r="AQ234" i="48"/>
  <c r="AR234" i="48"/>
  <c r="AX516" i="48"/>
  <c r="AU516" i="48"/>
  <c r="AV516" i="48"/>
  <c r="AW516" i="48"/>
  <c r="AY516" i="48"/>
  <c r="AQ210" i="48"/>
  <c r="AR210" i="48"/>
  <c r="AR154" i="48"/>
  <c r="AQ154" i="48"/>
  <c r="BI67" i="48"/>
  <c r="BJ67" i="48"/>
  <c r="AQ78" i="48"/>
  <c r="AR78" i="48"/>
  <c r="AU118" i="48"/>
  <c r="AW118" i="48"/>
  <c r="AX118" i="48"/>
  <c r="AV118" i="48"/>
  <c r="AY118" i="48"/>
  <c r="AR477" i="48"/>
  <c r="AQ477" i="48"/>
  <c r="AV67" i="48"/>
  <c r="AY67" i="48"/>
  <c r="AW67" i="48"/>
  <c r="AX67" i="48"/>
  <c r="AU67" i="48"/>
  <c r="AR298" i="48"/>
  <c r="AQ298" i="48"/>
  <c r="AV394" i="48"/>
  <c r="AU394" i="48"/>
  <c r="AW394" i="48"/>
  <c r="AX394" i="48"/>
  <c r="AY394" i="48"/>
  <c r="AQ221" i="48"/>
  <c r="AR221" i="48"/>
  <c r="AU445" i="48"/>
  <c r="AY445" i="48"/>
  <c r="AW445" i="48"/>
  <c r="AX445" i="48"/>
  <c r="AV445" i="48"/>
  <c r="AU372" i="48"/>
  <c r="AY372" i="48"/>
  <c r="AV372" i="48"/>
  <c r="AX372" i="48"/>
  <c r="AW372" i="48"/>
  <c r="AR260" i="48"/>
  <c r="AQ260" i="48"/>
  <c r="AY205" i="48"/>
  <c r="AV205" i="48"/>
  <c r="AX205" i="48"/>
  <c r="AW205" i="48"/>
  <c r="AU205" i="48"/>
  <c r="AR343" i="48"/>
  <c r="AQ343" i="48"/>
  <c r="AX404" i="48"/>
  <c r="AY404" i="48"/>
  <c r="AW404" i="48"/>
  <c r="AV404" i="48"/>
  <c r="AU404" i="48"/>
  <c r="AR258" i="48"/>
  <c r="AQ258" i="48"/>
  <c r="AU267" i="48"/>
  <c r="AX267" i="48"/>
  <c r="AY267" i="48"/>
  <c r="AW267" i="48"/>
  <c r="AV267" i="48"/>
  <c r="AR381" i="48"/>
  <c r="AQ381" i="48"/>
  <c r="AQ92" i="48"/>
  <c r="AR92" i="48"/>
  <c r="AQ141" i="48"/>
  <c r="AR141" i="48"/>
  <c r="AV194" i="48"/>
  <c r="AY194" i="48"/>
  <c r="AX194" i="48"/>
  <c r="AU194" i="48"/>
  <c r="AW194" i="48"/>
  <c r="AR140" i="48"/>
  <c r="AQ140" i="48"/>
  <c r="AR386" i="48"/>
  <c r="AQ386" i="48"/>
  <c r="AV130" i="48"/>
  <c r="AX130" i="48"/>
  <c r="AU130" i="48"/>
  <c r="AY130" i="48"/>
  <c r="AW130" i="48"/>
  <c r="AV447" i="48"/>
  <c r="AW447" i="48"/>
  <c r="AX447" i="48"/>
  <c r="AY447" i="48"/>
  <c r="AU447" i="48"/>
  <c r="AR79" i="48"/>
  <c r="AQ79" i="48"/>
  <c r="AU334" i="48"/>
  <c r="AY334" i="48"/>
  <c r="AW334" i="48"/>
  <c r="AV334" i="48"/>
  <c r="AX334" i="48"/>
  <c r="BI65" i="48"/>
  <c r="BJ65" i="48"/>
  <c r="AR331" i="48"/>
  <c r="AQ331" i="48"/>
  <c r="AW217" i="48"/>
  <c r="AX217" i="48"/>
  <c r="AY217" i="48"/>
  <c r="AU217" i="48"/>
  <c r="AV217" i="48"/>
  <c r="AX415" i="48"/>
  <c r="AU415" i="48"/>
  <c r="AV415" i="48"/>
  <c r="AW415" i="48"/>
  <c r="AY415" i="48"/>
  <c r="AX340" i="48"/>
  <c r="AU340" i="48"/>
  <c r="AV340" i="48"/>
  <c r="AY340" i="48"/>
  <c r="AW340" i="48"/>
  <c r="AR176" i="48"/>
  <c r="AQ176" i="48"/>
  <c r="AV155" i="48"/>
  <c r="AX155" i="48"/>
  <c r="AW155" i="48"/>
  <c r="AU155" i="48"/>
  <c r="AY155" i="48"/>
  <c r="AQ291" i="48"/>
  <c r="AR291" i="48"/>
  <c r="AY107" i="48"/>
  <c r="AW107" i="48"/>
  <c r="AV107" i="48"/>
  <c r="AX107" i="48"/>
  <c r="AU107" i="48"/>
  <c r="BI55" i="48"/>
  <c r="BJ55" i="48"/>
  <c r="BH54" i="48"/>
  <c r="AY108" i="48"/>
  <c r="AX108" i="48"/>
  <c r="AV108" i="48"/>
  <c r="AU108" i="48"/>
  <c r="AW108" i="48"/>
  <c r="AQ83" i="48"/>
  <c r="AR83" i="48"/>
  <c r="AU148" i="48"/>
  <c r="AW148" i="48"/>
  <c r="AY148" i="48"/>
  <c r="AV148" i="48"/>
  <c r="AX148" i="48"/>
  <c r="AQ216" i="48"/>
  <c r="AR216" i="48"/>
  <c r="AR300" i="48"/>
  <c r="AQ300" i="48"/>
  <c r="AW318" i="48"/>
  <c r="AX318" i="48"/>
  <c r="AY318" i="48"/>
  <c r="AU318" i="48"/>
  <c r="AV318" i="48"/>
  <c r="AR84" i="48"/>
  <c r="AQ84" i="48"/>
  <c r="AR231" i="48"/>
  <c r="AQ231" i="48"/>
  <c r="AY348" i="48"/>
  <c r="AX348" i="48"/>
  <c r="AW348" i="48"/>
  <c r="AV348" i="48"/>
  <c r="AU348" i="48"/>
  <c r="AW177" i="48"/>
  <c r="AV177" i="48"/>
  <c r="AX177" i="48"/>
  <c r="AU177" i="48"/>
  <c r="AY177" i="48"/>
  <c r="AR329" i="48"/>
  <c r="AQ329" i="48"/>
  <c r="AV212" i="48"/>
  <c r="AW212" i="48"/>
  <c r="AY212" i="48"/>
  <c r="AX212" i="48"/>
  <c r="AU212" i="48"/>
  <c r="AQ254" i="48"/>
  <c r="AR254" i="48"/>
  <c r="AW259" i="48"/>
  <c r="AU259" i="48"/>
  <c r="AY259" i="48"/>
  <c r="AV259" i="48"/>
  <c r="AX259" i="48"/>
  <c r="AU284" i="48"/>
  <c r="AW284" i="48"/>
  <c r="AV284" i="48"/>
  <c r="AY284" i="48"/>
  <c r="AX284" i="48"/>
  <c r="AW364" i="48"/>
  <c r="AY364" i="48"/>
  <c r="AX364" i="48"/>
  <c r="AV364" i="48"/>
  <c r="AU364" i="48"/>
  <c r="AQ143" i="48"/>
  <c r="AR143" i="48"/>
  <c r="AR395" i="48"/>
  <c r="AQ395" i="48"/>
  <c r="AW91" i="48"/>
  <c r="AV91" i="48"/>
  <c r="AU91" i="48"/>
  <c r="AY91" i="48"/>
  <c r="AX91" i="48"/>
  <c r="AR212" i="48"/>
  <c r="AQ212" i="48"/>
  <c r="AY359" i="48"/>
  <c r="AU359" i="48"/>
  <c r="AV359" i="48"/>
  <c r="AW359" i="48"/>
  <c r="AX359" i="48"/>
  <c r="BN60" i="48"/>
  <c r="BO60" i="48"/>
  <c r="BM60" i="48"/>
  <c r="BP60" i="48"/>
  <c r="BQ60" i="48"/>
  <c r="AY435" i="48"/>
  <c r="AX435" i="48"/>
  <c r="AW435" i="48"/>
  <c r="AU435" i="48"/>
  <c r="AV435" i="48"/>
  <c r="AY116" i="48"/>
  <c r="AV116" i="48"/>
  <c r="AU116" i="48"/>
  <c r="AW116" i="48"/>
  <c r="AX116" i="48"/>
  <c r="AV466" i="48"/>
  <c r="AU466" i="48"/>
  <c r="AY466" i="48"/>
  <c r="AW466" i="48"/>
  <c r="AX466" i="48"/>
  <c r="AQ495" i="48"/>
  <c r="AR495" i="48"/>
  <c r="AX184" i="48"/>
  <c r="AU184" i="48"/>
  <c r="AY184" i="48"/>
  <c r="AW184" i="48"/>
  <c r="AV184" i="48"/>
  <c r="AR335" i="48"/>
  <c r="AQ335" i="48"/>
  <c r="AR257" i="48"/>
  <c r="AQ257" i="48"/>
  <c r="BI56" i="48"/>
  <c r="BJ56" i="48"/>
  <c r="AU175" i="48"/>
  <c r="AX175" i="48"/>
  <c r="AV175" i="48"/>
  <c r="AW175" i="48"/>
  <c r="AY175" i="48"/>
  <c r="AQ105" i="48"/>
  <c r="AR105" i="48"/>
  <c r="AR244" i="48"/>
  <c r="AQ244" i="48"/>
  <c r="AU436" i="48"/>
  <c r="AY436" i="48"/>
  <c r="AW436" i="48"/>
  <c r="AX436" i="48"/>
  <c r="AV436" i="48"/>
  <c r="BJ68" i="48"/>
  <c r="BI68" i="48"/>
  <c r="AX335" i="48"/>
  <c r="AY335" i="48"/>
  <c r="AW335" i="48"/>
  <c r="AV335" i="48"/>
  <c r="AU335" i="48"/>
  <c r="AQ307" i="48"/>
  <c r="AR307" i="48"/>
  <c r="AR389" i="48"/>
  <c r="AQ389" i="48"/>
  <c r="AU456" i="48"/>
  <c r="AY456" i="48"/>
  <c r="AX456" i="48"/>
  <c r="AV456" i="48"/>
  <c r="AW456" i="48"/>
  <c r="AR175" i="48"/>
  <c r="AQ175" i="48"/>
  <c r="AX209" i="48"/>
  <c r="AW209" i="48"/>
  <c r="AU209" i="48"/>
  <c r="AY209" i="48"/>
  <c r="AV209" i="48"/>
  <c r="AU244" i="48"/>
  <c r="AY244" i="48"/>
  <c r="AX244" i="48"/>
  <c r="AV244" i="48"/>
  <c r="AW244" i="48"/>
  <c r="AX86" i="48"/>
  <c r="AW86" i="48"/>
  <c r="AV86" i="48"/>
  <c r="AY86" i="48"/>
  <c r="AU86" i="48"/>
  <c r="AR246" i="48"/>
  <c r="AQ246" i="48"/>
  <c r="AQ232" i="48"/>
  <c r="AR232" i="48"/>
  <c r="AR362" i="48"/>
  <c r="AQ362" i="48"/>
  <c r="AX161" i="48"/>
  <c r="AW161" i="48"/>
  <c r="AU161" i="48"/>
  <c r="AV161" i="48"/>
  <c r="AY161" i="48"/>
  <c r="AX220" i="48"/>
  <c r="AW220" i="48"/>
  <c r="AU220" i="48"/>
  <c r="AY220" i="48"/>
  <c r="AV220" i="48"/>
  <c r="AY198" i="48"/>
  <c r="AU198" i="48"/>
  <c r="AW198" i="48"/>
  <c r="AX198" i="48"/>
  <c r="AV198" i="48"/>
  <c r="AY228" i="48"/>
  <c r="AX228" i="48"/>
  <c r="AW228" i="48"/>
  <c r="AV228" i="48"/>
  <c r="AU228" i="48"/>
  <c r="AQ96" i="48"/>
  <c r="AR96" i="48"/>
  <c r="AY87" i="48"/>
  <c r="AV87" i="48"/>
  <c r="AU87" i="48"/>
  <c r="AX87" i="48"/>
  <c r="AW87" i="48"/>
  <c r="AX128" i="48"/>
  <c r="AY128" i="48"/>
  <c r="AV128" i="48"/>
  <c r="AU128" i="48"/>
  <c r="AW128" i="48"/>
  <c r="AW236" i="48"/>
  <c r="AU236" i="48"/>
  <c r="AY236" i="48"/>
  <c r="AV236" i="48"/>
  <c r="AX236" i="48"/>
  <c r="AW317" i="48"/>
  <c r="AU317" i="48"/>
  <c r="AV317" i="48"/>
  <c r="AX317" i="48"/>
  <c r="AY317" i="48"/>
  <c r="AV314" i="48"/>
  <c r="AY314" i="48"/>
  <c r="AX314" i="48"/>
  <c r="AU314" i="48"/>
  <c r="AW314" i="48"/>
  <c r="AR442" i="48"/>
  <c r="AQ442" i="48"/>
  <c r="AQ93" i="48"/>
  <c r="AR93" i="48"/>
  <c r="AV178" i="48"/>
  <c r="AX178" i="48"/>
  <c r="AY178" i="48"/>
  <c r="AU178" i="48"/>
  <c r="AW178" i="48"/>
  <c r="AR243" i="48"/>
  <c r="AQ243" i="48"/>
  <c r="AR283" i="48"/>
  <c r="AQ283" i="48"/>
  <c r="AU138" i="48"/>
  <c r="AV138" i="48"/>
  <c r="AW138" i="48"/>
  <c r="AY138" i="48"/>
  <c r="AX138" i="48"/>
  <c r="AU390" i="48"/>
  <c r="AV390" i="48"/>
  <c r="AW390" i="48"/>
  <c r="AX390" i="48"/>
  <c r="AY390" i="48"/>
  <c r="AY112" i="48"/>
  <c r="AV112" i="48"/>
  <c r="AW112" i="48"/>
  <c r="AU112" i="48"/>
  <c r="AX112" i="48"/>
  <c r="AY90" i="48"/>
  <c r="AX90" i="48"/>
  <c r="AU90" i="48"/>
  <c r="AV90" i="48"/>
  <c r="AW90" i="48"/>
  <c r="AQ56" i="48"/>
  <c r="AR56" i="48"/>
  <c r="AQ470" i="48"/>
  <c r="AR470" i="48"/>
  <c r="AY407" i="48"/>
  <c r="AX407" i="48"/>
  <c r="AV407" i="48"/>
  <c r="AW407" i="48"/>
  <c r="AU407" i="48"/>
  <c r="AQ484" i="48"/>
  <c r="AR484" i="48"/>
  <c r="AX157" i="48"/>
  <c r="AW157" i="48"/>
  <c r="AV157" i="48"/>
  <c r="AU157" i="48"/>
  <c r="AY157" i="48"/>
  <c r="AQ478" i="48"/>
  <c r="AR478" i="48"/>
  <c r="AR464" i="48"/>
  <c r="AQ464" i="48"/>
  <c r="AW200" i="48"/>
  <c r="AV200" i="48"/>
  <c r="AU200" i="48"/>
  <c r="AY200" i="48"/>
  <c r="AX200" i="48"/>
  <c r="AR182" i="48"/>
  <c r="AQ182" i="48"/>
  <c r="AY472" i="48"/>
  <c r="AU472" i="48"/>
  <c r="AW472" i="48"/>
  <c r="AX472" i="48"/>
  <c r="AV472" i="48"/>
  <c r="AQ352" i="48"/>
  <c r="AR352" i="48"/>
  <c r="AR272" i="48"/>
  <c r="AQ272" i="48"/>
  <c r="AQ411" i="48"/>
  <c r="AR411" i="48"/>
  <c r="AR174" i="48"/>
  <c r="AQ174" i="48"/>
  <c r="AQ368" i="48"/>
  <c r="AR368" i="48"/>
  <c r="AU197" i="48"/>
  <c r="AY197" i="48"/>
  <c r="AW197" i="48"/>
  <c r="AV197" i="48"/>
  <c r="AX197" i="48"/>
  <c r="AX218" i="48"/>
  <c r="AU218" i="48"/>
  <c r="AY218" i="48"/>
  <c r="AW218" i="48"/>
  <c r="AV218" i="48"/>
  <c r="AX140" i="48"/>
  <c r="AU140" i="48"/>
  <c r="AW140" i="48"/>
  <c r="AV140" i="48"/>
  <c r="AY140" i="48"/>
  <c r="AU386" i="48"/>
  <c r="AW386" i="48"/>
  <c r="AY386" i="48"/>
  <c r="AX386" i="48"/>
  <c r="AV386" i="48"/>
  <c r="AQ130" i="48"/>
  <c r="AR130" i="48"/>
  <c r="AR447" i="48"/>
  <c r="AQ447" i="48"/>
  <c r="AX79" i="48"/>
  <c r="AW79" i="48"/>
  <c r="AV79" i="48"/>
  <c r="AY79" i="48"/>
  <c r="AU79" i="48"/>
  <c r="AQ334" i="48"/>
  <c r="AR334" i="48"/>
  <c r="BN65" i="48"/>
  <c r="BO65" i="48"/>
  <c r="BP65" i="48"/>
  <c r="BM65" i="48"/>
  <c r="BQ65" i="48"/>
  <c r="AV331" i="48"/>
  <c r="AW331" i="48"/>
  <c r="AX331" i="48"/>
  <c r="AU331" i="48"/>
  <c r="AY331" i="48"/>
  <c r="AR217" i="48"/>
  <c r="AQ217" i="48"/>
  <c r="AQ415" i="48"/>
  <c r="AR415" i="48"/>
  <c r="AQ340" i="48"/>
  <c r="AR340" i="48"/>
  <c r="AY176" i="48"/>
  <c r="AV176" i="48"/>
  <c r="AU176" i="48"/>
  <c r="AX176" i="48"/>
  <c r="AW176" i="48"/>
  <c r="AQ155" i="48"/>
  <c r="AR155" i="48"/>
  <c r="AY291" i="48"/>
  <c r="AX291" i="48"/>
  <c r="AW291" i="48"/>
  <c r="AV291" i="48"/>
  <c r="AU291" i="48"/>
  <c r="AQ107" i="48"/>
  <c r="AR107" i="48"/>
  <c r="BQ55" i="48"/>
  <c r="BO55" i="48"/>
  <c r="BM55" i="48"/>
  <c r="BN55" i="48"/>
  <c r="BP55" i="48"/>
  <c r="BL54" i="48"/>
  <c r="AQ108" i="48"/>
  <c r="AR108" i="48"/>
  <c r="AX83" i="48"/>
  <c r="AV83" i="48"/>
  <c r="AU83" i="48"/>
  <c r="AY83" i="48"/>
  <c r="AW83" i="48"/>
  <c r="AR148" i="48"/>
  <c r="AQ148" i="48"/>
  <c r="AX216" i="48"/>
  <c r="AU216" i="48"/>
  <c r="AW216" i="48"/>
  <c r="AY216" i="48"/>
  <c r="AV216" i="48"/>
  <c r="AW300" i="48"/>
  <c r="AV300" i="48"/>
  <c r="AY300" i="48"/>
  <c r="AU300" i="48"/>
  <c r="AX300" i="48"/>
  <c r="AU96" i="48"/>
  <c r="AY96" i="48"/>
  <c r="AW96" i="48"/>
  <c r="AX96" i="48"/>
  <c r="AV96" i="48"/>
  <c r="AR358" i="48"/>
  <c r="AQ358" i="48"/>
  <c r="AY80" i="48"/>
  <c r="AV80" i="48"/>
  <c r="AW80" i="48"/>
  <c r="AX80" i="48"/>
  <c r="AU80" i="48"/>
  <c r="AR87" i="48"/>
  <c r="AQ87" i="48"/>
  <c r="AV461" i="48"/>
  <c r="AW461" i="48"/>
  <c r="AX461" i="48"/>
  <c r="AY461" i="48"/>
  <c r="AU461" i="48"/>
  <c r="AR439" i="48"/>
  <c r="AQ439" i="48"/>
  <c r="AR128" i="48"/>
  <c r="AQ128" i="48"/>
  <c r="AW443" i="48"/>
  <c r="AX443" i="48"/>
  <c r="AU443" i="48"/>
  <c r="AV443" i="48"/>
  <c r="AY443" i="48"/>
  <c r="AX460" i="48"/>
  <c r="AW460" i="48"/>
  <c r="AY460" i="48"/>
  <c r="AU460" i="48"/>
  <c r="AV460" i="48"/>
  <c r="AQ236" i="48"/>
  <c r="AR236" i="48"/>
  <c r="AQ317" i="48"/>
  <c r="AR317" i="48"/>
  <c r="AQ95" i="48"/>
  <c r="AR95" i="48"/>
  <c r="AQ314" i="48"/>
  <c r="AR314" i="48"/>
  <c r="AY442" i="48"/>
  <c r="AW442" i="48"/>
  <c r="AV442" i="48"/>
  <c r="AX442" i="48"/>
  <c r="AU442" i="48"/>
  <c r="AV93" i="48"/>
  <c r="AU93" i="48"/>
  <c r="AX93" i="48"/>
  <c r="AW93" i="48"/>
  <c r="AY93" i="48"/>
  <c r="AR178" i="48"/>
  <c r="AQ178" i="48"/>
  <c r="AV243" i="48"/>
  <c r="AU243" i="48"/>
  <c r="AW243" i="48"/>
  <c r="AY243" i="48"/>
  <c r="AX243" i="48"/>
  <c r="AX283" i="48"/>
  <c r="AY283" i="48"/>
  <c r="AV283" i="48"/>
  <c r="AU283" i="48"/>
  <c r="AW283" i="48"/>
  <c r="AQ138" i="48"/>
  <c r="AR138" i="48"/>
  <c r="AR390" i="48"/>
  <c r="AQ390" i="48"/>
  <c r="AR112" i="48"/>
  <c r="AQ112" i="48"/>
  <c r="AR90" i="48"/>
  <c r="AQ90" i="48"/>
  <c r="AY56" i="48"/>
  <c r="AW56" i="48"/>
  <c r="AV56" i="48"/>
  <c r="AX56" i="48"/>
  <c r="AU56" i="48"/>
  <c r="AX470" i="48"/>
  <c r="AV470" i="48"/>
  <c r="AU470" i="48"/>
  <c r="AY470" i="48"/>
  <c r="AW470" i="48"/>
  <c r="AR407" i="48"/>
  <c r="AQ407" i="48"/>
  <c r="AU484" i="48"/>
  <c r="AV484" i="48"/>
  <c r="AY484" i="48"/>
  <c r="AX484" i="48"/>
  <c r="AW484" i="48"/>
  <c r="AR157" i="48"/>
  <c r="AQ157" i="48"/>
  <c r="AY478" i="48"/>
  <c r="AX478" i="48"/>
  <c r="AU478" i="48"/>
  <c r="AV478" i="48"/>
  <c r="AW478" i="48"/>
  <c r="AX464" i="48"/>
  <c r="AV464" i="48"/>
  <c r="AY464" i="48"/>
  <c r="AU464" i="48"/>
  <c r="AW464" i="48"/>
  <c r="AR200" i="48"/>
  <c r="AQ200" i="48"/>
  <c r="AV182" i="48"/>
  <c r="AY182" i="48"/>
  <c r="AX182" i="48"/>
  <c r="AW182" i="48"/>
  <c r="AU182" i="48"/>
  <c r="AR472" i="48"/>
  <c r="AQ472" i="48"/>
  <c r="AV352" i="48"/>
  <c r="AY352" i="48"/>
  <c r="AW352" i="48"/>
  <c r="AU352" i="48"/>
  <c r="AX352" i="48"/>
  <c r="AV272" i="48"/>
  <c r="AY272" i="48"/>
  <c r="AX272" i="48"/>
  <c r="AW272" i="48"/>
  <c r="AU272" i="48"/>
  <c r="AX411" i="48"/>
  <c r="AV411" i="48"/>
  <c r="AY411" i="48"/>
  <c r="AW411" i="48"/>
  <c r="AU411" i="48"/>
  <c r="AU174" i="48"/>
  <c r="AX174" i="48"/>
  <c r="AW174" i="48"/>
  <c r="AV174" i="48"/>
  <c r="AY174" i="48"/>
  <c r="AW368" i="48"/>
  <c r="AY368" i="48"/>
  <c r="AU368" i="48"/>
  <c r="AV368" i="48"/>
  <c r="AX368" i="48"/>
  <c r="AQ197" i="48"/>
  <c r="AR197" i="48"/>
  <c r="AQ218" i="48"/>
  <c r="AR218" i="48"/>
  <c r="AV459" i="48"/>
  <c r="AW459" i="48"/>
  <c r="AX459" i="48"/>
  <c r="AY459" i="48"/>
  <c r="AU459" i="48"/>
  <c r="AR196" i="48"/>
  <c r="AQ196" i="48"/>
  <c r="AU269" i="48"/>
  <c r="AY269" i="48"/>
  <c r="AV269" i="48"/>
  <c r="AX269" i="48"/>
  <c r="AW269" i="48"/>
  <c r="AQ69" i="48"/>
  <c r="AR69" i="48"/>
  <c r="AQ285" i="48"/>
  <c r="AR285" i="48"/>
  <c r="AY117" i="48"/>
  <c r="AW117" i="48"/>
  <c r="AV117" i="48"/>
  <c r="AX117" i="48"/>
  <c r="AU117" i="48"/>
  <c r="AR251" i="48"/>
  <c r="AQ251" i="48"/>
  <c r="AR497" i="48"/>
  <c r="AQ497" i="48"/>
  <c r="AV263" i="48"/>
  <c r="AY263" i="48"/>
  <c r="AX263" i="48"/>
  <c r="AW263" i="48"/>
  <c r="AU263" i="48"/>
  <c r="AR266" i="48"/>
  <c r="AQ266" i="48"/>
  <c r="AQ85" i="48"/>
  <c r="AR85" i="48"/>
  <c r="AW227" i="48"/>
  <c r="AU227" i="48"/>
  <c r="AY227" i="48"/>
  <c r="AX227" i="48"/>
  <c r="AV227" i="48"/>
  <c r="AR304" i="48"/>
  <c r="AQ304" i="48"/>
  <c r="AU239" i="48"/>
  <c r="AY239" i="48"/>
  <c r="AV239" i="48"/>
  <c r="AW239" i="48"/>
  <c r="AX239" i="48"/>
  <c r="AR449" i="48"/>
  <c r="AQ449" i="48"/>
  <c r="AR303" i="48"/>
  <c r="AQ303" i="48"/>
  <c r="AQ274" i="48"/>
  <c r="AR274" i="48"/>
  <c r="AV373" i="48"/>
  <c r="AX373" i="48"/>
  <c r="AU373" i="48"/>
  <c r="AY373" i="48"/>
  <c r="AW373" i="48"/>
  <c r="AR485" i="48"/>
  <c r="AQ485" i="48"/>
  <c r="AQ420" i="48"/>
  <c r="AR420" i="48"/>
  <c r="AU427" i="48"/>
  <c r="AX427" i="48"/>
  <c r="AY427" i="48"/>
  <c r="AW427" i="48"/>
  <c r="AV427" i="48"/>
  <c r="AX206" i="48"/>
  <c r="AY206" i="48"/>
  <c r="AV206" i="48"/>
  <c r="AU206" i="48"/>
  <c r="AW206" i="48"/>
  <c r="AR168" i="48"/>
  <c r="AQ168" i="48"/>
  <c r="AV133" i="48"/>
  <c r="AX133" i="48"/>
  <c r="AY133" i="48"/>
  <c r="AU133" i="48"/>
  <c r="AW133" i="48"/>
  <c r="AY486" i="48"/>
  <c r="AX486" i="48"/>
  <c r="AW486" i="48"/>
  <c r="AV486" i="48"/>
  <c r="AU486" i="48"/>
  <c r="AQ490" i="48"/>
  <c r="AR490" i="48"/>
  <c r="AR91" i="48"/>
  <c r="AQ91" i="48"/>
  <c r="AR410" i="48"/>
  <c r="AQ410" i="48"/>
  <c r="AQ207" i="48"/>
  <c r="AR207" i="48"/>
  <c r="AQ129" i="48"/>
  <c r="AR129" i="48"/>
  <c r="AW172" i="48"/>
  <c r="AX172" i="48"/>
  <c r="AU172" i="48"/>
  <c r="AV172" i="48"/>
  <c r="AY172" i="48"/>
  <c r="AX402" i="48"/>
  <c r="AY402" i="48"/>
  <c r="AW402" i="48"/>
  <c r="AV402" i="48"/>
  <c r="AU402" i="48"/>
  <c r="AQ435" i="48"/>
  <c r="AR435" i="48"/>
  <c r="AU332" i="48"/>
  <c r="AX332" i="48"/>
  <c r="AY332" i="48"/>
  <c r="AV332" i="48"/>
  <c r="AW332" i="48"/>
  <c r="AU230" i="48"/>
  <c r="AY230" i="48"/>
  <c r="AV230" i="48"/>
  <c r="AW230" i="48"/>
  <c r="AX230" i="48"/>
  <c r="AR199" i="48"/>
  <c r="AQ199" i="48"/>
  <c r="AU382" i="48"/>
  <c r="AW382" i="48"/>
  <c r="AY382" i="48"/>
  <c r="AX382" i="48"/>
  <c r="AV382" i="48"/>
  <c r="AQ62" i="48"/>
  <c r="AR62" i="48"/>
  <c r="AY214" i="48"/>
  <c r="AX214" i="48"/>
  <c r="AU214" i="48"/>
  <c r="AV214" i="48"/>
  <c r="AW214" i="48"/>
  <c r="AQ77" i="48"/>
  <c r="AR77" i="48"/>
  <c r="BM61" i="48"/>
  <c r="BP61" i="48"/>
  <c r="BO61" i="48"/>
  <c r="BQ61" i="48"/>
  <c r="BN61" i="48"/>
  <c r="AR364" i="48"/>
  <c r="AQ364" i="48"/>
  <c r="AQ288" i="48"/>
  <c r="AR288" i="48"/>
  <c r="AQ230" i="48"/>
  <c r="AR230" i="48"/>
  <c r="AQ98" i="48"/>
  <c r="AR98" i="48"/>
  <c r="AY353" i="48"/>
  <c r="AU353" i="48"/>
  <c r="AW353" i="48"/>
  <c r="AV353" i="48"/>
  <c r="AX353" i="48"/>
  <c r="AR425" i="48"/>
  <c r="AQ425" i="48"/>
  <c r="AX320" i="48"/>
  <c r="AY320" i="48"/>
  <c r="AW320" i="48"/>
  <c r="AU320" i="48"/>
  <c r="AV320" i="48"/>
  <c r="AR82" i="48"/>
  <c r="AQ82" i="48"/>
  <c r="AX365" i="48"/>
  <c r="AV365" i="48"/>
  <c r="AU365" i="48"/>
  <c r="AY365" i="48"/>
  <c r="AW365" i="48"/>
  <c r="AR361" i="48"/>
  <c r="AQ361" i="48"/>
  <c r="AW330" i="48"/>
  <c r="AV330" i="48"/>
  <c r="AX330" i="48"/>
  <c r="AY330" i="48"/>
  <c r="AU330" i="48"/>
  <c r="AU481" i="48"/>
  <c r="AX481" i="48"/>
  <c r="AW481" i="48"/>
  <c r="AY481" i="48"/>
  <c r="AV481" i="48"/>
  <c r="AQ119" i="48"/>
  <c r="AR119" i="48"/>
  <c r="AV246" i="48"/>
  <c r="AY246" i="48"/>
  <c r="AU246" i="48"/>
  <c r="AW246" i="48"/>
  <c r="AX246" i="48"/>
  <c r="AY428" i="48"/>
  <c r="AU428" i="48"/>
  <c r="AX428" i="48"/>
  <c r="AW428" i="48"/>
  <c r="AV428" i="48"/>
  <c r="AR110" i="48"/>
  <c r="AQ110" i="48"/>
  <c r="AQ252" i="48"/>
  <c r="AR252" i="48"/>
  <c r="AY508" i="48"/>
  <c r="AV508" i="48"/>
  <c r="AW508" i="48"/>
  <c r="AX508" i="48"/>
  <c r="AU508" i="48"/>
  <c r="AR320" i="48"/>
  <c r="AQ320" i="48"/>
  <c r="AU257" i="48"/>
  <c r="AY257" i="48"/>
  <c r="AX257" i="48"/>
  <c r="AV257" i="48"/>
  <c r="AW257" i="48"/>
  <c r="AQ289" i="48"/>
  <c r="AR289" i="48"/>
  <c r="AQ365" i="48"/>
  <c r="AR365" i="48"/>
  <c r="AX238" i="48"/>
  <c r="AY238" i="48"/>
  <c r="AU238" i="48"/>
  <c r="AV238" i="48"/>
  <c r="AW238" i="48"/>
  <c r="AY151" i="48"/>
  <c r="AV151" i="48"/>
  <c r="AU151" i="48"/>
  <c r="AW151" i="48"/>
  <c r="AX151" i="48"/>
  <c r="AR498" i="48"/>
  <c r="AQ498" i="48"/>
  <c r="AQ392" i="48"/>
  <c r="AR392" i="48"/>
  <c r="AR240" i="48"/>
  <c r="AQ240" i="48"/>
  <c r="AW265" i="48"/>
  <c r="AY265" i="48"/>
  <c r="AX265" i="48"/>
  <c r="AU265" i="48"/>
  <c r="AV265" i="48"/>
  <c r="AR436" i="48"/>
  <c r="AQ436" i="48"/>
  <c r="AQ428" i="48"/>
  <c r="AR428" i="48"/>
  <c r="AQ135" i="48"/>
  <c r="AR135" i="48"/>
  <c r="AQ507" i="48"/>
  <c r="AR507" i="48"/>
  <c r="AV262" i="48"/>
  <c r="AY262" i="48"/>
  <c r="AU262" i="48"/>
  <c r="AW262" i="48"/>
  <c r="AX262" i="48"/>
  <c r="AR506" i="48"/>
  <c r="AQ506" i="48"/>
  <c r="AR488" i="48"/>
  <c r="AQ488" i="48"/>
  <c r="AW73" i="48"/>
  <c r="AX73" i="48"/>
  <c r="AY73" i="48"/>
  <c r="AU73" i="48"/>
  <c r="AV73" i="48"/>
  <c r="AW358" i="48"/>
  <c r="AX358" i="48"/>
  <c r="AU358" i="48"/>
  <c r="AV358" i="48"/>
  <c r="AY358" i="48"/>
  <c r="AR80" i="48"/>
  <c r="AQ80" i="48"/>
  <c r="AQ461" i="48"/>
  <c r="AR461" i="48"/>
  <c r="AU439" i="48"/>
  <c r="AY439" i="48"/>
  <c r="AX439" i="48"/>
  <c r="AV439" i="48"/>
  <c r="AW439" i="48"/>
  <c r="AR443" i="48"/>
  <c r="AQ443" i="48"/>
  <c r="AR460" i="48"/>
  <c r="AQ460" i="48"/>
  <c r="AY95" i="48"/>
  <c r="AU95" i="48"/>
  <c r="AV95" i="48"/>
  <c r="AW95" i="48"/>
  <c r="AX95" i="48"/>
  <c r="AY286" i="48"/>
  <c r="AX286" i="48"/>
  <c r="AU286" i="48"/>
  <c r="AW286" i="48"/>
  <c r="AV286" i="48"/>
  <c r="AR391" i="48"/>
  <c r="AQ391" i="48"/>
  <c r="AY492" i="48"/>
  <c r="AU492" i="48"/>
  <c r="AW492" i="48"/>
  <c r="AX492" i="48"/>
  <c r="AV492" i="48"/>
  <c r="AW503" i="48"/>
  <c r="AY503" i="48"/>
  <c r="AU503" i="48"/>
  <c r="AV503" i="48"/>
  <c r="AX503" i="48"/>
  <c r="BQ58" i="48"/>
  <c r="BO58" i="48"/>
  <c r="BM58" i="48"/>
  <c r="BP58" i="48"/>
  <c r="BN58" i="48"/>
  <c r="AQ388" i="48"/>
  <c r="AR388" i="48"/>
  <c r="AR152" i="48"/>
  <c r="AQ152" i="48"/>
  <c r="AW315" i="48"/>
  <c r="AX315" i="48"/>
  <c r="AY315" i="48"/>
  <c r="AU315" i="48"/>
  <c r="AV315" i="48"/>
  <c r="AU114" i="48"/>
  <c r="AV114" i="48"/>
  <c r="AY114" i="48"/>
  <c r="AW114" i="48"/>
  <c r="AX114" i="48"/>
  <c r="AR292" i="48"/>
  <c r="AQ292" i="48"/>
  <c r="AR61" i="48"/>
  <c r="AQ61" i="48"/>
  <c r="AQ374" i="48"/>
  <c r="AR374" i="48"/>
  <c r="AR367" i="48"/>
  <c r="AQ367" i="48"/>
  <c r="AU287" i="48"/>
  <c r="AY287" i="48"/>
  <c r="AX287" i="48"/>
  <c r="AV287" i="48"/>
  <c r="AW287" i="48"/>
  <c r="AV431" i="48"/>
  <c r="AX431" i="48"/>
  <c r="AW431" i="48"/>
  <c r="AU431" i="48"/>
  <c r="AY431" i="48"/>
  <c r="AX468" i="48"/>
  <c r="AY468" i="48"/>
  <c r="AW468" i="48"/>
  <c r="AV468" i="48"/>
  <c r="AU468" i="48"/>
  <c r="AQ72" i="48"/>
  <c r="AR72" i="48"/>
  <c r="AQ385" i="48"/>
  <c r="AR385" i="48"/>
  <c r="AQ409" i="48"/>
  <c r="AR409" i="48"/>
  <c r="AQ201" i="48"/>
  <c r="AR201" i="48"/>
  <c r="AQ144" i="48"/>
  <c r="AR144" i="48"/>
  <c r="AU462" i="48"/>
  <c r="AY462" i="48"/>
  <c r="AV462" i="48"/>
  <c r="AW462" i="48"/>
  <c r="AX462" i="48"/>
  <c r="AW295" i="48"/>
  <c r="AV295" i="48"/>
  <c r="AY295" i="48"/>
  <c r="AX295" i="48"/>
  <c r="AU295" i="48"/>
  <c r="AW134" i="48"/>
  <c r="AV134" i="48"/>
  <c r="AX134" i="48"/>
  <c r="AY134" i="48"/>
  <c r="AU134" i="48"/>
  <c r="AR224" i="48"/>
  <c r="AQ224" i="48"/>
  <c r="AQ111" i="48"/>
  <c r="AR111" i="48"/>
  <c r="AV423" i="48"/>
  <c r="AX423" i="48"/>
  <c r="AU423" i="48"/>
  <c r="AW423" i="48"/>
  <c r="AY423" i="48"/>
  <c r="AX302" i="48"/>
  <c r="AY302" i="48"/>
  <c r="AU302" i="48"/>
  <c r="AV302" i="48"/>
  <c r="AW302" i="48"/>
  <c r="AW280" i="48"/>
  <c r="AU280" i="48"/>
  <c r="AV280" i="48"/>
  <c r="AX280" i="48"/>
  <c r="AY280" i="48"/>
  <c r="AR306" i="48"/>
  <c r="AQ306" i="48"/>
  <c r="AY281" i="48"/>
  <c r="AV281" i="48"/>
  <c r="AW281" i="48"/>
  <c r="AX281" i="48"/>
  <c r="AU281" i="48"/>
  <c r="AV264" i="48"/>
  <c r="AU264" i="48"/>
  <c r="AX264" i="48"/>
  <c r="AY264" i="48"/>
  <c r="AW264" i="48"/>
  <c r="AW113" i="48"/>
  <c r="AY113" i="48"/>
  <c r="AU113" i="48"/>
  <c r="AV113" i="48"/>
  <c r="AX113" i="48"/>
  <c r="AR225" i="48"/>
  <c r="AQ225" i="48"/>
  <c r="AV235" i="48"/>
  <c r="AU235" i="48"/>
  <c r="AW235" i="48"/>
  <c r="AY235" i="48"/>
  <c r="AX235" i="48"/>
  <c r="AQ437" i="48"/>
  <c r="AR437" i="48"/>
  <c r="BM66" i="48"/>
  <c r="BN66" i="48"/>
  <c r="BO66" i="48"/>
  <c r="BP66" i="48"/>
  <c r="BQ66" i="48"/>
  <c r="BJ64" i="48"/>
  <c r="BI64" i="48"/>
  <c r="AX139" i="48"/>
  <c r="AY139" i="48"/>
  <c r="AU139" i="48"/>
  <c r="AV139" i="48"/>
  <c r="AW139" i="48"/>
  <c r="AR459" i="48"/>
  <c r="AQ459" i="48"/>
  <c r="AX196" i="48"/>
  <c r="AY196" i="48"/>
  <c r="AV196" i="48"/>
  <c r="AU196" i="48"/>
  <c r="AW196" i="48"/>
  <c r="AR269" i="48"/>
  <c r="AQ269" i="48"/>
  <c r="AY69" i="48"/>
  <c r="AV69" i="48"/>
  <c r="AX69" i="48"/>
  <c r="AW69" i="48"/>
  <c r="AU69" i="48"/>
  <c r="AV285" i="48"/>
  <c r="AY285" i="48"/>
  <c r="AX285" i="48"/>
  <c r="AW285" i="48"/>
  <c r="AU285" i="48"/>
  <c r="AQ117" i="48"/>
  <c r="AR117" i="48"/>
  <c r="AW251" i="48"/>
  <c r="AY251" i="48"/>
  <c r="AU251" i="48"/>
  <c r="AX251" i="48"/>
  <c r="AV251" i="48"/>
  <c r="AX497" i="48"/>
  <c r="AU497" i="48"/>
  <c r="AV497" i="48"/>
  <c r="AY497" i="48"/>
  <c r="AW497" i="48"/>
  <c r="AQ263" i="48"/>
  <c r="AR263" i="48"/>
  <c r="AY266" i="48"/>
  <c r="AU266" i="48"/>
  <c r="AX266" i="48"/>
  <c r="AV266" i="48"/>
  <c r="AW266" i="48"/>
  <c r="AW85" i="48"/>
  <c r="AU85" i="48"/>
  <c r="AX85" i="48"/>
  <c r="AV85" i="48"/>
  <c r="AY85" i="48"/>
  <c r="AQ227" i="48"/>
  <c r="AR227" i="48"/>
  <c r="AW304" i="48"/>
  <c r="AX304" i="48"/>
  <c r="AY304" i="48"/>
  <c r="AV304" i="48"/>
  <c r="AU304" i="48"/>
  <c r="AR239" i="48"/>
  <c r="AQ239" i="48"/>
  <c r="AV449" i="48"/>
  <c r="AY449" i="48"/>
  <c r="AW449" i="48"/>
  <c r="AX449" i="48"/>
  <c r="AU449" i="48"/>
  <c r="AV303" i="48"/>
  <c r="AY303" i="48"/>
  <c r="AX303" i="48"/>
  <c r="AU303" i="48"/>
  <c r="AW303" i="48"/>
  <c r="AU274" i="48"/>
  <c r="AY274" i="48"/>
  <c r="AX274" i="48"/>
  <c r="AV274" i="48"/>
  <c r="AW274" i="48"/>
  <c r="AQ373" i="48"/>
  <c r="AR373" i="48"/>
  <c r="AW485" i="48"/>
  <c r="AX485" i="48"/>
  <c r="AU485" i="48"/>
  <c r="AV485" i="48"/>
  <c r="AY485" i="48"/>
  <c r="AW420" i="48"/>
  <c r="AY420" i="48"/>
  <c r="AV420" i="48"/>
  <c r="AX420" i="48"/>
  <c r="AU420" i="48"/>
  <c r="AQ427" i="48"/>
  <c r="AR427" i="48"/>
  <c r="AQ286" i="48"/>
  <c r="AR286" i="48"/>
  <c r="AV391" i="48"/>
  <c r="AU391" i="48"/>
  <c r="AW391" i="48"/>
  <c r="AX391" i="48"/>
  <c r="AY391" i="48"/>
  <c r="AR492" i="48"/>
  <c r="AQ492" i="48"/>
  <c r="AR503" i="48"/>
  <c r="AQ503" i="48"/>
  <c r="BJ58" i="48"/>
  <c r="BI58" i="48"/>
  <c r="AW388" i="48"/>
  <c r="AY388" i="48"/>
  <c r="AX388" i="48"/>
  <c r="AU388" i="48"/>
  <c r="AV388" i="48"/>
  <c r="AX152" i="48"/>
  <c r="AU152" i="48"/>
  <c r="AW152" i="48"/>
  <c r="AV152" i="48"/>
  <c r="AY152" i="48"/>
  <c r="AQ315" i="48"/>
  <c r="AR315" i="48"/>
  <c r="AR114" i="48"/>
  <c r="AQ114" i="48"/>
  <c r="AW292" i="48"/>
  <c r="AV292" i="48"/>
  <c r="AY292" i="48"/>
  <c r="AX292" i="48"/>
  <c r="AU292" i="48"/>
  <c r="AW61" i="48"/>
  <c r="AX61" i="48"/>
  <c r="AU61" i="48"/>
  <c r="AV61" i="48"/>
  <c r="AY61" i="48"/>
  <c r="AU374" i="48"/>
  <c r="AV374" i="48"/>
  <c r="AX374" i="48"/>
  <c r="AY374" i="48"/>
  <c r="AW374" i="48"/>
  <c r="AX367" i="48"/>
  <c r="AV367" i="48"/>
  <c r="AU367" i="48"/>
  <c r="AY367" i="48"/>
  <c r="AW367" i="48"/>
  <c r="AQ287" i="48"/>
  <c r="AR287" i="48"/>
  <c r="AQ431" i="48"/>
  <c r="AR431" i="48"/>
  <c r="AQ468" i="48"/>
  <c r="AR468" i="48"/>
  <c r="AY72" i="48"/>
  <c r="AV72" i="48"/>
  <c r="AU72" i="48"/>
  <c r="AX72" i="48"/>
  <c r="AW72" i="48"/>
  <c r="AY385" i="48"/>
  <c r="AU385" i="48"/>
  <c r="AX385" i="48"/>
  <c r="AV385" i="48"/>
  <c r="AW385" i="48"/>
  <c r="AU409" i="48"/>
  <c r="AW409" i="48"/>
  <c r="AX409" i="48"/>
  <c r="AY409" i="48"/>
  <c r="AV409" i="48"/>
  <c r="AX201" i="48"/>
  <c r="AU201" i="48"/>
  <c r="AV201" i="48"/>
  <c r="AW201" i="48"/>
  <c r="AY201" i="48"/>
  <c r="AW144" i="48"/>
  <c r="AX144" i="48"/>
  <c r="AY144" i="48"/>
  <c r="AV144" i="48"/>
  <c r="AU144" i="48"/>
  <c r="AR462" i="48"/>
  <c r="AQ462" i="48"/>
  <c r="AR295" i="48"/>
  <c r="AQ295" i="48"/>
  <c r="AR134" i="48"/>
  <c r="AQ134" i="48"/>
  <c r="AY224" i="48"/>
  <c r="AV224" i="48"/>
  <c r="AW224" i="48"/>
  <c r="AX224" i="48"/>
  <c r="AU224" i="48"/>
  <c r="AV111" i="48"/>
  <c r="AX111" i="48"/>
  <c r="AU111" i="48"/>
  <c r="AY111" i="48"/>
  <c r="AW111" i="48"/>
  <c r="AR423" i="48"/>
  <c r="AQ423" i="48"/>
  <c r="AQ302" i="48"/>
  <c r="AR302" i="48"/>
  <c r="AQ280" i="48"/>
  <c r="AR280" i="48"/>
  <c r="AV306" i="48"/>
  <c r="AX306" i="48"/>
  <c r="AW306" i="48"/>
  <c r="AY306" i="48"/>
  <c r="AU306" i="48"/>
  <c r="AR281" i="48"/>
  <c r="AQ281" i="48"/>
  <c r="AR264" i="48"/>
  <c r="AQ264" i="48"/>
  <c r="AQ113" i="48"/>
  <c r="AR113" i="48"/>
  <c r="AW225" i="48"/>
  <c r="AX225" i="48"/>
  <c r="AV225" i="48"/>
  <c r="AY225" i="48"/>
  <c r="AU225" i="48"/>
  <c r="AQ235" i="48"/>
  <c r="AR235" i="48"/>
  <c r="AY437" i="48"/>
  <c r="AU437" i="48"/>
  <c r="AX437" i="48"/>
  <c r="AW437" i="48"/>
  <c r="AV437" i="48"/>
  <c r="BI66" i="48"/>
  <c r="BJ66" i="48"/>
  <c r="BP64" i="48"/>
  <c r="BN64" i="48"/>
  <c r="BQ64" i="48"/>
  <c r="BM64" i="48"/>
  <c r="BO64" i="48"/>
  <c r="AQ139" i="48"/>
  <c r="AR139" i="48"/>
  <c r="AU102" i="48"/>
  <c r="AV102" i="48"/>
  <c r="AW102" i="48"/>
  <c r="AY102" i="48"/>
  <c r="AX102" i="48"/>
  <c r="AQ338" i="48"/>
  <c r="AR338" i="48"/>
  <c r="AY349" i="48"/>
  <c r="AV349" i="48"/>
  <c r="AW349" i="48"/>
  <c r="AX349" i="48"/>
  <c r="AU349" i="48"/>
  <c r="BO71" i="48"/>
  <c r="BQ71" i="48"/>
  <c r="BP71" i="48"/>
  <c r="BM71" i="48"/>
  <c r="BN71" i="48"/>
  <c r="AR483" i="48"/>
  <c r="AQ483" i="48"/>
  <c r="AV494" i="48"/>
  <c r="AY494" i="48"/>
  <c r="AW494" i="48"/>
  <c r="AU494" i="48"/>
  <c r="AX494" i="48"/>
  <c r="AR422" i="48"/>
  <c r="AQ422" i="48"/>
  <c r="AR356" i="48"/>
  <c r="AQ356" i="48"/>
  <c r="AY115" i="48"/>
  <c r="AU115" i="48"/>
  <c r="AX115" i="48"/>
  <c r="AV115" i="48"/>
  <c r="AW115" i="48"/>
  <c r="AR275" i="48"/>
  <c r="AQ275" i="48"/>
  <c r="AQ311" i="48"/>
  <c r="AR311" i="48"/>
  <c r="AV416" i="48"/>
  <c r="AY416" i="48"/>
  <c r="AU416" i="48"/>
  <c r="AW416" i="48"/>
  <c r="AX416" i="48"/>
  <c r="AU166" i="48"/>
  <c r="AX166" i="48"/>
  <c r="AW166" i="48"/>
  <c r="AV166" i="48"/>
  <c r="AY166" i="48"/>
  <c r="AQ493" i="48"/>
  <c r="AR493" i="48"/>
  <c r="AW146" i="48"/>
  <c r="AU146" i="48"/>
  <c r="AY146" i="48"/>
  <c r="AV146" i="48"/>
  <c r="AX146" i="48"/>
  <c r="AU158" i="48"/>
  <c r="AX158" i="48"/>
  <c r="AW158" i="48"/>
  <c r="AV158" i="48"/>
  <c r="AY158" i="48"/>
  <c r="AQ160" i="48"/>
  <c r="AR160" i="48"/>
  <c r="AY444" i="48"/>
  <c r="AU444" i="48"/>
  <c r="AV444" i="48"/>
  <c r="AX444" i="48"/>
  <c r="AW444" i="48"/>
  <c r="AQ193" i="48"/>
  <c r="AR193" i="48"/>
  <c r="AY327" i="48"/>
  <c r="AV327" i="48"/>
  <c r="AX327" i="48"/>
  <c r="AW327" i="48"/>
  <c r="AU327" i="48"/>
  <c r="AQ137" i="48"/>
  <c r="AR137" i="48"/>
  <c r="AV350" i="48"/>
  <c r="AU350" i="48"/>
  <c r="AY350" i="48"/>
  <c r="AW350" i="48"/>
  <c r="AX350" i="48"/>
  <c r="AV511" i="48"/>
  <c r="AX511" i="48"/>
  <c r="AY511" i="48"/>
  <c r="AU511" i="48"/>
  <c r="AW511" i="48"/>
  <c r="AX124" i="48"/>
  <c r="AY124" i="48"/>
  <c r="AV124" i="48"/>
  <c r="AU124" i="48"/>
  <c r="AW124" i="48"/>
  <c r="AV345" i="48"/>
  <c r="AU345" i="48"/>
  <c r="AY345" i="48"/>
  <c r="AW345" i="48"/>
  <c r="AX345" i="48"/>
  <c r="AQ142" i="48"/>
  <c r="AR142" i="48"/>
  <c r="AW419" i="48"/>
  <c r="AV419" i="48"/>
  <c r="AU419" i="48"/>
  <c r="AX419" i="48"/>
  <c r="AY419" i="48"/>
  <c r="AR279" i="48"/>
  <c r="AQ279" i="48"/>
  <c r="AR74" i="48"/>
  <c r="AQ74" i="48"/>
  <c r="AW62" i="48"/>
  <c r="AY62" i="48"/>
  <c r="AU62" i="48"/>
  <c r="AV62" i="48"/>
  <c r="AX62" i="48"/>
  <c r="AW294" i="48"/>
  <c r="AU294" i="48"/>
  <c r="AV294" i="48"/>
  <c r="AY294" i="48"/>
  <c r="AX294" i="48"/>
  <c r="AV77" i="48"/>
  <c r="AX77" i="48"/>
  <c r="AU77" i="48"/>
  <c r="AW77" i="48"/>
  <c r="AY77" i="48"/>
  <c r="AR171" i="48"/>
  <c r="AQ171" i="48"/>
  <c r="AY181" i="48"/>
  <c r="AU181" i="48"/>
  <c r="AV181" i="48"/>
  <c r="AW181" i="48"/>
  <c r="AX181" i="48"/>
  <c r="AQ120" i="48"/>
  <c r="AR120" i="48"/>
  <c r="AR59" i="48"/>
  <c r="AQ59" i="48"/>
  <c r="AY98" i="48"/>
  <c r="AW98" i="48"/>
  <c r="AV98" i="48"/>
  <c r="AX98" i="48"/>
  <c r="AU98" i="48"/>
  <c r="AV329" i="48"/>
  <c r="AU329" i="48"/>
  <c r="AW329" i="48"/>
  <c r="AY329" i="48"/>
  <c r="AX329" i="48"/>
  <c r="AR326" i="48"/>
  <c r="AQ326" i="48"/>
  <c r="AW207" i="48"/>
  <c r="AV207" i="48"/>
  <c r="AY207" i="48"/>
  <c r="AU207" i="48"/>
  <c r="AX207" i="48"/>
  <c r="AW129" i="48"/>
  <c r="AU129" i="48"/>
  <c r="AX129" i="48"/>
  <c r="AV129" i="48"/>
  <c r="AY129" i="48"/>
  <c r="AR259" i="48"/>
  <c r="AQ259" i="48"/>
  <c r="AQ402" i="48"/>
  <c r="AR402" i="48"/>
  <c r="AY371" i="48"/>
  <c r="AV371" i="48"/>
  <c r="AW371" i="48"/>
  <c r="AX371" i="48"/>
  <c r="AU371" i="48"/>
  <c r="AW120" i="48"/>
  <c r="AY120" i="48"/>
  <c r="AV120" i="48"/>
  <c r="AX120" i="48"/>
  <c r="AU120" i="48"/>
  <c r="AY101" i="48"/>
  <c r="AU101" i="48"/>
  <c r="AV101" i="48"/>
  <c r="AX101" i="48"/>
  <c r="AW101" i="48"/>
  <c r="AQ387" i="48"/>
  <c r="AR387" i="48"/>
  <c r="AY256" i="48"/>
  <c r="AX256" i="48"/>
  <c r="AW256" i="48"/>
  <c r="AU256" i="48"/>
  <c r="AV256" i="48"/>
  <c r="AQ510" i="48"/>
  <c r="AR510" i="48"/>
  <c r="AQ136" i="48"/>
  <c r="AR136" i="48"/>
  <c r="AV323" i="48"/>
  <c r="AW323" i="48"/>
  <c r="AU323" i="48"/>
  <c r="AX323" i="48"/>
  <c r="AY323" i="48"/>
  <c r="AU189" i="48"/>
  <c r="AV189" i="48"/>
  <c r="AX189" i="48"/>
  <c r="AY189" i="48"/>
  <c r="AW189" i="48"/>
  <c r="AU389" i="48"/>
  <c r="AW389" i="48"/>
  <c r="AV389" i="48"/>
  <c r="AX389" i="48"/>
  <c r="AY389" i="48"/>
  <c r="AR456" i="48"/>
  <c r="AQ456" i="48"/>
  <c r="AY299" i="48"/>
  <c r="AW299" i="48"/>
  <c r="AV299" i="48"/>
  <c r="AU299" i="48"/>
  <c r="AX299" i="48"/>
  <c r="AR209" i="48"/>
  <c r="AQ209" i="48"/>
  <c r="AU502" i="48"/>
  <c r="AW502" i="48"/>
  <c r="AY502" i="48"/>
  <c r="AX502" i="48"/>
  <c r="AV502" i="48"/>
  <c r="AR265" i="48"/>
  <c r="AQ265" i="48"/>
  <c r="AV355" i="48"/>
  <c r="AU355" i="48"/>
  <c r="AY355" i="48"/>
  <c r="AW355" i="48"/>
  <c r="AX355" i="48"/>
  <c r="AY135" i="48"/>
  <c r="AU135" i="48"/>
  <c r="AX135" i="48"/>
  <c r="AW135" i="48"/>
  <c r="AV135" i="48"/>
  <c r="AQ184" i="48"/>
  <c r="AR184" i="48"/>
  <c r="AY425" i="48"/>
  <c r="AX425" i="48"/>
  <c r="AV425" i="48"/>
  <c r="AU425" i="48"/>
  <c r="AW425" i="48"/>
  <c r="AR323" i="48"/>
  <c r="AQ323" i="48"/>
  <c r="AR189" i="48"/>
  <c r="AQ189" i="48"/>
  <c r="BP56" i="48"/>
  <c r="BM56" i="48"/>
  <c r="BN56" i="48"/>
  <c r="BO56" i="48"/>
  <c r="BQ56" i="48"/>
  <c r="AW361" i="48"/>
  <c r="AV361" i="48"/>
  <c r="AU361" i="48"/>
  <c r="AY361" i="48"/>
  <c r="AX361" i="48"/>
  <c r="AR299" i="48"/>
  <c r="AQ299" i="48"/>
  <c r="AW337" i="48"/>
  <c r="AV337" i="48"/>
  <c r="AY337" i="48"/>
  <c r="AX337" i="48"/>
  <c r="AU337" i="48"/>
  <c r="AX119" i="48"/>
  <c r="AY119" i="48"/>
  <c r="AU119" i="48"/>
  <c r="AW119" i="48"/>
  <c r="AV119" i="48"/>
  <c r="AR102" i="48"/>
  <c r="AQ102" i="48"/>
  <c r="BJ71" i="48"/>
  <c r="BI71" i="48"/>
  <c r="AQ494" i="48"/>
  <c r="AR494" i="48"/>
  <c r="AU356" i="48"/>
  <c r="AW356" i="48"/>
  <c r="AV356" i="48"/>
  <c r="AX356" i="48"/>
  <c r="AY356" i="48"/>
  <c r="AW275" i="48"/>
  <c r="AU275" i="48"/>
  <c r="AX275" i="48"/>
  <c r="AY275" i="48"/>
  <c r="AV275" i="48"/>
  <c r="AR416" i="48"/>
  <c r="AQ416" i="48"/>
  <c r="AQ166" i="48"/>
  <c r="AR166" i="48"/>
  <c r="AR146" i="48"/>
  <c r="AQ146" i="48"/>
  <c r="AR158" i="48"/>
  <c r="AQ158" i="48"/>
  <c r="AR444" i="48"/>
  <c r="AQ444" i="48"/>
  <c r="AQ327" i="48"/>
  <c r="AR327" i="48"/>
  <c r="AV474" i="48"/>
  <c r="AW474" i="48"/>
  <c r="AU474" i="48"/>
  <c r="AY474" i="48"/>
  <c r="AX474" i="48"/>
  <c r="AW261" i="48"/>
  <c r="AX261" i="48"/>
  <c r="AY261" i="48"/>
  <c r="AU261" i="48"/>
  <c r="AV261" i="48"/>
  <c r="AY380" i="48"/>
  <c r="AU380" i="48"/>
  <c r="AV380" i="48"/>
  <c r="AX380" i="48"/>
  <c r="AW380" i="48"/>
  <c r="AU170" i="48"/>
  <c r="AY170" i="48"/>
  <c r="AW170" i="48"/>
  <c r="AX170" i="48"/>
  <c r="AV170" i="48"/>
  <c r="AY357" i="48"/>
  <c r="AV357" i="48"/>
  <c r="AW357" i="48"/>
  <c r="AX357" i="48"/>
  <c r="AU357" i="48"/>
  <c r="AU167" i="48"/>
  <c r="AX167" i="48"/>
  <c r="AW167" i="48"/>
  <c r="AV167" i="48"/>
  <c r="AY167" i="48"/>
  <c r="AR100" i="48"/>
  <c r="AQ100" i="48"/>
  <c r="AU131" i="48"/>
  <c r="AX131" i="48"/>
  <c r="AV131" i="48"/>
  <c r="AW131" i="48"/>
  <c r="AY131" i="48"/>
  <c r="AQ446" i="48"/>
  <c r="AR446" i="48"/>
  <c r="AQ351" i="48"/>
  <c r="AR351" i="48"/>
  <c r="AX336" i="48"/>
  <c r="AV336" i="48"/>
  <c r="AW336" i="48"/>
  <c r="AU336" i="48"/>
  <c r="AY336" i="48"/>
  <c r="AR426" i="48"/>
  <c r="AQ426" i="48"/>
  <c r="AQ518" i="48"/>
  <c r="AR518" i="48"/>
  <c r="AW305" i="48"/>
  <c r="AX305" i="48"/>
  <c r="AY305" i="48"/>
  <c r="AU305" i="48"/>
  <c r="AV305" i="48"/>
  <c r="AP55" i="48"/>
  <c r="AO54" i="48" a="1"/>
  <c r="AO54" i="48" s="1"/>
  <c r="AW354" i="48"/>
  <c r="AY354" i="48"/>
  <c r="AV354" i="48"/>
  <c r="AX354" i="48"/>
  <c r="AU354" i="48"/>
  <c r="AU378" i="48"/>
  <c r="AV378" i="48"/>
  <c r="AW378" i="48"/>
  <c r="AY378" i="48"/>
  <c r="AX378" i="48"/>
  <c r="AV277" i="48"/>
  <c r="AX277" i="48"/>
  <c r="AW277" i="48"/>
  <c r="AU277" i="48"/>
  <c r="AY277" i="48"/>
  <c r="AR515" i="48"/>
  <c r="AQ515" i="48"/>
  <c r="AW396" i="48"/>
  <c r="AU396" i="48"/>
  <c r="AV396" i="48"/>
  <c r="AX396" i="48"/>
  <c r="AY396" i="48"/>
  <c r="AQ153" i="48"/>
  <c r="AR153" i="48"/>
  <c r="AX313" i="48"/>
  <c r="AU313" i="48"/>
  <c r="AV313" i="48"/>
  <c r="AW313" i="48"/>
  <c r="AY313" i="48"/>
  <c r="AQ403" i="48"/>
  <c r="AR403" i="48"/>
  <c r="AU469" i="48"/>
  <c r="AV469" i="48"/>
  <c r="AY469" i="48"/>
  <c r="AW469" i="48"/>
  <c r="AX469" i="48"/>
  <c r="AX156" i="48"/>
  <c r="AY156" i="48"/>
  <c r="AW156" i="48"/>
  <c r="AU156" i="48"/>
  <c r="AV156" i="48"/>
  <c r="AX512" i="48"/>
  <c r="AY512" i="48"/>
  <c r="AV512" i="48"/>
  <c r="AW512" i="48"/>
  <c r="AU512" i="48"/>
  <c r="BI70" i="48"/>
  <c r="BJ70" i="48"/>
  <c r="AU293" i="48"/>
  <c r="AW293" i="48"/>
  <c r="AX293" i="48"/>
  <c r="AV293" i="48"/>
  <c r="AY293" i="48"/>
  <c r="AQ347" i="48"/>
  <c r="AR347" i="48"/>
  <c r="AR424" i="48"/>
  <c r="AQ424" i="48"/>
  <c r="AR370" i="48"/>
  <c r="AQ370" i="48"/>
  <c r="AU401" i="48"/>
  <c r="AY401" i="48"/>
  <c r="AW401" i="48"/>
  <c r="AV401" i="48"/>
  <c r="AX401" i="48"/>
  <c r="AY223" i="48"/>
  <c r="AX223" i="48"/>
  <c r="AW223" i="48"/>
  <c r="AU223" i="48"/>
  <c r="AV223" i="48"/>
  <c r="AQ104" i="48"/>
  <c r="AR104" i="48"/>
  <c r="AQ132" i="48"/>
  <c r="AR132" i="48"/>
  <c r="AQ455" i="48"/>
  <c r="AR455" i="48"/>
  <c r="AQ333" i="48"/>
  <c r="AR333" i="48"/>
  <c r="AU75" i="48"/>
  <c r="AY75" i="48"/>
  <c r="AW75" i="48"/>
  <c r="AX75" i="48"/>
  <c r="AV75" i="48"/>
  <c r="AQ215" i="48"/>
  <c r="AR215" i="48"/>
  <c r="AU250" i="48"/>
  <c r="AY250" i="48"/>
  <c r="AW250" i="48"/>
  <c r="AV250" i="48"/>
  <c r="AX250" i="48"/>
  <c r="AY278" i="48"/>
  <c r="AX278" i="48"/>
  <c r="AV278" i="48"/>
  <c r="AW278" i="48"/>
  <c r="AU278" i="48"/>
  <c r="AY465" i="48"/>
  <c r="AV465" i="48"/>
  <c r="AW465" i="48"/>
  <c r="AX465" i="48"/>
  <c r="AU465" i="48"/>
  <c r="AQ297" i="48"/>
  <c r="AR297" i="48"/>
  <c r="AU309" i="48"/>
  <c r="AW309" i="48"/>
  <c r="AX309" i="48"/>
  <c r="AY309" i="48"/>
  <c r="AV309" i="48"/>
  <c r="AQ399" i="48"/>
  <c r="AR399" i="48"/>
  <c r="AX179" i="48"/>
  <c r="AY179" i="48"/>
  <c r="AU179" i="48"/>
  <c r="AW179" i="48"/>
  <c r="AV179" i="48"/>
  <c r="AX204" i="48"/>
  <c r="AW204" i="48"/>
  <c r="AU204" i="48"/>
  <c r="AY204" i="48"/>
  <c r="AV204" i="48"/>
  <c r="AQ237" i="48"/>
  <c r="AR237" i="48"/>
  <c r="AX400" i="48"/>
  <c r="AV400" i="48"/>
  <c r="AY400" i="48"/>
  <c r="AW400" i="48"/>
  <c r="AU400" i="48"/>
  <c r="AQ509" i="48"/>
  <c r="AR509" i="48"/>
  <c r="AU233" i="48"/>
  <c r="AX233" i="48"/>
  <c r="AV233" i="48"/>
  <c r="AY233" i="48"/>
  <c r="AW233" i="48"/>
  <c r="AR448" i="48"/>
  <c r="AQ448" i="48"/>
  <c r="AQ366" i="48"/>
  <c r="AR366" i="48"/>
  <c r="AQ346" i="48"/>
  <c r="AR346" i="48"/>
  <c r="AR66" i="48"/>
  <c r="AQ66" i="48"/>
  <c r="AV517" i="48"/>
  <c r="AU517" i="48"/>
  <c r="AY517" i="48"/>
  <c r="AW517" i="48"/>
  <c r="AX517" i="48"/>
  <c r="BM57" i="48"/>
  <c r="BO57" i="48"/>
  <c r="BP57" i="48"/>
  <c r="BN57" i="48"/>
  <c r="BQ57" i="48"/>
  <c r="AR202" i="48"/>
  <c r="AQ202" i="48"/>
  <c r="AW270" i="48"/>
  <c r="AV270" i="48"/>
  <c r="AU270" i="48"/>
  <c r="AY270" i="48"/>
  <c r="AX270" i="48"/>
  <c r="AW369" i="48"/>
  <c r="AY369" i="48"/>
  <c r="AV369" i="48"/>
  <c r="AU369" i="48"/>
  <c r="AX369" i="48"/>
  <c r="AX55" i="48"/>
  <c r="AU55" i="48"/>
  <c r="AV55" i="48"/>
  <c r="AY55" i="48"/>
  <c r="AW55" i="48"/>
  <c r="AT54" i="48"/>
  <c r="AX121" i="48"/>
  <c r="AW121" i="48"/>
  <c r="AU121" i="48"/>
  <c r="AV121" i="48"/>
  <c r="AY121" i="48"/>
  <c r="AR203" i="48"/>
  <c r="AQ203" i="48"/>
  <c r="AY183" i="48"/>
  <c r="AW183" i="48"/>
  <c r="AV183" i="48"/>
  <c r="AX183" i="48"/>
  <c r="AU183" i="48"/>
  <c r="AR354" i="48"/>
  <c r="AQ354" i="48"/>
  <c r="AW68" i="48"/>
  <c r="AV68" i="48"/>
  <c r="AY68" i="48"/>
  <c r="AU68" i="48"/>
  <c r="AX68" i="48"/>
  <c r="AQ432" i="48"/>
  <c r="AR432" i="48"/>
  <c r="AQ378" i="48"/>
  <c r="AR378" i="48"/>
  <c r="AQ301" i="48"/>
  <c r="AR301" i="48"/>
  <c r="AV384" i="48"/>
  <c r="AX384" i="48"/>
  <c r="AW384" i="48"/>
  <c r="AY384" i="48"/>
  <c r="AU384" i="48"/>
  <c r="AQ277" i="48"/>
  <c r="AR277" i="48"/>
  <c r="AY438" i="48"/>
  <c r="AU438" i="48"/>
  <c r="AX438" i="48"/>
  <c r="AW438" i="48"/>
  <c r="AV438" i="48"/>
  <c r="AU187" i="48"/>
  <c r="AY187" i="48"/>
  <c r="AW187" i="48"/>
  <c r="AX187" i="48"/>
  <c r="AV187" i="48"/>
  <c r="AV515" i="48"/>
  <c r="AU515" i="48"/>
  <c r="AX515" i="48"/>
  <c r="AW515" i="48"/>
  <c r="AY515" i="48"/>
  <c r="AV475" i="48"/>
  <c r="AY475" i="48"/>
  <c r="AW475" i="48"/>
  <c r="AX475" i="48"/>
  <c r="AU475" i="48"/>
  <c r="AR339" i="48"/>
  <c r="AQ339" i="48"/>
  <c r="AQ396" i="48"/>
  <c r="AR396" i="48"/>
  <c r="AQ308" i="48"/>
  <c r="AR308" i="48"/>
  <c r="AV89" i="48"/>
  <c r="AX89" i="48"/>
  <c r="AU89" i="48"/>
  <c r="AY89" i="48"/>
  <c r="AW89" i="48"/>
  <c r="AR406" i="48"/>
  <c r="AQ406" i="48"/>
  <c r="AR499" i="48"/>
  <c r="AQ499" i="48"/>
  <c r="AU153" i="48"/>
  <c r="AW153" i="48"/>
  <c r="AY153" i="48"/>
  <c r="AV153" i="48"/>
  <c r="AX153" i="48"/>
  <c r="AV417" i="48"/>
  <c r="AW417" i="48"/>
  <c r="AY417" i="48"/>
  <c r="AX417" i="48"/>
  <c r="AU417" i="48"/>
  <c r="AW418" i="48"/>
  <c r="AU418" i="48"/>
  <c r="AV418" i="48"/>
  <c r="AY418" i="48"/>
  <c r="AX418" i="48"/>
  <c r="AY253" i="48"/>
  <c r="AV253" i="48"/>
  <c r="AX253" i="48"/>
  <c r="AW253" i="48"/>
  <c r="AU253" i="48"/>
  <c r="AR99" i="48"/>
  <c r="AQ99" i="48"/>
  <c r="AV505" i="48"/>
  <c r="AX505" i="48"/>
  <c r="AY505" i="48"/>
  <c r="AU505" i="48"/>
  <c r="AW505" i="48"/>
  <c r="AV312" i="48"/>
  <c r="AY312" i="48"/>
  <c r="AW312" i="48"/>
  <c r="AU312" i="48"/>
  <c r="AX312" i="48"/>
  <c r="AR382" i="48"/>
  <c r="AQ382" i="48"/>
  <c r="AQ185" i="48"/>
  <c r="AR185" i="48"/>
  <c r="AR359" i="48"/>
  <c r="AQ359" i="48"/>
  <c r="AX430" i="48"/>
  <c r="AU430" i="48"/>
  <c r="AW430" i="48"/>
  <c r="AV430" i="48"/>
  <c r="AY430" i="48"/>
  <c r="BI61" i="48"/>
  <c r="BJ61" i="48"/>
  <c r="AR321" i="48"/>
  <c r="AQ321" i="48"/>
  <c r="AQ116" i="48"/>
  <c r="AR116" i="48"/>
  <c r="AQ466" i="48"/>
  <c r="AR466" i="48"/>
  <c r="AX495" i="48"/>
  <c r="AY495" i="48"/>
  <c r="AW495" i="48"/>
  <c r="AV495" i="48"/>
  <c r="AU495" i="48"/>
  <c r="AR398" i="48"/>
  <c r="AQ398" i="48"/>
  <c r="AW185" i="48"/>
  <c r="AX185" i="48"/>
  <c r="AV185" i="48"/>
  <c r="AU185" i="48"/>
  <c r="AY185" i="48"/>
  <c r="AU254" i="48"/>
  <c r="AY254" i="48"/>
  <c r="AX254" i="48"/>
  <c r="AW254" i="48"/>
  <c r="AV254" i="48"/>
  <c r="AV463" i="48"/>
  <c r="AY463" i="48"/>
  <c r="AX463" i="48"/>
  <c r="AW463" i="48"/>
  <c r="AU463" i="48"/>
  <c r="AQ467" i="48"/>
  <c r="AR467" i="48"/>
  <c r="AR408" i="48"/>
  <c r="AQ408" i="48"/>
  <c r="AW458" i="48"/>
  <c r="AX458" i="48"/>
  <c r="AY458" i="48"/>
  <c r="AV458" i="48"/>
  <c r="AU458" i="48"/>
  <c r="AU143" i="48"/>
  <c r="AX143" i="48"/>
  <c r="AW143" i="48"/>
  <c r="AY143" i="48"/>
  <c r="AV143" i="48"/>
  <c r="AY395" i="48"/>
  <c r="AX395" i="48"/>
  <c r="AW395" i="48"/>
  <c r="AV395" i="48"/>
  <c r="AU395" i="48"/>
  <c r="AR344" i="48"/>
  <c r="AQ344" i="48"/>
  <c r="AR248" i="48"/>
  <c r="AQ248" i="48"/>
  <c r="AW307" i="48"/>
  <c r="AY307" i="48"/>
  <c r="AV307" i="48"/>
  <c r="AX307" i="48"/>
  <c r="AU307" i="48"/>
  <c r="AW496" i="48"/>
  <c r="AY496" i="48"/>
  <c r="AX496" i="48"/>
  <c r="AU496" i="48"/>
  <c r="AV496" i="48"/>
  <c r="AU482" i="48"/>
  <c r="AW482" i="48"/>
  <c r="AY482" i="48"/>
  <c r="AV482" i="48"/>
  <c r="AX482" i="48"/>
  <c r="AV392" i="48"/>
  <c r="AY392" i="48"/>
  <c r="AU392" i="48"/>
  <c r="AW392" i="48"/>
  <c r="AX392" i="48"/>
  <c r="AQ363" i="48"/>
  <c r="AR363" i="48"/>
  <c r="AY208" i="48"/>
  <c r="AV208" i="48"/>
  <c r="AW208" i="48"/>
  <c r="AX208" i="48"/>
  <c r="AU208" i="48"/>
  <c r="AQ271" i="48"/>
  <c r="AR271" i="48"/>
  <c r="AV71" i="48"/>
  <c r="AX71" i="48"/>
  <c r="AY71" i="48"/>
  <c r="AU71" i="48"/>
  <c r="AW71" i="48"/>
  <c r="AQ316" i="48"/>
  <c r="AR316" i="48"/>
  <c r="AX241" i="48"/>
  <c r="AY241" i="48"/>
  <c r="AW241" i="48"/>
  <c r="AU241" i="48"/>
  <c r="AV241" i="48"/>
  <c r="AR191" i="48"/>
  <c r="AQ191" i="48"/>
  <c r="AY159" i="48"/>
  <c r="AW159" i="48"/>
  <c r="AU159" i="48"/>
  <c r="AV159" i="48"/>
  <c r="AX159" i="48"/>
  <c r="AU60" i="48"/>
  <c r="AX60" i="48"/>
  <c r="AY60" i="48"/>
  <c r="AV60" i="48"/>
  <c r="AW60" i="48"/>
  <c r="AY147" i="48"/>
  <c r="AV147" i="48"/>
  <c r="AW147" i="48"/>
  <c r="AU147" i="48"/>
  <c r="AX147" i="48"/>
  <c r="AW149" i="48"/>
  <c r="AV149" i="48"/>
  <c r="AY149" i="48"/>
  <c r="AU149" i="48"/>
  <c r="AX149" i="48"/>
  <c r="AV203" i="48"/>
  <c r="AW203" i="48"/>
  <c r="AY203" i="48"/>
  <c r="AX203" i="48"/>
  <c r="AU203" i="48"/>
  <c r="AR68" i="48"/>
  <c r="AQ68" i="48"/>
  <c r="AU301" i="48"/>
  <c r="AW301" i="48"/>
  <c r="AV301" i="48"/>
  <c r="AY301" i="48"/>
  <c r="AX301" i="48"/>
  <c r="AR438" i="48"/>
  <c r="AQ438" i="48"/>
  <c r="AW339" i="48"/>
  <c r="AX339" i="48"/>
  <c r="AU339" i="48"/>
  <c r="AY339" i="48"/>
  <c r="AV339" i="48"/>
  <c r="AV406" i="48"/>
  <c r="AW406" i="48"/>
  <c r="AX406" i="48"/>
  <c r="AU406" i="48"/>
  <c r="AY406" i="48"/>
  <c r="AV403" i="48"/>
  <c r="AY403" i="48"/>
  <c r="AU403" i="48"/>
  <c r="AW403" i="48"/>
  <c r="AX403" i="48"/>
  <c r="AQ469" i="48"/>
  <c r="AR469" i="48"/>
  <c r="AR156" i="48"/>
  <c r="AQ156" i="48"/>
  <c r="AR512" i="48"/>
  <c r="AQ512" i="48"/>
  <c r="BO70" i="48"/>
  <c r="BM70" i="48"/>
  <c r="BQ70" i="48"/>
  <c r="BP70" i="48"/>
  <c r="BN70" i="48"/>
  <c r="AQ293" i="48"/>
  <c r="AR293" i="48"/>
  <c r="AW347" i="48"/>
  <c r="AY347" i="48"/>
  <c r="AU347" i="48"/>
  <c r="AV347" i="48"/>
  <c r="AX347" i="48"/>
  <c r="AV424" i="48"/>
  <c r="AW424" i="48"/>
  <c r="AY424" i="48"/>
  <c r="AX424" i="48"/>
  <c r="AU424" i="48"/>
  <c r="AY370" i="48"/>
  <c r="AW370" i="48"/>
  <c r="AX370" i="48"/>
  <c r="AU370" i="48"/>
  <c r="AV370" i="48"/>
  <c r="AQ401" i="48"/>
  <c r="AR401" i="48"/>
  <c r="AQ223" i="48"/>
  <c r="AR223" i="48"/>
  <c r="AX104" i="48"/>
  <c r="AV104" i="48"/>
  <c r="AU104" i="48"/>
  <c r="AW104" i="48"/>
  <c r="AY104" i="48"/>
  <c r="AX132" i="48"/>
  <c r="AY132" i="48"/>
  <c r="AW132" i="48"/>
  <c r="AU132" i="48"/>
  <c r="AV132" i="48"/>
  <c r="AW455" i="48"/>
  <c r="AY455" i="48"/>
  <c r="AX455" i="48"/>
  <c r="AV455" i="48"/>
  <c r="AU455" i="48"/>
  <c r="AV333" i="48"/>
  <c r="AY333" i="48"/>
  <c r="AU333" i="48"/>
  <c r="AX333" i="48"/>
  <c r="AW333" i="48"/>
  <c r="AR75" i="48"/>
  <c r="AQ75" i="48"/>
  <c r="AV215" i="48"/>
  <c r="AW215" i="48"/>
  <c r="AX215" i="48"/>
  <c r="AU215" i="48"/>
  <c r="AY215" i="48"/>
  <c r="AR250" i="48"/>
  <c r="AQ250" i="48"/>
  <c r="AQ278" i="48"/>
  <c r="AR278" i="48"/>
  <c r="AQ465" i="48"/>
  <c r="AR465" i="48"/>
  <c r="AW297" i="48"/>
  <c r="AX297" i="48"/>
  <c r="AU297" i="48"/>
  <c r="AV297" i="48"/>
  <c r="AY297" i="48"/>
  <c r="AR309" i="48"/>
  <c r="AQ309" i="48"/>
  <c r="AU399" i="48"/>
  <c r="AW399" i="48"/>
  <c r="AV399" i="48"/>
  <c r="AY399" i="48"/>
  <c r="AX399" i="48"/>
  <c r="AR179" i="48"/>
  <c r="AQ179" i="48"/>
  <c r="AQ204" i="48"/>
  <c r="AR204" i="48"/>
  <c r="AY237" i="48"/>
  <c r="AU237" i="48"/>
  <c r="AW237" i="48"/>
  <c r="AX237" i="48"/>
  <c r="AV237" i="48"/>
  <c r="AQ400" i="48"/>
  <c r="AR400" i="48"/>
  <c r="AX509" i="48"/>
  <c r="AU509" i="48"/>
  <c r="AV509" i="48"/>
  <c r="AY509" i="48"/>
  <c r="AW509" i="48"/>
  <c r="AR233" i="48"/>
  <c r="AQ233" i="48"/>
  <c r="AW448" i="48"/>
  <c r="AV448" i="48"/>
  <c r="AU448" i="48"/>
  <c r="AY448" i="48"/>
  <c r="AX448" i="48"/>
  <c r="AX366" i="48"/>
  <c r="AV366" i="48"/>
  <c r="AW366" i="48"/>
  <c r="AU366" i="48"/>
  <c r="AY366" i="48"/>
  <c r="AY346" i="48"/>
  <c r="AX346" i="48"/>
  <c r="AV346" i="48"/>
  <c r="AU346" i="48"/>
  <c r="AW346" i="48"/>
  <c r="AU66" i="48"/>
  <c r="AY66" i="48"/>
  <c r="AX66" i="48"/>
  <c r="AW66" i="48"/>
  <c r="AV66" i="48"/>
  <c r="AR517" i="48"/>
  <c r="AQ517" i="48"/>
  <c r="BI57" i="48"/>
  <c r="BJ57" i="48"/>
  <c r="AY202" i="48"/>
  <c r="AU202" i="48"/>
  <c r="AX202" i="48"/>
  <c r="AV202" i="48"/>
  <c r="AW202" i="48"/>
  <c r="AR270" i="48"/>
  <c r="AQ270" i="48"/>
  <c r="AQ369" i="48"/>
  <c r="AR369" i="48"/>
  <c r="AR491" i="48"/>
  <c r="AQ491" i="48"/>
  <c r="AW165" i="48"/>
  <c r="AY165" i="48"/>
  <c r="AX165" i="48"/>
  <c r="AU165" i="48"/>
  <c r="AV165" i="48"/>
  <c r="AR310" i="48"/>
  <c r="AQ310" i="48"/>
  <c r="AX324" i="48"/>
  <c r="AV324" i="48"/>
  <c r="AW324" i="48"/>
  <c r="AU324" i="48"/>
  <c r="AY324" i="48"/>
  <c r="AV290" i="48"/>
  <c r="AW290" i="48"/>
  <c r="AY290" i="48"/>
  <c r="AU290" i="48"/>
  <c r="AX290" i="48"/>
  <c r="AR190" i="48"/>
  <c r="AQ190" i="48"/>
  <c r="AU70" i="48"/>
  <c r="AY70" i="48"/>
  <c r="AV70" i="48"/>
  <c r="AX70" i="48"/>
  <c r="AW70" i="48"/>
  <c r="AR454" i="48"/>
  <c r="AQ454" i="48"/>
  <c r="AU414" i="48"/>
  <c r="AY414" i="48"/>
  <c r="AV414" i="48"/>
  <c r="AX414" i="48"/>
  <c r="AW414" i="48"/>
  <c r="AX65" i="48"/>
  <c r="AU65" i="48"/>
  <c r="AY65" i="48"/>
  <c r="AW65" i="48"/>
  <c r="AV65" i="48"/>
  <c r="BP62" i="48"/>
  <c r="BO62" i="48"/>
  <c r="BQ62" i="48"/>
  <c r="BN62" i="48"/>
  <c r="BM62" i="48"/>
  <c r="AR145" i="48"/>
  <c r="AQ145" i="48"/>
  <c r="AV377" i="48"/>
  <c r="AU377" i="48"/>
  <c r="AY377" i="48"/>
  <c r="AX377" i="48"/>
  <c r="AW377" i="48"/>
  <c r="AR500" i="48"/>
  <c r="AQ500" i="48"/>
  <c r="BQ63" i="48"/>
  <c r="BN63" i="48"/>
  <c r="BO63" i="48"/>
  <c r="BP63" i="48"/>
  <c r="BM63" i="48"/>
  <c r="AY226" i="48"/>
  <c r="AX226" i="48"/>
  <c r="AV226" i="48"/>
  <c r="AW226" i="48"/>
  <c r="AU226" i="48"/>
  <c r="AR513" i="48"/>
  <c r="AQ513" i="48"/>
  <c r="AQ97" i="48"/>
  <c r="AR97" i="48"/>
  <c r="AQ379" i="48"/>
  <c r="AR379" i="48"/>
  <c r="AR450" i="48"/>
  <c r="AQ450" i="48"/>
  <c r="AR473" i="48"/>
  <c r="AQ473" i="48"/>
  <c r="AW81" i="48"/>
  <c r="AX81" i="48"/>
  <c r="AU81" i="48"/>
  <c r="AY81" i="48"/>
  <c r="AV81" i="48"/>
  <c r="AW501" i="48"/>
  <c r="AV501" i="48"/>
  <c r="AX501" i="48"/>
  <c r="AU501" i="48"/>
  <c r="AY501" i="48"/>
  <c r="AW322" i="48"/>
  <c r="AV322" i="48"/>
  <c r="AY322" i="48"/>
  <c r="AU322" i="48"/>
  <c r="AX322" i="48"/>
  <c r="AY296" i="48"/>
  <c r="AV296" i="48"/>
  <c r="AW296" i="48"/>
  <c r="AU296" i="48"/>
  <c r="AX296" i="48"/>
  <c r="AX219" i="48"/>
  <c r="AU219" i="48"/>
  <c r="AY219" i="48"/>
  <c r="AV219" i="48"/>
  <c r="AW219" i="48"/>
  <c r="AY76" i="48"/>
  <c r="AU76" i="48"/>
  <c r="AW76" i="48"/>
  <c r="AV76" i="48"/>
  <c r="AX76" i="48"/>
  <c r="AR514" i="48"/>
  <c r="AQ514" i="48"/>
  <c r="AQ341" i="48"/>
  <c r="AR341" i="48"/>
  <c r="AX150" i="48"/>
  <c r="AW150" i="48"/>
  <c r="AY150" i="48"/>
  <c r="AU150" i="48"/>
  <c r="AV150" i="48"/>
  <c r="AR214" i="48"/>
  <c r="AQ214" i="48"/>
  <c r="AX467" i="48"/>
  <c r="AV467" i="48"/>
  <c r="AU467" i="48"/>
  <c r="AW467" i="48"/>
  <c r="AY467" i="48"/>
  <c r="AY408" i="48"/>
  <c r="AW408" i="48"/>
  <c r="AU408" i="48"/>
  <c r="AV408" i="48"/>
  <c r="AX408" i="48"/>
  <c r="AQ192" i="48"/>
  <c r="AR192" i="48"/>
  <c r="AR101" i="48"/>
  <c r="AQ101" i="48"/>
  <c r="AR441" i="48"/>
  <c r="AQ441" i="48"/>
  <c r="AX344" i="48"/>
  <c r="AW344" i="48"/>
  <c r="AY344" i="48"/>
  <c r="AU344" i="48"/>
  <c r="AV344" i="48"/>
  <c r="AV410" i="48"/>
  <c r="AX410" i="48"/>
  <c r="AW410" i="48"/>
  <c r="AY410" i="48"/>
  <c r="AU410" i="48"/>
  <c r="AR150" i="48"/>
  <c r="AQ150" i="48"/>
  <c r="AR319" i="48"/>
  <c r="AQ319" i="48"/>
  <c r="AQ430" i="48"/>
  <c r="AR430" i="48"/>
  <c r="AQ476" i="48"/>
  <c r="AR476" i="48"/>
  <c r="AY321" i="48"/>
  <c r="AV321" i="48"/>
  <c r="AW321" i="48"/>
  <c r="AX321" i="48"/>
  <c r="AU321" i="48"/>
  <c r="AU127" i="48"/>
  <c r="AY127" i="48"/>
  <c r="AV127" i="48"/>
  <c r="AW127" i="48"/>
  <c r="AX127" i="48"/>
  <c r="AY164" i="48"/>
  <c r="AX164" i="48"/>
  <c r="AW164" i="48"/>
  <c r="AU164" i="48"/>
  <c r="AV164" i="48"/>
  <c r="BM68" i="48"/>
  <c r="BQ68" i="48"/>
  <c r="BO68" i="48"/>
  <c r="BP68" i="48"/>
  <c r="BN68" i="48"/>
  <c r="AQ508" i="48"/>
  <c r="AR508" i="48"/>
  <c r="AQ186" i="48"/>
  <c r="AR186" i="48"/>
  <c r="AW289" i="48"/>
  <c r="AY289" i="48"/>
  <c r="AV289" i="48"/>
  <c r="AX289" i="48"/>
  <c r="AU289" i="48"/>
  <c r="AR471" i="48"/>
  <c r="AQ471" i="48"/>
  <c r="AR393" i="48"/>
  <c r="AQ393" i="48"/>
  <c r="AX498" i="48"/>
  <c r="AU498" i="48"/>
  <c r="AV498" i="48"/>
  <c r="AW498" i="48"/>
  <c r="AY498" i="48"/>
  <c r="AR195" i="48"/>
  <c r="AQ195" i="48"/>
  <c r="AR86" i="48"/>
  <c r="AQ86" i="48"/>
  <c r="AR451" i="48"/>
  <c r="AQ451" i="48"/>
  <c r="AW232" i="48"/>
  <c r="AY232" i="48"/>
  <c r="AX232" i="48"/>
  <c r="AV232" i="48"/>
  <c r="AU232" i="48"/>
  <c r="AW510" i="48"/>
  <c r="AU510" i="48"/>
  <c r="AY510" i="48"/>
  <c r="AV510" i="48"/>
  <c r="AX510" i="48"/>
  <c r="AU136" i="48"/>
  <c r="AY136" i="48"/>
  <c r="AW136" i="48"/>
  <c r="AV136" i="48"/>
  <c r="AX136" i="48"/>
  <c r="AR405" i="48"/>
  <c r="AQ405" i="48"/>
  <c r="AR211" i="48"/>
  <c r="AQ211" i="48"/>
  <c r="AR434" i="48"/>
  <c r="AQ434" i="48"/>
  <c r="AY471" i="48"/>
  <c r="AU471" i="48"/>
  <c r="AV471" i="48"/>
  <c r="AX471" i="48"/>
  <c r="AW471" i="48"/>
  <c r="AR482" i="48"/>
  <c r="AQ482" i="48"/>
  <c r="AV105" i="48"/>
  <c r="AW105" i="48"/>
  <c r="AU105" i="48"/>
  <c r="AX105" i="48"/>
  <c r="AY105" i="48"/>
  <c r="AV195" i="48"/>
  <c r="AY195" i="48"/>
  <c r="AU195" i="48"/>
  <c r="AW195" i="48"/>
  <c r="AX195" i="48"/>
  <c r="AR502" i="48"/>
  <c r="AQ502" i="48"/>
  <c r="AX451" i="48"/>
  <c r="AU451" i="48"/>
  <c r="AV451" i="48"/>
  <c r="AW451" i="48"/>
  <c r="AY451" i="48"/>
  <c r="AQ126" i="48"/>
  <c r="AR126" i="48"/>
  <c r="AQ383" i="48"/>
  <c r="AR383" i="48"/>
  <c r="AQ474" i="48"/>
  <c r="AR474" i="48"/>
  <c r="AU245" i="48"/>
  <c r="AX245" i="48"/>
  <c r="AV245" i="48"/>
  <c r="AW245" i="48"/>
  <c r="AY245" i="48"/>
  <c r="AV103" i="48"/>
  <c r="AU103" i="48"/>
  <c r="AX103" i="48"/>
  <c r="AY103" i="48"/>
  <c r="AW103" i="48"/>
  <c r="AQ261" i="48"/>
  <c r="AR261" i="48"/>
  <c r="AU433" i="48"/>
  <c r="AV433" i="48"/>
  <c r="AW433" i="48"/>
  <c r="AX433" i="48"/>
  <c r="AY433" i="48"/>
  <c r="AQ380" i="48"/>
  <c r="AR380" i="48"/>
  <c r="AR170" i="48"/>
  <c r="AQ170" i="48"/>
  <c r="BQ69" i="48"/>
  <c r="BN69" i="48"/>
  <c r="BP69" i="48"/>
  <c r="BM69" i="48"/>
  <c r="BO69" i="48"/>
  <c r="AX363" i="48"/>
  <c r="AU363" i="48"/>
  <c r="AY363" i="48"/>
  <c r="AW363" i="48"/>
  <c r="AV363" i="48"/>
  <c r="AR357" i="48"/>
  <c r="AQ357" i="48"/>
  <c r="AR328" i="48"/>
  <c r="AQ328" i="48"/>
  <c r="AQ208" i="48"/>
  <c r="AR208" i="48"/>
  <c r="AQ167" i="48"/>
  <c r="AR167" i="48"/>
  <c r="AU268" i="48"/>
  <c r="AV268" i="48"/>
  <c r="AY268" i="48"/>
  <c r="AX268" i="48"/>
  <c r="AW268" i="48"/>
  <c r="AW271" i="48"/>
  <c r="AV271" i="48"/>
  <c r="AY271" i="48"/>
  <c r="AX271" i="48"/>
  <c r="AU271" i="48"/>
  <c r="AU100" i="48"/>
  <c r="AX100" i="48"/>
  <c r="AW100" i="48"/>
  <c r="AV100" i="48"/>
  <c r="AY100" i="48"/>
  <c r="AR173" i="48"/>
  <c r="AQ173" i="48"/>
  <c r="AQ71" i="48"/>
  <c r="AR71" i="48"/>
  <c r="AX316" i="48"/>
  <c r="AY316" i="48"/>
  <c r="AU316" i="48"/>
  <c r="AW316" i="48"/>
  <c r="AV316" i="48"/>
  <c r="AR162" i="48"/>
  <c r="AQ162" i="48"/>
  <c r="AQ131" i="48"/>
  <c r="AR131" i="48"/>
  <c r="AV106" i="48"/>
  <c r="AU106" i="48"/>
  <c r="AX106" i="48"/>
  <c r="AW106" i="48"/>
  <c r="AY106" i="48"/>
  <c r="AQ241" i="48"/>
  <c r="AR241" i="48"/>
  <c r="AY446" i="48"/>
  <c r="AV446" i="48"/>
  <c r="AW446" i="48"/>
  <c r="AU446" i="48"/>
  <c r="AX446" i="48"/>
  <c r="AX94" i="48"/>
  <c r="AW94" i="48"/>
  <c r="AV94" i="48"/>
  <c r="AY94" i="48"/>
  <c r="AU94" i="48"/>
  <c r="AX191" i="48"/>
  <c r="AY191" i="48"/>
  <c r="AW191" i="48"/>
  <c r="AV191" i="48"/>
  <c r="AU191" i="48"/>
  <c r="AW351" i="48"/>
  <c r="AU351" i="48"/>
  <c r="AY351" i="48"/>
  <c r="AV351" i="48"/>
  <c r="AX351" i="48"/>
  <c r="AQ159" i="48"/>
  <c r="AR159" i="48"/>
  <c r="AQ336" i="48"/>
  <c r="AR336" i="48"/>
  <c r="BJ72" i="48"/>
  <c r="BI72" i="48"/>
  <c r="AW426" i="48"/>
  <c r="AX426" i="48"/>
  <c r="AY426" i="48"/>
  <c r="AU426" i="48"/>
  <c r="AV426" i="48"/>
  <c r="AR60" i="48"/>
  <c r="AQ60" i="48"/>
  <c r="AU487" i="48"/>
  <c r="AY487" i="48"/>
  <c r="AX487" i="48"/>
  <c r="AV487" i="48"/>
  <c r="AW487" i="48"/>
  <c r="AV518" i="48"/>
  <c r="AU518" i="48"/>
  <c r="AW518" i="48"/>
  <c r="AY518" i="48"/>
  <c r="AX518" i="48"/>
  <c r="AR147" i="48"/>
  <c r="AQ147" i="48"/>
  <c r="AQ247" i="48"/>
  <c r="AR247" i="48"/>
  <c r="AQ305" i="48"/>
  <c r="AR305" i="48"/>
  <c r="AX397" i="48"/>
  <c r="AY397" i="48"/>
  <c r="AW397" i="48"/>
  <c r="AV397" i="48"/>
  <c r="AU397" i="48"/>
  <c r="AQ149" i="48"/>
  <c r="AR149" i="48"/>
  <c r="AY338" i="48"/>
  <c r="AU338" i="48"/>
  <c r="AX338" i="48"/>
  <c r="AV338" i="48"/>
  <c r="AW338" i="48"/>
  <c r="AQ349" i="48"/>
  <c r="AR349" i="48"/>
  <c r="AU483" i="48"/>
  <c r="AV483" i="48"/>
  <c r="AY483" i="48"/>
  <c r="AX483" i="48"/>
  <c r="AW483" i="48"/>
  <c r="AW422" i="48"/>
  <c r="AV422" i="48"/>
  <c r="AY422" i="48"/>
  <c r="AU422" i="48"/>
  <c r="AX422" i="48"/>
  <c r="AQ115" i="48"/>
  <c r="AR115" i="48"/>
  <c r="AY311" i="48"/>
  <c r="AV311" i="48"/>
  <c r="AW311" i="48"/>
  <c r="AU311" i="48"/>
  <c r="AX311" i="48"/>
  <c r="AW493" i="48"/>
  <c r="AV493" i="48"/>
  <c r="AX493" i="48"/>
  <c r="AY493" i="48"/>
  <c r="AU493" i="48"/>
  <c r="AV160" i="48"/>
  <c r="AX160" i="48"/>
  <c r="AW160" i="48"/>
  <c r="AY160" i="48"/>
  <c r="AU160" i="48"/>
  <c r="AV193" i="48"/>
  <c r="AX193" i="48"/>
  <c r="AY193" i="48"/>
  <c r="AW193" i="48"/>
  <c r="AU193" i="48"/>
  <c r="AU137" i="48"/>
  <c r="AX137" i="48"/>
  <c r="AW137" i="48"/>
  <c r="AV137" i="48"/>
  <c r="AY137" i="48"/>
  <c r="AR245" i="48"/>
  <c r="AQ245" i="48"/>
  <c r="AR103" i="48"/>
  <c r="AQ103" i="48"/>
  <c r="AQ433" i="48"/>
  <c r="AR433" i="48"/>
  <c r="BI69" i="48"/>
  <c r="BJ69" i="48"/>
  <c r="AX328" i="48"/>
  <c r="AW328" i="48"/>
  <c r="AV328" i="48"/>
  <c r="AY328" i="48"/>
  <c r="AU328" i="48"/>
  <c r="AQ268" i="48"/>
  <c r="AR268" i="48"/>
  <c r="AY173" i="48"/>
  <c r="AU173" i="48"/>
  <c r="AX173" i="48"/>
  <c r="AW173" i="48"/>
  <c r="AV173" i="48"/>
  <c r="AV162" i="48"/>
  <c r="AX162" i="48"/>
  <c r="AY162" i="48"/>
  <c r="AU162" i="48"/>
  <c r="AW162" i="48"/>
  <c r="AR106" i="48"/>
  <c r="AQ106" i="48"/>
  <c r="AR94" i="48"/>
  <c r="AQ94" i="48"/>
  <c r="BO72" i="48"/>
  <c r="BM72" i="48"/>
  <c r="BP72" i="48"/>
  <c r="BN72" i="48"/>
  <c r="BQ72" i="48"/>
  <c r="AR487" i="48"/>
  <c r="AQ487" i="48"/>
  <c r="AW247" i="48"/>
  <c r="AV247" i="48"/>
  <c r="AY247" i="48"/>
  <c r="AX247" i="48"/>
  <c r="AU247" i="48"/>
  <c r="AR397" i="48"/>
  <c r="AQ397" i="48"/>
  <c r="AQ121" i="48"/>
  <c r="AR121" i="48"/>
  <c r="AR183" i="48"/>
  <c r="AQ183" i="48"/>
  <c r="AV432" i="48"/>
  <c r="AW432" i="48"/>
  <c r="AY432" i="48"/>
  <c r="AU432" i="48"/>
  <c r="AX432" i="48"/>
  <c r="AR384" i="48"/>
  <c r="AQ384" i="48"/>
  <c r="AQ187" i="48"/>
  <c r="AR187" i="48"/>
  <c r="AR475" i="48"/>
  <c r="AQ475" i="48"/>
  <c r="AV308" i="48"/>
  <c r="AW308" i="48"/>
  <c r="AX308" i="48"/>
  <c r="AY308" i="48"/>
  <c r="AU308" i="48"/>
  <c r="AR89" i="48"/>
  <c r="AQ89" i="48"/>
  <c r="AY499" i="48"/>
  <c r="AW499" i="48"/>
  <c r="AV499" i="48"/>
  <c r="AU499" i="48"/>
  <c r="AX499" i="48"/>
  <c r="AR313" i="48"/>
  <c r="AQ313" i="48"/>
  <c r="AR417" i="48"/>
  <c r="AQ417" i="48"/>
  <c r="AQ350" i="48"/>
  <c r="AR350" i="48"/>
  <c r="AQ501" i="48"/>
  <c r="AR501" i="48"/>
  <c r="AR88" i="48"/>
  <c r="AQ88" i="48"/>
  <c r="AR318" i="48"/>
  <c r="AQ318" i="48"/>
  <c r="AQ122" i="48"/>
  <c r="AR122" i="48"/>
  <c r="AQ206" i="48"/>
  <c r="AR206" i="48"/>
  <c r="AR511" i="48"/>
  <c r="AQ511" i="48"/>
  <c r="AR418" i="48"/>
  <c r="AQ418" i="48"/>
  <c r="AU84" i="48"/>
  <c r="AW84" i="48"/>
  <c r="AV84" i="48"/>
  <c r="AY84" i="48"/>
  <c r="AX84" i="48"/>
  <c r="AR322" i="48"/>
  <c r="AQ322" i="48"/>
  <c r="AX360" i="48"/>
  <c r="AV360" i="48"/>
  <c r="AY360" i="48"/>
  <c r="AW360" i="48"/>
  <c r="AU360" i="48"/>
  <c r="AQ58" i="48"/>
  <c r="AR58" i="48"/>
  <c r="AU168" i="48"/>
  <c r="AY168" i="48"/>
  <c r="AX168" i="48"/>
  <c r="AV168" i="48"/>
  <c r="AW168" i="48"/>
  <c r="AR124" i="48"/>
  <c r="AQ124" i="48"/>
  <c r="AQ253" i="48"/>
  <c r="AR253" i="48"/>
  <c r="AV231" i="48"/>
  <c r="AU231" i="48"/>
  <c r="AX231" i="48"/>
  <c r="AY231" i="48"/>
  <c r="AW231" i="48"/>
  <c r="AQ296" i="48"/>
  <c r="AR296" i="48"/>
  <c r="AQ457" i="48"/>
  <c r="AR457" i="48"/>
  <c r="AQ133" i="48"/>
  <c r="AR133" i="48"/>
  <c r="AQ345" i="48"/>
  <c r="AR345" i="48"/>
  <c r="AQ429" i="48"/>
  <c r="AR429" i="48"/>
  <c r="AV99" i="48"/>
  <c r="AW99" i="48"/>
  <c r="AY99" i="48"/>
  <c r="AX99" i="48"/>
  <c r="AU99" i="48"/>
  <c r="AV375" i="48"/>
  <c r="AU375" i="48"/>
  <c r="AY375" i="48"/>
  <c r="AX375" i="48"/>
  <c r="AW375" i="48"/>
  <c r="AR348" i="48"/>
  <c r="AQ348" i="48"/>
  <c r="AR219" i="48"/>
  <c r="AQ219" i="48"/>
  <c r="AV142" i="48"/>
  <c r="AU142" i="48"/>
  <c r="AW142" i="48"/>
  <c r="AX142" i="48"/>
  <c r="AY142" i="48"/>
  <c r="AQ486" i="48"/>
  <c r="AR486" i="48"/>
  <c r="AV480" i="48"/>
  <c r="AY480" i="48"/>
  <c r="AW480" i="48"/>
  <c r="AU480" i="48"/>
  <c r="AX480" i="48"/>
  <c r="AR505" i="48"/>
  <c r="AQ505" i="48"/>
  <c r="AR169" i="48"/>
  <c r="AQ169" i="48"/>
  <c r="AR76" i="48"/>
  <c r="AQ76" i="48"/>
  <c r="AQ419" i="48"/>
  <c r="AR419" i="48"/>
  <c r="AQ177" i="48"/>
  <c r="AR177" i="48"/>
  <c r="AY490" i="48"/>
  <c r="AW490" i="48"/>
  <c r="AU490" i="48"/>
  <c r="AV490" i="48"/>
  <c r="AX490" i="48"/>
  <c r="AY453" i="48"/>
  <c r="AX453" i="48"/>
  <c r="AV453" i="48"/>
  <c r="AU453" i="48"/>
  <c r="AW453" i="48"/>
  <c r="AX279" i="48"/>
  <c r="AW279" i="48"/>
  <c r="AY279" i="48"/>
  <c r="AV279" i="48"/>
  <c r="AU279" i="48"/>
  <c r="AQ312" i="48"/>
  <c r="AR312" i="48"/>
  <c r="AV514" i="48"/>
  <c r="AU514" i="48"/>
  <c r="AX514" i="48"/>
  <c r="AY514" i="48"/>
  <c r="AW514" i="48"/>
  <c r="AW491" i="48"/>
  <c r="AU491" i="48"/>
  <c r="AY491" i="48"/>
  <c r="AX491" i="48"/>
  <c r="AV491" i="48"/>
  <c r="AR165" i="48"/>
  <c r="AQ165" i="48"/>
  <c r="AU310" i="48"/>
  <c r="AX310" i="48"/>
  <c r="AY310" i="48"/>
  <c r="AW310" i="48"/>
  <c r="AV310" i="48"/>
  <c r="AR324" i="48"/>
  <c r="AQ324" i="48"/>
  <c r="AQ290" i="48"/>
  <c r="AR290" i="48"/>
  <c r="AU190" i="48"/>
  <c r="AX190" i="48"/>
  <c r="AW190" i="48"/>
  <c r="AV190" i="48"/>
  <c r="AY190" i="48"/>
  <c r="AQ70" i="48"/>
  <c r="AR70" i="48"/>
  <c r="AV454" i="48"/>
  <c r="AU454" i="48"/>
  <c r="AW454" i="48"/>
  <c r="AX454" i="48"/>
  <c r="AY454" i="48"/>
  <c r="AR414" i="48"/>
  <c r="AQ414" i="48"/>
  <c r="AR65" i="48"/>
  <c r="AQ65" i="48"/>
  <c r="BJ62" i="48"/>
  <c r="BI62" i="48"/>
  <c r="AU145" i="48"/>
  <c r="AV145" i="48"/>
  <c r="AX145" i="48"/>
  <c r="AW145" i="48"/>
  <c r="AY145" i="48"/>
  <c r="AQ377" i="48"/>
  <c r="AR377" i="48"/>
  <c r="AY500" i="48"/>
  <c r="AU500" i="48"/>
  <c r="AW500" i="48"/>
  <c r="AV500" i="48"/>
  <c r="AX500" i="48"/>
  <c r="BJ63" i="48"/>
  <c r="BI63" i="48"/>
  <c r="AR226" i="48"/>
  <c r="AQ226" i="48"/>
  <c r="AY513" i="48"/>
  <c r="AU513" i="48"/>
  <c r="AV513" i="48"/>
  <c r="AW513" i="48"/>
  <c r="AX513" i="48"/>
  <c r="AV97" i="48"/>
  <c r="AU97" i="48"/>
  <c r="AW97" i="48"/>
  <c r="AY97" i="48"/>
  <c r="AX97" i="48"/>
  <c r="AW379" i="48"/>
  <c r="AU379" i="48"/>
  <c r="AY379" i="48"/>
  <c r="AX379" i="48"/>
  <c r="AV379" i="48"/>
  <c r="AX450" i="48"/>
  <c r="AY450" i="48"/>
  <c r="AV450" i="48"/>
  <c r="AU450" i="48"/>
  <c r="AW450" i="48"/>
  <c r="AW473" i="48"/>
  <c r="AV473" i="48"/>
  <c r="AX473" i="48"/>
  <c r="AY473" i="48"/>
  <c r="AU473" i="48"/>
  <c r="AR81" i="48"/>
  <c r="AQ81" i="48"/>
  <c r="BJ54" i="48" l="1"/>
  <c r="K27" i="48"/>
  <c r="BP54" i="48"/>
  <c r="AW54" i="48"/>
  <c r="BN54" i="48"/>
  <c r="BI54" i="48"/>
  <c r="AY54" i="48"/>
  <c r="BM54" i="48"/>
  <c r="AV54" i="48"/>
  <c r="M27" i="48" s="1"/>
  <c r="BO54" i="48"/>
  <c r="AU54" i="48"/>
  <c r="L27" i="48" s="1"/>
  <c r="BQ54" i="48"/>
  <c r="AX54" i="48"/>
  <c r="O27" i="48" s="1"/>
  <c r="AP54" i="48"/>
  <c r="E27" i="48" s="1"/>
  <c r="H27" i="48" s="1"/>
  <c r="AQ55" i="48"/>
  <c r="AQ54" i="48" s="1"/>
  <c r="F27" i="48" s="1"/>
  <c r="I27" i="48" s="1"/>
  <c r="AR55" i="48"/>
  <c r="AR54" i="48" s="1"/>
  <c r="G27" i="48" s="1"/>
  <c r="J27" i="48" s="1"/>
  <c r="N27" i="48" l="1"/>
  <c r="U27" i="48"/>
  <c r="P27" i="48"/>
  <c r="V133" i="50"/>
  <c r="K88" i="50"/>
  <c r="O88" i="50"/>
  <c r="Q27" i="48" l="1"/>
  <c r="S27" i="48" s="1"/>
  <c r="C28" i="48" s="1"/>
  <c r="BT48" i="48" s="1"/>
  <c r="T27" i="48"/>
  <c r="D28" i="48" s="1"/>
  <c r="BT49" i="48" s="1"/>
  <c r="V88" i="50"/>
  <c r="S88" i="50"/>
  <c r="M88" i="50"/>
  <c r="V134" i="50"/>
  <c r="Q88" i="50"/>
  <c r="T88" i="50"/>
  <c r="R27" i="48" l="1"/>
  <c r="B28" i="48" s="1"/>
  <c r="BT47" i="48" s="1"/>
  <c r="R88" i="50"/>
  <c r="U88" i="50"/>
  <c r="BW143" i="48" l="1"/>
  <c r="BW71" i="48"/>
  <c r="BW110" i="48"/>
  <c r="BW152" i="48"/>
  <c r="BW471" i="48"/>
  <c r="CM64" i="48"/>
  <c r="BW168" i="48"/>
  <c r="BW371" i="48"/>
  <c r="BW352" i="48"/>
  <c r="BW333" i="48"/>
  <c r="BW293" i="48"/>
  <c r="BW296" i="48"/>
  <c r="BW319" i="48"/>
  <c r="BW284" i="48"/>
  <c r="BW238" i="48"/>
  <c r="BW265" i="48"/>
  <c r="BW407" i="48"/>
  <c r="BW302" i="48"/>
  <c r="BW226" i="48"/>
  <c r="BW413" i="48"/>
  <c r="BW435" i="48"/>
  <c r="BW117" i="48"/>
  <c r="BW201" i="48"/>
  <c r="BW256" i="48"/>
  <c r="BW414" i="48"/>
  <c r="BW438" i="48"/>
  <c r="BW234" i="48"/>
  <c r="BW355" i="48"/>
  <c r="BW453" i="48"/>
  <c r="BW496" i="48"/>
  <c r="CM62" i="48"/>
  <c r="BW276" i="48"/>
  <c r="BW96" i="48"/>
  <c r="BW83" i="48"/>
  <c r="BW60" i="48"/>
  <c r="BW507" i="48"/>
  <c r="BW481" i="48"/>
  <c r="BW176" i="48"/>
  <c r="BW165" i="48"/>
  <c r="BW292" i="48"/>
  <c r="BW506" i="48"/>
  <c r="BW357" i="48"/>
  <c r="BW171" i="48"/>
  <c r="BW329" i="48"/>
  <c r="BW342" i="48"/>
  <c r="BW181" i="48"/>
  <c r="BW430" i="48"/>
  <c r="BW416" i="48"/>
  <c r="BW103" i="48"/>
  <c r="BW188" i="48"/>
  <c r="BW321" i="48"/>
  <c r="BW399" i="48"/>
  <c r="BW264" i="48"/>
  <c r="BW192" i="48"/>
  <c r="BW62" i="48"/>
  <c r="BW502" i="48"/>
  <c r="BW97" i="48"/>
  <c r="BW320" i="48"/>
  <c r="BW395" i="48"/>
  <c r="BW477" i="48"/>
  <c r="BW480" i="48"/>
  <c r="BW450" i="48"/>
  <c r="BW150" i="48"/>
  <c r="BW345" i="48"/>
  <c r="BW136" i="48"/>
  <c r="BW129" i="48"/>
  <c r="BW385" i="48"/>
  <c r="BW482" i="48"/>
  <c r="BW81" i="48"/>
  <c r="BW180" i="48"/>
  <c r="BW393" i="48"/>
  <c r="BW325" i="48"/>
  <c r="BW66" i="48"/>
  <c r="CM60" i="48"/>
  <c r="BW369" i="48"/>
  <c r="BW475" i="48"/>
  <c r="BW184" i="48"/>
  <c r="BW503" i="48"/>
  <c r="BW494" i="48"/>
  <c r="BW197" i="48"/>
  <c r="BW222" i="48"/>
  <c r="BW214" i="48"/>
  <c r="BW423" i="48"/>
  <c r="BW225" i="48"/>
  <c r="BW488" i="48"/>
  <c r="BW259" i="48"/>
  <c r="BW277" i="48"/>
  <c r="BW170" i="48"/>
  <c r="BW64" i="48"/>
  <c r="BW421" i="48"/>
  <c r="BW364" i="48"/>
  <c r="BW391" i="48"/>
  <c r="BW195" i="48"/>
  <c r="BW334" i="48"/>
  <c r="BW116" i="48"/>
  <c r="BW104" i="48"/>
  <c r="BW390" i="48"/>
  <c r="BW63" i="48"/>
  <c r="BW118" i="48"/>
  <c r="BW501" i="48"/>
  <c r="BW133" i="48"/>
  <c r="BW144" i="48"/>
  <c r="BW169" i="48"/>
  <c r="BW175" i="48"/>
  <c r="BW324" i="48"/>
  <c r="CM71" i="48"/>
  <c r="BW245" i="48"/>
  <c r="BW262" i="48"/>
  <c r="BW194" i="48"/>
  <c r="BW89" i="48"/>
  <c r="BW335" i="48"/>
  <c r="BW437" i="48"/>
  <c r="BW121" i="48"/>
  <c r="BW196" i="48"/>
  <c r="BW164" i="48"/>
  <c r="BW505" i="48"/>
  <c r="BW254" i="48"/>
  <c r="BW268" i="48"/>
  <c r="BW189" i="48"/>
  <c r="BW510" i="48"/>
  <c r="BW490" i="48"/>
  <c r="BW187" i="48"/>
  <c r="BW205" i="48"/>
  <c r="BW340" i="48"/>
  <c r="BW432" i="48"/>
  <c r="CM55" i="48"/>
  <c r="BW101" i="48"/>
  <c r="BW255" i="48"/>
  <c r="BW392" i="48"/>
  <c r="BW139" i="48"/>
  <c r="BW389" i="48"/>
  <c r="BW376" i="48"/>
  <c r="BW140" i="48"/>
  <c r="BW72" i="48"/>
  <c r="BW113" i="48"/>
  <c r="BW160" i="48"/>
  <c r="BW360" i="48"/>
  <c r="BW460" i="48"/>
  <c r="BW504" i="48"/>
  <c r="BW344" i="48"/>
  <c r="BW487" i="48"/>
  <c r="BW428" i="48"/>
  <c r="BW493" i="48"/>
  <c r="BW404" i="48"/>
  <c r="BW123" i="48"/>
  <c r="BW463" i="48"/>
  <c r="BW227" i="48"/>
  <c r="BW316" i="48"/>
  <c r="BW78" i="48"/>
  <c r="BW87" i="48"/>
  <c r="BW332" i="48"/>
  <c r="BW466" i="48"/>
  <c r="BW270" i="48"/>
  <c r="BW400" i="48"/>
  <c r="BW410" i="48"/>
  <c r="BW341" i="48"/>
  <c r="BW186" i="48"/>
  <c r="BW218" i="48"/>
  <c r="BW114" i="48"/>
  <c r="BW356" i="48"/>
  <c r="BW441" i="48"/>
  <c r="BW449" i="48"/>
  <c r="BW492" i="48"/>
  <c r="BW61" i="48"/>
  <c r="BW65" i="48"/>
  <c r="CM56" i="48"/>
  <c r="BW303" i="48"/>
  <c r="BW70" i="48"/>
  <c r="BW213" i="48"/>
  <c r="BW224" i="48"/>
  <c r="BW454" i="48"/>
  <c r="BW442" i="48"/>
  <c r="BW459" i="48"/>
  <c r="BW455" i="48"/>
  <c r="BW346" i="48"/>
  <c r="BW75" i="48"/>
  <c r="BW387" i="48"/>
  <c r="BW212" i="48"/>
  <c r="BW243" i="48"/>
  <c r="BW322" i="48"/>
  <c r="BW359" i="48"/>
  <c r="BW290" i="48"/>
  <c r="BW273" i="48"/>
  <c r="BW73" i="48"/>
  <c r="BW247" i="48"/>
  <c r="BW297" i="48"/>
  <c r="BW396" i="48"/>
  <c r="BW244" i="48"/>
  <c r="BW361" i="48"/>
  <c r="BW497" i="48"/>
  <c r="BW518" i="48"/>
  <c r="BW154" i="48"/>
  <c r="BW206" i="48"/>
  <c r="BW177" i="48"/>
  <c r="BW79" i="48"/>
  <c r="BW127" i="48"/>
  <c r="BW94" i="48"/>
  <c r="BW90" i="48"/>
  <c r="BW317" i="48"/>
  <c r="CM67" i="48"/>
  <c r="BW464" i="48"/>
  <c r="BW211" i="48"/>
  <c r="BW282" i="48"/>
  <c r="BW149" i="48"/>
  <c r="BW67" i="48"/>
  <c r="BW305" i="48"/>
  <c r="BW215" i="48"/>
  <c r="BW403" i="48"/>
  <c r="BW484" i="48"/>
  <c r="BW141" i="48"/>
  <c r="BW514" i="48"/>
  <c r="BW57" i="48"/>
  <c r="BW347" i="48"/>
  <c r="CM61" i="48"/>
  <c r="BW467" i="48"/>
  <c r="BW231" i="48"/>
  <c r="BW388" i="48"/>
  <c r="BW219" i="48"/>
  <c r="BW248" i="48"/>
  <c r="BW461" i="48"/>
  <c r="BW91" i="48"/>
  <c r="BW190" i="48"/>
  <c r="BW217" i="48"/>
  <c r="BW300" i="48"/>
  <c r="BW470" i="48"/>
  <c r="BW138" i="48"/>
  <c r="BW422" i="48"/>
  <c r="BW485" i="48"/>
  <c r="BW69" i="48"/>
  <c r="BW82" i="48"/>
  <c r="BW318" i="48"/>
  <c r="BW298" i="48"/>
  <c r="BW203" i="48"/>
  <c r="BW330" i="48"/>
  <c r="BW351" i="48"/>
  <c r="BW517" i="48"/>
  <c r="CM58" i="48"/>
  <c r="BW315" i="48"/>
  <c r="CM72" i="48"/>
  <c r="BW401" i="48"/>
  <c r="BW242" i="48"/>
  <c r="BW92" i="48"/>
  <c r="BW124" i="48"/>
  <c r="BW382" i="48"/>
  <c r="BW515" i="48"/>
  <c r="BW444" i="48"/>
  <c r="BW263" i="48"/>
  <c r="BW235" i="48"/>
  <c r="BW134" i="48"/>
  <c r="BW106" i="48"/>
  <c r="BW80" i="48"/>
  <c r="BW279" i="48"/>
  <c r="BW417" i="48"/>
  <c r="BW499" i="48"/>
  <c r="BW513" i="48"/>
  <c r="BW250" i="48"/>
  <c r="BW199" i="48"/>
  <c r="BW483" i="48"/>
  <c r="BW272" i="48"/>
  <c r="BW267" i="48"/>
  <c r="BW348" i="48"/>
  <c r="BW365" i="48"/>
  <c r="BW183" i="48"/>
  <c r="BW472" i="48"/>
  <c r="BW135" i="48"/>
  <c r="BW370" i="48"/>
  <c r="BW102" i="48"/>
  <c r="BW120" i="48"/>
  <c r="BW381" i="48"/>
  <c r="BW216" i="48"/>
  <c r="BW313" i="48"/>
  <c r="BW479" i="48"/>
  <c r="BW409" i="48"/>
  <c r="BW366" i="48"/>
  <c r="BW178" i="48"/>
  <c r="BW229" i="48"/>
  <c r="BW465" i="48"/>
  <c r="BW107" i="48"/>
  <c r="BW486" i="48"/>
  <c r="BW308" i="48"/>
  <c r="BW280" i="48"/>
  <c r="BW119" i="48"/>
  <c r="BW240" i="48"/>
  <c r="BW251" i="48"/>
  <c r="BW491" i="48"/>
  <c r="BW372" i="48"/>
  <c r="BW125" i="48"/>
  <c r="BW85" i="48"/>
  <c r="BW228" i="48"/>
  <c r="BW289" i="48"/>
  <c r="BW291" i="48"/>
  <c r="BW331" i="48"/>
  <c r="BW509" i="48"/>
  <c r="BW405" i="48"/>
  <c r="BW375" i="48"/>
  <c r="BW86" i="48"/>
  <c r="BW156" i="48"/>
  <c r="BW193" i="48"/>
  <c r="BW295" i="48"/>
  <c r="BW476" i="48"/>
  <c r="BW426" i="48"/>
  <c r="BW130" i="48"/>
  <c r="BW111" i="48"/>
  <c r="BW95" i="48"/>
  <c r="CM68" i="48"/>
  <c r="BW301" i="48"/>
  <c r="BW109" i="48"/>
  <c r="BW314" i="48"/>
  <c r="BW281" i="48"/>
  <c r="BW274" i="48"/>
  <c r="BW326" i="48"/>
  <c r="BW309" i="48"/>
  <c r="CM59" i="48"/>
  <c r="BW198" i="48"/>
  <c r="BW167" i="48"/>
  <c r="BW419" i="48"/>
  <c r="CM65" i="48"/>
  <c r="BW294" i="48"/>
  <c r="BW100" i="48"/>
  <c r="BW146" i="48"/>
  <c r="BW200" i="48"/>
  <c r="BW237" i="48"/>
  <c r="BW500" i="48"/>
  <c r="BW511" i="48"/>
  <c r="BW252" i="48"/>
  <c r="BW306" i="48"/>
  <c r="BW336" i="48"/>
  <c r="BW202" i="48"/>
  <c r="BW157" i="48"/>
  <c r="BW368" i="48"/>
  <c r="BW307" i="48"/>
  <c r="BW99" i="48"/>
  <c r="CM63" i="48"/>
  <c r="BW59" i="48"/>
  <c r="BW148" i="48"/>
  <c r="BW253" i="48"/>
  <c r="BW147" i="48"/>
  <c r="BW327" i="48"/>
  <c r="BW418" i="48"/>
  <c r="BW93" i="48"/>
  <c r="BW425" i="48"/>
  <c r="BW374" i="48"/>
  <c r="BW339" i="48"/>
  <c r="BW179" i="48"/>
  <c r="BW424" i="48"/>
  <c r="BW411" i="48"/>
  <c r="BW288" i="48"/>
  <c r="BW241" i="48"/>
  <c r="BW378" i="48"/>
  <c r="BW337" i="48"/>
  <c r="BW76" i="48"/>
  <c r="BW397" i="48"/>
  <c r="BW349" i="48"/>
  <c r="BW462" i="48"/>
  <c r="BW185" i="48"/>
  <c r="BW266" i="48"/>
  <c r="BW220" i="48"/>
  <c r="BW159" i="48"/>
  <c r="BW132" i="48"/>
  <c r="BW402" i="48"/>
  <c r="BW358" i="48"/>
  <c r="BW74" i="48"/>
  <c r="BW155" i="48"/>
  <c r="BW58" i="48"/>
  <c r="BW126" i="48"/>
  <c r="BW398" i="48"/>
  <c r="BW440" i="48"/>
  <c r="BW275" i="48"/>
  <c r="BW223" i="48"/>
  <c r="BW384" i="48"/>
  <c r="BW260" i="48"/>
  <c r="BW310" i="48"/>
  <c r="BW56" i="48"/>
  <c r="BW105" i="48"/>
  <c r="BW478" i="48"/>
  <c r="BW323" i="48"/>
  <c r="CM69" i="48"/>
  <c r="BW489" i="48"/>
  <c r="BW246" i="48"/>
  <c r="BW386" i="48"/>
  <c r="BW516" i="48"/>
  <c r="BW439" i="48"/>
  <c r="BW350" i="48"/>
  <c r="BW209" i="48"/>
  <c r="BW174" i="48"/>
  <c r="BW137" i="48"/>
  <c r="BW328" i="48"/>
  <c r="BW431" i="48"/>
  <c r="BW429" i="48"/>
  <c r="BW283" i="48"/>
  <c r="BW458" i="48"/>
  <c r="BW55" i="48"/>
  <c r="BW363" i="48"/>
  <c r="CM57" i="48"/>
  <c r="BW122" i="48"/>
  <c r="BW173" i="48"/>
  <c r="BW354" i="48"/>
  <c r="BW377" i="48"/>
  <c r="BW353" i="48"/>
  <c r="BW299" i="48"/>
  <c r="BW312" i="48"/>
  <c r="BW427" i="48"/>
  <c r="BW508" i="48"/>
  <c r="BW469" i="48"/>
  <c r="BW338" i="48"/>
  <c r="BW394" i="48"/>
  <c r="BW208" i="48"/>
  <c r="BW161" i="48"/>
  <c r="BW158" i="48"/>
  <c r="BW153" i="48"/>
  <c r="BW452" i="48"/>
  <c r="BW269" i="48"/>
  <c r="BW474" i="48"/>
  <c r="BW163" i="48"/>
  <c r="BW145" i="48"/>
  <c r="BW367" i="48"/>
  <c r="BW233" i="48"/>
  <c r="BW434" i="48"/>
  <c r="BW451" i="48"/>
  <c r="BW257" i="48"/>
  <c r="BW77" i="48"/>
  <c r="BW415" i="48"/>
  <c r="BW112" i="48"/>
  <c r="BW151" i="48"/>
  <c r="BW468" i="48"/>
  <c r="BW230" i="48"/>
  <c r="BW498" i="48"/>
  <c r="BW236" i="48"/>
  <c r="BW311" i="48"/>
  <c r="BW239" i="48"/>
  <c r="BW68" i="48"/>
  <c r="BW271" i="48"/>
  <c r="BW433" i="48"/>
  <c r="BW436" i="48"/>
  <c r="BW343" i="48"/>
  <c r="BW412" i="48"/>
  <c r="BW456" i="48"/>
  <c r="BW286" i="48"/>
  <c r="BW108" i="48"/>
  <c r="CM66" i="48"/>
  <c r="BW443" i="48"/>
  <c r="BW261" i="48"/>
  <c r="BW221" i="48"/>
  <c r="BW115" i="48"/>
  <c r="CM70" i="48"/>
  <c r="BW84" i="48"/>
  <c r="BW304" i="48"/>
  <c r="BW258" i="48"/>
  <c r="BW182" i="48"/>
  <c r="BW166" i="48"/>
  <c r="BW408" i="48"/>
  <c r="BW128" i="48"/>
  <c r="BW88" i="48"/>
  <c r="BW162" i="48"/>
  <c r="BW406" i="48"/>
  <c r="BW204" i="48"/>
  <c r="BW142" i="48"/>
  <c r="BW473" i="48"/>
  <c r="BW373" i="48"/>
  <c r="BW446" i="48"/>
  <c r="BW383" i="48"/>
  <c r="BW379" i="48"/>
  <c r="BW447" i="48"/>
  <c r="BW445" i="48"/>
  <c r="BW278" i="48"/>
  <c r="BW420" i="48"/>
  <c r="BW495" i="48"/>
  <c r="BW191" i="48"/>
  <c r="BW131" i="48"/>
  <c r="BW512" i="48"/>
  <c r="BW210" i="48"/>
  <c r="BW172" i="48"/>
  <c r="BW457" i="48"/>
  <c r="BW98" i="48"/>
  <c r="BW207" i="48"/>
  <c r="BW249" i="48"/>
  <c r="BW232" i="48"/>
  <c r="BW287" i="48"/>
  <c r="BW362" i="48"/>
  <c r="BW285" i="48"/>
  <c r="BW448" i="48"/>
  <c r="BW380" i="48"/>
  <c r="BX209" i="48" l="1"/>
  <c r="BY209" i="48" s="1"/>
  <c r="CB209" i="48"/>
  <c r="CC209" i="48" s="1"/>
  <c r="CB250" i="48"/>
  <c r="CC250" i="48" s="1"/>
  <c r="BX250" i="48"/>
  <c r="BY250" i="48" s="1"/>
  <c r="BX404" i="48"/>
  <c r="BY404" i="48" s="1"/>
  <c r="CB404" i="48"/>
  <c r="CC404" i="48" s="1"/>
  <c r="CB416" i="48"/>
  <c r="CC416" i="48" s="1"/>
  <c r="BX416" i="48"/>
  <c r="BY416" i="48" s="1"/>
  <c r="CB353" i="48"/>
  <c r="CC353" i="48" s="1"/>
  <c r="BX353" i="48"/>
  <c r="BY353" i="48" s="1"/>
  <c r="CB111" i="48"/>
  <c r="CC111" i="48" s="1"/>
  <c r="BX111" i="48"/>
  <c r="BY111" i="48" s="1"/>
  <c r="BX518" i="48"/>
  <c r="BY518" i="48" s="1"/>
  <c r="CB518" i="48"/>
  <c r="CC518" i="48" s="1"/>
  <c r="CB116" i="48"/>
  <c r="CC116" i="48" s="1"/>
  <c r="BX116" i="48"/>
  <c r="BY116" i="48" s="1"/>
  <c r="BX239" i="48"/>
  <c r="BY239" i="48" s="1"/>
  <c r="CB239" i="48"/>
  <c r="CC239" i="48" s="1"/>
  <c r="CB372" i="48"/>
  <c r="CC372" i="48" s="1"/>
  <c r="BX372" i="48"/>
  <c r="BY372" i="48" s="1"/>
  <c r="CB218" i="48"/>
  <c r="CC218" i="48" s="1"/>
  <c r="BX218" i="48"/>
  <c r="BY218" i="48" s="1"/>
  <c r="CB181" i="48"/>
  <c r="CC181" i="48" s="1"/>
  <c r="BX181" i="48"/>
  <c r="BY181" i="48" s="1"/>
  <c r="CB383" i="48"/>
  <c r="CC383" i="48" s="1"/>
  <c r="BX383" i="48"/>
  <c r="BY383" i="48" s="1"/>
  <c r="CN63" i="48"/>
  <c r="CO63" i="48" s="1"/>
  <c r="CP63" i="48" s="1"/>
  <c r="CQ63" i="48" s="1"/>
  <c r="CT63" i="48"/>
  <c r="CU63" i="48" s="1"/>
  <c r="BX417" i="48"/>
  <c r="BY417" i="48" s="1"/>
  <c r="CB417" i="48"/>
  <c r="CC417" i="48" s="1"/>
  <c r="BX487" i="48"/>
  <c r="BY487" i="48" s="1"/>
  <c r="CB487" i="48"/>
  <c r="CC487" i="48" s="1"/>
  <c r="CB194" i="48"/>
  <c r="CC194" i="48" s="1"/>
  <c r="BX194" i="48"/>
  <c r="BY194" i="48" s="1"/>
  <c r="CB236" i="48"/>
  <c r="CC236" i="48" s="1"/>
  <c r="BX236" i="48"/>
  <c r="BY236" i="48" s="1"/>
  <c r="BX251" i="48"/>
  <c r="BY251" i="48" s="1"/>
  <c r="CB251" i="48"/>
  <c r="CC251" i="48" s="1"/>
  <c r="CB341" i="48"/>
  <c r="CC341" i="48" s="1"/>
  <c r="BX341" i="48"/>
  <c r="BY341" i="48" s="1"/>
  <c r="BX477" i="48"/>
  <c r="BY477" i="48" s="1"/>
  <c r="CB477" i="48"/>
  <c r="CC477" i="48" s="1"/>
  <c r="CB122" i="48"/>
  <c r="CC122" i="48" s="1"/>
  <c r="BX122" i="48"/>
  <c r="BY122" i="48" s="1"/>
  <c r="CB102" i="48"/>
  <c r="CC102" i="48" s="1"/>
  <c r="BX102" i="48"/>
  <c r="BY102" i="48" s="1"/>
  <c r="BX504" i="48"/>
  <c r="BY504" i="48" s="1"/>
  <c r="CB504" i="48"/>
  <c r="CC504" i="48" s="1"/>
  <c r="BX234" i="48"/>
  <c r="BY234" i="48" s="1"/>
  <c r="CB234" i="48"/>
  <c r="CC234" i="48" s="1"/>
  <c r="CB98" i="48"/>
  <c r="CC98" i="48" s="1"/>
  <c r="BX98" i="48"/>
  <c r="BY98" i="48" s="1"/>
  <c r="CB261" i="48"/>
  <c r="CC261" i="48" s="1"/>
  <c r="BX261" i="48"/>
  <c r="BY261" i="48" s="1"/>
  <c r="CN57" i="48"/>
  <c r="CO57" i="48" s="1"/>
  <c r="CP57" i="48" s="1"/>
  <c r="CQ57" i="48" s="1"/>
  <c r="CT57" i="48"/>
  <c r="CU57" i="48" s="1"/>
  <c r="CB489" i="48"/>
  <c r="CC489" i="48" s="1"/>
  <c r="BX489" i="48"/>
  <c r="BY489" i="48" s="1"/>
  <c r="CB411" i="48"/>
  <c r="CC411" i="48" s="1"/>
  <c r="BX411" i="48"/>
  <c r="BY411" i="48" s="1"/>
  <c r="BX198" i="48"/>
  <c r="BY198" i="48" s="1"/>
  <c r="CB198" i="48"/>
  <c r="CC198" i="48" s="1"/>
  <c r="BX119" i="48"/>
  <c r="BY119" i="48" s="1"/>
  <c r="CB119" i="48"/>
  <c r="CC119" i="48" s="1"/>
  <c r="CB106" i="48"/>
  <c r="CC106" i="48" s="1"/>
  <c r="BX106" i="48"/>
  <c r="BY106" i="48" s="1"/>
  <c r="CB219" i="48"/>
  <c r="CC219" i="48" s="1"/>
  <c r="BX219" i="48"/>
  <c r="BY219" i="48" s="1"/>
  <c r="BX211" i="48"/>
  <c r="BY211" i="48" s="1"/>
  <c r="CB211" i="48"/>
  <c r="CC211" i="48" s="1"/>
  <c r="CB224" i="48"/>
  <c r="CC224" i="48" s="1"/>
  <c r="BX224" i="48"/>
  <c r="BY224" i="48" s="1"/>
  <c r="BX460" i="48"/>
  <c r="BY460" i="48" s="1"/>
  <c r="CB460" i="48"/>
  <c r="CC460" i="48" s="1"/>
  <c r="CB187" i="48"/>
  <c r="CC187" i="48" s="1"/>
  <c r="BX187" i="48"/>
  <c r="BY187" i="48" s="1"/>
  <c r="CT71" i="48"/>
  <c r="CU71" i="48" s="1"/>
  <c r="CN71" i="48"/>
  <c r="CO71" i="48" s="1"/>
  <c r="CP71" i="48" s="1"/>
  <c r="CQ71" i="48" s="1"/>
  <c r="BX421" i="48"/>
  <c r="BY421" i="48" s="1"/>
  <c r="CB421" i="48"/>
  <c r="CC421" i="48" s="1"/>
  <c r="CN60" i="48"/>
  <c r="CO60" i="48" s="1"/>
  <c r="CP60" i="48" s="1"/>
  <c r="CQ60" i="48" s="1"/>
  <c r="CT60" i="48"/>
  <c r="CU60" i="48" s="1"/>
  <c r="BX357" i="48"/>
  <c r="BY357" i="48" s="1"/>
  <c r="CB357" i="48"/>
  <c r="CC357" i="48" s="1"/>
  <c r="BX438" i="48"/>
  <c r="BY438" i="48" s="1"/>
  <c r="CB438" i="48"/>
  <c r="CC438" i="48" s="1"/>
  <c r="CB333" i="48"/>
  <c r="CC333" i="48" s="1"/>
  <c r="BX333" i="48"/>
  <c r="BY333" i="48" s="1"/>
  <c r="CB457" i="48"/>
  <c r="CC457" i="48" s="1"/>
  <c r="BX457" i="48"/>
  <c r="BY457" i="48" s="1"/>
  <c r="CB142" i="48"/>
  <c r="CC142" i="48" s="1"/>
  <c r="BX142" i="48"/>
  <c r="BY142" i="48" s="1"/>
  <c r="BX443" i="48"/>
  <c r="BY443" i="48" s="1"/>
  <c r="CB443" i="48"/>
  <c r="CC443" i="48" s="1"/>
  <c r="CB468" i="48"/>
  <c r="CC468" i="48" s="1"/>
  <c r="BX468" i="48"/>
  <c r="BY468" i="48" s="1"/>
  <c r="CB158" i="48"/>
  <c r="CC158" i="48" s="1"/>
  <c r="BX158" i="48"/>
  <c r="BY158" i="48" s="1"/>
  <c r="BX363" i="48"/>
  <c r="BY363" i="48" s="1"/>
  <c r="CB363" i="48"/>
  <c r="CC363" i="48" s="1"/>
  <c r="CN69" i="48"/>
  <c r="CO69" i="48" s="1"/>
  <c r="CP69" i="48" s="1"/>
  <c r="CQ69" i="48" s="1"/>
  <c r="CT69" i="48"/>
  <c r="CU69" i="48" s="1"/>
  <c r="CB358" i="48"/>
  <c r="CC358" i="48" s="1"/>
  <c r="BX358" i="48"/>
  <c r="BY358" i="48" s="1"/>
  <c r="BX424" i="48"/>
  <c r="BY424" i="48" s="1"/>
  <c r="CB424" i="48"/>
  <c r="CC424" i="48" s="1"/>
  <c r="CB157" i="48"/>
  <c r="CC157" i="48" s="1"/>
  <c r="BX157" i="48"/>
  <c r="BY157" i="48" s="1"/>
  <c r="CT59" i="48"/>
  <c r="CU59" i="48" s="1"/>
  <c r="CN59" i="48"/>
  <c r="CO59" i="48" s="1"/>
  <c r="CP59" i="48" s="1"/>
  <c r="CQ59" i="48" s="1"/>
  <c r="CB156" i="48"/>
  <c r="CC156" i="48" s="1"/>
  <c r="BX156" i="48"/>
  <c r="BY156" i="48" s="1"/>
  <c r="CB280" i="48"/>
  <c r="CC280" i="48" s="1"/>
  <c r="BX280" i="48"/>
  <c r="BY280" i="48" s="1"/>
  <c r="CB135" i="48"/>
  <c r="CC135" i="48" s="1"/>
  <c r="BX135" i="48"/>
  <c r="BY135" i="48" s="1"/>
  <c r="BX134" i="48"/>
  <c r="BY134" i="48" s="1"/>
  <c r="CB134" i="48"/>
  <c r="CC134" i="48" s="1"/>
  <c r="CB203" i="48"/>
  <c r="CC203" i="48" s="1"/>
  <c r="BX203" i="48"/>
  <c r="BY203" i="48" s="1"/>
  <c r="CB388" i="48"/>
  <c r="CC388" i="48" s="1"/>
  <c r="BX388" i="48"/>
  <c r="BY388" i="48" s="1"/>
  <c r="BX464" i="48"/>
  <c r="BY464" i="48" s="1"/>
  <c r="CB464" i="48"/>
  <c r="CC464" i="48" s="1"/>
  <c r="CB247" i="48"/>
  <c r="CC247" i="48" s="1"/>
  <c r="BX247" i="48"/>
  <c r="BY247" i="48" s="1"/>
  <c r="CB213" i="48"/>
  <c r="CC213" i="48" s="1"/>
  <c r="BX213" i="48"/>
  <c r="BY213" i="48" s="1"/>
  <c r="BX270" i="48"/>
  <c r="BY270" i="48" s="1"/>
  <c r="CB270" i="48"/>
  <c r="CC270" i="48" s="1"/>
  <c r="CB360" i="48"/>
  <c r="CC360" i="48" s="1"/>
  <c r="BX360" i="48"/>
  <c r="BY360" i="48" s="1"/>
  <c r="CB490" i="48"/>
  <c r="CC490" i="48" s="1"/>
  <c r="BX490" i="48"/>
  <c r="BY490" i="48" s="1"/>
  <c r="BX324" i="48"/>
  <c r="BY324" i="48" s="1"/>
  <c r="CB324" i="48"/>
  <c r="CC324" i="48" s="1"/>
  <c r="BX64" i="48"/>
  <c r="BY64" i="48" s="1"/>
  <c r="CB64" i="48"/>
  <c r="CC64" i="48" s="1"/>
  <c r="CB66" i="48"/>
  <c r="CC66" i="48" s="1"/>
  <c r="BX66" i="48"/>
  <c r="BY66" i="48" s="1"/>
  <c r="BX97" i="48"/>
  <c r="BY97" i="48" s="1"/>
  <c r="CB97" i="48"/>
  <c r="CC97" i="48" s="1"/>
  <c r="CB506" i="48"/>
  <c r="CC506" i="48" s="1"/>
  <c r="BX506" i="48"/>
  <c r="BY506" i="48" s="1"/>
  <c r="CB414" i="48"/>
  <c r="CC414" i="48" s="1"/>
  <c r="BX414" i="48"/>
  <c r="BY414" i="48" s="1"/>
  <c r="BX352" i="48"/>
  <c r="BY352" i="48" s="1"/>
  <c r="CB352" i="48"/>
  <c r="CC352" i="48" s="1"/>
  <c r="CB299" i="48"/>
  <c r="CC299" i="48" s="1"/>
  <c r="BX299" i="48"/>
  <c r="BY299" i="48" s="1"/>
  <c r="CB397" i="48"/>
  <c r="CC397" i="48" s="1"/>
  <c r="BX397" i="48"/>
  <c r="BY397" i="48" s="1"/>
  <c r="CB479" i="48"/>
  <c r="CC479" i="48" s="1"/>
  <c r="BX479" i="48"/>
  <c r="BY479" i="48" s="1"/>
  <c r="BX154" i="48"/>
  <c r="BY154" i="48" s="1"/>
  <c r="CB154" i="48"/>
  <c r="CC154" i="48" s="1"/>
  <c r="CB255" i="48"/>
  <c r="CC255" i="48" s="1"/>
  <c r="BX255" i="48"/>
  <c r="BY255" i="48" s="1"/>
  <c r="CB276" i="48"/>
  <c r="CC276" i="48" s="1"/>
  <c r="BX276" i="48"/>
  <c r="BY276" i="48" s="1"/>
  <c r="CB447" i="48"/>
  <c r="CC447" i="48" s="1"/>
  <c r="BX447" i="48"/>
  <c r="BY447" i="48" s="1"/>
  <c r="BX145" i="48"/>
  <c r="BY145" i="48" s="1"/>
  <c r="CB145" i="48"/>
  <c r="CC145" i="48" s="1"/>
  <c r="BX76" i="48"/>
  <c r="BY76" i="48" s="1"/>
  <c r="CB76" i="48"/>
  <c r="CC76" i="48" s="1"/>
  <c r="BX513" i="48"/>
  <c r="BY513" i="48" s="1"/>
  <c r="CB513" i="48"/>
  <c r="CC513" i="48" s="1"/>
  <c r="BX346" i="48"/>
  <c r="BY346" i="48" s="1"/>
  <c r="CB346" i="48"/>
  <c r="CC346" i="48" s="1"/>
  <c r="BX101" i="48"/>
  <c r="BY101" i="48" s="1"/>
  <c r="CB101" i="48"/>
  <c r="CC101" i="48" s="1"/>
  <c r="CB150" i="48"/>
  <c r="CC150" i="48" s="1"/>
  <c r="BX150" i="48"/>
  <c r="BY150" i="48" s="1"/>
  <c r="BX379" i="48"/>
  <c r="BY379" i="48" s="1"/>
  <c r="CB379" i="48"/>
  <c r="CC379" i="48" s="1"/>
  <c r="CB439" i="48"/>
  <c r="CC439" i="48" s="1"/>
  <c r="BX439" i="48"/>
  <c r="BY439" i="48" s="1"/>
  <c r="CB294" i="48"/>
  <c r="CC294" i="48" s="1"/>
  <c r="BX294" i="48"/>
  <c r="BY294" i="48" s="1"/>
  <c r="CB315" i="48"/>
  <c r="CC315" i="48" s="1"/>
  <c r="BX315" i="48"/>
  <c r="BY315" i="48" s="1"/>
  <c r="BX428" i="48"/>
  <c r="BY428" i="48" s="1"/>
  <c r="CB428" i="48"/>
  <c r="CC428" i="48" s="1"/>
  <c r="CB284" i="48"/>
  <c r="CC284" i="48" s="1"/>
  <c r="BX284" i="48"/>
  <c r="BY284" i="48" s="1"/>
  <c r="BX232" i="48"/>
  <c r="BY232" i="48" s="1"/>
  <c r="CB232" i="48"/>
  <c r="CC232" i="48" s="1"/>
  <c r="CB311" i="48"/>
  <c r="CC311" i="48" s="1"/>
  <c r="BX311" i="48"/>
  <c r="BY311" i="48" s="1"/>
  <c r="BX516" i="48"/>
  <c r="BY516" i="48" s="1"/>
  <c r="CB516" i="48"/>
  <c r="CC516" i="48" s="1"/>
  <c r="BX426" i="48"/>
  <c r="BY426" i="48" s="1"/>
  <c r="CB426" i="48"/>
  <c r="CC426" i="48" s="1"/>
  <c r="BX381" i="48"/>
  <c r="BY381" i="48" s="1"/>
  <c r="CB381" i="48"/>
  <c r="CC381" i="48" s="1"/>
  <c r="CB67" i="48"/>
  <c r="CC67" i="48" s="1"/>
  <c r="BX67" i="48"/>
  <c r="BY67" i="48" s="1"/>
  <c r="CB432" i="48"/>
  <c r="CC432" i="48" s="1"/>
  <c r="BX432" i="48"/>
  <c r="BY432" i="48" s="1"/>
  <c r="CB342" i="48"/>
  <c r="CC342" i="48" s="1"/>
  <c r="BX342" i="48"/>
  <c r="BY342" i="48" s="1"/>
  <c r="CB446" i="48"/>
  <c r="CC446" i="48" s="1"/>
  <c r="BX446" i="48"/>
  <c r="BY446" i="48" s="1"/>
  <c r="CB58" i="48"/>
  <c r="CC58" i="48" s="1"/>
  <c r="BX58" i="48"/>
  <c r="BY58" i="48" s="1"/>
  <c r="BX279" i="48"/>
  <c r="BY279" i="48" s="1"/>
  <c r="CB279" i="48"/>
  <c r="CC279" i="48" s="1"/>
  <c r="BX244" i="48"/>
  <c r="BY244" i="48" s="1"/>
  <c r="CB244" i="48"/>
  <c r="CC244" i="48" s="1"/>
  <c r="BX340" i="48"/>
  <c r="BY340" i="48" s="1"/>
  <c r="CB340" i="48"/>
  <c r="CC340" i="48" s="1"/>
  <c r="CB355" i="48"/>
  <c r="CC355" i="48" s="1"/>
  <c r="BX355" i="48"/>
  <c r="BY355" i="48" s="1"/>
  <c r="CB498" i="48"/>
  <c r="CC498" i="48" s="1"/>
  <c r="BX498" i="48"/>
  <c r="BY498" i="48" s="1"/>
  <c r="BX288" i="48"/>
  <c r="BY288" i="48" s="1"/>
  <c r="CB288" i="48"/>
  <c r="CC288" i="48" s="1"/>
  <c r="CB80" i="48"/>
  <c r="CC80" i="48" s="1"/>
  <c r="BX80" i="48"/>
  <c r="BY80" i="48" s="1"/>
  <c r="BX282" i="48"/>
  <c r="BY282" i="48" s="1"/>
  <c r="CB282" i="48"/>
  <c r="CC282" i="48" s="1"/>
  <c r="CB205" i="48"/>
  <c r="CC205" i="48" s="1"/>
  <c r="BX205" i="48"/>
  <c r="BY205" i="48" s="1"/>
  <c r="CB293" i="48"/>
  <c r="CC293" i="48" s="1"/>
  <c r="BX293" i="48"/>
  <c r="BY293" i="48" s="1"/>
  <c r="BX473" i="48"/>
  <c r="BY473" i="48" s="1"/>
  <c r="CB473" i="48"/>
  <c r="CC473" i="48" s="1"/>
  <c r="CB230" i="48"/>
  <c r="CC230" i="48" s="1"/>
  <c r="BX230" i="48"/>
  <c r="BY230" i="48" s="1"/>
  <c r="BX153" i="48"/>
  <c r="BY153" i="48" s="1"/>
  <c r="CB153" i="48"/>
  <c r="CC153" i="48" s="1"/>
  <c r="CB74" i="48"/>
  <c r="CC74" i="48" s="1"/>
  <c r="BX74" i="48"/>
  <c r="BY74" i="48" s="1"/>
  <c r="CB368" i="48"/>
  <c r="CC368" i="48" s="1"/>
  <c r="BX368" i="48"/>
  <c r="BY368" i="48" s="1"/>
  <c r="CB193" i="48"/>
  <c r="CC193" i="48" s="1"/>
  <c r="BX193" i="48"/>
  <c r="BY193" i="48" s="1"/>
  <c r="CB370" i="48"/>
  <c r="CC370" i="48" s="1"/>
  <c r="BX370" i="48"/>
  <c r="BY370" i="48" s="1"/>
  <c r="CB330" i="48"/>
  <c r="CC330" i="48" s="1"/>
  <c r="BX330" i="48"/>
  <c r="BY330" i="48" s="1"/>
  <c r="BX297" i="48"/>
  <c r="BY297" i="48" s="1"/>
  <c r="CB297" i="48"/>
  <c r="CC297" i="48" s="1"/>
  <c r="BX400" i="48"/>
  <c r="BY400" i="48" s="1"/>
  <c r="CB400" i="48"/>
  <c r="CC400" i="48" s="1"/>
  <c r="BX320" i="48"/>
  <c r="BY320" i="48" s="1"/>
  <c r="CB320" i="48"/>
  <c r="CC320" i="48" s="1"/>
  <c r="CB172" i="48"/>
  <c r="CC172" i="48" s="1"/>
  <c r="BX172" i="48"/>
  <c r="BY172" i="48" s="1"/>
  <c r="BX204" i="48"/>
  <c r="BY204" i="48" s="1"/>
  <c r="CB204" i="48"/>
  <c r="CC204" i="48" s="1"/>
  <c r="CT66" i="48"/>
  <c r="CU66" i="48" s="1"/>
  <c r="CN66" i="48"/>
  <c r="CO66" i="48" s="1"/>
  <c r="CP66" i="48" s="1"/>
  <c r="CQ66" i="48" s="1"/>
  <c r="CB151" i="48"/>
  <c r="CC151" i="48" s="1"/>
  <c r="BX151" i="48"/>
  <c r="BY151" i="48" s="1"/>
  <c r="BX161" i="48"/>
  <c r="BY161" i="48" s="1"/>
  <c r="CB161" i="48"/>
  <c r="CC161" i="48" s="1"/>
  <c r="BX55" i="48"/>
  <c r="CB55" i="48"/>
  <c r="CC55" i="48" s="1"/>
  <c r="BW54" i="48" a="1"/>
  <c r="BW54" i="48" s="1"/>
  <c r="BX323" i="48"/>
  <c r="BY323" i="48" s="1"/>
  <c r="CB323" i="48"/>
  <c r="CC323" i="48" s="1"/>
  <c r="BX402" i="48"/>
  <c r="BY402" i="48" s="1"/>
  <c r="CB402" i="48"/>
  <c r="CC402" i="48" s="1"/>
  <c r="BX179" i="48"/>
  <c r="BY179" i="48" s="1"/>
  <c r="CB179" i="48"/>
  <c r="CC179" i="48" s="1"/>
  <c r="BX202" i="48"/>
  <c r="BY202" i="48" s="1"/>
  <c r="CB202" i="48"/>
  <c r="CC202" i="48" s="1"/>
  <c r="BX309" i="48"/>
  <c r="BY309" i="48" s="1"/>
  <c r="CB309" i="48"/>
  <c r="CC309" i="48" s="1"/>
  <c r="CB86" i="48"/>
  <c r="CC86" i="48" s="1"/>
  <c r="BX86" i="48"/>
  <c r="BY86" i="48" s="1"/>
  <c r="CB308" i="48"/>
  <c r="CC308" i="48" s="1"/>
  <c r="BX308" i="48"/>
  <c r="BY308" i="48" s="1"/>
  <c r="CB472" i="48"/>
  <c r="CC472" i="48" s="1"/>
  <c r="BX472" i="48"/>
  <c r="BY472" i="48" s="1"/>
  <c r="CB235" i="48"/>
  <c r="CC235" i="48" s="1"/>
  <c r="BX235" i="48"/>
  <c r="BY235" i="48" s="1"/>
  <c r="BX298" i="48"/>
  <c r="BY298" i="48" s="1"/>
  <c r="CB298" i="48"/>
  <c r="CC298" i="48" s="1"/>
  <c r="CB231" i="48"/>
  <c r="CC231" i="48" s="1"/>
  <c r="BX231" i="48"/>
  <c r="BY231" i="48" s="1"/>
  <c r="CT67" i="48"/>
  <c r="CU67" i="48" s="1"/>
  <c r="CN67" i="48"/>
  <c r="CO67" i="48" s="1"/>
  <c r="CP67" i="48" s="1"/>
  <c r="CQ67" i="48" s="1"/>
  <c r="BX73" i="48"/>
  <c r="BY73" i="48" s="1"/>
  <c r="CB73" i="48"/>
  <c r="CC73" i="48" s="1"/>
  <c r="BX70" i="48"/>
  <c r="BY70" i="48" s="1"/>
  <c r="CB70" i="48"/>
  <c r="CC70" i="48" s="1"/>
  <c r="CB466" i="48"/>
  <c r="CC466" i="48" s="1"/>
  <c r="BX466" i="48"/>
  <c r="BY466" i="48" s="1"/>
  <c r="BX160" i="48"/>
  <c r="BY160" i="48" s="1"/>
  <c r="CB160" i="48"/>
  <c r="CC160" i="48" s="1"/>
  <c r="CB510" i="48"/>
  <c r="CC510" i="48" s="1"/>
  <c r="BX510" i="48"/>
  <c r="BY510" i="48" s="1"/>
  <c r="BX175" i="48"/>
  <c r="BY175" i="48" s="1"/>
  <c r="CB175" i="48"/>
  <c r="CC175" i="48" s="1"/>
  <c r="CB170" i="48"/>
  <c r="CC170" i="48" s="1"/>
  <c r="BX170" i="48"/>
  <c r="BY170" i="48" s="1"/>
  <c r="BX325" i="48"/>
  <c r="BY325" i="48" s="1"/>
  <c r="CB325" i="48"/>
  <c r="CC325" i="48" s="1"/>
  <c r="BX502" i="48"/>
  <c r="BY502" i="48" s="1"/>
  <c r="CB502" i="48"/>
  <c r="CC502" i="48" s="1"/>
  <c r="BX292" i="48"/>
  <c r="BY292" i="48" s="1"/>
  <c r="CB292" i="48"/>
  <c r="CC292" i="48" s="1"/>
  <c r="CB256" i="48"/>
  <c r="CC256" i="48" s="1"/>
  <c r="BX256" i="48"/>
  <c r="BY256" i="48" s="1"/>
  <c r="CB371" i="48"/>
  <c r="CC371" i="48" s="1"/>
  <c r="BX371" i="48"/>
  <c r="BY371" i="48" s="1"/>
  <c r="BX258" i="48"/>
  <c r="BY258" i="48" s="1"/>
  <c r="CB258" i="48"/>
  <c r="CC258" i="48" s="1"/>
  <c r="BX275" i="48"/>
  <c r="BY275" i="48" s="1"/>
  <c r="CB275" i="48"/>
  <c r="CC275" i="48" s="1"/>
  <c r="BX401" i="48"/>
  <c r="BY401" i="48" s="1"/>
  <c r="CB401" i="48"/>
  <c r="CC401" i="48" s="1"/>
  <c r="BX437" i="48"/>
  <c r="BY437" i="48" s="1"/>
  <c r="CB437" i="48"/>
  <c r="CC437" i="48" s="1"/>
  <c r="CN72" i="48"/>
  <c r="CO72" i="48" s="1"/>
  <c r="CP72" i="48" s="1"/>
  <c r="CQ72" i="48" s="1"/>
  <c r="CT72" i="48"/>
  <c r="CU72" i="48" s="1"/>
  <c r="CN62" i="48"/>
  <c r="CO62" i="48" s="1"/>
  <c r="CP62" i="48" s="1"/>
  <c r="CQ62" i="48" s="1"/>
  <c r="CT62" i="48"/>
  <c r="CU62" i="48" s="1"/>
  <c r="BX377" i="48"/>
  <c r="BY377" i="48" s="1"/>
  <c r="CB377" i="48"/>
  <c r="CC377" i="48" s="1"/>
  <c r="CB130" i="48"/>
  <c r="CC130" i="48" s="1"/>
  <c r="BX130" i="48"/>
  <c r="BY130" i="48" s="1"/>
  <c r="BX497" i="48"/>
  <c r="BY497" i="48" s="1"/>
  <c r="CB497" i="48"/>
  <c r="CC497" i="48" s="1"/>
  <c r="BX503" i="48"/>
  <c r="BY503" i="48" s="1"/>
  <c r="CB503" i="48"/>
  <c r="CC503" i="48" s="1"/>
  <c r="CB474" i="48"/>
  <c r="CC474" i="48" s="1"/>
  <c r="BX474" i="48"/>
  <c r="BY474" i="48" s="1"/>
  <c r="BX491" i="48"/>
  <c r="BY491" i="48" s="1"/>
  <c r="CB491" i="48"/>
  <c r="CC491" i="48" s="1"/>
  <c r="CB186" i="48"/>
  <c r="CC186" i="48" s="1"/>
  <c r="BX186" i="48"/>
  <c r="BY186" i="48" s="1"/>
  <c r="CB480" i="48"/>
  <c r="CC480" i="48" s="1"/>
  <c r="BX480" i="48"/>
  <c r="BY480" i="48" s="1"/>
  <c r="BX249" i="48"/>
  <c r="BY249" i="48" s="1"/>
  <c r="CB249" i="48"/>
  <c r="CC249" i="48" s="1"/>
  <c r="BX386" i="48"/>
  <c r="BY386" i="48" s="1"/>
  <c r="CB386" i="48"/>
  <c r="CC386" i="48" s="1"/>
  <c r="BX476" i="48"/>
  <c r="BY476" i="48" s="1"/>
  <c r="CB476" i="48"/>
  <c r="CC476" i="48" s="1"/>
  <c r="CB461" i="48"/>
  <c r="CC461" i="48" s="1"/>
  <c r="BX461" i="48"/>
  <c r="BY461" i="48" s="1"/>
  <c r="CB262" i="48"/>
  <c r="CC262" i="48" s="1"/>
  <c r="BX262" i="48"/>
  <c r="BY262" i="48" s="1"/>
  <c r="BX373" i="48"/>
  <c r="BY373" i="48" s="1"/>
  <c r="CB373" i="48"/>
  <c r="CC373" i="48" s="1"/>
  <c r="CB307" i="48"/>
  <c r="CC307" i="48" s="1"/>
  <c r="BX307" i="48"/>
  <c r="BY307" i="48" s="1"/>
  <c r="BX396" i="48"/>
  <c r="BY396" i="48" s="1"/>
  <c r="CB396" i="48"/>
  <c r="CC396" i="48" s="1"/>
  <c r="CB395" i="48"/>
  <c r="CC395" i="48" s="1"/>
  <c r="BX395" i="48"/>
  <c r="BY395" i="48" s="1"/>
  <c r="CB108" i="48"/>
  <c r="CC108" i="48" s="1"/>
  <c r="BX108" i="48"/>
  <c r="BY108" i="48" s="1"/>
  <c r="CB458" i="48"/>
  <c r="CC458" i="48" s="1"/>
  <c r="BX458" i="48"/>
  <c r="BY458" i="48" s="1"/>
  <c r="BX326" i="48"/>
  <c r="BY326" i="48" s="1"/>
  <c r="CB326" i="48"/>
  <c r="CC326" i="48" s="1"/>
  <c r="CB318" i="48"/>
  <c r="CC318" i="48" s="1"/>
  <c r="BX318" i="48"/>
  <c r="BY318" i="48" s="1"/>
  <c r="BX273" i="48"/>
  <c r="BY273" i="48" s="1"/>
  <c r="CB273" i="48"/>
  <c r="CC273" i="48" s="1"/>
  <c r="BX189" i="48"/>
  <c r="BY189" i="48" s="1"/>
  <c r="CB189" i="48"/>
  <c r="CC189" i="48" s="1"/>
  <c r="CB62" i="48"/>
  <c r="CC62" i="48" s="1"/>
  <c r="BX62" i="48"/>
  <c r="BY62" i="48" s="1"/>
  <c r="CB162" i="48"/>
  <c r="CC162" i="48" s="1"/>
  <c r="BX162" i="48"/>
  <c r="BY162" i="48" s="1"/>
  <c r="CB283" i="48"/>
  <c r="CC283" i="48" s="1"/>
  <c r="BX283" i="48"/>
  <c r="BY283" i="48" s="1"/>
  <c r="BX306" i="48"/>
  <c r="BY306" i="48" s="1"/>
  <c r="CB306" i="48"/>
  <c r="CC306" i="48" s="1"/>
  <c r="BX444" i="48"/>
  <c r="BY444" i="48" s="1"/>
  <c r="CB444" i="48"/>
  <c r="CC444" i="48" s="1"/>
  <c r="CB90" i="48"/>
  <c r="CC90" i="48" s="1"/>
  <c r="BX90" i="48"/>
  <c r="BY90" i="48" s="1"/>
  <c r="BX72" i="48"/>
  <c r="BY72" i="48" s="1"/>
  <c r="CB72" i="48"/>
  <c r="CC72" i="48" s="1"/>
  <c r="CB144" i="48"/>
  <c r="CC144" i="48" s="1"/>
  <c r="BX144" i="48"/>
  <c r="BY144" i="48" s="1"/>
  <c r="CB192" i="48"/>
  <c r="CC192" i="48" s="1"/>
  <c r="BX192" i="48"/>
  <c r="BY192" i="48" s="1"/>
  <c r="CB88" i="48"/>
  <c r="CC88" i="48" s="1"/>
  <c r="BX88" i="48"/>
  <c r="BY88" i="48" s="1"/>
  <c r="BX338" i="48"/>
  <c r="BY338" i="48" s="1"/>
  <c r="CB338" i="48"/>
  <c r="CC338" i="48" s="1"/>
  <c r="BX56" i="48"/>
  <c r="BY56" i="48" s="1"/>
  <c r="CB56" i="48"/>
  <c r="CC56" i="48" s="1"/>
  <c r="CB425" i="48"/>
  <c r="CC425" i="48" s="1"/>
  <c r="BX425" i="48"/>
  <c r="BY425" i="48" s="1"/>
  <c r="CB252" i="48"/>
  <c r="CC252" i="48" s="1"/>
  <c r="BX252" i="48"/>
  <c r="BY252" i="48" s="1"/>
  <c r="CB281" i="48"/>
  <c r="CC281" i="48" s="1"/>
  <c r="BX281" i="48"/>
  <c r="BY281" i="48" s="1"/>
  <c r="CB509" i="48"/>
  <c r="CC509" i="48" s="1"/>
  <c r="BX509" i="48"/>
  <c r="BY509" i="48" s="1"/>
  <c r="CB465" i="48"/>
  <c r="CC465" i="48" s="1"/>
  <c r="BX465" i="48"/>
  <c r="BY465" i="48" s="1"/>
  <c r="CB348" i="48"/>
  <c r="CC348" i="48" s="1"/>
  <c r="BX348" i="48"/>
  <c r="BY348" i="48" s="1"/>
  <c r="CB515" i="48"/>
  <c r="CC515" i="48" s="1"/>
  <c r="BX515" i="48"/>
  <c r="BY515" i="48" s="1"/>
  <c r="BX69" i="48"/>
  <c r="BY69" i="48" s="1"/>
  <c r="CB69" i="48"/>
  <c r="CC69" i="48" s="1"/>
  <c r="BX347" i="48"/>
  <c r="BY347" i="48" s="1"/>
  <c r="CB347" i="48"/>
  <c r="CC347" i="48" s="1"/>
  <c r="CB94" i="48"/>
  <c r="CC94" i="48" s="1"/>
  <c r="BX94" i="48"/>
  <c r="BY94" i="48" s="1"/>
  <c r="CB359" i="48"/>
  <c r="CC359" i="48" s="1"/>
  <c r="BX359" i="48"/>
  <c r="BY359" i="48" s="1"/>
  <c r="CB65" i="48"/>
  <c r="CC65" i="48" s="1"/>
  <c r="BX65" i="48"/>
  <c r="BY65" i="48" s="1"/>
  <c r="CB78" i="48"/>
  <c r="CC78" i="48" s="1"/>
  <c r="BX78" i="48"/>
  <c r="BY78" i="48" s="1"/>
  <c r="BX140" i="48"/>
  <c r="BY140" i="48" s="1"/>
  <c r="CB140" i="48"/>
  <c r="CC140" i="48" s="1"/>
  <c r="BX254" i="48"/>
  <c r="BY254" i="48" s="1"/>
  <c r="CB254" i="48"/>
  <c r="CC254" i="48" s="1"/>
  <c r="CB133" i="48"/>
  <c r="CC133" i="48" s="1"/>
  <c r="BX133" i="48"/>
  <c r="BY133" i="48" s="1"/>
  <c r="BX488" i="48"/>
  <c r="BY488" i="48" s="1"/>
  <c r="CB488" i="48"/>
  <c r="CC488" i="48" s="1"/>
  <c r="CB81" i="48"/>
  <c r="CC81" i="48" s="1"/>
  <c r="BX81" i="48"/>
  <c r="BY81" i="48" s="1"/>
  <c r="CB264" i="48"/>
  <c r="CC264" i="48" s="1"/>
  <c r="BX264" i="48"/>
  <c r="BY264" i="48" s="1"/>
  <c r="CB481" i="48"/>
  <c r="CC481" i="48" s="1"/>
  <c r="BX481" i="48"/>
  <c r="BY481" i="48" s="1"/>
  <c r="BX435" i="48"/>
  <c r="BY435" i="48" s="1"/>
  <c r="CB435" i="48"/>
  <c r="CC435" i="48" s="1"/>
  <c r="CB471" i="48"/>
  <c r="CC471" i="48" s="1"/>
  <c r="BX471" i="48"/>
  <c r="BY471" i="48" s="1"/>
  <c r="BX445" i="48"/>
  <c r="BY445" i="48" s="1"/>
  <c r="CB445" i="48"/>
  <c r="CC445" i="48" s="1"/>
  <c r="BX95" i="48"/>
  <c r="BY95" i="48" s="1"/>
  <c r="CB95" i="48"/>
  <c r="CC95" i="48" s="1"/>
  <c r="CB75" i="48"/>
  <c r="CC75" i="48" s="1"/>
  <c r="BX75" i="48"/>
  <c r="BY75" i="48" s="1"/>
  <c r="CB345" i="48"/>
  <c r="CC345" i="48" s="1"/>
  <c r="BX345" i="48"/>
  <c r="BY345" i="48" s="1"/>
  <c r="CB362" i="48"/>
  <c r="CC362" i="48" s="1"/>
  <c r="BX362" i="48"/>
  <c r="BY362" i="48" s="1"/>
  <c r="BX440" i="48"/>
  <c r="BY440" i="48" s="1"/>
  <c r="CB440" i="48"/>
  <c r="CC440" i="48" s="1"/>
  <c r="CB125" i="48"/>
  <c r="CC125" i="48" s="1"/>
  <c r="BX125" i="48"/>
  <c r="BY125" i="48" s="1"/>
  <c r="CB215" i="48"/>
  <c r="CC215" i="48" s="1"/>
  <c r="BX215" i="48"/>
  <c r="BY215" i="48" s="1"/>
  <c r="CB494" i="48"/>
  <c r="CC494" i="48" s="1"/>
  <c r="BX494" i="48"/>
  <c r="BY494" i="48" s="1"/>
  <c r="BX398" i="48"/>
  <c r="BY398" i="48" s="1"/>
  <c r="CB398" i="48"/>
  <c r="CC398" i="48" s="1"/>
  <c r="BX305" i="48"/>
  <c r="BY305" i="48" s="1"/>
  <c r="CB305" i="48"/>
  <c r="CC305" i="48" s="1"/>
  <c r="BX496" i="48"/>
  <c r="BY496" i="48" s="1"/>
  <c r="CB496" i="48"/>
  <c r="CC496" i="48" s="1"/>
  <c r="CB354" i="48"/>
  <c r="CC354" i="48" s="1"/>
  <c r="BX354" i="48"/>
  <c r="BY354" i="48" s="1"/>
  <c r="CN58" i="48"/>
  <c r="CO58" i="48" s="1"/>
  <c r="CP58" i="48" s="1"/>
  <c r="CQ58" i="48" s="1"/>
  <c r="CT58" i="48"/>
  <c r="CU58" i="48" s="1"/>
  <c r="CB195" i="48"/>
  <c r="CC195" i="48" s="1"/>
  <c r="BX195" i="48"/>
  <c r="BY195" i="48" s="1"/>
  <c r="CB269" i="48"/>
  <c r="CC269" i="48" s="1"/>
  <c r="BX269" i="48"/>
  <c r="BY269" i="48" s="1"/>
  <c r="CB120" i="48"/>
  <c r="CC120" i="48" s="1"/>
  <c r="BX120" i="48"/>
  <c r="BY120" i="48" s="1"/>
  <c r="BX344" i="48"/>
  <c r="BY344" i="48" s="1"/>
  <c r="CB344" i="48"/>
  <c r="CC344" i="48" s="1"/>
  <c r="CB296" i="48"/>
  <c r="CC296" i="48" s="1"/>
  <c r="BX296" i="48"/>
  <c r="BY296" i="48" s="1"/>
  <c r="CB221" i="48"/>
  <c r="CC221" i="48" s="1"/>
  <c r="BX221" i="48"/>
  <c r="BY221" i="48" s="1"/>
  <c r="CB155" i="48"/>
  <c r="CC155" i="48" s="1"/>
  <c r="BX155" i="48"/>
  <c r="BY155" i="48" s="1"/>
  <c r="BX351" i="48"/>
  <c r="BY351" i="48" s="1"/>
  <c r="CB351" i="48"/>
  <c r="CC351" i="48" s="1"/>
  <c r="BX364" i="48"/>
  <c r="BY364" i="48" s="1"/>
  <c r="CB364" i="48"/>
  <c r="CC364" i="48" s="1"/>
  <c r="CB210" i="48"/>
  <c r="CC210" i="48" s="1"/>
  <c r="BX210" i="48"/>
  <c r="BY210" i="48" s="1"/>
  <c r="BX478" i="48"/>
  <c r="BY478" i="48" s="1"/>
  <c r="CB478" i="48"/>
  <c r="CC478" i="48" s="1"/>
  <c r="CB375" i="48"/>
  <c r="CC375" i="48" s="1"/>
  <c r="BX375" i="48"/>
  <c r="BY375" i="48" s="1"/>
  <c r="CB317" i="48"/>
  <c r="CC317" i="48" s="1"/>
  <c r="BX317" i="48"/>
  <c r="BY317" i="48" s="1"/>
  <c r="BX169" i="48"/>
  <c r="BY169" i="48" s="1"/>
  <c r="CB169" i="48"/>
  <c r="CC169" i="48" s="1"/>
  <c r="CB201" i="48"/>
  <c r="CC201" i="48" s="1"/>
  <c r="BX201" i="48"/>
  <c r="BY201" i="48" s="1"/>
  <c r="BX394" i="48"/>
  <c r="BY394" i="48" s="1"/>
  <c r="CB394" i="48"/>
  <c r="CC394" i="48" s="1"/>
  <c r="BX405" i="48"/>
  <c r="BY405" i="48" s="1"/>
  <c r="CB405" i="48"/>
  <c r="CC405" i="48" s="1"/>
  <c r="CN56" i="48"/>
  <c r="CO56" i="48" s="1"/>
  <c r="CP56" i="48" s="1"/>
  <c r="CQ56" i="48" s="1"/>
  <c r="CT56" i="48"/>
  <c r="CU56" i="48" s="1"/>
  <c r="BX268" i="48"/>
  <c r="BY268" i="48" s="1"/>
  <c r="CB268" i="48"/>
  <c r="CC268" i="48" s="1"/>
  <c r="BX259" i="48"/>
  <c r="BY259" i="48" s="1"/>
  <c r="CB259" i="48"/>
  <c r="CC259" i="48" s="1"/>
  <c r="CT64" i="48"/>
  <c r="CU64" i="48" s="1"/>
  <c r="CN64" i="48"/>
  <c r="CO64" i="48" s="1"/>
  <c r="CP64" i="48" s="1"/>
  <c r="CQ64" i="48" s="1"/>
  <c r="CB131" i="48"/>
  <c r="CC131" i="48" s="1"/>
  <c r="BX131" i="48"/>
  <c r="BY131" i="48" s="1"/>
  <c r="BX412" i="48"/>
  <c r="BY412" i="48" s="1"/>
  <c r="CB412" i="48"/>
  <c r="CC412" i="48" s="1"/>
  <c r="BX431" i="48"/>
  <c r="BY431" i="48" s="1"/>
  <c r="CB431" i="48"/>
  <c r="CC431" i="48" s="1"/>
  <c r="BX310" i="48"/>
  <c r="BY310" i="48" s="1"/>
  <c r="CB310" i="48"/>
  <c r="CC310" i="48" s="1"/>
  <c r="BX266" i="48"/>
  <c r="BY266" i="48" s="1"/>
  <c r="CB266" i="48"/>
  <c r="CC266" i="48" s="1"/>
  <c r="BX93" i="48"/>
  <c r="BY93" i="48" s="1"/>
  <c r="CB93" i="48"/>
  <c r="CC93" i="48" s="1"/>
  <c r="BX511" i="48"/>
  <c r="BY511" i="48" s="1"/>
  <c r="CB511" i="48"/>
  <c r="CC511" i="48" s="1"/>
  <c r="BX314" i="48"/>
  <c r="BY314" i="48" s="1"/>
  <c r="CB314" i="48"/>
  <c r="CC314" i="48" s="1"/>
  <c r="BX331" i="48"/>
  <c r="BY331" i="48" s="1"/>
  <c r="CB331" i="48"/>
  <c r="CC331" i="48" s="1"/>
  <c r="BX229" i="48"/>
  <c r="BY229" i="48" s="1"/>
  <c r="CB229" i="48"/>
  <c r="CC229" i="48" s="1"/>
  <c r="BX267" i="48"/>
  <c r="BY267" i="48" s="1"/>
  <c r="CB267" i="48"/>
  <c r="CC267" i="48" s="1"/>
  <c r="BX382" i="48"/>
  <c r="BY382" i="48" s="1"/>
  <c r="CB382" i="48"/>
  <c r="CC382" i="48" s="1"/>
  <c r="BX485" i="48"/>
  <c r="BY485" i="48" s="1"/>
  <c r="CB485" i="48"/>
  <c r="CC485" i="48" s="1"/>
  <c r="CB57" i="48"/>
  <c r="CC57" i="48" s="1"/>
  <c r="BX57" i="48"/>
  <c r="BY57" i="48" s="1"/>
  <c r="BX127" i="48"/>
  <c r="BY127" i="48" s="1"/>
  <c r="CB127" i="48"/>
  <c r="CC127" i="48" s="1"/>
  <c r="BX322" i="48"/>
  <c r="BY322" i="48" s="1"/>
  <c r="CB322" i="48"/>
  <c r="CC322" i="48" s="1"/>
  <c r="BX61" i="48"/>
  <c r="BY61" i="48" s="1"/>
  <c r="CB61" i="48"/>
  <c r="CC61" i="48" s="1"/>
  <c r="CB316" i="48"/>
  <c r="CC316" i="48" s="1"/>
  <c r="BX316" i="48"/>
  <c r="BY316" i="48" s="1"/>
  <c r="CB376" i="48"/>
  <c r="CC376" i="48" s="1"/>
  <c r="BX376" i="48"/>
  <c r="BY376" i="48" s="1"/>
  <c r="CB505" i="48"/>
  <c r="CC505" i="48" s="1"/>
  <c r="BX505" i="48"/>
  <c r="BY505" i="48" s="1"/>
  <c r="CB501" i="48"/>
  <c r="CC501" i="48" s="1"/>
  <c r="BX501" i="48"/>
  <c r="BY501" i="48" s="1"/>
  <c r="CB225" i="48"/>
  <c r="CC225" i="48" s="1"/>
  <c r="BX225" i="48"/>
  <c r="BY225" i="48" s="1"/>
  <c r="CB482" i="48"/>
  <c r="CC482" i="48" s="1"/>
  <c r="BX482" i="48"/>
  <c r="BY482" i="48" s="1"/>
  <c r="CB399" i="48"/>
  <c r="CC399" i="48" s="1"/>
  <c r="BX399" i="48"/>
  <c r="BY399" i="48" s="1"/>
  <c r="CB507" i="48"/>
  <c r="CC507" i="48" s="1"/>
  <c r="BX507" i="48"/>
  <c r="BY507" i="48" s="1"/>
  <c r="CB413" i="48"/>
  <c r="CC413" i="48" s="1"/>
  <c r="BX413" i="48"/>
  <c r="BY413" i="48" s="1"/>
  <c r="CB152" i="48"/>
  <c r="CC152" i="48" s="1"/>
  <c r="BX152" i="48"/>
  <c r="BY152" i="48" s="1"/>
  <c r="BX271" i="48"/>
  <c r="BY271" i="48" s="1"/>
  <c r="CB271" i="48"/>
  <c r="CC271" i="48" s="1"/>
  <c r="CB85" i="48"/>
  <c r="CC85" i="48" s="1"/>
  <c r="BX85" i="48"/>
  <c r="BY85" i="48" s="1"/>
  <c r="CB356" i="48"/>
  <c r="CC356" i="48" s="1"/>
  <c r="BX356" i="48"/>
  <c r="BY356" i="48" s="1"/>
  <c r="CB265" i="48"/>
  <c r="CC265" i="48" s="1"/>
  <c r="BX265" i="48"/>
  <c r="BY265" i="48" s="1"/>
  <c r="CB68" i="48"/>
  <c r="CC68" i="48" s="1"/>
  <c r="BX68" i="48"/>
  <c r="BY68" i="48" s="1"/>
  <c r="CB148" i="48"/>
  <c r="CC148" i="48" s="1"/>
  <c r="BX148" i="48"/>
  <c r="BY148" i="48" s="1"/>
  <c r="BX217" i="48"/>
  <c r="BY217" i="48" s="1"/>
  <c r="CB217" i="48"/>
  <c r="CC217" i="48" s="1"/>
  <c r="CB335" i="48"/>
  <c r="CC335" i="48" s="1"/>
  <c r="BX335" i="48"/>
  <c r="BY335" i="48" s="1"/>
  <c r="CB287" i="48"/>
  <c r="CC287" i="48" s="1"/>
  <c r="BX287" i="48"/>
  <c r="BY287" i="48" s="1"/>
  <c r="CB216" i="48"/>
  <c r="CC216" i="48" s="1"/>
  <c r="BX216" i="48"/>
  <c r="BY216" i="48" s="1"/>
  <c r="CN55" i="48"/>
  <c r="CO55" i="48" s="1"/>
  <c r="CP55" i="48" s="1"/>
  <c r="CQ55" i="48" s="1"/>
  <c r="CT55" i="48"/>
  <c r="CU55" i="48" s="1"/>
  <c r="CB450" i="48"/>
  <c r="CC450" i="48" s="1"/>
  <c r="BX450" i="48"/>
  <c r="BY450" i="48" s="1"/>
  <c r="CB378" i="48"/>
  <c r="CC378" i="48" s="1"/>
  <c r="BX378" i="48"/>
  <c r="BY378" i="48" s="1"/>
  <c r="CB361" i="48"/>
  <c r="CC361" i="48" s="1"/>
  <c r="BX361" i="48"/>
  <c r="BY361" i="48" s="1"/>
  <c r="BX453" i="48"/>
  <c r="BY453" i="48" s="1"/>
  <c r="CB453" i="48"/>
  <c r="CC453" i="48" s="1"/>
  <c r="BX115" i="48"/>
  <c r="BY115" i="48" s="1"/>
  <c r="CB115" i="48"/>
  <c r="CC115" i="48" s="1"/>
  <c r="CB241" i="48"/>
  <c r="CC241" i="48" s="1"/>
  <c r="BX241" i="48"/>
  <c r="BY241" i="48" s="1"/>
  <c r="BX517" i="48"/>
  <c r="BY517" i="48" s="1"/>
  <c r="CB517" i="48"/>
  <c r="CC517" i="48" s="1"/>
  <c r="CB475" i="48"/>
  <c r="CC475" i="48" s="1"/>
  <c r="BX475" i="48"/>
  <c r="BY475" i="48" s="1"/>
  <c r="BX295" i="48"/>
  <c r="BY295" i="48" s="1"/>
  <c r="CB295" i="48"/>
  <c r="CC295" i="48" s="1"/>
  <c r="CB410" i="48"/>
  <c r="CC410" i="48" s="1"/>
  <c r="BX410" i="48"/>
  <c r="BY410" i="48" s="1"/>
  <c r="CB171" i="48"/>
  <c r="CC171" i="48" s="1"/>
  <c r="BX171" i="48"/>
  <c r="BY171" i="48" s="1"/>
  <c r="BX208" i="48"/>
  <c r="BY208" i="48" s="1"/>
  <c r="CB208" i="48"/>
  <c r="CC208" i="48" s="1"/>
  <c r="BX339" i="48"/>
  <c r="BY339" i="48" s="1"/>
  <c r="CB339" i="48"/>
  <c r="CC339" i="48" s="1"/>
  <c r="BX486" i="48"/>
  <c r="BY486" i="48" s="1"/>
  <c r="CB486" i="48"/>
  <c r="CC486" i="48" s="1"/>
  <c r="BX467" i="48"/>
  <c r="BY467" i="48" s="1"/>
  <c r="CB467" i="48"/>
  <c r="CC467" i="48" s="1"/>
  <c r="CB113" i="48"/>
  <c r="CC113" i="48" s="1"/>
  <c r="BX113" i="48"/>
  <c r="BY113" i="48" s="1"/>
  <c r="CB393" i="48"/>
  <c r="CC393" i="48" s="1"/>
  <c r="BX393" i="48"/>
  <c r="BY393" i="48" s="1"/>
  <c r="BX105" i="48"/>
  <c r="BY105" i="48" s="1"/>
  <c r="CB105" i="48"/>
  <c r="CC105" i="48" s="1"/>
  <c r="CN61" i="48"/>
  <c r="CO61" i="48" s="1"/>
  <c r="CP61" i="48" s="1"/>
  <c r="CQ61" i="48" s="1"/>
  <c r="CT61" i="48"/>
  <c r="CU61" i="48" s="1"/>
  <c r="CB117" i="48"/>
  <c r="CC117" i="48" s="1"/>
  <c r="BX117" i="48"/>
  <c r="BY117" i="48" s="1"/>
  <c r="BX77" i="48"/>
  <c r="BY77" i="48" s="1"/>
  <c r="CB77" i="48"/>
  <c r="CC77" i="48" s="1"/>
  <c r="BX220" i="48"/>
  <c r="BY220" i="48" s="1"/>
  <c r="CB220" i="48"/>
  <c r="CC220" i="48" s="1"/>
  <c r="CB191" i="48"/>
  <c r="CC191" i="48" s="1"/>
  <c r="BX191" i="48"/>
  <c r="BY191" i="48" s="1"/>
  <c r="CB257" i="48"/>
  <c r="CC257" i="48" s="1"/>
  <c r="BX257" i="48"/>
  <c r="BY257" i="48" s="1"/>
  <c r="BX495" i="48"/>
  <c r="BY495" i="48" s="1"/>
  <c r="CB495" i="48"/>
  <c r="CC495" i="48" s="1"/>
  <c r="BX408" i="48"/>
  <c r="BY408" i="48" s="1"/>
  <c r="CB408" i="48"/>
  <c r="CC408" i="48" s="1"/>
  <c r="BX343" i="48"/>
  <c r="BY343" i="48" s="1"/>
  <c r="CB343" i="48"/>
  <c r="CC343" i="48" s="1"/>
  <c r="CB451" i="48"/>
  <c r="CC451" i="48" s="1"/>
  <c r="BX451" i="48"/>
  <c r="BY451" i="48" s="1"/>
  <c r="BX508" i="48"/>
  <c r="BY508" i="48" s="1"/>
  <c r="CB508" i="48"/>
  <c r="CC508" i="48" s="1"/>
  <c r="BX328" i="48"/>
  <c r="BY328" i="48" s="1"/>
  <c r="CB328" i="48"/>
  <c r="CC328" i="48" s="1"/>
  <c r="BX260" i="48"/>
  <c r="BY260" i="48" s="1"/>
  <c r="CB260" i="48"/>
  <c r="CC260" i="48" s="1"/>
  <c r="BX185" i="48"/>
  <c r="BY185" i="48" s="1"/>
  <c r="CB185" i="48"/>
  <c r="CC185" i="48" s="1"/>
  <c r="CB418" i="48"/>
  <c r="CC418" i="48" s="1"/>
  <c r="BX418" i="48"/>
  <c r="BY418" i="48" s="1"/>
  <c r="BX500" i="48"/>
  <c r="BY500" i="48" s="1"/>
  <c r="CB500" i="48"/>
  <c r="CC500" i="48" s="1"/>
  <c r="BX109" i="48"/>
  <c r="BY109" i="48" s="1"/>
  <c r="CB109" i="48"/>
  <c r="CC109" i="48" s="1"/>
  <c r="BX291" i="48"/>
  <c r="BY291" i="48" s="1"/>
  <c r="CB291" i="48"/>
  <c r="CC291" i="48" s="1"/>
  <c r="BX178" i="48"/>
  <c r="BY178" i="48" s="1"/>
  <c r="CB178" i="48"/>
  <c r="CC178" i="48" s="1"/>
  <c r="CB272" i="48"/>
  <c r="CC272" i="48" s="1"/>
  <c r="BX272" i="48"/>
  <c r="BY272" i="48" s="1"/>
  <c r="BX124" i="48"/>
  <c r="BY124" i="48" s="1"/>
  <c r="CB124" i="48"/>
  <c r="CC124" i="48" s="1"/>
  <c r="CB422" i="48"/>
  <c r="CC422" i="48" s="1"/>
  <c r="BX422" i="48"/>
  <c r="BY422" i="48" s="1"/>
  <c r="BX514" i="48"/>
  <c r="BY514" i="48" s="1"/>
  <c r="CB514" i="48"/>
  <c r="CC514" i="48" s="1"/>
  <c r="CB79" i="48"/>
  <c r="CC79" i="48" s="1"/>
  <c r="BX79" i="48"/>
  <c r="BY79" i="48" s="1"/>
  <c r="BX243" i="48"/>
  <c r="BY243" i="48" s="1"/>
  <c r="CB243" i="48"/>
  <c r="CC243" i="48" s="1"/>
  <c r="BX492" i="48"/>
  <c r="BY492" i="48" s="1"/>
  <c r="CB492" i="48"/>
  <c r="CC492" i="48" s="1"/>
  <c r="BX227" i="48"/>
  <c r="BY227" i="48" s="1"/>
  <c r="CB227" i="48"/>
  <c r="CC227" i="48" s="1"/>
  <c r="CB389" i="48"/>
  <c r="CC389" i="48" s="1"/>
  <c r="BX389" i="48"/>
  <c r="BY389" i="48" s="1"/>
  <c r="BX164" i="48"/>
  <c r="BY164" i="48" s="1"/>
  <c r="CB164" i="48"/>
  <c r="CC164" i="48" s="1"/>
  <c r="BX118" i="48"/>
  <c r="BY118" i="48" s="1"/>
  <c r="CB118" i="48"/>
  <c r="CC118" i="48" s="1"/>
  <c r="BX423" i="48"/>
  <c r="BY423" i="48" s="1"/>
  <c r="CB423" i="48"/>
  <c r="CC423" i="48" s="1"/>
  <c r="BX385" i="48"/>
  <c r="BY385" i="48" s="1"/>
  <c r="CB385" i="48"/>
  <c r="CC385" i="48" s="1"/>
  <c r="BX321" i="48"/>
  <c r="BY321" i="48" s="1"/>
  <c r="CB321" i="48"/>
  <c r="CC321" i="48" s="1"/>
  <c r="BX60" i="48"/>
  <c r="BY60" i="48" s="1"/>
  <c r="CB60" i="48"/>
  <c r="CC60" i="48" s="1"/>
  <c r="BX226" i="48"/>
  <c r="BY226" i="48" s="1"/>
  <c r="CB226" i="48"/>
  <c r="CC226" i="48" s="1"/>
  <c r="CB110" i="48"/>
  <c r="CC110" i="48" s="1"/>
  <c r="BX110" i="48"/>
  <c r="BY110" i="48" s="1"/>
  <c r="CB285" i="48"/>
  <c r="CC285" i="48" s="1"/>
  <c r="BX285" i="48"/>
  <c r="BY285" i="48" s="1"/>
  <c r="BX253" i="48"/>
  <c r="BY253" i="48" s="1"/>
  <c r="CB253" i="48"/>
  <c r="CC253" i="48" s="1"/>
  <c r="BX403" i="48"/>
  <c r="BY403" i="48" s="1"/>
  <c r="CB403" i="48"/>
  <c r="CC403" i="48" s="1"/>
  <c r="BX197" i="48"/>
  <c r="BY197" i="48" s="1"/>
  <c r="CB197" i="48"/>
  <c r="CC197" i="48" s="1"/>
  <c r="BX350" i="48"/>
  <c r="BY350" i="48" s="1"/>
  <c r="CB350" i="48"/>
  <c r="CC350" i="48" s="1"/>
  <c r="BX313" i="48"/>
  <c r="BY313" i="48" s="1"/>
  <c r="CB313" i="48"/>
  <c r="CC313" i="48" s="1"/>
  <c r="CB493" i="48"/>
  <c r="CC493" i="48" s="1"/>
  <c r="BX493" i="48"/>
  <c r="BY493" i="48" s="1"/>
  <c r="BX238" i="48"/>
  <c r="BY238" i="48" s="1"/>
  <c r="CB238" i="48"/>
  <c r="CC238" i="48" s="1"/>
  <c r="CB163" i="48"/>
  <c r="CC163" i="48" s="1"/>
  <c r="BX163" i="48"/>
  <c r="BY163" i="48" s="1"/>
  <c r="CB59" i="48"/>
  <c r="CC59" i="48" s="1"/>
  <c r="BX59" i="48"/>
  <c r="BY59" i="48" s="1"/>
  <c r="BX190" i="48"/>
  <c r="BY190" i="48" s="1"/>
  <c r="CB190" i="48"/>
  <c r="CC190" i="48" s="1"/>
  <c r="BX334" i="48"/>
  <c r="BY334" i="48" s="1"/>
  <c r="CB334" i="48"/>
  <c r="CC334" i="48" s="1"/>
  <c r="CN70" i="48"/>
  <c r="CO70" i="48" s="1"/>
  <c r="CP70" i="48" s="1"/>
  <c r="CQ70" i="48" s="1"/>
  <c r="CT70" i="48"/>
  <c r="CU70" i="48" s="1"/>
  <c r="CB126" i="48"/>
  <c r="CC126" i="48" s="1"/>
  <c r="BX126" i="48"/>
  <c r="BY126" i="48" s="1"/>
  <c r="CB91" i="48"/>
  <c r="CC91" i="48" s="1"/>
  <c r="BX91" i="48"/>
  <c r="BY91" i="48" s="1"/>
  <c r="CB184" i="48"/>
  <c r="CC184" i="48" s="1"/>
  <c r="BX184" i="48"/>
  <c r="BY184" i="48" s="1"/>
  <c r="BX99" i="48"/>
  <c r="BY99" i="48" s="1"/>
  <c r="CB99" i="48"/>
  <c r="CC99" i="48" s="1"/>
  <c r="CB442" i="48"/>
  <c r="CC442" i="48" s="1"/>
  <c r="BX442" i="48"/>
  <c r="BY442" i="48" s="1"/>
  <c r="BX329" i="48"/>
  <c r="BY329" i="48" s="1"/>
  <c r="CB329" i="48"/>
  <c r="CC329" i="48" s="1"/>
  <c r="CB207" i="48"/>
  <c r="CC207" i="48" s="1"/>
  <c r="BX207" i="48"/>
  <c r="BY207" i="48" s="1"/>
  <c r="BX246" i="48"/>
  <c r="BY246" i="48" s="1"/>
  <c r="CB246" i="48"/>
  <c r="CC246" i="48" s="1"/>
  <c r="BX167" i="48"/>
  <c r="BY167" i="48" s="1"/>
  <c r="CB167" i="48"/>
  <c r="CC167" i="48" s="1"/>
  <c r="BX248" i="48"/>
  <c r="BY248" i="48" s="1"/>
  <c r="CB248" i="48"/>
  <c r="CC248" i="48" s="1"/>
  <c r="CB245" i="48"/>
  <c r="CC245" i="48" s="1"/>
  <c r="BX245" i="48"/>
  <c r="BY245" i="48" s="1"/>
  <c r="CB406" i="48"/>
  <c r="CC406" i="48" s="1"/>
  <c r="BX406" i="48"/>
  <c r="BY406" i="48" s="1"/>
  <c r="CB132" i="48"/>
  <c r="CC132" i="48" s="1"/>
  <c r="BX132" i="48"/>
  <c r="BY132" i="48" s="1"/>
  <c r="BX183" i="48"/>
  <c r="BY183" i="48" s="1"/>
  <c r="CB183" i="48"/>
  <c r="CC183" i="48" s="1"/>
  <c r="CB332" i="48"/>
  <c r="CC332" i="48" s="1"/>
  <c r="BX332" i="48"/>
  <c r="BY332" i="48" s="1"/>
  <c r="CB168" i="48"/>
  <c r="CC168" i="48" s="1"/>
  <c r="BX168" i="48"/>
  <c r="BY168" i="48" s="1"/>
  <c r="CB286" i="48"/>
  <c r="CC286" i="48" s="1"/>
  <c r="BX286" i="48"/>
  <c r="BY286" i="48" s="1"/>
  <c r="CB374" i="48"/>
  <c r="CC374" i="48" s="1"/>
  <c r="BX374" i="48"/>
  <c r="BY374" i="48" s="1"/>
  <c r="CB107" i="48"/>
  <c r="CC107" i="48" s="1"/>
  <c r="BX107" i="48"/>
  <c r="BY107" i="48" s="1"/>
  <c r="CB290" i="48"/>
  <c r="CC290" i="48" s="1"/>
  <c r="BX290" i="48"/>
  <c r="BY290" i="48" s="1"/>
  <c r="BX176" i="48"/>
  <c r="BY176" i="48" s="1"/>
  <c r="CB176" i="48"/>
  <c r="CC176" i="48" s="1"/>
  <c r="CB456" i="48"/>
  <c r="CC456" i="48" s="1"/>
  <c r="BX456" i="48"/>
  <c r="BY456" i="48" s="1"/>
  <c r="BX429" i="48"/>
  <c r="BY429" i="48" s="1"/>
  <c r="CB429" i="48"/>
  <c r="CC429" i="48" s="1"/>
  <c r="CB128" i="48"/>
  <c r="CC128" i="48" s="1"/>
  <c r="BX128" i="48"/>
  <c r="BY128" i="48" s="1"/>
  <c r="CB469" i="48"/>
  <c r="CC469" i="48" s="1"/>
  <c r="BX469" i="48"/>
  <c r="BY469" i="48" s="1"/>
  <c r="CB380" i="48"/>
  <c r="CC380" i="48" s="1"/>
  <c r="BX380" i="48"/>
  <c r="BY380" i="48" s="1"/>
  <c r="BX420" i="48"/>
  <c r="BY420" i="48" s="1"/>
  <c r="CB420" i="48"/>
  <c r="CC420" i="48" s="1"/>
  <c r="CB166" i="48"/>
  <c r="CC166" i="48" s="1"/>
  <c r="BX166" i="48"/>
  <c r="BY166" i="48" s="1"/>
  <c r="BX436" i="48"/>
  <c r="BY436" i="48" s="1"/>
  <c r="CB436" i="48"/>
  <c r="CC436" i="48" s="1"/>
  <c r="CB434" i="48"/>
  <c r="CC434" i="48" s="1"/>
  <c r="BX434" i="48"/>
  <c r="BY434" i="48" s="1"/>
  <c r="BX427" i="48"/>
  <c r="BY427" i="48" s="1"/>
  <c r="CB427" i="48"/>
  <c r="CC427" i="48" s="1"/>
  <c r="BX137" i="48"/>
  <c r="BY137" i="48" s="1"/>
  <c r="CB137" i="48"/>
  <c r="CC137" i="48" s="1"/>
  <c r="BX384" i="48"/>
  <c r="BY384" i="48" s="1"/>
  <c r="CB384" i="48"/>
  <c r="CC384" i="48" s="1"/>
  <c r="BX462" i="48"/>
  <c r="BY462" i="48" s="1"/>
  <c r="CB462" i="48"/>
  <c r="CC462" i="48" s="1"/>
  <c r="CB327" i="48"/>
  <c r="CC327" i="48" s="1"/>
  <c r="BX327" i="48"/>
  <c r="BY327" i="48" s="1"/>
  <c r="CB237" i="48"/>
  <c r="CC237" i="48" s="1"/>
  <c r="BX237" i="48"/>
  <c r="BY237" i="48" s="1"/>
  <c r="BX301" i="48"/>
  <c r="BY301" i="48" s="1"/>
  <c r="CB301" i="48"/>
  <c r="CC301" i="48" s="1"/>
  <c r="CB289" i="48"/>
  <c r="CC289" i="48" s="1"/>
  <c r="BX289" i="48"/>
  <c r="BY289" i="48" s="1"/>
  <c r="BX366" i="48"/>
  <c r="BY366" i="48" s="1"/>
  <c r="CB366" i="48"/>
  <c r="CC366" i="48" s="1"/>
  <c r="CB483" i="48"/>
  <c r="CC483" i="48" s="1"/>
  <c r="BX483" i="48"/>
  <c r="BY483" i="48" s="1"/>
  <c r="CB92" i="48"/>
  <c r="CC92" i="48" s="1"/>
  <c r="BX92" i="48"/>
  <c r="BY92" i="48" s="1"/>
  <c r="BX138" i="48"/>
  <c r="BY138" i="48" s="1"/>
  <c r="CB138" i="48"/>
  <c r="CC138" i="48" s="1"/>
  <c r="BX141" i="48"/>
  <c r="BY141" i="48" s="1"/>
  <c r="CB141" i="48"/>
  <c r="CC141" i="48" s="1"/>
  <c r="BX177" i="48"/>
  <c r="BY177" i="48" s="1"/>
  <c r="CB177" i="48"/>
  <c r="CC177" i="48" s="1"/>
  <c r="BX212" i="48"/>
  <c r="BY212" i="48" s="1"/>
  <c r="CB212" i="48"/>
  <c r="CC212" i="48" s="1"/>
  <c r="BX449" i="48"/>
  <c r="BY449" i="48" s="1"/>
  <c r="CB449" i="48"/>
  <c r="CC449" i="48" s="1"/>
  <c r="CB463" i="48"/>
  <c r="CC463" i="48" s="1"/>
  <c r="BX463" i="48"/>
  <c r="BY463" i="48" s="1"/>
  <c r="BX139" i="48"/>
  <c r="BY139" i="48" s="1"/>
  <c r="CB139" i="48"/>
  <c r="CC139" i="48" s="1"/>
  <c r="BX196" i="48"/>
  <c r="BY196" i="48" s="1"/>
  <c r="CB196" i="48"/>
  <c r="CC196" i="48" s="1"/>
  <c r="BX63" i="48"/>
  <c r="BY63" i="48" s="1"/>
  <c r="CB63" i="48"/>
  <c r="CC63" i="48" s="1"/>
  <c r="BX214" i="48"/>
  <c r="BY214" i="48" s="1"/>
  <c r="CB214" i="48"/>
  <c r="CC214" i="48" s="1"/>
  <c r="BX129" i="48"/>
  <c r="BY129" i="48" s="1"/>
  <c r="CB129" i="48"/>
  <c r="CC129" i="48" s="1"/>
  <c r="BX188" i="48"/>
  <c r="BY188" i="48" s="1"/>
  <c r="CB188" i="48"/>
  <c r="CC188" i="48" s="1"/>
  <c r="CB83" i="48"/>
  <c r="CC83" i="48" s="1"/>
  <c r="BX83" i="48"/>
  <c r="BY83" i="48" s="1"/>
  <c r="BX302" i="48"/>
  <c r="BY302" i="48" s="1"/>
  <c r="CB302" i="48"/>
  <c r="CC302" i="48" s="1"/>
  <c r="BX71" i="48"/>
  <c r="BY71" i="48" s="1"/>
  <c r="CB71" i="48"/>
  <c r="CC71" i="48" s="1"/>
  <c r="CB367" i="48"/>
  <c r="CC367" i="48" s="1"/>
  <c r="BX367" i="48"/>
  <c r="BY367" i="48" s="1"/>
  <c r="CB146" i="48"/>
  <c r="CC146" i="48" s="1"/>
  <c r="BX146" i="48"/>
  <c r="BY146" i="48" s="1"/>
  <c r="CB300" i="48"/>
  <c r="CC300" i="48" s="1"/>
  <c r="BX300" i="48"/>
  <c r="BY300" i="48" s="1"/>
  <c r="CB104" i="48"/>
  <c r="CC104" i="48" s="1"/>
  <c r="BX104" i="48"/>
  <c r="BY104" i="48" s="1"/>
  <c r="CB304" i="48"/>
  <c r="CC304" i="48" s="1"/>
  <c r="BX304" i="48"/>
  <c r="BY304" i="48" s="1"/>
  <c r="CB100" i="48"/>
  <c r="CC100" i="48" s="1"/>
  <c r="BX100" i="48"/>
  <c r="BY100" i="48" s="1"/>
  <c r="CB114" i="48"/>
  <c r="CC114" i="48" s="1"/>
  <c r="BX114" i="48"/>
  <c r="BY114" i="48" s="1"/>
  <c r="BX430" i="48"/>
  <c r="BY430" i="48" s="1"/>
  <c r="CB430" i="48"/>
  <c r="CC430" i="48" s="1"/>
  <c r="CB84" i="48"/>
  <c r="CC84" i="48" s="1"/>
  <c r="BX84" i="48"/>
  <c r="BY84" i="48" s="1"/>
  <c r="CB337" i="48"/>
  <c r="CC337" i="48" s="1"/>
  <c r="BX337" i="48"/>
  <c r="BY337" i="48" s="1"/>
  <c r="BX499" i="48"/>
  <c r="BY499" i="48" s="1"/>
  <c r="CB499" i="48"/>
  <c r="CC499" i="48" s="1"/>
  <c r="BX455" i="48"/>
  <c r="BY455" i="48" s="1"/>
  <c r="CB455" i="48"/>
  <c r="CC455" i="48" s="1"/>
  <c r="CB89" i="48"/>
  <c r="CC89" i="48" s="1"/>
  <c r="BX89" i="48"/>
  <c r="BY89" i="48" s="1"/>
  <c r="CN65" i="48"/>
  <c r="CO65" i="48" s="1"/>
  <c r="CP65" i="48" s="1"/>
  <c r="CQ65" i="48" s="1"/>
  <c r="CT65" i="48"/>
  <c r="CU65" i="48" s="1"/>
  <c r="BX459" i="48"/>
  <c r="BY459" i="48" s="1"/>
  <c r="CB459" i="48"/>
  <c r="CC459" i="48" s="1"/>
  <c r="CB319" i="48"/>
  <c r="CC319" i="48" s="1"/>
  <c r="BX319" i="48"/>
  <c r="BY319" i="48" s="1"/>
  <c r="CB173" i="48"/>
  <c r="CC173" i="48" s="1"/>
  <c r="BX173" i="48"/>
  <c r="BY173" i="48" s="1"/>
  <c r="BX419" i="48"/>
  <c r="BY419" i="48" s="1"/>
  <c r="CB419" i="48"/>
  <c r="CC419" i="48" s="1"/>
  <c r="BX149" i="48"/>
  <c r="BY149" i="48" s="1"/>
  <c r="CB149" i="48"/>
  <c r="CC149" i="48" s="1"/>
  <c r="CB391" i="48"/>
  <c r="CC391" i="48" s="1"/>
  <c r="BX391" i="48"/>
  <c r="BY391" i="48" s="1"/>
  <c r="BX452" i="48"/>
  <c r="BY452" i="48" s="1"/>
  <c r="CB452" i="48"/>
  <c r="CC452" i="48" s="1"/>
  <c r="CB240" i="48"/>
  <c r="CC240" i="48" s="1"/>
  <c r="BX240" i="48"/>
  <c r="BY240" i="48" s="1"/>
  <c r="BX454" i="48"/>
  <c r="BY454" i="48" s="1"/>
  <c r="CB454" i="48"/>
  <c r="CC454" i="48" s="1"/>
  <c r="BX369" i="48"/>
  <c r="BY369" i="48" s="1"/>
  <c r="CB369" i="48"/>
  <c r="CC369" i="48" s="1"/>
  <c r="CB112" i="48"/>
  <c r="CC112" i="48" s="1"/>
  <c r="BX112" i="48"/>
  <c r="BY112" i="48" s="1"/>
  <c r="BX336" i="48"/>
  <c r="BY336" i="48" s="1"/>
  <c r="CB336" i="48"/>
  <c r="CC336" i="48" s="1"/>
  <c r="CB263" i="48"/>
  <c r="CC263" i="48" s="1"/>
  <c r="BX263" i="48"/>
  <c r="BY263" i="48" s="1"/>
  <c r="BX303" i="48"/>
  <c r="BY303" i="48" s="1"/>
  <c r="CB303" i="48"/>
  <c r="CC303" i="48" s="1"/>
  <c r="CB277" i="48"/>
  <c r="CC277" i="48" s="1"/>
  <c r="BX277" i="48"/>
  <c r="BY277" i="48" s="1"/>
  <c r="CB165" i="48"/>
  <c r="CC165" i="48" s="1"/>
  <c r="BX165" i="48"/>
  <c r="BY165" i="48" s="1"/>
  <c r="CB512" i="48"/>
  <c r="CC512" i="48" s="1"/>
  <c r="BX512" i="48"/>
  <c r="BY512" i="48" s="1"/>
  <c r="BX415" i="48"/>
  <c r="BY415" i="48" s="1"/>
  <c r="CB415" i="48"/>
  <c r="CC415" i="48" s="1"/>
  <c r="CB159" i="48"/>
  <c r="CC159" i="48" s="1"/>
  <c r="BX159" i="48"/>
  <c r="BY159" i="48" s="1"/>
  <c r="CB274" i="48"/>
  <c r="CC274" i="48" s="1"/>
  <c r="BX274" i="48"/>
  <c r="BY274" i="48" s="1"/>
  <c r="CB365" i="48"/>
  <c r="CC365" i="48" s="1"/>
  <c r="BX365" i="48"/>
  <c r="BY365" i="48" s="1"/>
  <c r="BX82" i="48"/>
  <c r="BY82" i="48" s="1"/>
  <c r="CB82" i="48"/>
  <c r="CC82" i="48" s="1"/>
  <c r="CB87" i="48"/>
  <c r="CC87" i="48" s="1"/>
  <c r="BX87" i="48"/>
  <c r="BY87" i="48" s="1"/>
  <c r="CB180" i="48"/>
  <c r="CC180" i="48" s="1"/>
  <c r="BX180" i="48"/>
  <c r="BY180" i="48" s="1"/>
  <c r="BX448" i="48"/>
  <c r="BY448" i="48" s="1"/>
  <c r="CB448" i="48"/>
  <c r="CC448" i="48" s="1"/>
  <c r="BX278" i="48"/>
  <c r="BY278" i="48" s="1"/>
  <c r="CB278" i="48"/>
  <c r="CC278" i="48" s="1"/>
  <c r="CB182" i="48"/>
  <c r="CC182" i="48" s="1"/>
  <c r="BX182" i="48"/>
  <c r="BY182" i="48" s="1"/>
  <c r="CB433" i="48"/>
  <c r="CC433" i="48" s="1"/>
  <c r="BX433" i="48"/>
  <c r="BY433" i="48" s="1"/>
  <c r="CB233" i="48"/>
  <c r="CC233" i="48" s="1"/>
  <c r="BX233" i="48"/>
  <c r="BY233" i="48" s="1"/>
  <c r="CB312" i="48"/>
  <c r="CC312" i="48" s="1"/>
  <c r="BX312" i="48"/>
  <c r="BY312" i="48" s="1"/>
  <c r="BX174" i="48"/>
  <c r="BY174" i="48" s="1"/>
  <c r="CB174" i="48"/>
  <c r="CC174" i="48" s="1"/>
  <c r="CB223" i="48"/>
  <c r="CC223" i="48" s="1"/>
  <c r="BX223" i="48"/>
  <c r="BY223" i="48" s="1"/>
  <c r="BX349" i="48"/>
  <c r="BY349" i="48" s="1"/>
  <c r="CB349" i="48"/>
  <c r="CC349" i="48" s="1"/>
  <c r="CB147" i="48"/>
  <c r="CC147" i="48" s="1"/>
  <c r="BX147" i="48"/>
  <c r="BY147" i="48" s="1"/>
  <c r="CB200" i="48"/>
  <c r="CC200" i="48" s="1"/>
  <c r="BX200" i="48"/>
  <c r="BY200" i="48" s="1"/>
  <c r="CN68" i="48"/>
  <c r="CO68" i="48" s="1"/>
  <c r="CP68" i="48" s="1"/>
  <c r="CQ68" i="48" s="1"/>
  <c r="CT68" i="48"/>
  <c r="CU68" i="48" s="1"/>
  <c r="BX228" i="48"/>
  <c r="BY228" i="48" s="1"/>
  <c r="CB228" i="48"/>
  <c r="CC228" i="48" s="1"/>
  <c r="BX409" i="48"/>
  <c r="BY409" i="48" s="1"/>
  <c r="CB409" i="48"/>
  <c r="CC409" i="48" s="1"/>
  <c r="CB199" i="48"/>
  <c r="CC199" i="48" s="1"/>
  <c r="BX199" i="48"/>
  <c r="BY199" i="48" s="1"/>
  <c r="BX242" i="48"/>
  <c r="BY242" i="48" s="1"/>
  <c r="CB242" i="48"/>
  <c r="CC242" i="48" s="1"/>
  <c r="CB470" i="48"/>
  <c r="CC470" i="48" s="1"/>
  <c r="BX470" i="48"/>
  <c r="BY470" i="48" s="1"/>
  <c r="CB484" i="48"/>
  <c r="CC484" i="48" s="1"/>
  <c r="BX484" i="48"/>
  <c r="BY484" i="48" s="1"/>
  <c r="BX206" i="48"/>
  <c r="BY206" i="48" s="1"/>
  <c r="CB206" i="48"/>
  <c r="CC206" i="48" s="1"/>
  <c r="BX387" i="48"/>
  <c r="BY387" i="48" s="1"/>
  <c r="CB387" i="48"/>
  <c r="CC387" i="48" s="1"/>
  <c r="BX441" i="48"/>
  <c r="BY441" i="48" s="1"/>
  <c r="CB441" i="48"/>
  <c r="CC441" i="48" s="1"/>
  <c r="BX123" i="48"/>
  <c r="BY123" i="48" s="1"/>
  <c r="CB123" i="48"/>
  <c r="CC123" i="48" s="1"/>
  <c r="BX392" i="48"/>
  <c r="BY392" i="48" s="1"/>
  <c r="CB392" i="48"/>
  <c r="CC392" i="48" s="1"/>
  <c r="BX121" i="48"/>
  <c r="BY121" i="48" s="1"/>
  <c r="CB121" i="48"/>
  <c r="CC121" i="48" s="1"/>
  <c r="BX390" i="48"/>
  <c r="BY390" i="48" s="1"/>
  <c r="CB390" i="48"/>
  <c r="CC390" i="48" s="1"/>
  <c r="CB222" i="48"/>
  <c r="CC222" i="48" s="1"/>
  <c r="BX222" i="48"/>
  <c r="BY222" i="48" s="1"/>
  <c r="CB136" i="48"/>
  <c r="CC136" i="48" s="1"/>
  <c r="BX136" i="48"/>
  <c r="BY136" i="48" s="1"/>
  <c r="CB103" i="48"/>
  <c r="CC103" i="48" s="1"/>
  <c r="BX103" i="48"/>
  <c r="BY103" i="48" s="1"/>
  <c r="CB96" i="48"/>
  <c r="CC96" i="48" s="1"/>
  <c r="BX96" i="48"/>
  <c r="BY96" i="48" s="1"/>
  <c r="CB407" i="48"/>
  <c r="CC407" i="48" s="1"/>
  <c r="BX407" i="48"/>
  <c r="BY407" i="48" s="1"/>
  <c r="CB143" i="48"/>
  <c r="CC143" i="48" s="1"/>
  <c r="BX143" i="48"/>
  <c r="BY143" i="48" s="1"/>
  <c r="CA228" i="48" l="1"/>
  <c r="BZ228" i="48"/>
  <c r="CF300" i="48"/>
  <c r="CD300" i="48"/>
  <c r="CE300" i="48"/>
  <c r="CH300" i="48"/>
  <c r="CG300" i="48"/>
  <c r="CD245" i="48"/>
  <c r="CF245" i="48"/>
  <c r="CG245" i="48"/>
  <c r="CE245" i="48"/>
  <c r="CH245" i="48"/>
  <c r="BZ238" i="48"/>
  <c r="CA238" i="48"/>
  <c r="CA328" i="48"/>
  <c r="BZ328" i="48"/>
  <c r="CH287" i="48"/>
  <c r="CE287" i="48"/>
  <c r="CD287" i="48"/>
  <c r="CG287" i="48"/>
  <c r="CF287" i="48"/>
  <c r="BZ310" i="48"/>
  <c r="CA310" i="48"/>
  <c r="BZ435" i="48"/>
  <c r="CA435" i="48"/>
  <c r="CR62" i="48"/>
  <c r="CS62" i="48"/>
  <c r="CD279" i="48"/>
  <c r="CG279" i="48"/>
  <c r="CF279" i="48"/>
  <c r="CH279" i="48"/>
  <c r="CE279" i="48"/>
  <c r="CA213" i="48"/>
  <c r="BZ213" i="48"/>
  <c r="CH421" i="48"/>
  <c r="CD421" i="48"/>
  <c r="CE421" i="48"/>
  <c r="CG421" i="48"/>
  <c r="CF421" i="48"/>
  <c r="CE336" i="48"/>
  <c r="CG336" i="48"/>
  <c r="CH336" i="48"/>
  <c r="CD336" i="48"/>
  <c r="CF336" i="48"/>
  <c r="CG462" i="48"/>
  <c r="CE462" i="48"/>
  <c r="CH462" i="48"/>
  <c r="CF462" i="48"/>
  <c r="CD462" i="48"/>
  <c r="CA493" i="48"/>
  <c r="BZ493" i="48"/>
  <c r="CH77" i="48"/>
  <c r="CF77" i="48"/>
  <c r="CG77" i="48"/>
  <c r="CE77" i="48"/>
  <c r="CD77" i="48"/>
  <c r="CA376" i="48"/>
  <c r="BZ376" i="48"/>
  <c r="CF394" i="48"/>
  <c r="CG394" i="48"/>
  <c r="CE394" i="48"/>
  <c r="CH394" i="48"/>
  <c r="CD394" i="48"/>
  <c r="BZ509" i="48"/>
  <c r="CA509" i="48"/>
  <c r="CA186" i="48"/>
  <c r="BZ186" i="48"/>
  <c r="CH309" i="48"/>
  <c r="CG309" i="48"/>
  <c r="CD309" i="48"/>
  <c r="CF309" i="48"/>
  <c r="CE309" i="48"/>
  <c r="CD506" i="48"/>
  <c r="CH506" i="48"/>
  <c r="CG506" i="48"/>
  <c r="CF506" i="48"/>
  <c r="CE506" i="48"/>
  <c r="CA487" i="48"/>
  <c r="BZ487" i="48"/>
  <c r="CH337" i="48"/>
  <c r="CG337" i="48"/>
  <c r="CE337" i="48"/>
  <c r="CF337" i="48"/>
  <c r="CD337" i="48"/>
  <c r="CA248" i="48"/>
  <c r="BZ248" i="48"/>
  <c r="CA508" i="48"/>
  <c r="BZ508" i="48"/>
  <c r="CH376" i="48"/>
  <c r="CG376" i="48"/>
  <c r="CD376" i="48"/>
  <c r="CE376" i="48"/>
  <c r="CF376" i="48"/>
  <c r="CF481" i="48"/>
  <c r="CG481" i="48"/>
  <c r="CE481" i="48"/>
  <c r="CH481" i="48"/>
  <c r="CD481" i="48"/>
  <c r="BZ189" i="48"/>
  <c r="CA189" i="48"/>
  <c r="CA73" i="48"/>
  <c r="BZ73" i="48"/>
  <c r="CA311" i="48"/>
  <c r="BZ311" i="48"/>
  <c r="CA247" i="48"/>
  <c r="BZ247" i="48"/>
  <c r="BZ102" i="48"/>
  <c r="CA102" i="48"/>
  <c r="BZ159" i="48"/>
  <c r="CA159" i="48"/>
  <c r="BZ367" i="48"/>
  <c r="CA367" i="48"/>
  <c r="CA286" i="48"/>
  <c r="BZ286" i="48"/>
  <c r="CG291" i="48"/>
  <c r="CE291" i="48"/>
  <c r="CD291" i="48"/>
  <c r="CF291" i="48"/>
  <c r="CH291" i="48"/>
  <c r="BZ316" i="48"/>
  <c r="CA316" i="48"/>
  <c r="CE72" i="48"/>
  <c r="CG72" i="48"/>
  <c r="CD72" i="48"/>
  <c r="CF72" i="48"/>
  <c r="CH72" i="48"/>
  <c r="CH102" i="48"/>
  <c r="CD102" i="48"/>
  <c r="CE102" i="48"/>
  <c r="CG102" i="48"/>
  <c r="CF102" i="48"/>
  <c r="CA206" i="48"/>
  <c r="BZ206" i="48"/>
  <c r="CE173" i="48"/>
  <c r="CH173" i="48"/>
  <c r="CF173" i="48"/>
  <c r="CD173" i="48"/>
  <c r="CG173" i="48"/>
  <c r="BZ196" i="48"/>
  <c r="CA196" i="48"/>
  <c r="BZ167" i="48"/>
  <c r="CA167" i="48"/>
  <c r="CA492" i="48"/>
  <c r="BZ492" i="48"/>
  <c r="BZ453" i="48"/>
  <c r="CA453" i="48"/>
  <c r="CH155" i="48"/>
  <c r="CG155" i="48"/>
  <c r="CE155" i="48"/>
  <c r="CD155" i="48"/>
  <c r="CF155" i="48"/>
  <c r="BZ72" i="48"/>
  <c r="CA72" i="48"/>
  <c r="CA325" i="48"/>
  <c r="BZ325" i="48"/>
  <c r="CA80" i="48"/>
  <c r="BZ80" i="48"/>
  <c r="CA66" i="48"/>
  <c r="BZ66" i="48"/>
  <c r="CA411" i="48"/>
  <c r="BZ411" i="48"/>
  <c r="BZ484" i="48"/>
  <c r="CA484" i="48"/>
  <c r="CG430" i="48"/>
  <c r="CF430" i="48"/>
  <c r="CE430" i="48"/>
  <c r="CH430" i="48"/>
  <c r="CD430" i="48"/>
  <c r="CH137" i="48"/>
  <c r="CD137" i="48"/>
  <c r="CF137" i="48"/>
  <c r="CG137" i="48"/>
  <c r="CE137" i="48"/>
  <c r="CA168" i="48"/>
  <c r="BZ168" i="48"/>
  <c r="CF246" i="48"/>
  <c r="CH246" i="48"/>
  <c r="CG246" i="48"/>
  <c r="CD246" i="48"/>
  <c r="CE246" i="48"/>
  <c r="CE350" i="48"/>
  <c r="CH350" i="48"/>
  <c r="CF350" i="48"/>
  <c r="CG350" i="48"/>
  <c r="CD350" i="48"/>
  <c r="CD243" i="48"/>
  <c r="CH243" i="48"/>
  <c r="CG243" i="48"/>
  <c r="CF243" i="48"/>
  <c r="CE243" i="48"/>
  <c r="CY61" i="48"/>
  <c r="CZ61" i="48"/>
  <c r="CX61" i="48"/>
  <c r="CV61" i="48"/>
  <c r="CW61" i="48"/>
  <c r="CA361" i="48"/>
  <c r="BZ361" i="48"/>
  <c r="BZ507" i="48"/>
  <c r="CA507" i="48"/>
  <c r="CG61" i="48"/>
  <c r="CH61" i="48"/>
  <c r="CD61" i="48"/>
  <c r="CF61" i="48"/>
  <c r="CE61" i="48"/>
  <c r="CE169" i="48"/>
  <c r="CH169" i="48"/>
  <c r="CG169" i="48"/>
  <c r="CF169" i="48"/>
  <c r="CD169" i="48"/>
  <c r="CA221" i="48"/>
  <c r="BZ221" i="48"/>
  <c r="BZ345" i="48"/>
  <c r="CA345" i="48"/>
  <c r="BZ94" i="48"/>
  <c r="CA94" i="48"/>
  <c r="CA90" i="48"/>
  <c r="BZ90" i="48"/>
  <c r="BZ262" i="48"/>
  <c r="CA262" i="48"/>
  <c r="CF401" i="48"/>
  <c r="CD401" i="48"/>
  <c r="CH401" i="48"/>
  <c r="CG401" i="48"/>
  <c r="CE401" i="48"/>
  <c r="CD179" i="48"/>
  <c r="CH179" i="48"/>
  <c r="CG179" i="48"/>
  <c r="CF179" i="48"/>
  <c r="CE179" i="48"/>
  <c r="CG368" i="48"/>
  <c r="CE368" i="48"/>
  <c r="CF368" i="48"/>
  <c r="CD368" i="48"/>
  <c r="CH368" i="48"/>
  <c r="CF446" i="48"/>
  <c r="CE446" i="48"/>
  <c r="CH446" i="48"/>
  <c r="CG446" i="48"/>
  <c r="CD446" i="48"/>
  <c r="BZ101" i="48"/>
  <c r="CA101" i="48"/>
  <c r="CA154" i="48"/>
  <c r="BZ154" i="48"/>
  <c r="CH157" i="48"/>
  <c r="CE157" i="48"/>
  <c r="CF157" i="48"/>
  <c r="CG157" i="48"/>
  <c r="CD157" i="48"/>
  <c r="CF142" i="48"/>
  <c r="CG142" i="48"/>
  <c r="CE142" i="48"/>
  <c r="CH142" i="48"/>
  <c r="CD142" i="48"/>
  <c r="CF411" i="48"/>
  <c r="CE411" i="48"/>
  <c r="CD411" i="48"/>
  <c r="CH411" i="48"/>
  <c r="CG411" i="48"/>
  <c r="CD122" i="48"/>
  <c r="CH122" i="48"/>
  <c r="CG122" i="48"/>
  <c r="CE122" i="48"/>
  <c r="CF122" i="48"/>
  <c r="CG111" i="48"/>
  <c r="CD111" i="48"/>
  <c r="CH111" i="48"/>
  <c r="CE111" i="48"/>
  <c r="CF111" i="48"/>
  <c r="CH484" i="48"/>
  <c r="CD484" i="48"/>
  <c r="CF484" i="48"/>
  <c r="CE484" i="48"/>
  <c r="CG484" i="48"/>
  <c r="CA278" i="48"/>
  <c r="BZ278" i="48"/>
  <c r="CE319" i="48"/>
  <c r="CD319" i="48"/>
  <c r="CH319" i="48"/>
  <c r="CG319" i="48"/>
  <c r="CF319" i="48"/>
  <c r="CA71" i="48"/>
  <c r="BZ71" i="48"/>
  <c r="BZ139" i="48"/>
  <c r="CA139" i="48"/>
  <c r="CG128" i="48"/>
  <c r="CF128" i="48"/>
  <c r="CH128" i="48"/>
  <c r="CD128" i="48"/>
  <c r="CE128" i="48"/>
  <c r="CS70" i="48"/>
  <c r="CR70" i="48"/>
  <c r="BZ321" i="48"/>
  <c r="CA321" i="48"/>
  <c r="CR61" i="48"/>
  <c r="CS61" i="48"/>
  <c r="CG361" i="48"/>
  <c r="CE361" i="48"/>
  <c r="CD361" i="48"/>
  <c r="CH361" i="48"/>
  <c r="CF361" i="48"/>
  <c r="CE507" i="48"/>
  <c r="CF507" i="48"/>
  <c r="CD507" i="48"/>
  <c r="CH507" i="48"/>
  <c r="CG507" i="48"/>
  <c r="CG131" i="48"/>
  <c r="CE131" i="48"/>
  <c r="CD131" i="48"/>
  <c r="CH131" i="48"/>
  <c r="CF131" i="48"/>
  <c r="CE221" i="48"/>
  <c r="CD221" i="48"/>
  <c r="CG221" i="48"/>
  <c r="CH221" i="48"/>
  <c r="CF221" i="48"/>
  <c r="CG345" i="48"/>
  <c r="CF345" i="48"/>
  <c r="CE345" i="48"/>
  <c r="CD345" i="48"/>
  <c r="CH345" i="48"/>
  <c r="CG94" i="48"/>
  <c r="CD94" i="48"/>
  <c r="CE94" i="48"/>
  <c r="CF94" i="48"/>
  <c r="CH94" i="48"/>
  <c r="CH90" i="48"/>
  <c r="CF90" i="48"/>
  <c r="CD90" i="48"/>
  <c r="CE90" i="48"/>
  <c r="CG90" i="48"/>
  <c r="CG474" i="48"/>
  <c r="CF474" i="48"/>
  <c r="CD474" i="48"/>
  <c r="CH474" i="48"/>
  <c r="CE474" i="48"/>
  <c r="CG170" i="48"/>
  <c r="CD170" i="48"/>
  <c r="CF170" i="48"/>
  <c r="CE170" i="48"/>
  <c r="CH170" i="48"/>
  <c r="CA179" i="48"/>
  <c r="BZ179" i="48"/>
  <c r="CH288" i="48"/>
  <c r="CF288" i="48"/>
  <c r="CD288" i="48"/>
  <c r="CG288" i="48"/>
  <c r="CE288" i="48"/>
  <c r="CD346" i="48"/>
  <c r="CE346" i="48"/>
  <c r="CH346" i="48"/>
  <c r="CG346" i="48"/>
  <c r="CF346" i="48"/>
  <c r="CF64" i="48"/>
  <c r="CE64" i="48"/>
  <c r="CD64" i="48"/>
  <c r="CG64" i="48"/>
  <c r="CH64" i="48"/>
  <c r="CA388" i="48"/>
  <c r="BZ388" i="48"/>
  <c r="CD460" i="48"/>
  <c r="CE460" i="48"/>
  <c r="CG460" i="48"/>
  <c r="CF460" i="48"/>
  <c r="CH460" i="48"/>
  <c r="CD477" i="48"/>
  <c r="CE477" i="48"/>
  <c r="CG477" i="48"/>
  <c r="CF477" i="48"/>
  <c r="CH477" i="48"/>
  <c r="BZ383" i="48"/>
  <c r="CA383" i="48"/>
  <c r="CE390" i="48"/>
  <c r="CH390" i="48"/>
  <c r="CD390" i="48"/>
  <c r="CF390" i="48"/>
  <c r="CG390" i="48"/>
  <c r="CH349" i="48"/>
  <c r="CF349" i="48"/>
  <c r="CE349" i="48"/>
  <c r="CG349" i="48"/>
  <c r="CD349" i="48"/>
  <c r="BZ512" i="48"/>
  <c r="CA512" i="48"/>
  <c r="CG454" i="48"/>
  <c r="CD454" i="48"/>
  <c r="CF454" i="48"/>
  <c r="CH454" i="48"/>
  <c r="CE454" i="48"/>
  <c r="BZ114" i="48"/>
  <c r="CA114" i="48"/>
  <c r="CA463" i="48"/>
  <c r="BZ463" i="48"/>
  <c r="CF427" i="48"/>
  <c r="CG427" i="48"/>
  <c r="CD427" i="48"/>
  <c r="CH427" i="48"/>
  <c r="CE427" i="48"/>
  <c r="CE429" i="48"/>
  <c r="CH429" i="48"/>
  <c r="CF429" i="48"/>
  <c r="CD429" i="48"/>
  <c r="CG429" i="48"/>
  <c r="CA207" i="48"/>
  <c r="BZ207" i="48"/>
  <c r="CG334" i="48"/>
  <c r="CH334" i="48"/>
  <c r="CD334" i="48"/>
  <c r="CE334" i="48"/>
  <c r="CF334" i="48"/>
  <c r="CH197" i="48"/>
  <c r="CF197" i="48"/>
  <c r="CE197" i="48"/>
  <c r="CG197" i="48"/>
  <c r="CD197" i="48"/>
  <c r="CG385" i="48"/>
  <c r="CF385" i="48"/>
  <c r="CD385" i="48"/>
  <c r="CE385" i="48"/>
  <c r="CH385" i="48"/>
  <c r="BZ79" i="48"/>
  <c r="CA79" i="48"/>
  <c r="CD500" i="48"/>
  <c r="CG500" i="48"/>
  <c r="CH500" i="48"/>
  <c r="CF500" i="48"/>
  <c r="CE500" i="48"/>
  <c r="CE408" i="48"/>
  <c r="CD408" i="48"/>
  <c r="CH408" i="48"/>
  <c r="CF408" i="48"/>
  <c r="CG408" i="48"/>
  <c r="CH105" i="48"/>
  <c r="CF105" i="48"/>
  <c r="CE105" i="48"/>
  <c r="CG105" i="48"/>
  <c r="CD105" i="48"/>
  <c r="CA410" i="48"/>
  <c r="BZ410" i="48"/>
  <c r="BZ378" i="48"/>
  <c r="CA378" i="48"/>
  <c r="CA68" i="48"/>
  <c r="BZ68" i="48"/>
  <c r="CA399" i="48"/>
  <c r="BZ399" i="48"/>
  <c r="CH322" i="48"/>
  <c r="CD322" i="48"/>
  <c r="CF322" i="48"/>
  <c r="CG322" i="48"/>
  <c r="CE322" i="48"/>
  <c r="CF314" i="48"/>
  <c r="CE314" i="48"/>
  <c r="CH314" i="48"/>
  <c r="CG314" i="48"/>
  <c r="CD314" i="48"/>
  <c r="CR64" i="48"/>
  <c r="CS64" i="48"/>
  <c r="CA317" i="48"/>
  <c r="BZ317" i="48"/>
  <c r="BZ296" i="48"/>
  <c r="CA296" i="48"/>
  <c r="CD305" i="48"/>
  <c r="CF305" i="48"/>
  <c r="CH305" i="48"/>
  <c r="CG305" i="48"/>
  <c r="CE305" i="48"/>
  <c r="CA75" i="48"/>
  <c r="BZ75" i="48"/>
  <c r="CG488" i="48"/>
  <c r="CD488" i="48"/>
  <c r="CH488" i="48"/>
  <c r="CF488" i="48"/>
  <c r="CE488" i="48"/>
  <c r="CE347" i="48"/>
  <c r="CD347" i="48"/>
  <c r="CG347" i="48"/>
  <c r="CH347" i="48"/>
  <c r="CF347" i="48"/>
  <c r="CA425" i="48"/>
  <c r="BZ425" i="48"/>
  <c r="CH444" i="48"/>
  <c r="CE444" i="48"/>
  <c r="CG444" i="48"/>
  <c r="CF444" i="48"/>
  <c r="CD444" i="48"/>
  <c r="CH326" i="48"/>
  <c r="CE326" i="48"/>
  <c r="CF326" i="48"/>
  <c r="CD326" i="48"/>
  <c r="CG326" i="48"/>
  <c r="BZ461" i="48"/>
  <c r="CA461" i="48"/>
  <c r="CH503" i="48"/>
  <c r="CG503" i="48"/>
  <c r="CD503" i="48"/>
  <c r="CE503" i="48"/>
  <c r="CF503" i="48"/>
  <c r="CE275" i="48"/>
  <c r="CH275" i="48"/>
  <c r="CF275" i="48"/>
  <c r="CG275" i="48"/>
  <c r="CD275" i="48"/>
  <c r="CD175" i="48"/>
  <c r="CG175" i="48"/>
  <c r="CE175" i="48"/>
  <c r="CH175" i="48"/>
  <c r="CF175" i="48"/>
  <c r="CE298" i="48"/>
  <c r="CG298" i="48"/>
  <c r="CF298" i="48"/>
  <c r="CD298" i="48"/>
  <c r="CH298" i="48"/>
  <c r="CE402" i="48"/>
  <c r="CD402" i="48"/>
  <c r="CG402" i="48"/>
  <c r="CF402" i="48"/>
  <c r="CH402" i="48"/>
  <c r="CF172" i="48"/>
  <c r="CD172" i="48"/>
  <c r="CG172" i="48"/>
  <c r="CE172" i="48"/>
  <c r="CH172" i="48"/>
  <c r="CH74" i="48"/>
  <c r="CE74" i="48"/>
  <c r="CG74" i="48"/>
  <c r="CD74" i="48"/>
  <c r="CF74" i="48"/>
  <c r="BZ288" i="48"/>
  <c r="CA288" i="48"/>
  <c r="CH342" i="48"/>
  <c r="CG342" i="48"/>
  <c r="CF342" i="48"/>
  <c r="CD342" i="48"/>
  <c r="CE342" i="48"/>
  <c r="CE284" i="48"/>
  <c r="CG284" i="48"/>
  <c r="CH284" i="48"/>
  <c r="CF284" i="48"/>
  <c r="CD284" i="48"/>
  <c r="CA346" i="48"/>
  <c r="BZ346" i="48"/>
  <c r="CH479" i="48"/>
  <c r="CD479" i="48"/>
  <c r="CE479" i="48"/>
  <c r="CF479" i="48"/>
  <c r="CG479" i="48"/>
  <c r="BZ64" i="48"/>
  <c r="CA64" i="48"/>
  <c r="CF388" i="48"/>
  <c r="CG388" i="48"/>
  <c r="CD388" i="48"/>
  <c r="CE388" i="48"/>
  <c r="CH388" i="48"/>
  <c r="BZ424" i="48"/>
  <c r="CA424" i="48"/>
  <c r="CH457" i="48"/>
  <c r="CG457" i="48"/>
  <c r="CF457" i="48"/>
  <c r="CE457" i="48"/>
  <c r="CD457" i="48"/>
  <c r="CA460" i="48"/>
  <c r="BZ460" i="48"/>
  <c r="CF489" i="48"/>
  <c r="CG489" i="48"/>
  <c r="CH489" i="48"/>
  <c r="CE489" i="48"/>
  <c r="CD489" i="48"/>
  <c r="CA477" i="48"/>
  <c r="BZ477" i="48"/>
  <c r="CF383" i="48"/>
  <c r="CE383" i="48"/>
  <c r="CG383" i="48"/>
  <c r="CD383" i="48"/>
  <c r="CH383" i="48"/>
  <c r="CG353" i="48"/>
  <c r="CH353" i="48"/>
  <c r="CF353" i="48"/>
  <c r="CE353" i="48"/>
  <c r="CD353" i="48"/>
  <c r="CE96" i="48"/>
  <c r="CD96" i="48"/>
  <c r="CG96" i="48"/>
  <c r="CH96" i="48"/>
  <c r="CF96" i="48"/>
  <c r="CF263" i="48"/>
  <c r="CG263" i="48"/>
  <c r="CH263" i="48"/>
  <c r="CE263" i="48"/>
  <c r="CD263" i="48"/>
  <c r="CA141" i="48"/>
  <c r="BZ141" i="48"/>
  <c r="CF184" i="48"/>
  <c r="CH184" i="48"/>
  <c r="CG184" i="48"/>
  <c r="CD184" i="48"/>
  <c r="CE184" i="48"/>
  <c r="BZ220" i="48"/>
  <c r="CA220" i="48"/>
  <c r="BZ271" i="48"/>
  <c r="CA271" i="48"/>
  <c r="CA364" i="48"/>
  <c r="BZ364" i="48"/>
  <c r="CD465" i="48"/>
  <c r="CF465" i="48"/>
  <c r="CG465" i="48"/>
  <c r="CE465" i="48"/>
  <c r="CH465" i="48"/>
  <c r="CH480" i="48"/>
  <c r="CG480" i="48"/>
  <c r="CE480" i="48"/>
  <c r="CD480" i="48"/>
  <c r="CF480" i="48"/>
  <c r="CA151" i="48"/>
  <c r="BZ151" i="48"/>
  <c r="CF516" i="48"/>
  <c r="CE516" i="48"/>
  <c r="CD516" i="48"/>
  <c r="CG516" i="48"/>
  <c r="CH516" i="48"/>
  <c r="BZ156" i="48"/>
  <c r="CA156" i="48"/>
  <c r="CA116" i="48"/>
  <c r="BZ116" i="48"/>
  <c r="CD387" i="48"/>
  <c r="CE387" i="48"/>
  <c r="CH387" i="48"/>
  <c r="CG387" i="48"/>
  <c r="CF387" i="48"/>
  <c r="CH419" i="48"/>
  <c r="CG419" i="48"/>
  <c r="CD419" i="48"/>
  <c r="CF419" i="48"/>
  <c r="CE419" i="48"/>
  <c r="CH248" i="48"/>
  <c r="CE248" i="48"/>
  <c r="CD248" i="48"/>
  <c r="CF248" i="48"/>
  <c r="CG248" i="48"/>
  <c r="CG178" i="48"/>
  <c r="CE178" i="48"/>
  <c r="CF178" i="48"/>
  <c r="CD178" i="48"/>
  <c r="CH178" i="48"/>
  <c r="CA335" i="48"/>
  <c r="BZ335" i="48"/>
  <c r="CG431" i="48"/>
  <c r="CH431" i="48"/>
  <c r="CD431" i="48"/>
  <c r="CF431" i="48"/>
  <c r="CE431" i="48"/>
  <c r="CA65" i="48"/>
  <c r="BZ65" i="48"/>
  <c r="CF502" i="48"/>
  <c r="CE502" i="48"/>
  <c r="CH502" i="48"/>
  <c r="CG502" i="48"/>
  <c r="CD502" i="48"/>
  <c r="BZ279" i="48"/>
  <c r="CA279" i="48"/>
  <c r="CF156" i="48"/>
  <c r="CD156" i="48"/>
  <c r="CE156" i="48"/>
  <c r="CH156" i="48"/>
  <c r="CG156" i="48"/>
  <c r="CA119" i="48"/>
  <c r="BZ119" i="48"/>
  <c r="BZ387" i="48"/>
  <c r="CA387" i="48"/>
  <c r="BZ336" i="48"/>
  <c r="CA336" i="48"/>
  <c r="CD374" i="48"/>
  <c r="CH374" i="48"/>
  <c r="CF374" i="48"/>
  <c r="CE374" i="48"/>
  <c r="CG374" i="48"/>
  <c r="CA178" i="48"/>
  <c r="BZ178" i="48"/>
  <c r="CF335" i="48"/>
  <c r="CG335" i="48"/>
  <c r="CD335" i="48"/>
  <c r="CH335" i="48"/>
  <c r="CE335" i="48"/>
  <c r="BZ351" i="48"/>
  <c r="CA351" i="48"/>
  <c r="CS72" i="48"/>
  <c r="CR72" i="48"/>
  <c r="CH282" i="48"/>
  <c r="CG282" i="48"/>
  <c r="CF282" i="48"/>
  <c r="CE282" i="48"/>
  <c r="CD282" i="48"/>
  <c r="BZ255" i="48"/>
  <c r="CA255" i="48"/>
  <c r="CE198" i="48"/>
  <c r="CD198" i="48"/>
  <c r="CH198" i="48"/>
  <c r="CG198" i="48"/>
  <c r="CF198" i="48"/>
  <c r="CA200" i="48"/>
  <c r="BZ200" i="48"/>
  <c r="CG384" i="48"/>
  <c r="CD384" i="48"/>
  <c r="CF384" i="48"/>
  <c r="CH384" i="48"/>
  <c r="CE384" i="48"/>
  <c r="CH492" i="48"/>
  <c r="CE492" i="48"/>
  <c r="CD492" i="48"/>
  <c r="CF492" i="48"/>
  <c r="CG492" i="48"/>
  <c r="CH208" i="48"/>
  <c r="CD208" i="48"/>
  <c r="CE208" i="48"/>
  <c r="CG208" i="48"/>
  <c r="CF208" i="48"/>
  <c r="CE412" i="48"/>
  <c r="CF412" i="48"/>
  <c r="CH412" i="48"/>
  <c r="CD412" i="48"/>
  <c r="CG412" i="48"/>
  <c r="CA362" i="48"/>
  <c r="BZ362" i="48"/>
  <c r="BZ281" i="48"/>
  <c r="CA281" i="48"/>
  <c r="CD437" i="48"/>
  <c r="CG437" i="48"/>
  <c r="CH437" i="48"/>
  <c r="CF437" i="48"/>
  <c r="CE437" i="48"/>
  <c r="CG193" i="48"/>
  <c r="CD193" i="48"/>
  <c r="CF193" i="48"/>
  <c r="CE193" i="48"/>
  <c r="CH193" i="48"/>
  <c r="CD255" i="48"/>
  <c r="CE255" i="48"/>
  <c r="CG255" i="48"/>
  <c r="CH255" i="48"/>
  <c r="CF255" i="48"/>
  <c r="BZ198" i="48"/>
  <c r="CA198" i="48"/>
  <c r="CD136" i="48"/>
  <c r="CH136" i="48"/>
  <c r="CE136" i="48"/>
  <c r="CG136" i="48"/>
  <c r="CF136" i="48"/>
  <c r="CG112" i="48"/>
  <c r="CD112" i="48"/>
  <c r="CF112" i="48"/>
  <c r="CE112" i="48"/>
  <c r="CH112" i="48"/>
  <c r="CF469" i="48"/>
  <c r="CD469" i="48"/>
  <c r="CH469" i="48"/>
  <c r="CG469" i="48"/>
  <c r="CE469" i="48"/>
  <c r="CG451" i="48"/>
  <c r="CD451" i="48"/>
  <c r="CF451" i="48"/>
  <c r="CH451" i="48"/>
  <c r="CE451" i="48"/>
  <c r="CG413" i="48"/>
  <c r="CD413" i="48"/>
  <c r="CH413" i="48"/>
  <c r="CE413" i="48"/>
  <c r="CF413" i="48"/>
  <c r="BZ412" i="48"/>
  <c r="CA412" i="48"/>
  <c r="CF359" i="48"/>
  <c r="CG359" i="48"/>
  <c r="CH359" i="48"/>
  <c r="CD359" i="48"/>
  <c r="CE359" i="48"/>
  <c r="BZ491" i="48"/>
  <c r="CA491" i="48"/>
  <c r="CD232" i="48"/>
  <c r="CH232" i="48"/>
  <c r="CF232" i="48"/>
  <c r="CE232" i="48"/>
  <c r="CG232" i="48"/>
  <c r="CA157" i="48"/>
  <c r="BZ157" i="48"/>
  <c r="BZ111" i="48"/>
  <c r="CA111" i="48"/>
  <c r="CF369" i="48"/>
  <c r="CG369" i="48"/>
  <c r="CE369" i="48"/>
  <c r="CD369" i="48"/>
  <c r="CH369" i="48"/>
  <c r="BZ483" i="48"/>
  <c r="CA483" i="48"/>
  <c r="CA128" i="48"/>
  <c r="BZ128" i="48"/>
  <c r="CX70" i="48"/>
  <c r="CV70" i="48"/>
  <c r="CY70" i="48"/>
  <c r="CZ70" i="48"/>
  <c r="CW70" i="48"/>
  <c r="CH321" i="48"/>
  <c r="CE321" i="48"/>
  <c r="CF321" i="48"/>
  <c r="CD321" i="48"/>
  <c r="CG321" i="48"/>
  <c r="CF109" i="48"/>
  <c r="CG109" i="48"/>
  <c r="CH109" i="48"/>
  <c r="CE109" i="48"/>
  <c r="CD109" i="48"/>
  <c r="CD343" i="48"/>
  <c r="CG343" i="48"/>
  <c r="CF343" i="48"/>
  <c r="CE343" i="48"/>
  <c r="CH343" i="48"/>
  <c r="BZ171" i="48"/>
  <c r="CA171" i="48"/>
  <c r="BZ148" i="48"/>
  <c r="CA148" i="48"/>
  <c r="CG331" i="48"/>
  <c r="CE331" i="48"/>
  <c r="CD331" i="48"/>
  <c r="CF331" i="48"/>
  <c r="CH331" i="48"/>
  <c r="BZ131" i="48"/>
  <c r="CA131" i="48"/>
  <c r="CF496" i="48"/>
  <c r="CD496" i="48"/>
  <c r="CH496" i="48"/>
  <c r="CG496" i="48"/>
  <c r="CE496" i="48"/>
  <c r="BZ81" i="48"/>
  <c r="CA81" i="48"/>
  <c r="BZ252" i="48"/>
  <c r="CA252" i="48"/>
  <c r="CA318" i="48"/>
  <c r="BZ318" i="48"/>
  <c r="BZ474" i="48"/>
  <c r="CA474" i="48"/>
  <c r="BZ170" i="48"/>
  <c r="CA170" i="48"/>
  <c r="CA231" i="48"/>
  <c r="BZ231" i="48"/>
  <c r="CA204" i="48"/>
  <c r="BZ204" i="48"/>
  <c r="CD80" i="48"/>
  <c r="CE80" i="48"/>
  <c r="CG80" i="48"/>
  <c r="CF80" i="48"/>
  <c r="CH80" i="48"/>
  <c r="CA232" i="48"/>
  <c r="BZ232" i="48"/>
  <c r="CH66" i="48"/>
  <c r="CG66" i="48"/>
  <c r="CF66" i="48"/>
  <c r="CE66" i="48"/>
  <c r="CD66" i="48"/>
  <c r="CA464" i="48"/>
  <c r="BZ464" i="48"/>
  <c r="CE187" i="48"/>
  <c r="CD187" i="48"/>
  <c r="CF187" i="48"/>
  <c r="CH187" i="48"/>
  <c r="CG187" i="48"/>
  <c r="CR63" i="48"/>
  <c r="CS63" i="48"/>
  <c r="CE222" i="48"/>
  <c r="CG222" i="48"/>
  <c r="CD222" i="48"/>
  <c r="CH222" i="48"/>
  <c r="CF222" i="48"/>
  <c r="CG147" i="48"/>
  <c r="CH147" i="48"/>
  <c r="CF147" i="48"/>
  <c r="CE147" i="48"/>
  <c r="CD147" i="48"/>
  <c r="BZ415" i="48"/>
  <c r="CA415" i="48"/>
  <c r="CA369" i="48"/>
  <c r="BZ369" i="48"/>
  <c r="BZ430" i="48"/>
  <c r="CA430" i="48"/>
  <c r="CG483" i="48"/>
  <c r="CF483" i="48"/>
  <c r="CE483" i="48"/>
  <c r="CD483" i="48"/>
  <c r="CH483" i="48"/>
  <c r="CA137" i="48"/>
  <c r="BZ137" i="48"/>
  <c r="CG168" i="48"/>
  <c r="CD168" i="48"/>
  <c r="CE168" i="48"/>
  <c r="CF168" i="48"/>
  <c r="CH168" i="48"/>
  <c r="BZ246" i="48"/>
  <c r="CA246" i="48"/>
  <c r="CA350" i="48"/>
  <c r="BZ350" i="48"/>
  <c r="CA243" i="48"/>
  <c r="BZ243" i="48"/>
  <c r="BZ109" i="48"/>
  <c r="CA109" i="48"/>
  <c r="BZ343" i="48"/>
  <c r="CA343" i="48"/>
  <c r="CF171" i="48"/>
  <c r="CD171" i="48"/>
  <c r="CE171" i="48"/>
  <c r="CH171" i="48"/>
  <c r="CG171" i="48"/>
  <c r="CH148" i="48"/>
  <c r="CG148" i="48"/>
  <c r="CE148" i="48"/>
  <c r="CD148" i="48"/>
  <c r="CF148" i="48"/>
  <c r="CA61" i="48"/>
  <c r="BZ61" i="48"/>
  <c r="CA331" i="48"/>
  <c r="BZ331" i="48"/>
  <c r="CA169" i="48"/>
  <c r="BZ169" i="48"/>
  <c r="CA496" i="48"/>
  <c r="BZ496" i="48"/>
  <c r="CF81" i="48"/>
  <c r="CG81" i="48"/>
  <c r="CD81" i="48"/>
  <c r="CH81" i="48"/>
  <c r="CE81" i="48"/>
  <c r="CD252" i="48"/>
  <c r="CE252" i="48"/>
  <c r="CF252" i="48"/>
  <c r="CG252" i="48"/>
  <c r="CH252" i="48"/>
  <c r="CD318" i="48"/>
  <c r="CF318" i="48"/>
  <c r="CG318" i="48"/>
  <c r="CE318" i="48"/>
  <c r="CH318" i="48"/>
  <c r="CG262" i="48"/>
  <c r="CF262" i="48"/>
  <c r="CE262" i="48"/>
  <c r="CH262" i="48"/>
  <c r="CD262" i="48"/>
  <c r="CA401" i="48"/>
  <c r="BZ401" i="48"/>
  <c r="CH231" i="48"/>
  <c r="CF231" i="48"/>
  <c r="CE231" i="48"/>
  <c r="CD231" i="48"/>
  <c r="CG231" i="48"/>
  <c r="BZ172" i="48"/>
  <c r="CA172" i="48"/>
  <c r="CA74" i="48"/>
  <c r="BZ74" i="48"/>
  <c r="CA342" i="48"/>
  <c r="BZ342" i="48"/>
  <c r="BZ284" i="48"/>
  <c r="CA284" i="48"/>
  <c r="CA479" i="48"/>
  <c r="BZ479" i="48"/>
  <c r="CH424" i="48"/>
  <c r="CF424" i="48"/>
  <c r="CD424" i="48"/>
  <c r="CG424" i="48"/>
  <c r="CE424" i="48"/>
  <c r="BZ457" i="48"/>
  <c r="CA457" i="48"/>
  <c r="BZ489" i="48"/>
  <c r="CA489" i="48"/>
  <c r="BZ353" i="48"/>
  <c r="CA353" i="48"/>
  <c r="BZ470" i="48"/>
  <c r="CA470" i="48"/>
  <c r="CH448" i="48"/>
  <c r="CG448" i="48"/>
  <c r="CE448" i="48"/>
  <c r="CD448" i="48"/>
  <c r="CF448" i="48"/>
  <c r="CD459" i="48"/>
  <c r="CH459" i="48"/>
  <c r="CG459" i="48"/>
  <c r="CE459" i="48"/>
  <c r="CF459" i="48"/>
  <c r="CE302" i="48"/>
  <c r="CD302" i="48"/>
  <c r="CH302" i="48"/>
  <c r="CF302" i="48"/>
  <c r="CG302" i="48"/>
  <c r="CG366" i="48"/>
  <c r="CF366" i="48"/>
  <c r="CE366" i="48"/>
  <c r="CD366" i="48"/>
  <c r="CH366" i="48"/>
  <c r="CA332" i="48"/>
  <c r="BZ332" i="48"/>
  <c r="CA390" i="48"/>
  <c r="BZ390" i="48"/>
  <c r="CF470" i="48"/>
  <c r="CH470" i="48"/>
  <c r="CG470" i="48"/>
  <c r="CE470" i="48"/>
  <c r="CD470" i="48"/>
  <c r="CA349" i="48"/>
  <c r="BZ349" i="48"/>
  <c r="BZ448" i="48"/>
  <c r="CA448" i="48"/>
  <c r="CF512" i="48"/>
  <c r="CD512" i="48"/>
  <c r="CE512" i="48"/>
  <c r="CG512" i="48"/>
  <c r="CH512" i="48"/>
  <c r="CA454" i="48"/>
  <c r="BZ454" i="48"/>
  <c r="CA459" i="48"/>
  <c r="BZ459" i="48"/>
  <c r="CD114" i="48"/>
  <c r="CH114" i="48"/>
  <c r="CE114" i="48"/>
  <c r="CG114" i="48"/>
  <c r="CF114" i="48"/>
  <c r="BZ302" i="48"/>
  <c r="CA302" i="48"/>
  <c r="CG463" i="48"/>
  <c r="CD463" i="48"/>
  <c r="CH463" i="48"/>
  <c r="CF463" i="48"/>
  <c r="CE463" i="48"/>
  <c r="BZ366" i="48"/>
  <c r="CA366" i="48"/>
  <c r="BZ427" i="48"/>
  <c r="CA427" i="48"/>
  <c r="CA429" i="48"/>
  <c r="BZ429" i="48"/>
  <c r="CG332" i="48"/>
  <c r="CF332" i="48"/>
  <c r="CE332" i="48"/>
  <c r="CH332" i="48"/>
  <c r="CD332" i="48"/>
  <c r="CD207" i="48"/>
  <c r="CE207" i="48"/>
  <c r="CG207" i="48"/>
  <c r="CF207" i="48"/>
  <c r="CH207" i="48"/>
  <c r="BZ334" i="48"/>
  <c r="CA334" i="48"/>
  <c r="BZ197" i="48"/>
  <c r="CA197" i="48"/>
  <c r="BZ385" i="48"/>
  <c r="CA385" i="48"/>
  <c r="CE79" i="48"/>
  <c r="CH79" i="48"/>
  <c r="CG79" i="48"/>
  <c r="CF79" i="48"/>
  <c r="CD79" i="48"/>
  <c r="CA500" i="48"/>
  <c r="BZ500" i="48"/>
  <c r="BZ408" i="48"/>
  <c r="CA408" i="48"/>
  <c r="CA105" i="48"/>
  <c r="BZ105" i="48"/>
  <c r="CG410" i="48"/>
  <c r="CH410" i="48"/>
  <c r="CD410" i="48"/>
  <c r="CF410" i="48"/>
  <c r="CE410" i="48"/>
  <c r="CE378" i="48"/>
  <c r="CD378" i="48"/>
  <c r="CH378" i="48"/>
  <c r="CG378" i="48"/>
  <c r="CF378" i="48"/>
  <c r="CG68" i="48"/>
  <c r="CE68" i="48"/>
  <c r="CD68" i="48"/>
  <c r="CF68" i="48"/>
  <c r="CH68" i="48"/>
  <c r="CD399" i="48"/>
  <c r="CH399" i="48"/>
  <c r="CG399" i="48"/>
  <c r="CF399" i="48"/>
  <c r="CE399" i="48"/>
  <c r="BZ322" i="48"/>
  <c r="CA322" i="48"/>
  <c r="CA314" i="48"/>
  <c r="BZ314" i="48"/>
  <c r="CZ64" i="48"/>
  <c r="CY64" i="48"/>
  <c r="CX64" i="48"/>
  <c r="CV64" i="48"/>
  <c r="CW64" i="48"/>
  <c r="CH317" i="48"/>
  <c r="CG317" i="48"/>
  <c r="CD317" i="48"/>
  <c r="CE317" i="48"/>
  <c r="CF317" i="48"/>
  <c r="CH296" i="48"/>
  <c r="CG296" i="48"/>
  <c r="CF296" i="48"/>
  <c r="CE296" i="48"/>
  <c r="CD296" i="48"/>
  <c r="BZ305" i="48"/>
  <c r="CA305" i="48"/>
  <c r="CH75" i="48"/>
  <c r="CG75" i="48"/>
  <c r="CD75" i="48"/>
  <c r="CE75" i="48"/>
  <c r="CF75" i="48"/>
  <c r="CA488" i="48"/>
  <c r="BZ488" i="48"/>
  <c r="BZ347" i="48"/>
  <c r="CA347" i="48"/>
  <c r="CE425" i="48"/>
  <c r="CD425" i="48"/>
  <c r="CH425" i="48"/>
  <c r="CF425" i="48"/>
  <c r="CG425" i="48"/>
  <c r="BZ444" i="48"/>
  <c r="CA444" i="48"/>
  <c r="BZ326" i="48"/>
  <c r="CA326" i="48"/>
  <c r="CH461" i="48"/>
  <c r="CD461" i="48"/>
  <c r="CG461" i="48"/>
  <c r="CF461" i="48"/>
  <c r="CE461" i="48"/>
  <c r="CA503" i="48"/>
  <c r="BZ503" i="48"/>
  <c r="CA275" i="48"/>
  <c r="BZ275" i="48"/>
  <c r="CA175" i="48"/>
  <c r="BZ175" i="48"/>
  <c r="CA298" i="48"/>
  <c r="BZ298" i="48"/>
  <c r="CA402" i="48"/>
  <c r="BZ402" i="48"/>
  <c r="CE320" i="48"/>
  <c r="CF320" i="48"/>
  <c r="CG320" i="48"/>
  <c r="CD320" i="48"/>
  <c r="CH320" i="48"/>
  <c r="CE153" i="48"/>
  <c r="CD153" i="48"/>
  <c r="CH153" i="48"/>
  <c r="CG153" i="48"/>
  <c r="CF153" i="48"/>
  <c r="CA498" i="48"/>
  <c r="BZ498" i="48"/>
  <c r="CA432" i="48"/>
  <c r="BZ432" i="48"/>
  <c r="CD428" i="48"/>
  <c r="CE428" i="48"/>
  <c r="CH428" i="48"/>
  <c r="CF428" i="48"/>
  <c r="CG428" i="48"/>
  <c r="CH513" i="48"/>
  <c r="CD513" i="48"/>
  <c r="CG513" i="48"/>
  <c r="CF513" i="48"/>
  <c r="CE513" i="48"/>
  <c r="BZ397" i="48"/>
  <c r="CA397" i="48"/>
  <c r="CE324" i="48"/>
  <c r="CD324" i="48"/>
  <c r="CH324" i="48"/>
  <c r="CG324" i="48"/>
  <c r="CF324" i="48"/>
  <c r="CA203" i="48"/>
  <c r="BZ203" i="48"/>
  <c r="CA358" i="48"/>
  <c r="BZ358" i="48"/>
  <c r="BZ333" i="48"/>
  <c r="CA333" i="48"/>
  <c r="BZ224" i="48"/>
  <c r="CA224" i="48"/>
  <c r="CZ57" i="48"/>
  <c r="CX57" i="48"/>
  <c r="CY57" i="48"/>
  <c r="CW57" i="48"/>
  <c r="CV57" i="48"/>
  <c r="CA341" i="48"/>
  <c r="BZ341" i="48"/>
  <c r="CA181" i="48"/>
  <c r="BZ181" i="48"/>
  <c r="CA416" i="48"/>
  <c r="BZ416" i="48"/>
  <c r="CH365" i="48"/>
  <c r="CF365" i="48"/>
  <c r="CD365" i="48"/>
  <c r="CG365" i="48"/>
  <c r="CE365" i="48"/>
  <c r="CA214" i="48"/>
  <c r="BZ214" i="48"/>
  <c r="BZ420" i="48"/>
  <c r="CA420" i="48"/>
  <c r="CD272" i="48"/>
  <c r="CF272" i="48"/>
  <c r="CG272" i="48"/>
  <c r="CE272" i="48"/>
  <c r="CH272" i="48"/>
  <c r="CD505" i="48"/>
  <c r="CH505" i="48"/>
  <c r="CF505" i="48"/>
  <c r="CG505" i="48"/>
  <c r="CE505" i="48"/>
  <c r="CE195" i="48"/>
  <c r="CD195" i="48"/>
  <c r="CG195" i="48"/>
  <c r="CH195" i="48"/>
  <c r="CF195" i="48"/>
  <c r="CG192" i="48"/>
  <c r="CF192" i="48"/>
  <c r="CD192" i="48"/>
  <c r="CE192" i="48"/>
  <c r="CH192" i="48"/>
  <c r="BZ70" i="48"/>
  <c r="CA70" i="48"/>
  <c r="CA205" i="48"/>
  <c r="BZ205" i="48"/>
  <c r="CA276" i="48"/>
  <c r="BZ276" i="48"/>
  <c r="BZ468" i="48"/>
  <c r="CA468" i="48"/>
  <c r="CY68" i="48"/>
  <c r="CV68" i="48"/>
  <c r="CX68" i="48"/>
  <c r="CZ68" i="48"/>
  <c r="CW68" i="48"/>
  <c r="CA337" i="48"/>
  <c r="BZ337" i="48"/>
  <c r="BZ374" i="48"/>
  <c r="CA374" i="48"/>
  <c r="CG508" i="48"/>
  <c r="CF508" i="48"/>
  <c r="CD508" i="48"/>
  <c r="CH508" i="48"/>
  <c r="CE508" i="48"/>
  <c r="CH267" i="48"/>
  <c r="CE267" i="48"/>
  <c r="CG267" i="48"/>
  <c r="CF267" i="48"/>
  <c r="CD267" i="48"/>
  <c r="BZ481" i="48"/>
  <c r="CA481" i="48"/>
  <c r="BZ307" i="48"/>
  <c r="CA307" i="48"/>
  <c r="CE205" i="48"/>
  <c r="CG205" i="48"/>
  <c r="CF205" i="48"/>
  <c r="CD205" i="48"/>
  <c r="CH205" i="48"/>
  <c r="CD213" i="48"/>
  <c r="CF213" i="48"/>
  <c r="CH213" i="48"/>
  <c r="CE213" i="48"/>
  <c r="CG213" i="48"/>
  <c r="CA504" i="48"/>
  <c r="BZ504" i="48"/>
  <c r="CG274" i="48"/>
  <c r="CD274" i="48"/>
  <c r="CE274" i="48"/>
  <c r="CF274" i="48"/>
  <c r="CH274" i="48"/>
  <c r="CA138" i="48"/>
  <c r="BZ138" i="48"/>
  <c r="CE493" i="48"/>
  <c r="CG493" i="48"/>
  <c r="CH493" i="48"/>
  <c r="CF493" i="48"/>
  <c r="CD493" i="48"/>
  <c r="BZ115" i="48"/>
  <c r="CA115" i="48"/>
  <c r="CR58" i="48"/>
  <c r="CS58" i="48"/>
  <c r="CF144" i="48"/>
  <c r="CD144" i="48"/>
  <c r="CG144" i="48"/>
  <c r="CE144" i="48"/>
  <c r="CH144" i="48"/>
  <c r="BZ502" i="48"/>
  <c r="CA502" i="48"/>
  <c r="CA58" i="48"/>
  <c r="BZ58" i="48"/>
  <c r="CS71" i="48"/>
  <c r="CR71" i="48"/>
  <c r="CF206" i="48"/>
  <c r="CH206" i="48"/>
  <c r="CG206" i="48"/>
  <c r="CD206" i="48"/>
  <c r="CE206" i="48"/>
  <c r="BZ173" i="48"/>
  <c r="CA173" i="48"/>
  <c r="CA469" i="48"/>
  <c r="BZ469" i="48"/>
  <c r="CA126" i="48"/>
  <c r="BZ126" i="48"/>
  <c r="BZ117" i="48"/>
  <c r="CA117" i="48"/>
  <c r="BZ413" i="48"/>
  <c r="CA413" i="48"/>
  <c r="CA354" i="48"/>
  <c r="BZ354" i="48"/>
  <c r="CH373" i="48"/>
  <c r="CE373" i="48"/>
  <c r="CG373" i="48"/>
  <c r="CF373" i="48"/>
  <c r="CD373" i="48"/>
  <c r="CV66" i="48"/>
  <c r="CZ66" i="48"/>
  <c r="CX66" i="48"/>
  <c r="CW66" i="48"/>
  <c r="CY66" i="48"/>
  <c r="CE311" i="48"/>
  <c r="CD311" i="48"/>
  <c r="CG311" i="48"/>
  <c r="CH311" i="48"/>
  <c r="CF311" i="48"/>
  <c r="CA97" i="48"/>
  <c r="BZ97" i="48"/>
  <c r="CV59" i="48"/>
  <c r="CY59" i="48"/>
  <c r="CZ59" i="48"/>
  <c r="CX59" i="48"/>
  <c r="CW59" i="48"/>
  <c r="BZ518" i="48"/>
  <c r="CA518" i="48"/>
  <c r="CE182" i="48"/>
  <c r="CD182" i="48"/>
  <c r="CH182" i="48"/>
  <c r="CF182" i="48"/>
  <c r="CG182" i="48"/>
  <c r="CH367" i="48"/>
  <c r="CG367" i="48"/>
  <c r="CF367" i="48"/>
  <c r="CD367" i="48"/>
  <c r="CE367" i="48"/>
  <c r="CG126" i="48"/>
  <c r="CD126" i="48"/>
  <c r="CE126" i="48"/>
  <c r="CF126" i="48"/>
  <c r="CH126" i="48"/>
  <c r="BZ60" i="48"/>
  <c r="CA60" i="48"/>
  <c r="BZ208" i="48"/>
  <c r="CA208" i="48"/>
  <c r="CH201" i="48"/>
  <c r="CE201" i="48"/>
  <c r="CF201" i="48"/>
  <c r="CG201" i="48"/>
  <c r="CD201" i="48"/>
  <c r="CG281" i="48"/>
  <c r="CH281" i="48"/>
  <c r="CF281" i="48"/>
  <c r="CE281" i="48"/>
  <c r="CD281" i="48"/>
  <c r="BZ437" i="48"/>
  <c r="CA437" i="48"/>
  <c r="BZ446" i="48"/>
  <c r="CA446" i="48"/>
  <c r="CZ63" i="48"/>
  <c r="CW63" i="48"/>
  <c r="CY63" i="48"/>
  <c r="CV63" i="48"/>
  <c r="CX63" i="48"/>
  <c r="CA222" i="48"/>
  <c r="BZ222" i="48"/>
  <c r="CA319" i="48"/>
  <c r="BZ319" i="48"/>
  <c r="CF242" i="48"/>
  <c r="CE242" i="48"/>
  <c r="CD242" i="48"/>
  <c r="CH242" i="48"/>
  <c r="CG242" i="48"/>
  <c r="CA165" i="48"/>
  <c r="BZ165" i="48"/>
  <c r="CH449" i="48"/>
  <c r="CG449" i="48"/>
  <c r="CF449" i="48"/>
  <c r="CD449" i="48"/>
  <c r="CE449" i="48"/>
  <c r="CA434" i="48"/>
  <c r="BZ434" i="48"/>
  <c r="CD190" i="48"/>
  <c r="CE190" i="48"/>
  <c r="CH190" i="48"/>
  <c r="CG190" i="48"/>
  <c r="CF190" i="48"/>
  <c r="CH403" i="48"/>
  <c r="CF403" i="48"/>
  <c r="CG403" i="48"/>
  <c r="CD403" i="48"/>
  <c r="CE403" i="48"/>
  <c r="BZ418" i="48"/>
  <c r="CA418" i="48"/>
  <c r="CA393" i="48"/>
  <c r="BZ393" i="48"/>
  <c r="CA482" i="48"/>
  <c r="BZ482" i="48"/>
  <c r="CE511" i="48"/>
  <c r="CD511" i="48"/>
  <c r="CG511" i="48"/>
  <c r="CF511" i="48"/>
  <c r="CH511" i="48"/>
  <c r="CA375" i="48"/>
  <c r="BZ375" i="48"/>
  <c r="BZ133" i="48"/>
  <c r="CA133" i="48"/>
  <c r="CE69" i="48"/>
  <c r="CD69" i="48"/>
  <c r="CH69" i="48"/>
  <c r="CG69" i="48"/>
  <c r="CF69" i="48"/>
  <c r="BZ458" i="48"/>
  <c r="CA458" i="48"/>
  <c r="CE497" i="48"/>
  <c r="CH497" i="48"/>
  <c r="CG497" i="48"/>
  <c r="CF497" i="48"/>
  <c r="CD497" i="48"/>
  <c r="CA510" i="48"/>
  <c r="BZ510" i="48"/>
  <c r="CA320" i="48"/>
  <c r="BZ320" i="48"/>
  <c r="CH432" i="48"/>
  <c r="CG432" i="48"/>
  <c r="CD432" i="48"/>
  <c r="CF432" i="48"/>
  <c r="CE432" i="48"/>
  <c r="CH397" i="48"/>
  <c r="CG397" i="48"/>
  <c r="CD397" i="48"/>
  <c r="CF397" i="48"/>
  <c r="CE397" i="48"/>
  <c r="CD224" i="48"/>
  <c r="CF224" i="48"/>
  <c r="CE224" i="48"/>
  <c r="CH224" i="48"/>
  <c r="CG224" i="48"/>
  <c r="CD181" i="48"/>
  <c r="CE181" i="48"/>
  <c r="CG181" i="48"/>
  <c r="CF181" i="48"/>
  <c r="CH181" i="48"/>
  <c r="CA121" i="48"/>
  <c r="BZ121" i="48"/>
  <c r="CD223" i="48"/>
  <c r="CF223" i="48"/>
  <c r="CG223" i="48"/>
  <c r="CH223" i="48"/>
  <c r="CE223" i="48"/>
  <c r="CG240" i="48"/>
  <c r="CH240" i="48"/>
  <c r="CE240" i="48"/>
  <c r="CF240" i="48"/>
  <c r="CD240" i="48"/>
  <c r="CG83" i="48"/>
  <c r="CF83" i="48"/>
  <c r="CH83" i="48"/>
  <c r="CD83" i="48"/>
  <c r="CE83" i="48"/>
  <c r="CG434" i="48"/>
  <c r="CH434" i="48"/>
  <c r="CF434" i="48"/>
  <c r="CE434" i="48"/>
  <c r="CD434" i="48"/>
  <c r="BZ183" i="48"/>
  <c r="CA183" i="48"/>
  <c r="CA423" i="48"/>
  <c r="BZ423" i="48"/>
  <c r="CA495" i="48"/>
  <c r="BZ495" i="48"/>
  <c r="CF450" i="48"/>
  <c r="CD450" i="48"/>
  <c r="CH450" i="48"/>
  <c r="CG450" i="48"/>
  <c r="CE450" i="48"/>
  <c r="BZ127" i="48"/>
  <c r="CA127" i="48"/>
  <c r="BZ259" i="48"/>
  <c r="CA259" i="48"/>
  <c r="BZ344" i="48"/>
  <c r="CA344" i="48"/>
  <c r="BZ95" i="48"/>
  <c r="CA95" i="48"/>
  <c r="BZ56" i="48"/>
  <c r="CA56" i="48"/>
  <c r="CH458" i="48"/>
  <c r="CG458" i="48"/>
  <c r="CF458" i="48"/>
  <c r="CD458" i="48"/>
  <c r="CE458" i="48"/>
  <c r="BZ258" i="48"/>
  <c r="CA258" i="48"/>
  <c r="CH400" i="48"/>
  <c r="CD400" i="48"/>
  <c r="CG400" i="48"/>
  <c r="CF400" i="48"/>
  <c r="CE400" i="48"/>
  <c r="CA355" i="48"/>
  <c r="BZ355" i="48"/>
  <c r="CA315" i="48"/>
  <c r="BZ315" i="48"/>
  <c r="CD134" i="48"/>
  <c r="CH134" i="48"/>
  <c r="CG134" i="48"/>
  <c r="CE134" i="48"/>
  <c r="CF134" i="48"/>
  <c r="CF211" i="48"/>
  <c r="CE211" i="48"/>
  <c r="CG211" i="48"/>
  <c r="CD211" i="48"/>
  <c r="CH211" i="48"/>
  <c r="CA218" i="48"/>
  <c r="BZ218" i="48"/>
  <c r="CH392" i="48"/>
  <c r="CG392" i="48"/>
  <c r="CF392" i="48"/>
  <c r="CE392" i="48"/>
  <c r="CD392" i="48"/>
  <c r="CA87" i="48"/>
  <c r="BZ87" i="48"/>
  <c r="BZ89" i="48"/>
  <c r="CA89" i="48"/>
  <c r="CF212" i="48"/>
  <c r="CE212" i="48"/>
  <c r="CD212" i="48"/>
  <c r="CH212" i="48"/>
  <c r="CG212" i="48"/>
  <c r="CH436" i="48"/>
  <c r="CF436" i="48"/>
  <c r="CG436" i="48"/>
  <c r="CE436" i="48"/>
  <c r="CD436" i="48"/>
  <c r="BZ442" i="48"/>
  <c r="CA442" i="48"/>
  <c r="BZ59" i="48"/>
  <c r="CA59" i="48"/>
  <c r="CD185" i="48"/>
  <c r="CG185" i="48"/>
  <c r="CF185" i="48"/>
  <c r="CH185" i="48"/>
  <c r="CE185" i="48"/>
  <c r="CA257" i="48"/>
  <c r="BZ257" i="48"/>
  <c r="CA475" i="48"/>
  <c r="BZ475" i="48"/>
  <c r="CA225" i="48"/>
  <c r="BZ225" i="48"/>
  <c r="CE268" i="48"/>
  <c r="CG268" i="48"/>
  <c r="CH268" i="48"/>
  <c r="CD268" i="48"/>
  <c r="CF268" i="48"/>
  <c r="CE445" i="48"/>
  <c r="CD445" i="48"/>
  <c r="CF445" i="48"/>
  <c r="CH445" i="48"/>
  <c r="CG445" i="48"/>
  <c r="CG338" i="48"/>
  <c r="CF338" i="48"/>
  <c r="CE338" i="48"/>
  <c r="CD338" i="48"/>
  <c r="CH338" i="48"/>
  <c r="BZ108" i="48"/>
  <c r="CA108" i="48"/>
  <c r="CD160" i="48"/>
  <c r="CF160" i="48"/>
  <c r="CE160" i="48"/>
  <c r="CH160" i="48"/>
  <c r="CG160" i="48"/>
  <c r="BZ472" i="48"/>
  <c r="CA472" i="48"/>
  <c r="CF230" i="48"/>
  <c r="CG230" i="48"/>
  <c r="CE230" i="48"/>
  <c r="CD230" i="48"/>
  <c r="CH230" i="48"/>
  <c r="CD315" i="48"/>
  <c r="CH315" i="48"/>
  <c r="CG315" i="48"/>
  <c r="CF315" i="48"/>
  <c r="CE315" i="48"/>
  <c r="CF490" i="48"/>
  <c r="CE490" i="48"/>
  <c r="CG490" i="48"/>
  <c r="CH490" i="48"/>
  <c r="CD490" i="48"/>
  <c r="BZ438" i="48"/>
  <c r="CA438" i="48"/>
  <c r="CH261" i="48"/>
  <c r="CF261" i="48"/>
  <c r="CG261" i="48"/>
  <c r="CE261" i="48"/>
  <c r="CD261" i="48"/>
  <c r="BZ251" i="48"/>
  <c r="CA251" i="48"/>
  <c r="CH199" i="48"/>
  <c r="CE199" i="48"/>
  <c r="CF199" i="48"/>
  <c r="CG199" i="48"/>
  <c r="CD199" i="48"/>
  <c r="CE277" i="48"/>
  <c r="CH277" i="48"/>
  <c r="CG277" i="48"/>
  <c r="CF277" i="48"/>
  <c r="CD277" i="48"/>
  <c r="CE89" i="48"/>
  <c r="CH89" i="48"/>
  <c r="CD89" i="48"/>
  <c r="CF89" i="48"/>
  <c r="CG89" i="48"/>
  <c r="CE304" i="48"/>
  <c r="CG304" i="48"/>
  <c r="CD304" i="48"/>
  <c r="CH304" i="48"/>
  <c r="CF304" i="48"/>
  <c r="BZ188" i="48"/>
  <c r="CA188" i="48"/>
  <c r="BZ212" i="48"/>
  <c r="CA212" i="48"/>
  <c r="BZ301" i="48"/>
  <c r="CA301" i="48"/>
  <c r="BZ436" i="48"/>
  <c r="CA436" i="48"/>
  <c r="CA176" i="48"/>
  <c r="BZ176" i="48"/>
  <c r="CF132" i="48"/>
  <c r="CD132" i="48"/>
  <c r="CH132" i="48"/>
  <c r="CE132" i="48"/>
  <c r="CG132" i="48"/>
  <c r="CD442" i="48"/>
  <c r="CE442" i="48"/>
  <c r="CH442" i="48"/>
  <c r="CF442" i="48"/>
  <c r="CG442" i="48"/>
  <c r="CH59" i="48"/>
  <c r="CF59" i="48"/>
  <c r="CD59" i="48"/>
  <c r="CG59" i="48"/>
  <c r="CE59" i="48"/>
  <c r="BZ253" i="48"/>
  <c r="CA253" i="48"/>
  <c r="CA118" i="48"/>
  <c r="BZ118" i="48"/>
  <c r="CD422" i="48"/>
  <c r="CF422" i="48"/>
  <c r="CG422" i="48"/>
  <c r="CH422" i="48"/>
  <c r="CE422" i="48"/>
  <c r="BZ185" i="48"/>
  <c r="CA185" i="48"/>
  <c r="CH257" i="48"/>
  <c r="CF257" i="48"/>
  <c r="CE257" i="48"/>
  <c r="CD257" i="48"/>
  <c r="CG257" i="48"/>
  <c r="CG113" i="48"/>
  <c r="CF113" i="48"/>
  <c r="CH113" i="48"/>
  <c r="CE113" i="48"/>
  <c r="CD113" i="48"/>
  <c r="CH475" i="48"/>
  <c r="CF475" i="48"/>
  <c r="CG475" i="48"/>
  <c r="CE475" i="48"/>
  <c r="CD475" i="48"/>
  <c r="CS55" i="48"/>
  <c r="CR55" i="48"/>
  <c r="CQ54" i="48"/>
  <c r="CD356" i="48"/>
  <c r="CG356" i="48"/>
  <c r="CF356" i="48"/>
  <c r="CH356" i="48"/>
  <c r="CE356" i="48"/>
  <c r="CF225" i="48"/>
  <c r="CD225" i="48"/>
  <c r="CH225" i="48"/>
  <c r="CG225" i="48"/>
  <c r="CE225" i="48"/>
  <c r="CD57" i="48"/>
  <c r="CH57" i="48"/>
  <c r="CF57" i="48"/>
  <c r="CE57" i="48"/>
  <c r="CG57" i="48"/>
  <c r="CA93" i="48"/>
  <c r="BZ93" i="48"/>
  <c r="BZ268" i="48"/>
  <c r="CA268" i="48"/>
  <c r="CA478" i="48"/>
  <c r="BZ478" i="48"/>
  <c r="CE120" i="48"/>
  <c r="CD120" i="48"/>
  <c r="CH120" i="48"/>
  <c r="CF120" i="48"/>
  <c r="CG120" i="48"/>
  <c r="CG494" i="48"/>
  <c r="CF494" i="48"/>
  <c r="CE494" i="48"/>
  <c r="CD494" i="48"/>
  <c r="CH494" i="48"/>
  <c r="CA445" i="48"/>
  <c r="BZ445" i="48"/>
  <c r="BZ254" i="48"/>
  <c r="CA254" i="48"/>
  <c r="CH515" i="48"/>
  <c r="CF515" i="48"/>
  <c r="CD515" i="48"/>
  <c r="CE515" i="48"/>
  <c r="CG515" i="48"/>
  <c r="CA338" i="48"/>
  <c r="BZ338" i="48"/>
  <c r="CG283" i="48"/>
  <c r="CF283" i="48"/>
  <c r="CE283" i="48"/>
  <c r="CH283" i="48"/>
  <c r="CD283" i="48"/>
  <c r="CH108" i="48"/>
  <c r="CG108" i="48"/>
  <c r="CE108" i="48"/>
  <c r="CF108" i="48"/>
  <c r="CD108" i="48"/>
  <c r="BZ386" i="48"/>
  <c r="CA386" i="48"/>
  <c r="CF130" i="48"/>
  <c r="CD130" i="48"/>
  <c r="CG130" i="48"/>
  <c r="CE130" i="48"/>
  <c r="CH130" i="48"/>
  <c r="CH371" i="48"/>
  <c r="CF371" i="48"/>
  <c r="CD371" i="48"/>
  <c r="CE371" i="48"/>
  <c r="CG371" i="48"/>
  <c r="BZ160" i="48"/>
  <c r="CA160" i="48"/>
  <c r="CF472" i="48"/>
  <c r="CG472" i="48"/>
  <c r="CH472" i="48"/>
  <c r="CE472" i="48"/>
  <c r="CD472" i="48"/>
  <c r="CD55" i="48"/>
  <c r="CG55" i="48"/>
  <c r="CF55" i="48"/>
  <c r="CE55" i="48"/>
  <c r="CH55" i="48"/>
  <c r="CC54" i="48"/>
  <c r="CE297" i="48"/>
  <c r="CG297" i="48"/>
  <c r="CF297" i="48"/>
  <c r="CD297" i="48"/>
  <c r="CH297" i="48"/>
  <c r="CH473" i="48"/>
  <c r="CD473" i="48"/>
  <c r="CF473" i="48"/>
  <c r="CE473" i="48"/>
  <c r="CG473" i="48"/>
  <c r="CE340" i="48"/>
  <c r="CG340" i="48"/>
  <c r="CF340" i="48"/>
  <c r="CH340" i="48"/>
  <c r="CD340" i="48"/>
  <c r="CE381" i="48"/>
  <c r="CG381" i="48"/>
  <c r="CD381" i="48"/>
  <c r="CH381" i="48"/>
  <c r="CF381" i="48"/>
  <c r="BZ294" i="48"/>
  <c r="CA294" i="48"/>
  <c r="CH145" i="48"/>
  <c r="CF145" i="48"/>
  <c r="CG145" i="48"/>
  <c r="CE145" i="48"/>
  <c r="CD145" i="48"/>
  <c r="CE352" i="48"/>
  <c r="CG352" i="48"/>
  <c r="CD352" i="48"/>
  <c r="CF352" i="48"/>
  <c r="CH352" i="48"/>
  <c r="CA360" i="48"/>
  <c r="BZ360" i="48"/>
  <c r="BZ135" i="48"/>
  <c r="CA135" i="48"/>
  <c r="CF363" i="48"/>
  <c r="CD363" i="48"/>
  <c r="CE363" i="48"/>
  <c r="CH363" i="48"/>
  <c r="CG363" i="48"/>
  <c r="CH357" i="48"/>
  <c r="CF357" i="48"/>
  <c r="CG357" i="48"/>
  <c r="CD357" i="48"/>
  <c r="CE357" i="48"/>
  <c r="BZ219" i="48"/>
  <c r="CA219" i="48"/>
  <c r="BZ98" i="48"/>
  <c r="CA98" i="48"/>
  <c r="BZ236" i="48"/>
  <c r="CA236" i="48"/>
  <c r="CA372" i="48"/>
  <c r="BZ372" i="48"/>
  <c r="BZ250" i="48"/>
  <c r="CA250" i="48"/>
  <c r="CE487" i="48"/>
  <c r="CH487" i="48"/>
  <c r="CF487" i="48"/>
  <c r="CG487" i="48"/>
  <c r="CD487" i="48"/>
  <c r="CA433" i="48"/>
  <c r="BZ433" i="48"/>
  <c r="CD138" i="48"/>
  <c r="CG138" i="48"/>
  <c r="CF138" i="48"/>
  <c r="CE138" i="48"/>
  <c r="CH138" i="48"/>
  <c r="BZ380" i="48"/>
  <c r="CA380" i="48"/>
  <c r="CH227" i="48"/>
  <c r="CG227" i="48"/>
  <c r="CF227" i="48"/>
  <c r="CE227" i="48"/>
  <c r="CD227" i="48"/>
  <c r="BZ152" i="48"/>
  <c r="CA152" i="48"/>
  <c r="CW58" i="48"/>
  <c r="CV58" i="48"/>
  <c r="CZ58" i="48"/>
  <c r="CX58" i="48"/>
  <c r="CY58" i="48"/>
  <c r="CE189" i="48"/>
  <c r="CD189" i="48"/>
  <c r="CG189" i="48"/>
  <c r="CH189" i="48"/>
  <c r="CF189" i="48"/>
  <c r="CE151" i="48"/>
  <c r="CH151" i="48"/>
  <c r="CF151" i="48"/>
  <c r="CD151" i="48"/>
  <c r="CG151" i="48"/>
  <c r="CA516" i="48"/>
  <c r="BZ516" i="48"/>
  <c r="BZ379" i="48"/>
  <c r="CA379" i="48"/>
  <c r="BZ421" i="48"/>
  <c r="CA421" i="48"/>
  <c r="CS68" i="48"/>
  <c r="CR68" i="48"/>
  <c r="CA419" i="48"/>
  <c r="BZ419" i="48"/>
  <c r="CA462" i="48"/>
  <c r="BZ462" i="48"/>
  <c r="BZ227" i="48"/>
  <c r="CA227" i="48"/>
  <c r="CG152" i="48"/>
  <c r="CF152" i="48"/>
  <c r="CH152" i="48"/>
  <c r="CE152" i="48"/>
  <c r="CD152" i="48"/>
  <c r="CA394" i="48"/>
  <c r="BZ394" i="48"/>
  <c r="CE65" i="48"/>
  <c r="CD65" i="48"/>
  <c r="CG65" i="48"/>
  <c r="CH65" i="48"/>
  <c r="CF65" i="48"/>
  <c r="CE186" i="48"/>
  <c r="CG186" i="48"/>
  <c r="CD186" i="48"/>
  <c r="CH186" i="48"/>
  <c r="CF186" i="48"/>
  <c r="CA193" i="48"/>
  <c r="BZ193" i="48"/>
  <c r="CR59" i="48"/>
  <c r="CS59" i="48"/>
  <c r="CG518" i="48"/>
  <c r="CE518" i="48"/>
  <c r="CF518" i="48"/>
  <c r="CH518" i="48"/>
  <c r="CD518" i="48"/>
  <c r="BZ112" i="48"/>
  <c r="CA112" i="48"/>
  <c r="BZ92" i="48"/>
  <c r="CA92" i="48"/>
  <c r="CD313" i="48"/>
  <c r="CF313" i="48"/>
  <c r="CH313" i="48"/>
  <c r="CG313" i="48"/>
  <c r="CE313" i="48"/>
  <c r="CE453" i="48"/>
  <c r="CF453" i="48"/>
  <c r="CH453" i="48"/>
  <c r="CG453" i="48"/>
  <c r="CD453" i="48"/>
  <c r="CA201" i="48"/>
  <c r="BZ201" i="48"/>
  <c r="CA359" i="48"/>
  <c r="BZ359" i="48"/>
  <c r="CS67" i="48"/>
  <c r="CR67" i="48"/>
  <c r="CH58" i="48"/>
  <c r="CF58" i="48"/>
  <c r="CG58" i="48"/>
  <c r="CE58" i="48"/>
  <c r="CD58" i="48"/>
  <c r="BZ443" i="48"/>
  <c r="CA443" i="48"/>
  <c r="CG117" i="48"/>
  <c r="CD117" i="48"/>
  <c r="CF117" i="48"/>
  <c r="CE117" i="48"/>
  <c r="CH117" i="48"/>
  <c r="CA229" i="48"/>
  <c r="BZ229" i="48"/>
  <c r="CG264" i="48"/>
  <c r="CH264" i="48"/>
  <c r="CD264" i="48"/>
  <c r="CE264" i="48"/>
  <c r="CF264" i="48"/>
  <c r="CA373" i="48"/>
  <c r="BZ373" i="48"/>
  <c r="BZ202" i="48"/>
  <c r="CA202" i="48"/>
  <c r="CF101" i="48"/>
  <c r="CG101" i="48"/>
  <c r="CE101" i="48"/>
  <c r="CD101" i="48"/>
  <c r="CH101" i="48"/>
  <c r="CA142" i="48"/>
  <c r="BZ142" i="48"/>
  <c r="CH278" i="48"/>
  <c r="CD278" i="48"/>
  <c r="CE278" i="48"/>
  <c r="CG278" i="48"/>
  <c r="CF278" i="48"/>
  <c r="CE139" i="48"/>
  <c r="CH139" i="48"/>
  <c r="CG139" i="48"/>
  <c r="CD139" i="48"/>
  <c r="CF139" i="48"/>
  <c r="CA223" i="48"/>
  <c r="BZ223" i="48"/>
  <c r="BZ240" i="48"/>
  <c r="CA240" i="48"/>
  <c r="CA83" i="48"/>
  <c r="BZ83" i="48"/>
  <c r="BZ456" i="48"/>
  <c r="CA456" i="48"/>
  <c r="CH423" i="48"/>
  <c r="CG423" i="48"/>
  <c r="CF423" i="48"/>
  <c r="CE423" i="48"/>
  <c r="CD423" i="48"/>
  <c r="CE295" i="48"/>
  <c r="CG295" i="48"/>
  <c r="CH295" i="48"/>
  <c r="CF295" i="48"/>
  <c r="CD295" i="48"/>
  <c r="CH127" i="48"/>
  <c r="CF127" i="48"/>
  <c r="CE127" i="48"/>
  <c r="CD127" i="48"/>
  <c r="CG127" i="48"/>
  <c r="CH344" i="48"/>
  <c r="CG344" i="48"/>
  <c r="CF344" i="48"/>
  <c r="CE344" i="48"/>
  <c r="CD344" i="48"/>
  <c r="CE306" i="48"/>
  <c r="CD306" i="48"/>
  <c r="CH306" i="48"/>
  <c r="CF306" i="48"/>
  <c r="CG306" i="48"/>
  <c r="CE258" i="48"/>
  <c r="CD258" i="48"/>
  <c r="CF258" i="48"/>
  <c r="CH258" i="48"/>
  <c r="CG258" i="48"/>
  <c r="CF323" i="48"/>
  <c r="CG323" i="48"/>
  <c r="CH323" i="48"/>
  <c r="CE323" i="48"/>
  <c r="CD323" i="48"/>
  <c r="CF498" i="48"/>
  <c r="CE498" i="48"/>
  <c r="CD498" i="48"/>
  <c r="CH498" i="48"/>
  <c r="CG498" i="48"/>
  <c r="CA513" i="48"/>
  <c r="BZ513" i="48"/>
  <c r="CA324" i="48"/>
  <c r="BZ324" i="48"/>
  <c r="CG333" i="48"/>
  <c r="CD333" i="48"/>
  <c r="CE333" i="48"/>
  <c r="CH333" i="48"/>
  <c r="CF333" i="48"/>
  <c r="CH416" i="48"/>
  <c r="CG416" i="48"/>
  <c r="CE416" i="48"/>
  <c r="CF416" i="48"/>
  <c r="CD416" i="48"/>
  <c r="BZ242" i="48"/>
  <c r="CA242" i="48"/>
  <c r="CH165" i="48"/>
  <c r="CG165" i="48"/>
  <c r="CD165" i="48"/>
  <c r="CF165" i="48"/>
  <c r="CE165" i="48"/>
  <c r="CF100" i="48"/>
  <c r="CG100" i="48"/>
  <c r="CD100" i="48"/>
  <c r="CH100" i="48"/>
  <c r="CE100" i="48"/>
  <c r="CE289" i="48"/>
  <c r="CH289" i="48"/>
  <c r="CF289" i="48"/>
  <c r="CG289" i="48"/>
  <c r="CD289" i="48"/>
  <c r="BZ329" i="48"/>
  <c r="CA329" i="48"/>
  <c r="BZ514" i="48"/>
  <c r="CA514" i="48"/>
  <c r="CE393" i="48"/>
  <c r="CD393" i="48"/>
  <c r="CH393" i="48"/>
  <c r="CF393" i="48"/>
  <c r="CG393" i="48"/>
  <c r="CH265" i="48"/>
  <c r="CG265" i="48"/>
  <c r="CF265" i="48"/>
  <c r="CE265" i="48"/>
  <c r="CD265" i="48"/>
  <c r="CE375" i="48"/>
  <c r="CH375" i="48"/>
  <c r="CG375" i="48"/>
  <c r="CF375" i="48"/>
  <c r="CD375" i="48"/>
  <c r="CF133" i="48"/>
  <c r="CG133" i="48"/>
  <c r="CE133" i="48"/>
  <c r="CD133" i="48"/>
  <c r="CH133" i="48"/>
  <c r="CA306" i="48"/>
  <c r="BZ306" i="48"/>
  <c r="BZ497" i="48"/>
  <c r="CA497" i="48"/>
  <c r="CH235" i="48"/>
  <c r="CG235" i="48"/>
  <c r="CD235" i="48"/>
  <c r="CF235" i="48"/>
  <c r="CE235" i="48"/>
  <c r="BZ230" i="48"/>
  <c r="CA230" i="48"/>
  <c r="CH76" i="48"/>
  <c r="CG76" i="48"/>
  <c r="CF76" i="48"/>
  <c r="CD76" i="48"/>
  <c r="CE76" i="48"/>
  <c r="CV69" i="48"/>
  <c r="CZ69" i="48"/>
  <c r="CX69" i="48"/>
  <c r="CY69" i="48"/>
  <c r="CW69" i="48"/>
  <c r="BZ261" i="48"/>
  <c r="CA261" i="48"/>
  <c r="CE404" i="48"/>
  <c r="CG404" i="48"/>
  <c r="CF404" i="48"/>
  <c r="CH404" i="48"/>
  <c r="CD404" i="48"/>
  <c r="CA199" i="48"/>
  <c r="BZ199" i="48"/>
  <c r="CD452" i="48"/>
  <c r="CH452" i="48"/>
  <c r="CF452" i="48"/>
  <c r="CG452" i="48"/>
  <c r="CE452" i="48"/>
  <c r="BZ304" i="48"/>
  <c r="CA304" i="48"/>
  <c r="CD301" i="48"/>
  <c r="CH301" i="48"/>
  <c r="CE301" i="48"/>
  <c r="CG301" i="48"/>
  <c r="CF301" i="48"/>
  <c r="BZ132" i="48"/>
  <c r="CA132" i="48"/>
  <c r="CF253" i="48"/>
  <c r="CD253" i="48"/>
  <c r="CH253" i="48"/>
  <c r="CG253" i="48"/>
  <c r="CE253" i="48"/>
  <c r="CA422" i="48"/>
  <c r="BZ422" i="48"/>
  <c r="BZ113" i="48"/>
  <c r="CA113" i="48"/>
  <c r="BZ356" i="48"/>
  <c r="CA356" i="48"/>
  <c r="CH93" i="48"/>
  <c r="CD93" i="48"/>
  <c r="CG93" i="48"/>
  <c r="CE93" i="48"/>
  <c r="CF93" i="48"/>
  <c r="CA120" i="48"/>
  <c r="BZ120" i="48"/>
  <c r="CA494" i="48"/>
  <c r="BZ494" i="48"/>
  <c r="BZ515" i="48"/>
  <c r="CA515" i="48"/>
  <c r="BZ283" i="48"/>
  <c r="CA283" i="48"/>
  <c r="CH386" i="48"/>
  <c r="CF386" i="48"/>
  <c r="CD386" i="48"/>
  <c r="CE386" i="48"/>
  <c r="CG386" i="48"/>
  <c r="CA371" i="48"/>
  <c r="BZ371" i="48"/>
  <c r="CA400" i="48"/>
  <c r="BZ400" i="48"/>
  <c r="CE355" i="48"/>
  <c r="CH355" i="48"/>
  <c r="CG355" i="48"/>
  <c r="CF355" i="48"/>
  <c r="CD355" i="48"/>
  <c r="BZ76" i="48"/>
  <c r="CA76" i="48"/>
  <c r="CA134" i="48"/>
  <c r="BZ134" i="48"/>
  <c r="CD218" i="48"/>
  <c r="CH218" i="48"/>
  <c r="CG218" i="48"/>
  <c r="CE218" i="48"/>
  <c r="CF218" i="48"/>
  <c r="CF143" i="48"/>
  <c r="CH143" i="48"/>
  <c r="CD143" i="48"/>
  <c r="CG143" i="48"/>
  <c r="CE143" i="48"/>
  <c r="BZ174" i="48"/>
  <c r="CA174" i="48"/>
  <c r="CA452" i="48"/>
  <c r="BZ452" i="48"/>
  <c r="BZ407" i="48"/>
  <c r="CA407" i="48"/>
  <c r="CE123" i="48"/>
  <c r="CD123" i="48"/>
  <c r="CH123" i="48"/>
  <c r="CG123" i="48"/>
  <c r="CF123" i="48"/>
  <c r="CE409" i="48"/>
  <c r="CG409" i="48"/>
  <c r="CD409" i="48"/>
  <c r="CF409" i="48"/>
  <c r="CH409" i="48"/>
  <c r="CA312" i="48"/>
  <c r="BZ312" i="48"/>
  <c r="CD82" i="48"/>
  <c r="CE82" i="48"/>
  <c r="CH82" i="48"/>
  <c r="CF82" i="48"/>
  <c r="CG82" i="48"/>
  <c r="CH303" i="48"/>
  <c r="CE303" i="48"/>
  <c r="CD303" i="48"/>
  <c r="CF303" i="48"/>
  <c r="CG303" i="48"/>
  <c r="BZ391" i="48"/>
  <c r="CA391" i="48"/>
  <c r="CH455" i="48"/>
  <c r="CG455" i="48"/>
  <c r="CF455" i="48"/>
  <c r="CE455" i="48"/>
  <c r="CD455" i="48"/>
  <c r="CA104" i="48"/>
  <c r="BZ104" i="48"/>
  <c r="CH129" i="48"/>
  <c r="CD129" i="48"/>
  <c r="CG129" i="48"/>
  <c r="CE129" i="48"/>
  <c r="CF129" i="48"/>
  <c r="CH177" i="48"/>
  <c r="CF177" i="48"/>
  <c r="CE177" i="48"/>
  <c r="CG177" i="48"/>
  <c r="CD177" i="48"/>
  <c r="BZ237" i="48"/>
  <c r="CA237" i="48"/>
  <c r="CA166" i="48"/>
  <c r="BZ166" i="48"/>
  <c r="BZ290" i="48"/>
  <c r="CA290" i="48"/>
  <c r="CA406" i="48"/>
  <c r="BZ406" i="48"/>
  <c r="CE99" i="48"/>
  <c r="CG99" i="48"/>
  <c r="CD99" i="48"/>
  <c r="CH99" i="48"/>
  <c r="CF99" i="48"/>
  <c r="CA163" i="48"/>
  <c r="BZ163" i="48"/>
  <c r="CA285" i="48"/>
  <c r="BZ285" i="48"/>
  <c r="CH164" i="48"/>
  <c r="CG164" i="48"/>
  <c r="CD164" i="48"/>
  <c r="CE164" i="48"/>
  <c r="CF164" i="48"/>
  <c r="CE124" i="48"/>
  <c r="CF124" i="48"/>
  <c r="CD124" i="48"/>
  <c r="CG124" i="48"/>
  <c r="CH124" i="48"/>
  <c r="CD260" i="48"/>
  <c r="CG260" i="48"/>
  <c r="CF260" i="48"/>
  <c r="CH260" i="48"/>
  <c r="CE260" i="48"/>
  <c r="BZ191" i="48"/>
  <c r="CA191" i="48"/>
  <c r="CH467" i="48"/>
  <c r="CF467" i="48"/>
  <c r="CD467" i="48"/>
  <c r="CE467" i="48"/>
  <c r="CG467" i="48"/>
  <c r="CH517" i="48"/>
  <c r="CG517" i="48"/>
  <c r="CF517" i="48"/>
  <c r="CD517" i="48"/>
  <c r="CE517" i="48"/>
  <c r="CA216" i="48"/>
  <c r="BZ216" i="48"/>
  <c r="CA85" i="48"/>
  <c r="BZ85" i="48"/>
  <c r="CA501" i="48"/>
  <c r="BZ501" i="48"/>
  <c r="CD485" i="48"/>
  <c r="CH485" i="48"/>
  <c r="CF485" i="48"/>
  <c r="CE485" i="48"/>
  <c r="CG485" i="48"/>
  <c r="CF266" i="48"/>
  <c r="CD266" i="48"/>
  <c r="CH266" i="48"/>
  <c r="CG266" i="48"/>
  <c r="CE266" i="48"/>
  <c r="CY56" i="48"/>
  <c r="CW56" i="48"/>
  <c r="CZ56" i="48"/>
  <c r="CX56" i="48"/>
  <c r="CV56" i="48"/>
  <c r="CA210" i="48"/>
  <c r="BZ210" i="48"/>
  <c r="CA269" i="48"/>
  <c r="BZ269" i="48"/>
  <c r="CA215" i="48"/>
  <c r="BZ215" i="48"/>
  <c r="BZ471" i="48"/>
  <c r="CA471" i="48"/>
  <c r="CF140" i="48"/>
  <c r="CD140" i="48"/>
  <c r="CH140" i="48"/>
  <c r="CE140" i="48"/>
  <c r="CG140" i="48"/>
  <c r="CA348" i="48"/>
  <c r="BZ348" i="48"/>
  <c r="BZ88" i="48"/>
  <c r="CA88" i="48"/>
  <c r="BZ162" i="48"/>
  <c r="CA162" i="48"/>
  <c r="CA395" i="48"/>
  <c r="BZ395" i="48"/>
  <c r="CH249" i="48"/>
  <c r="CG249" i="48"/>
  <c r="CF249" i="48"/>
  <c r="CD249" i="48"/>
  <c r="CE249" i="48"/>
  <c r="CE377" i="48"/>
  <c r="CD377" i="48"/>
  <c r="CG377" i="48"/>
  <c r="CF377" i="48"/>
  <c r="CH377" i="48"/>
  <c r="CA256" i="48"/>
  <c r="BZ256" i="48"/>
  <c r="BZ466" i="48"/>
  <c r="CA466" i="48"/>
  <c r="CA308" i="48"/>
  <c r="BZ308" i="48"/>
  <c r="BX54" i="48" a="1"/>
  <c r="BX54" i="48" s="1"/>
  <c r="BY55" i="48"/>
  <c r="CA297" i="48"/>
  <c r="BZ297" i="48"/>
  <c r="CA473" i="48"/>
  <c r="BZ473" i="48"/>
  <c r="CA340" i="48"/>
  <c r="BZ340" i="48"/>
  <c r="CA381" i="48"/>
  <c r="BZ381" i="48"/>
  <c r="CG294" i="48"/>
  <c r="CF294" i="48"/>
  <c r="CD294" i="48"/>
  <c r="CE294" i="48"/>
  <c r="CH294" i="48"/>
  <c r="BZ145" i="48"/>
  <c r="CA145" i="48"/>
  <c r="BZ352" i="48"/>
  <c r="CA352" i="48"/>
  <c r="CH360" i="48"/>
  <c r="CF360" i="48"/>
  <c r="CG360" i="48"/>
  <c r="CE360" i="48"/>
  <c r="CD360" i="48"/>
  <c r="CG135" i="48"/>
  <c r="CD135" i="48"/>
  <c r="CF135" i="48"/>
  <c r="CE135" i="48"/>
  <c r="CH135" i="48"/>
  <c r="BZ363" i="48"/>
  <c r="CA363" i="48"/>
  <c r="BZ357" i="48"/>
  <c r="CA357" i="48"/>
  <c r="CH219" i="48"/>
  <c r="CD219" i="48"/>
  <c r="CE219" i="48"/>
  <c r="CG219" i="48"/>
  <c r="CF219" i="48"/>
  <c r="CE98" i="48"/>
  <c r="CG98" i="48"/>
  <c r="CF98" i="48"/>
  <c r="CD98" i="48"/>
  <c r="CH98" i="48"/>
  <c r="CG236" i="48"/>
  <c r="CD236" i="48"/>
  <c r="CE236" i="48"/>
  <c r="CH236" i="48"/>
  <c r="CF236" i="48"/>
  <c r="CE372" i="48"/>
  <c r="CD372" i="48"/>
  <c r="CF372" i="48"/>
  <c r="CH372" i="48"/>
  <c r="CG372" i="48"/>
  <c r="CD250" i="48"/>
  <c r="CE250" i="48"/>
  <c r="CH250" i="48"/>
  <c r="CG250" i="48"/>
  <c r="CF250" i="48"/>
  <c r="CE233" i="48"/>
  <c r="CF233" i="48"/>
  <c r="CG233" i="48"/>
  <c r="CD233" i="48"/>
  <c r="CH233" i="48"/>
  <c r="BZ499" i="48"/>
  <c r="CA499" i="48"/>
  <c r="CH107" i="48"/>
  <c r="CG107" i="48"/>
  <c r="CE107" i="48"/>
  <c r="CF107" i="48"/>
  <c r="CD107" i="48"/>
  <c r="CF389" i="48"/>
  <c r="CE389" i="48"/>
  <c r="CD389" i="48"/>
  <c r="CH389" i="48"/>
  <c r="CG389" i="48"/>
  <c r="CD241" i="48"/>
  <c r="CF241" i="48"/>
  <c r="CE241" i="48"/>
  <c r="CH241" i="48"/>
  <c r="CG241" i="48"/>
  <c r="CA405" i="48"/>
  <c r="BZ405" i="48"/>
  <c r="CF78" i="48"/>
  <c r="CG78" i="48"/>
  <c r="CE78" i="48"/>
  <c r="CD78" i="48"/>
  <c r="CH78" i="48"/>
  <c r="CA396" i="48"/>
  <c r="BZ396" i="48"/>
  <c r="CD86" i="48"/>
  <c r="CE86" i="48"/>
  <c r="CH86" i="48"/>
  <c r="CF86" i="48"/>
  <c r="CG86" i="48"/>
  <c r="CE379" i="48"/>
  <c r="CG379" i="48"/>
  <c r="CF379" i="48"/>
  <c r="CD379" i="48"/>
  <c r="CH379" i="48"/>
  <c r="CF119" i="48"/>
  <c r="CE119" i="48"/>
  <c r="CG119" i="48"/>
  <c r="CH119" i="48"/>
  <c r="CD119" i="48"/>
  <c r="CA103" i="48"/>
  <c r="BZ103" i="48"/>
  <c r="BZ146" i="48"/>
  <c r="CA146" i="48"/>
  <c r="CH226" i="48"/>
  <c r="CG226" i="48"/>
  <c r="CD226" i="48"/>
  <c r="CF226" i="48"/>
  <c r="CE226" i="48"/>
  <c r="CD115" i="48"/>
  <c r="CG115" i="48"/>
  <c r="CH115" i="48"/>
  <c r="CF115" i="48"/>
  <c r="CE115" i="48"/>
  <c r="CH440" i="48"/>
  <c r="CG440" i="48"/>
  <c r="CE440" i="48"/>
  <c r="CF440" i="48"/>
  <c r="CD440" i="48"/>
  <c r="CY72" i="48"/>
  <c r="CV72" i="48"/>
  <c r="CX72" i="48"/>
  <c r="CW72" i="48"/>
  <c r="CZ72" i="48"/>
  <c r="CH370" i="48"/>
  <c r="CF370" i="48"/>
  <c r="CD370" i="48"/>
  <c r="CE370" i="48"/>
  <c r="CG370" i="48"/>
  <c r="CG468" i="48"/>
  <c r="CF468" i="48"/>
  <c r="CD468" i="48"/>
  <c r="CE468" i="48"/>
  <c r="CH468" i="48"/>
  <c r="CD103" i="48"/>
  <c r="CE103" i="48"/>
  <c r="CG103" i="48"/>
  <c r="CF103" i="48"/>
  <c r="CH103" i="48"/>
  <c r="CG146" i="48"/>
  <c r="CD146" i="48"/>
  <c r="CF146" i="48"/>
  <c r="CH146" i="48"/>
  <c r="CE146" i="48"/>
  <c r="CD380" i="48"/>
  <c r="CH380" i="48"/>
  <c r="CG380" i="48"/>
  <c r="CF380" i="48"/>
  <c r="CE380" i="48"/>
  <c r="BZ226" i="48"/>
  <c r="CA226" i="48"/>
  <c r="CA339" i="48"/>
  <c r="BZ339" i="48"/>
  <c r="CA431" i="48"/>
  <c r="BZ431" i="48"/>
  <c r="CF509" i="48"/>
  <c r="CE509" i="48"/>
  <c r="CH509" i="48"/>
  <c r="CG509" i="48"/>
  <c r="CD509" i="48"/>
  <c r="CS66" i="48"/>
  <c r="CR66" i="48"/>
  <c r="BZ150" i="48"/>
  <c r="CA150" i="48"/>
  <c r="CF443" i="48"/>
  <c r="CD443" i="48"/>
  <c r="CH443" i="48"/>
  <c r="CG443" i="48"/>
  <c r="CE443" i="48"/>
  <c r="CA136" i="48"/>
  <c r="BZ136" i="48"/>
  <c r="CD196" i="48"/>
  <c r="CG196" i="48"/>
  <c r="CH196" i="48"/>
  <c r="CF196" i="48"/>
  <c r="CE196" i="48"/>
  <c r="CD60" i="48"/>
  <c r="CH60" i="48"/>
  <c r="CF60" i="48"/>
  <c r="CE60" i="48"/>
  <c r="CG60" i="48"/>
  <c r="CE217" i="48"/>
  <c r="CF217" i="48"/>
  <c r="CD217" i="48"/>
  <c r="CG217" i="48"/>
  <c r="CH217" i="48"/>
  <c r="BZ155" i="48"/>
  <c r="CA155" i="48"/>
  <c r="CH273" i="48"/>
  <c r="CD273" i="48"/>
  <c r="CF273" i="48"/>
  <c r="CG273" i="48"/>
  <c r="CE273" i="48"/>
  <c r="CE325" i="48"/>
  <c r="CD325" i="48"/>
  <c r="CH325" i="48"/>
  <c r="CG325" i="48"/>
  <c r="CF325" i="48"/>
  <c r="CA282" i="48"/>
  <c r="BZ282" i="48"/>
  <c r="CV71" i="48"/>
  <c r="CW71" i="48"/>
  <c r="CY71" i="48"/>
  <c r="CX71" i="48"/>
  <c r="CZ71" i="48"/>
  <c r="CH200" i="48"/>
  <c r="CE200" i="48"/>
  <c r="CF200" i="48"/>
  <c r="CG200" i="48"/>
  <c r="CD200" i="48"/>
  <c r="CH84" i="48"/>
  <c r="CE84" i="48"/>
  <c r="CF84" i="48"/>
  <c r="CD84" i="48"/>
  <c r="CG84" i="48"/>
  <c r="BZ384" i="48"/>
  <c r="CA384" i="48"/>
  <c r="BZ313" i="48"/>
  <c r="CA313" i="48"/>
  <c r="CH316" i="48"/>
  <c r="CD316" i="48"/>
  <c r="CG316" i="48"/>
  <c r="CF316" i="48"/>
  <c r="CE316" i="48"/>
  <c r="CD354" i="48"/>
  <c r="CE354" i="48"/>
  <c r="CH354" i="48"/>
  <c r="CG354" i="48"/>
  <c r="CF354" i="48"/>
  <c r="BZ273" i="48"/>
  <c r="CA273" i="48"/>
  <c r="CH204" i="48"/>
  <c r="CG204" i="48"/>
  <c r="CD204" i="48"/>
  <c r="CE204" i="48"/>
  <c r="CF204" i="48"/>
  <c r="CE464" i="48"/>
  <c r="CH464" i="48"/>
  <c r="CF464" i="48"/>
  <c r="CG464" i="48"/>
  <c r="CD464" i="48"/>
  <c r="BZ122" i="48"/>
  <c r="CA122" i="48"/>
  <c r="CH415" i="48"/>
  <c r="CF415" i="48"/>
  <c r="CD415" i="48"/>
  <c r="CE415" i="48"/>
  <c r="CG415" i="48"/>
  <c r="CH121" i="48"/>
  <c r="CG121" i="48"/>
  <c r="CE121" i="48"/>
  <c r="CD121" i="48"/>
  <c r="CF121" i="48"/>
  <c r="CA180" i="48"/>
  <c r="BZ180" i="48"/>
  <c r="CA100" i="48"/>
  <c r="BZ100" i="48"/>
  <c r="CD183" i="48"/>
  <c r="CE183" i="48"/>
  <c r="CF183" i="48"/>
  <c r="CG183" i="48"/>
  <c r="CH183" i="48"/>
  <c r="CD495" i="48"/>
  <c r="CH495" i="48"/>
  <c r="CF495" i="48"/>
  <c r="CG495" i="48"/>
  <c r="CE495" i="48"/>
  <c r="CA265" i="48"/>
  <c r="BZ265" i="48"/>
  <c r="CF398" i="48"/>
  <c r="CD398" i="48"/>
  <c r="CE398" i="48"/>
  <c r="CG398" i="48"/>
  <c r="CH398" i="48"/>
  <c r="CS57" i="48"/>
  <c r="CR57" i="48"/>
  <c r="CF67" i="48"/>
  <c r="CE67" i="48"/>
  <c r="CH67" i="48"/>
  <c r="CG67" i="48"/>
  <c r="CD67" i="48"/>
  <c r="CG299" i="48"/>
  <c r="CE299" i="48"/>
  <c r="CD299" i="48"/>
  <c r="CH299" i="48"/>
  <c r="CF299" i="48"/>
  <c r="CA211" i="48"/>
  <c r="BZ211" i="48"/>
  <c r="CA404" i="48"/>
  <c r="BZ404" i="48"/>
  <c r="CA392" i="48"/>
  <c r="BZ392" i="48"/>
  <c r="CF87" i="48"/>
  <c r="CE87" i="48"/>
  <c r="CD87" i="48"/>
  <c r="CG87" i="48"/>
  <c r="CH87" i="48"/>
  <c r="CG407" i="48"/>
  <c r="CF407" i="48"/>
  <c r="CE407" i="48"/>
  <c r="CH407" i="48"/>
  <c r="CD407" i="48"/>
  <c r="BZ123" i="48"/>
  <c r="CA123" i="48"/>
  <c r="BZ409" i="48"/>
  <c r="CA409" i="48"/>
  <c r="CH312" i="48"/>
  <c r="CE312" i="48"/>
  <c r="CD312" i="48"/>
  <c r="CG312" i="48"/>
  <c r="CF312" i="48"/>
  <c r="CA82" i="48"/>
  <c r="BZ82" i="48"/>
  <c r="CA303" i="48"/>
  <c r="BZ303" i="48"/>
  <c r="CH391" i="48"/>
  <c r="CE391" i="48"/>
  <c r="CD391" i="48"/>
  <c r="CG391" i="48"/>
  <c r="CF391" i="48"/>
  <c r="CA455" i="48"/>
  <c r="BZ455" i="48"/>
  <c r="CH104" i="48"/>
  <c r="CE104" i="48"/>
  <c r="CD104" i="48"/>
  <c r="CG104" i="48"/>
  <c r="CF104" i="48"/>
  <c r="BZ129" i="48"/>
  <c r="CA129" i="48"/>
  <c r="BZ177" i="48"/>
  <c r="CA177" i="48"/>
  <c r="CF237" i="48"/>
  <c r="CD237" i="48"/>
  <c r="CE237" i="48"/>
  <c r="CH237" i="48"/>
  <c r="CG237" i="48"/>
  <c r="CG166" i="48"/>
  <c r="CE166" i="48"/>
  <c r="CD166" i="48"/>
  <c r="CF166" i="48"/>
  <c r="CH166" i="48"/>
  <c r="CE290" i="48"/>
  <c r="CD290" i="48"/>
  <c r="CG290" i="48"/>
  <c r="CF290" i="48"/>
  <c r="CH290" i="48"/>
  <c r="CF406" i="48"/>
  <c r="CE406" i="48"/>
  <c r="CH406" i="48"/>
  <c r="CD406" i="48"/>
  <c r="CG406" i="48"/>
  <c r="BZ99" i="48"/>
  <c r="CA99" i="48"/>
  <c r="CG163" i="48"/>
  <c r="CE163" i="48"/>
  <c r="CH163" i="48"/>
  <c r="CF163" i="48"/>
  <c r="CD163" i="48"/>
  <c r="CH285" i="48"/>
  <c r="CE285" i="48"/>
  <c r="CD285" i="48"/>
  <c r="CF285" i="48"/>
  <c r="CG285" i="48"/>
  <c r="CA164" i="48"/>
  <c r="BZ164" i="48"/>
  <c r="CA124" i="48"/>
  <c r="BZ124" i="48"/>
  <c r="BZ260" i="48"/>
  <c r="CA260" i="48"/>
  <c r="CG191" i="48"/>
  <c r="CH191" i="48"/>
  <c r="CF191" i="48"/>
  <c r="CD191" i="48"/>
  <c r="CE191" i="48"/>
  <c r="CA467" i="48"/>
  <c r="BZ467" i="48"/>
  <c r="BZ517" i="48"/>
  <c r="CA517" i="48"/>
  <c r="CF216" i="48"/>
  <c r="CH216" i="48"/>
  <c r="CE216" i="48"/>
  <c r="CD216" i="48"/>
  <c r="CG216" i="48"/>
  <c r="CD85" i="48"/>
  <c r="CH85" i="48"/>
  <c r="CE85" i="48"/>
  <c r="CG85" i="48"/>
  <c r="CF85" i="48"/>
  <c r="CG501" i="48"/>
  <c r="CE501" i="48"/>
  <c r="CF501" i="48"/>
  <c r="CD501" i="48"/>
  <c r="CH501" i="48"/>
  <c r="CA485" i="48"/>
  <c r="BZ485" i="48"/>
  <c r="CA266" i="48"/>
  <c r="BZ266" i="48"/>
  <c r="CS56" i="48"/>
  <c r="CR56" i="48"/>
  <c r="CD210" i="48"/>
  <c r="CH210" i="48"/>
  <c r="CE210" i="48"/>
  <c r="CF210" i="48"/>
  <c r="CG210" i="48"/>
  <c r="CG269" i="48"/>
  <c r="CD269" i="48"/>
  <c r="CF269" i="48"/>
  <c r="CH269" i="48"/>
  <c r="CE269" i="48"/>
  <c r="CF215" i="48"/>
  <c r="CH215" i="48"/>
  <c r="CG215" i="48"/>
  <c r="CE215" i="48"/>
  <c r="CD215" i="48"/>
  <c r="CE471" i="48"/>
  <c r="CD471" i="48"/>
  <c r="CF471" i="48"/>
  <c r="CG471" i="48"/>
  <c r="CH471" i="48"/>
  <c r="BZ140" i="48"/>
  <c r="CA140" i="48"/>
  <c r="CE348" i="48"/>
  <c r="CD348" i="48"/>
  <c r="CH348" i="48"/>
  <c r="CG348" i="48"/>
  <c r="CF348" i="48"/>
  <c r="CE88" i="48"/>
  <c r="CG88" i="48"/>
  <c r="CF88" i="48"/>
  <c r="CH88" i="48"/>
  <c r="CD88" i="48"/>
  <c r="CG162" i="48"/>
  <c r="CE162" i="48"/>
  <c r="CF162" i="48"/>
  <c r="CH162" i="48"/>
  <c r="CD162" i="48"/>
  <c r="CF395" i="48"/>
  <c r="CD395" i="48"/>
  <c r="CE395" i="48"/>
  <c r="CH395" i="48"/>
  <c r="CG395" i="48"/>
  <c r="BZ249" i="48"/>
  <c r="CA249" i="48"/>
  <c r="CA377" i="48"/>
  <c r="BZ377" i="48"/>
  <c r="CF256" i="48"/>
  <c r="CE256" i="48"/>
  <c r="CD256" i="48"/>
  <c r="CG256" i="48"/>
  <c r="CH256" i="48"/>
  <c r="CD466" i="48"/>
  <c r="CF466" i="48"/>
  <c r="CG466" i="48"/>
  <c r="CE466" i="48"/>
  <c r="CH466" i="48"/>
  <c r="CE308" i="48"/>
  <c r="CH308" i="48"/>
  <c r="CG308" i="48"/>
  <c r="CD308" i="48"/>
  <c r="CF308" i="48"/>
  <c r="CF161" i="48"/>
  <c r="CE161" i="48"/>
  <c r="CH161" i="48"/>
  <c r="CG161" i="48"/>
  <c r="CD161" i="48"/>
  <c r="CA330" i="48"/>
  <c r="BZ330" i="48"/>
  <c r="CA293" i="48"/>
  <c r="BZ293" i="48"/>
  <c r="CH244" i="48"/>
  <c r="CG244" i="48"/>
  <c r="CD244" i="48"/>
  <c r="CF244" i="48"/>
  <c r="CE244" i="48"/>
  <c r="CG426" i="48"/>
  <c r="CD426" i="48"/>
  <c r="CE426" i="48"/>
  <c r="CH426" i="48"/>
  <c r="CF426" i="48"/>
  <c r="CA439" i="48"/>
  <c r="BZ439" i="48"/>
  <c r="BZ447" i="48"/>
  <c r="CA447" i="48"/>
  <c r="BZ414" i="48"/>
  <c r="CA414" i="48"/>
  <c r="CF270" i="48"/>
  <c r="CE270" i="48"/>
  <c r="CG270" i="48"/>
  <c r="CH270" i="48"/>
  <c r="CD270" i="48"/>
  <c r="CA280" i="48"/>
  <c r="BZ280" i="48"/>
  <c r="CA158" i="48"/>
  <c r="BZ158" i="48"/>
  <c r="CY60" i="48"/>
  <c r="CZ60" i="48"/>
  <c r="CX60" i="48"/>
  <c r="CW60" i="48"/>
  <c r="CV60" i="48"/>
  <c r="BZ106" i="48"/>
  <c r="CA106" i="48"/>
  <c r="CF234" i="48"/>
  <c r="CE234" i="48"/>
  <c r="CG234" i="48"/>
  <c r="CD234" i="48"/>
  <c r="CH234" i="48"/>
  <c r="BZ194" i="48"/>
  <c r="CA194" i="48"/>
  <c r="CE239" i="48"/>
  <c r="CF239" i="48"/>
  <c r="CD239" i="48"/>
  <c r="CG239" i="48"/>
  <c r="CH239" i="48"/>
  <c r="CF209" i="48"/>
  <c r="CE209" i="48"/>
  <c r="CG209" i="48"/>
  <c r="CH209" i="48"/>
  <c r="CD209" i="48"/>
  <c r="CA441" i="48"/>
  <c r="BZ441" i="48"/>
  <c r="BZ149" i="48"/>
  <c r="CA149" i="48"/>
  <c r="CE327" i="48"/>
  <c r="CH327" i="48"/>
  <c r="CG327" i="48"/>
  <c r="CF327" i="48"/>
  <c r="CD327" i="48"/>
  <c r="CH110" i="48"/>
  <c r="CF110" i="48"/>
  <c r="CG110" i="48"/>
  <c r="CE110" i="48"/>
  <c r="CD110" i="48"/>
  <c r="BZ486" i="48"/>
  <c r="CA486" i="48"/>
  <c r="CA382" i="48"/>
  <c r="BZ382" i="48"/>
  <c r="CG125" i="48"/>
  <c r="CE125" i="48"/>
  <c r="CF125" i="48"/>
  <c r="CD125" i="48"/>
  <c r="CH125" i="48"/>
  <c r="CF62" i="48"/>
  <c r="CG62" i="48"/>
  <c r="CH62" i="48"/>
  <c r="CD62" i="48"/>
  <c r="CE62" i="48"/>
  <c r="CA292" i="48"/>
  <c r="BZ292" i="48"/>
  <c r="BZ370" i="48"/>
  <c r="CA370" i="48"/>
  <c r="BZ506" i="48"/>
  <c r="CA506" i="48"/>
  <c r="CH504" i="48"/>
  <c r="CE504" i="48"/>
  <c r="CG504" i="48"/>
  <c r="CF504" i="48"/>
  <c r="CD504" i="48"/>
  <c r="CA274" i="48"/>
  <c r="BZ274" i="48"/>
  <c r="CH63" i="48"/>
  <c r="CD63" i="48"/>
  <c r="CG63" i="48"/>
  <c r="CE63" i="48"/>
  <c r="CF63" i="48"/>
  <c r="BZ91" i="48"/>
  <c r="CA91" i="48"/>
  <c r="CF339" i="48"/>
  <c r="CD339" i="48"/>
  <c r="CH339" i="48"/>
  <c r="CG339" i="48"/>
  <c r="CE339" i="48"/>
  <c r="CF351" i="48"/>
  <c r="CE351" i="48"/>
  <c r="CG351" i="48"/>
  <c r="CH351" i="48"/>
  <c r="CD351" i="48"/>
  <c r="BZ144" i="48"/>
  <c r="CA144" i="48"/>
  <c r="CF73" i="48"/>
  <c r="CG73" i="48"/>
  <c r="CE73" i="48"/>
  <c r="CH73" i="48"/>
  <c r="CD73" i="48"/>
  <c r="CE276" i="48"/>
  <c r="CD276" i="48"/>
  <c r="CF276" i="48"/>
  <c r="CG276" i="48"/>
  <c r="CH276" i="48"/>
  <c r="CG116" i="48"/>
  <c r="CD116" i="48"/>
  <c r="CE116" i="48"/>
  <c r="CH116" i="48"/>
  <c r="CF116" i="48"/>
  <c r="CE433" i="48"/>
  <c r="CD433" i="48"/>
  <c r="CH433" i="48"/>
  <c r="CG433" i="48"/>
  <c r="CF433" i="48"/>
  <c r="BZ63" i="48"/>
  <c r="CA63" i="48"/>
  <c r="CH91" i="48"/>
  <c r="CD91" i="48"/>
  <c r="CG91" i="48"/>
  <c r="CF91" i="48"/>
  <c r="CE91" i="48"/>
  <c r="BZ77" i="48"/>
  <c r="CA77" i="48"/>
  <c r="BZ267" i="48"/>
  <c r="CA267" i="48"/>
  <c r="BZ440" i="48"/>
  <c r="CA440" i="48"/>
  <c r="CG307" i="48"/>
  <c r="CF307" i="48"/>
  <c r="CE307" i="48"/>
  <c r="CD307" i="48"/>
  <c r="CH307" i="48"/>
  <c r="BZ309" i="48"/>
  <c r="CA309" i="48"/>
  <c r="CH97" i="48"/>
  <c r="CF97" i="48"/>
  <c r="CD97" i="48"/>
  <c r="CE97" i="48"/>
  <c r="CG97" i="48"/>
  <c r="CD417" i="48"/>
  <c r="CH417" i="48"/>
  <c r="CG417" i="48"/>
  <c r="CE417" i="48"/>
  <c r="CF417" i="48"/>
  <c r="BZ182" i="48"/>
  <c r="CA182" i="48"/>
  <c r="CA84" i="48"/>
  <c r="BZ84" i="48"/>
  <c r="CE167" i="48"/>
  <c r="CD167" i="48"/>
  <c r="CF167" i="48"/>
  <c r="CG167" i="48"/>
  <c r="CH167" i="48"/>
  <c r="CA451" i="48"/>
  <c r="BZ451" i="48"/>
  <c r="CD229" i="48"/>
  <c r="CF229" i="48"/>
  <c r="CG229" i="48"/>
  <c r="CE229" i="48"/>
  <c r="CH229" i="48"/>
  <c r="CA264" i="48"/>
  <c r="BZ264" i="48"/>
  <c r="CH491" i="48"/>
  <c r="CE491" i="48"/>
  <c r="CF491" i="48"/>
  <c r="CD491" i="48"/>
  <c r="CG491" i="48"/>
  <c r="CE202" i="48"/>
  <c r="CG202" i="48"/>
  <c r="CD202" i="48"/>
  <c r="CH202" i="48"/>
  <c r="CF202" i="48"/>
  <c r="CE150" i="48"/>
  <c r="CH150" i="48"/>
  <c r="CD150" i="48"/>
  <c r="CG150" i="48"/>
  <c r="CF150" i="48"/>
  <c r="CH247" i="48"/>
  <c r="CD247" i="48"/>
  <c r="CG247" i="48"/>
  <c r="CE247" i="48"/>
  <c r="CF247" i="48"/>
  <c r="CA417" i="48"/>
  <c r="BZ417" i="48"/>
  <c r="CH159" i="48"/>
  <c r="CG159" i="48"/>
  <c r="CF159" i="48"/>
  <c r="CE159" i="48"/>
  <c r="CD159" i="48"/>
  <c r="CG92" i="48"/>
  <c r="CF92" i="48"/>
  <c r="CE92" i="48"/>
  <c r="CD92" i="48"/>
  <c r="CH92" i="48"/>
  <c r="CG286" i="48"/>
  <c r="CF286" i="48"/>
  <c r="CE286" i="48"/>
  <c r="CD286" i="48"/>
  <c r="CH286" i="48"/>
  <c r="BZ291" i="48"/>
  <c r="CA291" i="48"/>
  <c r="CA217" i="48"/>
  <c r="BZ217" i="48"/>
  <c r="CD362" i="48"/>
  <c r="CH362" i="48"/>
  <c r="CG362" i="48"/>
  <c r="CE362" i="48"/>
  <c r="CF362" i="48"/>
  <c r="CY67" i="48"/>
  <c r="CX67" i="48"/>
  <c r="CV67" i="48"/>
  <c r="CW67" i="48"/>
  <c r="CZ67" i="48"/>
  <c r="BZ368" i="48"/>
  <c r="CA368" i="48"/>
  <c r="CH154" i="48"/>
  <c r="CF154" i="48"/>
  <c r="CE154" i="48"/>
  <c r="CG154" i="48"/>
  <c r="CD154" i="48"/>
  <c r="CA187" i="48"/>
  <c r="BZ187" i="48"/>
  <c r="BZ147" i="48"/>
  <c r="CA147" i="48"/>
  <c r="CH71" i="48"/>
  <c r="CD71" i="48"/>
  <c r="CE71" i="48"/>
  <c r="CG71" i="48"/>
  <c r="CF71" i="48"/>
  <c r="CY65" i="48"/>
  <c r="CX65" i="48"/>
  <c r="CV65" i="48"/>
  <c r="CW65" i="48"/>
  <c r="CZ65" i="48"/>
  <c r="CA289" i="48"/>
  <c r="BZ289" i="48"/>
  <c r="CH329" i="48"/>
  <c r="CG329" i="48"/>
  <c r="CE329" i="48"/>
  <c r="CF329" i="48"/>
  <c r="CD329" i="48"/>
  <c r="CH514" i="48"/>
  <c r="CG514" i="48"/>
  <c r="CF514" i="48"/>
  <c r="CE514" i="48"/>
  <c r="CD514" i="48"/>
  <c r="CA450" i="48"/>
  <c r="BZ450" i="48"/>
  <c r="CG259" i="48"/>
  <c r="CD259" i="48"/>
  <c r="CF259" i="48"/>
  <c r="CH259" i="48"/>
  <c r="CE259" i="48"/>
  <c r="CD95" i="48"/>
  <c r="CE95" i="48"/>
  <c r="CG95" i="48"/>
  <c r="CH95" i="48"/>
  <c r="CF95" i="48"/>
  <c r="CG56" i="48"/>
  <c r="CF56" i="48"/>
  <c r="CE56" i="48"/>
  <c r="CD56" i="48"/>
  <c r="CH56" i="48"/>
  <c r="CG476" i="48"/>
  <c r="CD476" i="48"/>
  <c r="CE476" i="48"/>
  <c r="CH476" i="48"/>
  <c r="CF476" i="48"/>
  <c r="BZ235" i="48"/>
  <c r="CA235" i="48"/>
  <c r="CA153" i="48"/>
  <c r="BZ153" i="48"/>
  <c r="BZ428" i="48"/>
  <c r="CA428" i="48"/>
  <c r="CE203" i="48"/>
  <c r="CF203" i="48"/>
  <c r="CD203" i="48"/>
  <c r="CG203" i="48"/>
  <c r="CH203" i="48"/>
  <c r="CG358" i="48"/>
  <c r="CH358" i="48"/>
  <c r="CE358" i="48"/>
  <c r="CF358" i="48"/>
  <c r="CD358" i="48"/>
  <c r="CG341" i="48"/>
  <c r="CH341" i="48"/>
  <c r="CF341" i="48"/>
  <c r="CE341" i="48"/>
  <c r="CD341" i="48"/>
  <c r="CH180" i="48"/>
  <c r="CD180" i="48"/>
  <c r="CE180" i="48"/>
  <c r="CF180" i="48"/>
  <c r="CG180" i="48"/>
  <c r="CS65" i="48"/>
  <c r="CR65" i="48"/>
  <c r="BZ449" i="48"/>
  <c r="CA449" i="48"/>
  <c r="CD456" i="48"/>
  <c r="CH456" i="48"/>
  <c r="CF456" i="48"/>
  <c r="CE456" i="48"/>
  <c r="CG456" i="48"/>
  <c r="CA190" i="48"/>
  <c r="BZ190" i="48"/>
  <c r="BZ403" i="48"/>
  <c r="CA403" i="48"/>
  <c r="CG418" i="48"/>
  <c r="CF418" i="48"/>
  <c r="CE418" i="48"/>
  <c r="CH418" i="48"/>
  <c r="CD418" i="48"/>
  <c r="BZ295" i="48"/>
  <c r="CA295" i="48"/>
  <c r="CF482" i="48"/>
  <c r="CE482" i="48"/>
  <c r="CH482" i="48"/>
  <c r="CG482" i="48"/>
  <c r="CD482" i="48"/>
  <c r="BZ511" i="48"/>
  <c r="CA511" i="48"/>
  <c r="BZ398" i="48"/>
  <c r="CA398" i="48"/>
  <c r="CA69" i="48"/>
  <c r="BZ69" i="48"/>
  <c r="CA476" i="48"/>
  <c r="BZ476" i="48"/>
  <c r="CH510" i="48"/>
  <c r="CF510" i="48"/>
  <c r="CE510" i="48"/>
  <c r="CG510" i="48"/>
  <c r="CD510" i="48"/>
  <c r="CA323" i="48"/>
  <c r="BZ323" i="48"/>
  <c r="CA67" i="48"/>
  <c r="BZ67" i="48"/>
  <c r="CA299" i="48"/>
  <c r="BZ299" i="48"/>
  <c r="BZ490" i="48"/>
  <c r="CA490" i="48"/>
  <c r="CG438" i="48"/>
  <c r="CF438" i="48"/>
  <c r="CE438" i="48"/>
  <c r="CD438" i="48"/>
  <c r="CH438" i="48"/>
  <c r="CE251" i="48"/>
  <c r="CG251" i="48"/>
  <c r="CD251" i="48"/>
  <c r="CH251" i="48"/>
  <c r="CF251" i="48"/>
  <c r="CA143" i="48"/>
  <c r="BZ143" i="48"/>
  <c r="CF174" i="48"/>
  <c r="CH174" i="48"/>
  <c r="CD174" i="48"/>
  <c r="CE174" i="48"/>
  <c r="CG174" i="48"/>
  <c r="CA277" i="48"/>
  <c r="BZ277" i="48"/>
  <c r="CH188" i="48"/>
  <c r="CE188" i="48"/>
  <c r="CG188" i="48"/>
  <c r="CF188" i="48"/>
  <c r="CD188" i="48"/>
  <c r="CF176" i="48"/>
  <c r="CE176" i="48"/>
  <c r="CG176" i="48"/>
  <c r="CD176" i="48"/>
  <c r="CH176" i="48"/>
  <c r="CF118" i="48"/>
  <c r="CD118" i="48"/>
  <c r="CH118" i="48"/>
  <c r="CE118" i="48"/>
  <c r="CG118" i="48"/>
  <c r="CY55" i="48"/>
  <c r="CX55" i="48"/>
  <c r="CW55" i="48"/>
  <c r="CV55" i="48"/>
  <c r="CU54" i="48"/>
  <c r="CZ55" i="48"/>
  <c r="CA57" i="48"/>
  <c r="BZ57" i="48"/>
  <c r="CD478" i="48"/>
  <c r="CH478" i="48"/>
  <c r="CG478" i="48"/>
  <c r="CF478" i="48"/>
  <c r="CE478" i="48"/>
  <c r="CF254" i="48"/>
  <c r="CG254" i="48"/>
  <c r="CH254" i="48"/>
  <c r="CE254" i="48"/>
  <c r="CD254" i="48"/>
  <c r="BZ130" i="48"/>
  <c r="CA130" i="48"/>
  <c r="CR69" i="48"/>
  <c r="CS69" i="48"/>
  <c r="BZ96" i="48"/>
  <c r="CA96" i="48"/>
  <c r="CG441" i="48"/>
  <c r="CF441" i="48"/>
  <c r="CE441" i="48"/>
  <c r="CH441" i="48"/>
  <c r="CD441" i="48"/>
  <c r="CF228" i="48"/>
  <c r="CD228" i="48"/>
  <c r="CH228" i="48"/>
  <c r="CG228" i="48"/>
  <c r="CE228" i="48"/>
  <c r="CA233" i="48"/>
  <c r="BZ233" i="48"/>
  <c r="CA365" i="48"/>
  <c r="BZ365" i="48"/>
  <c r="CA263" i="48"/>
  <c r="BZ263" i="48"/>
  <c r="CF149" i="48"/>
  <c r="CD149" i="48"/>
  <c r="CG149" i="48"/>
  <c r="CE149" i="48"/>
  <c r="CH149" i="48"/>
  <c r="CD499" i="48"/>
  <c r="CE499" i="48"/>
  <c r="CH499" i="48"/>
  <c r="CF499" i="48"/>
  <c r="CG499" i="48"/>
  <c r="CA300" i="48"/>
  <c r="BZ300" i="48"/>
  <c r="CE214" i="48"/>
  <c r="CD214" i="48"/>
  <c r="CG214" i="48"/>
  <c r="CF214" i="48"/>
  <c r="CH214" i="48"/>
  <c r="CE141" i="48"/>
  <c r="CH141" i="48"/>
  <c r="CF141" i="48"/>
  <c r="CD141" i="48"/>
  <c r="CG141" i="48"/>
  <c r="CA327" i="48"/>
  <c r="BZ327" i="48"/>
  <c r="CD420" i="48"/>
  <c r="CF420" i="48"/>
  <c r="CH420" i="48"/>
  <c r="CG420" i="48"/>
  <c r="CE420" i="48"/>
  <c r="BZ107" i="48"/>
  <c r="CA107" i="48"/>
  <c r="CA245" i="48"/>
  <c r="BZ245" i="48"/>
  <c r="CA184" i="48"/>
  <c r="BZ184" i="48"/>
  <c r="CE238" i="48"/>
  <c r="CD238" i="48"/>
  <c r="CF238" i="48"/>
  <c r="CG238" i="48"/>
  <c r="CH238" i="48"/>
  <c r="CA110" i="48"/>
  <c r="BZ110" i="48"/>
  <c r="CA389" i="48"/>
  <c r="BZ389" i="48"/>
  <c r="CA272" i="48"/>
  <c r="BZ272" i="48"/>
  <c r="CH328" i="48"/>
  <c r="CE328" i="48"/>
  <c r="CF328" i="48"/>
  <c r="CG328" i="48"/>
  <c r="CD328" i="48"/>
  <c r="CH220" i="48"/>
  <c r="CG220" i="48"/>
  <c r="CF220" i="48"/>
  <c r="CE220" i="48"/>
  <c r="CD220" i="48"/>
  <c r="CG486" i="48"/>
  <c r="CF486" i="48"/>
  <c r="CD486" i="48"/>
  <c r="CH486" i="48"/>
  <c r="CE486" i="48"/>
  <c r="BZ241" i="48"/>
  <c r="CA241" i="48"/>
  <c r="CA287" i="48"/>
  <c r="BZ287" i="48"/>
  <c r="CE271" i="48"/>
  <c r="CD271" i="48"/>
  <c r="CG271" i="48"/>
  <c r="CH271" i="48"/>
  <c r="CF271" i="48"/>
  <c r="CA505" i="48"/>
  <c r="BZ505" i="48"/>
  <c r="CF382" i="48"/>
  <c r="CE382" i="48"/>
  <c r="CH382" i="48"/>
  <c r="CD382" i="48"/>
  <c r="CG382" i="48"/>
  <c r="CG310" i="48"/>
  <c r="CF310" i="48"/>
  <c r="CE310" i="48"/>
  <c r="CD310" i="48"/>
  <c r="CH310" i="48"/>
  <c r="CH405" i="48"/>
  <c r="CD405" i="48"/>
  <c r="CG405" i="48"/>
  <c r="CF405" i="48"/>
  <c r="CE405" i="48"/>
  <c r="CF364" i="48"/>
  <c r="CD364" i="48"/>
  <c r="CG364" i="48"/>
  <c r="CH364" i="48"/>
  <c r="CE364" i="48"/>
  <c r="CA195" i="48"/>
  <c r="BZ195" i="48"/>
  <c r="BZ125" i="48"/>
  <c r="CA125" i="48"/>
  <c r="CH435" i="48"/>
  <c r="CD435" i="48"/>
  <c r="CG435" i="48"/>
  <c r="CF435" i="48"/>
  <c r="CE435" i="48"/>
  <c r="BZ78" i="48"/>
  <c r="CA78" i="48"/>
  <c r="BZ465" i="48"/>
  <c r="CA465" i="48"/>
  <c r="CA192" i="48"/>
  <c r="BZ192" i="48"/>
  <c r="CA62" i="48"/>
  <c r="BZ62" i="48"/>
  <c r="CF396" i="48"/>
  <c r="CH396" i="48"/>
  <c r="CE396" i="48"/>
  <c r="CG396" i="48"/>
  <c r="CD396" i="48"/>
  <c r="BZ480" i="48"/>
  <c r="CA480" i="48"/>
  <c r="CY62" i="48"/>
  <c r="CV62" i="48"/>
  <c r="CZ62" i="48"/>
  <c r="CX62" i="48"/>
  <c r="CW62" i="48"/>
  <c r="CH292" i="48"/>
  <c r="CG292" i="48"/>
  <c r="CF292" i="48"/>
  <c r="CE292" i="48"/>
  <c r="CD292" i="48"/>
  <c r="CH70" i="48"/>
  <c r="CF70" i="48"/>
  <c r="CD70" i="48"/>
  <c r="CG70" i="48"/>
  <c r="CE70" i="48"/>
  <c r="CA86" i="48"/>
  <c r="BZ86" i="48"/>
  <c r="BZ161" i="48"/>
  <c r="CA161" i="48"/>
  <c r="CG330" i="48"/>
  <c r="CH330" i="48"/>
  <c r="CD330" i="48"/>
  <c r="CF330" i="48"/>
  <c r="CE330" i="48"/>
  <c r="CD293" i="48"/>
  <c r="CE293" i="48"/>
  <c r="CH293" i="48"/>
  <c r="CG293" i="48"/>
  <c r="CF293" i="48"/>
  <c r="CA244" i="48"/>
  <c r="BZ244" i="48"/>
  <c r="CA426" i="48"/>
  <c r="BZ426" i="48"/>
  <c r="CF439" i="48"/>
  <c r="CE439" i="48"/>
  <c r="CD439" i="48"/>
  <c r="CH439" i="48"/>
  <c r="CG439" i="48"/>
  <c r="CH447" i="48"/>
  <c r="CG447" i="48"/>
  <c r="CF447" i="48"/>
  <c r="CD447" i="48"/>
  <c r="CE447" i="48"/>
  <c r="CF414" i="48"/>
  <c r="CD414" i="48"/>
  <c r="CH414" i="48"/>
  <c r="CE414" i="48"/>
  <c r="CG414" i="48"/>
  <c r="CA270" i="48"/>
  <c r="BZ270" i="48"/>
  <c r="CD280" i="48"/>
  <c r="CH280" i="48"/>
  <c r="CE280" i="48"/>
  <c r="CG280" i="48"/>
  <c r="CF280" i="48"/>
  <c r="CF158" i="48"/>
  <c r="CD158" i="48"/>
  <c r="CG158" i="48"/>
  <c r="CH158" i="48"/>
  <c r="CE158" i="48"/>
  <c r="CR60" i="48"/>
  <c r="CS60" i="48"/>
  <c r="CD106" i="48"/>
  <c r="CG106" i="48"/>
  <c r="CF106" i="48"/>
  <c r="CH106" i="48"/>
  <c r="CE106" i="48"/>
  <c r="CA234" i="48"/>
  <c r="BZ234" i="48"/>
  <c r="CE194" i="48"/>
  <c r="CD194" i="48"/>
  <c r="CG194" i="48"/>
  <c r="CH194" i="48"/>
  <c r="CF194" i="48"/>
  <c r="CA239" i="48"/>
  <c r="BZ239" i="48"/>
  <c r="BZ209" i="48"/>
  <c r="CA209" i="48"/>
  <c r="K28" i="48" l="1"/>
  <c r="CF54" i="48"/>
  <c r="CH54" i="48"/>
  <c r="CA55" i="48"/>
  <c r="CA54" i="48" s="1"/>
  <c r="BZ55" i="48"/>
  <c r="BZ54" i="48" s="1"/>
  <c r="BY54" i="48"/>
  <c r="E28" i="48" s="1"/>
  <c r="H28" i="48" s="1"/>
  <c r="CG54" i="48"/>
  <c r="O28" i="48" s="1"/>
  <c r="CS54" i="48"/>
  <c r="G28" i="48" s="1"/>
  <c r="J28" i="48" s="1"/>
  <c r="CZ54" i="48"/>
  <c r="CE54" i="48"/>
  <c r="M28" i="48" s="1"/>
  <c r="CW54" i="48"/>
  <c r="CX54" i="48"/>
  <c r="CY54" i="48"/>
  <c r="CD54" i="48"/>
  <c r="L28" i="48" s="1"/>
  <c r="CV54" i="48"/>
  <c r="CR54" i="48"/>
  <c r="F28" i="48" l="1"/>
  <c r="I28" i="48" s="1"/>
  <c r="P28" i="48"/>
  <c r="N28" i="48"/>
  <c r="Q28" i="48" s="1"/>
  <c r="T28" i="48" s="1"/>
  <c r="D29" i="48" s="1"/>
  <c r="DC49" i="48" s="1"/>
  <c r="U28" i="48"/>
  <c r="R28" i="48"/>
  <c r="B29" i="48" s="1"/>
  <c r="DC47" i="48" s="1"/>
  <c r="S28" i="48" l="1"/>
  <c r="C29" i="48" s="1"/>
  <c r="DC48" i="48" s="1"/>
  <c r="DF490" i="48" s="1"/>
  <c r="DF238" i="48"/>
  <c r="DF229" i="48"/>
  <c r="DF150" i="48"/>
  <c r="DF118" i="48"/>
  <c r="DF467" i="48"/>
  <c r="DF327" i="48"/>
  <c r="DF441" i="48"/>
  <c r="DV56" i="48"/>
  <c r="DF488" i="48"/>
  <c r="DF406" i="48"/>
  <c r="DF263" i="48"/>
  <c r="DF374" i="48"/>
  <c r="DF115" i="48"/>
  <c r="DF411" i="48"/>
  <c r="DF99" i="48"/>
  <c r="DF514" i="48"/>
  <c r="DF144" i="48"/>
  <c r="DF289" i="48"/>
  <c r="DF343" i="48"/>
  <c r="DF330" i="48"/>
  <c r="DF367" i="48"/>
  <c r="DF429" i="48"/>
  <c r="DF61" i="48"/>
  <c r="DF354" i="48"/>
  <c r="DF108" i="48"/>
  <c r="DF163" i="48"/>
  <c r="DF417" i="48"/>
  <c r="DF309" i="48"/>
  <c r="DF402" i="48"/>
  <c r="DF245" i="48"/>
  <c r="DF89" i="48"/>
  <c r="DF460" i="48"/>
  <c r="DF70" i="48"/>
  <c r="DF366" i="48"/>
  <c r="DF216" i="48"/>
  <c r="DF85" i="48"/>
  <c r="DF465" i="48"/>
  <c r="DF113" i="48"/>
  <c r="DF369" i="48"/>
  <c r="DF342" i="48"/>
  <c r="DF279" i="48"/>
  <c r="DF217" i="48"/>
  <c r="DF228" i="48"/>
  <c r="DF409" i="48"/>
  <c r="DF232" i="48"/>
  <c r="DF149" i="48"/>
  <c r="DF145" i="48"/>
  <c r="DF437" i="48"/>
  <c r="DF332" i="48"/>
  <c r="DV58" i="48"/>
  <c r="DF136" i="48"/>
  <c r="DF195" i="48"/>
  <c r="DF322" i="48"/>
  <c r="DF489" i="48"/>
  <c r="DF451" i="48"/>
  <c r="DF63" i="48"/>
  <c r="DF319" i="48"/>
  <c r="DF326" i="48"/>
  <c r="DF151" i="48"/>
  <c r="DF116" i="48"/>
  <c r="DF272" i="48"/>
  <c r="DF462" i="48"/>
  <c r="DF254" i="48"/>
  <c r="DF458" i="48"/>
  <c r="DF60" i="48"/>
  <c r="DF283" i="48"/>
  <c r="DF346" i="48"/>
  <c r="DF94" i="48"/>
  <c r="DF266" i="48"/>
  <c r="DF352" i="48"/>
  <c r="DF410" i="48"/>
  <c r="DF307" i="48"/>
  <c r="DF506" i="48"/>
  <c r="DF213" i="48"/>
  <c r="DF294" i="48"/>
  <c r="DF394" i="48"/>
  <c r="DF414" i="48"/>
  <c r="DF336" i="48"/>
  <c r="DF306" i="48"/>
  <c r="DF290" i="48"/>
  <c r="DF92" i="48"/>
  <c r="DF359" i="48"/>
  <c r="DF476" i="48"/>
  <c r="DF355" i="48"/>
  <c r="DF277" i="48"/>
  <c r="DF368" i="48"/>
  <c r="DF310" i="48"/>
  <c r="DF403" i="48"/>
  <c r="DF363" i="48"/>
  <c r="DF199" i="48"/>
  <c r="DF191" i="48"/>
  <c r="DF501" i="48"/>
  <c r="DF388" i="48"/>
  <c r="DF129" i="48"/>
  <c r="DF383" i="48"/>
  <c r="DF56" i="48"/>
  <c r="DF125" i="48"/>
  <c r="DF278" i="48"/>
  <c r="DF219" i="48"/>
  <c r="DF173" i="48"/>
  <c r="DF443" i="48"/>
  <c r="DF246" i="48"/>
  <c r="DF275" i="48"/>
  <c r="DF250" i="48"/>
  <c r="DF320" i="48"/>
  <c r="DF418" i="48"/>
  <c r="DF182" i="48"/>
  <c r="DF292" i="48"/>
  <c r="DV55" i="48"/>
  <c r="DF82" i="48"/>
  <c r="DF478" i="48"/>
  <c r="DF194" i="48"/>
  <c r="DF317" i="48"/>
  <c r="DF66" i="48"/>
  <c r="DF423" i="48"/>
  <c r="DF243" i="48"/>
  <c r="DF416" i="48"/>
  <c r="DF353" i="48"/>
  <c r="DF449" i="48"/>
  <c r="DF433" i="48"/>
  <c r="DF498" i="48"/>
  <c r="DF167" i="48"/>
  <c r="DF218" i="48"/>
  <c r="DF57" i="48"/>
  <c r="DF261" i="48"/>
  <c r="DF132" i="48"/>
  <c r="DF424" i="48"/>
  <c r="DF377" i="48"/>
  <c r="DF233" i="48"/>
  <c r="DF439" i="48"/>
  <c r="DV59" i="48"/>
  <c r="DF380" i="48"/>
  <c r="DF158" i="48"/>
  <c r="DF401" i="48"/>
  <c r="DF239" i="48"/>
  <c r="DF174" i="48"/>
  <c r="DF408" i="48"/>
  <c r="DF471" i="48"/>
  <c r="DF201" i="48"/>
  <c r="DF365" i="48"/>
  <c r="DF373" i="48"/>
  <c r="DF333" i="48"/>
  <c r="DF214" i="48"/>
  <c r="DF331" i="48"/>
  <c r="DF276" i="48"/>
  <c r="DF345" i="48"/>
  <c r="DF457" i="48"/>
  <c r="DF123" i="48"/>
  <c r="DF405" i="48"/>
  <c r="DF183" i="48"/>
  <c r="DF165" i="48"/>
  <c r="DF504" i="48"/>
  <c r="DF196" i="48"/>
  <c r="DF211" i="48"/>
  <c r="DF188" i="48"/>
  <c r="DF335" i="48"/>
  <c r="DF361" i="48"/>
  <c r="DF358" i="48"/>
  <c r="DF516" i="48"/>
  <c r="DF510" i="48"/>
  <c r="DF474" i="48"/>
  <c r="DF220" i="48"/>
  <c r="DF390" i="48"/>
  <c r="DF259" i="48"/>
  <c r="DF244" i="48"/>
  <c r="DF207" i="48"/>
  <c r="DF440" i="48"/>
  <c r="DF494" i="48"/>
  <c r="DF340" i="48"/>
  <c r="DF298" i="48"/>
  <c r="DF251" i="48"/>
  <c r="DF387" i="48"/>
  <c r="DF178" i="48"/>
  <c r="DF130" i="48"/>
  <c r="DF274" i="48"/>
  <c r="DF128" i="48"/>
  <c r="DF235" i="48"/>
  <c r="DF137" i="48"/>
  <c r="DF223" i="48"/>
  <c r="DF181" i="48"/>
  <c r="DF200" i="48"/>
  <c r="DF311" i="48"/>
  <c r="DF464" i="48"/>
  <c r="DF518" i="48"/>
  <c r="DF260" i="48"/>
  <c r="DF447" i="48"/>
  <c r="DF110" i="48"/>
  <c r="DF456" i="48"/>
  <c r="DF258" i="48"/>
  <c r="DF131" i="48"/>
  <c r="DF62" i="48"/>
  <c r="DF262" i="48"/>
  <c r="DF208" i="48"/>
  <c r="DF425" i="48"/>
  <c r="DF415" i="48"/>
  <c r="DF159" i="48"/>
  <c r="DF192" i="48"/>
  <c r="DF480" i="48"/>
  <c r="DF124" i="48"/>
  <c r="DF513" i="48"/>
  <c r="DF404" i="48"/>
  <c r="DF337" i="48"/>
  <c r="DF236" i="48"/>
  <c r="DF147" i="48"/>
  <c r="DF59" i="48"/>
  <c r="DF470" i="48"/>
  <c r="DF502" i="48"/>
  <c r="DF81" i="48"/>
  <c r="DF392" i="48"/>
  <c r="DF385" i="48"/>
  <c r="DF120" i="48"/>
  <c r="DF286" i="48"/>
  <c r="DF434" i="48"/>
  <c r="DF241" i="48"/>
  <c r="DF350" i="48"/>
  <c r="DF318" i="48"/>
  <c r="DF491" i="48"/>
  <c r="DV69" i="48"/>
  <c r="DF379" i="48"/>
  <c r="DF75" i="48"/>
  <c r="DF287" i="48"/>
  <c r="DV60" i="48"/>
  <c r="DF357" i="48"/>
  <c r="DF341" i="48"/>
  <c r="DF420" i="48"/>
  <c r="DF305" i="48"/>
  <c r="DF375" i="48"/>
  <c r="DF204" i="48"/>
  <c r="DF301" i="48"/>
  <c r="DF507" i="48"/>
  <c r="DF212" i="48"/>
  <c r="DF264" i="48"/>
  <c r="DF68" i="48"/>
  <c r="DF487" i="48"/>
  <c r="DF102" i="48"/>
  <c r="DF384" i="48"/>
  <c r="DF435" i="48"/>
  <c r="DF179" i="48"/>
  <c r="DF72" i="48"/>
  <c r="DF398" i="48"/>
  <c r="DF184" i="48"/>
  <c r="DF463" i="48"/>
  <c r="DF382" i="48"/>
  <c r="DF459" i="48"/>
  <c r="DF492" i="48"/>
  <c r="DF180" i="48"/>
  <c r="DF107" i="48"/>
  <c r="DF496" i="48"/>
  <c r="DF73" i="48"/>
  <c r="DF252" i="48"/>
  <c r="DF299" i="48"/>
  <c r="DF186" i="48"/>
  <c r="DF269" i="48"/>
  <c r="DF86" i="48"/>
  <c r="DF495" i="48"/>
  <c r="DF517" i="48"/>
  <c r="DF296" i="48"/>
  <c r="DF295" i="48"/>
  <c r="DF399" i="48"/>
  <c r="DF446" i="48"/>
  <c r="DF334" i="48"/>
  <c r="DF473" i="48"/>
  <c r="DF97" i="48"/>
  <c r="DF255" i="48"/>
  <c r="DF106" i="48"/>
  <c r="DF400" i="48"/>
  <c r="DF378" i="48"/>
  <c r="DF83" i="48"/>
  <c r="DF187" i="48"/>
  <c r="DF381" i="48"/>
  <c r="DF93" i="48"/>
  <c r="DF109" i="48"/>
  <c r="DF202" i="48"/>
  <c r="DF197" i="48"/>
  <c r="DF226" i="48"/>
  <c r="DF146" i="48"/>
  <c r="DF412" i="48"/>
  <c r="DF483" i="48"/>
  <c r="DF55" i="48"/>
  <c r="DF426" i="48"/>
  <c r="DF448" i="48"/>
  <c r="DF386" i="48"/>
  <c r="DF58" i="48"/>
  <c r="DF135" i="48"/>
  <c r="DF293" i="48"/>
  <c r="DF364" i="48"/>
  <c r="DF155" i="48"/>
  <c r="DF224" i="48"/>
  <c r="DF396" i="48"/>
  <c r="DV72" i="48"/>
  <c r="DF76" i="48"/>
  <c r="DF308" i="48"/>
  <c r="DF313" i="48"/>
  <c r="DF253" i="48"/>
  <c r="DF486" i="48"/>
  <c r="DF257" i="48"/>
  <c r="DF515" i="48"/>
  <c r="DF222" i="48"/>
  <c r="DF242" i="48"/>
  <c r="DF503" i="48"/>
  <c r="DF193" i="48"/>
  <c r="DF103" i="48"/>
  <c r="DF71" i="48"/>
  <c r="DF360" i="48"/>
  <c r="DF160" i="48"/>
  <c r="DF466" i="48"/>
  <c r="DV61" i="48"/>
  <c r="DF436" i="48"/>
  <c r="DF372" i="48"/>
  <c r="DF185" i="48"/>
  <c r="DF391" i="48"/>
  <c r="DF64" i="48"/>
  <c r="DF445" i="48"/>
  <c r="DF206" i="48"/>
  <c r="DF370" i="48"/>
  <c r="DF472" i="48"/>
  <c r="DF321" i="48"/>
  <c r="DF482" i="48"/>
  <c r="DF285" i="48"/>
  <c r="DF395" i="48"/>
  <c r="DF393" i="48"/>
  <c r="DF349" i="48"/>
  <c r="DF499" i="48"/>
  <c r="DF148" i="48"/>
  <c r="DF329" i="48"/>
  <c r="DF485" i="48"/>
  <c r="DF112" i="48"/>
  <c r="DF100" i="48"/>
  <c r="DF469" i="48"/>
  <c r="DF101" i="48"/>
  <c r="DF316" i="48"/>
  <c r="DF442" i="48"/>
  <c r="DF422" i="48"/>
  <c r="DF303" i="48"/>
  <c r="DF291" i="48"/>
  <c r="DF190" i="48"/>
  <c r="DF362" i="48"/>
  <c r="DF256" i="48"/>
  <c r="DF421" i="48"/>
  <c r="DF338" i="48"/>
  <c r="DF157" i="48"/>
  <c r="DF170" i="48"/>
  <c r="DF324" i="48"/>
  <c r="DF280" i="48"/>
  <c r="DF111" i="48"/>
  <c r="DF175" i="48"/>
  <c r="DF87" i="48"/>
  <c r="DF268" i="48"/>
  <c r="DF475" i="48"/>
  <c r="DF127" i="48"/>
  <c r="DF297" i="48"/>
  <c r="DF315" i="48"/>
  <c r="DF166" i="48"/>
  <c r="DF427" i="48"/>
  <c r="DF477" i="48"/>
  <c r="DF96" i="48"/>
  <c r="DF105" i="48"/>
  <c r="DF225" i="48"/>
  <c r="DF189" i="48"/>
  <c r="DF371" i="48"/>
  <c r="DF339" i="48"/>
  <c r="DF284" i="48"/>
  <c r="DF198" i="48"/>
  <c r="DF104" i="48"/>
  <c r="DV70" i="48"/>
  <c r="DF156" i="48"/>
  <c r="DV64" i="48"/>
  <c r="DV71" i="48"/>
  <c r="DF348" i="48"/>
  <c r="DF209" i="48"/>
  <c r="DF497" i="48"/>
  <c r="DF347" i="48"/>
  <c r="DF205" i="48"/>
  <c r="DF509" i="48"/>
  <c r="DF265" i="48"/>
  <c r="DF240" i="48"/>
  <c r="DF162" i="48"/>
  <c r="DF304" i="48"/>
  <c r="DF484" i="48"/>
  <c r="DF143" i="48"/>
  <c r="DF234" i="48"/>
  <c r="DF119" i="48"/>
  <c r="DF270" i="48"/>
  <c r="DF351" i="48"/>
  <c r="DF428" i="48"/>
  <c r="DF142" i="48"/>
  <c r="DF133" i="48"/>
  <c r="DF114" i="48"/>
  <c r="DF90" i="48"/>
  <c r="DF84" i="48"/>
  <c r="DF461" i="48"/>
  <c r="DF91" i="48"/>
  <c r="DF74" i="48"/>
  <c r="DF247" i="48"/>
  <c r="DF450" i="48"/>
  <c r="DF215" i="48"/>
  <c r="DF249" i="48"/>
  <c r="DF281" i="48"/>
  <c r="DF79" i="48"/>
  <c r="DF407" i="48"/>
  <c r="DF168" i="48"/>
  <c r="DV67" i="48"/>
  <c r="DF431" i="48"/>
  <c r="DV62" i="48"/>
  <c r="DF505" i="48"/>
  <c r="DF512" i="48"/>
  <c r="DV68" i="48"/>
  <c r="DF248" i="48"/>
  <c r="DF356" i="48"/>
  <c r="DF419" i="48"/>
  <c r="DF231" i="48"/>
  <c r="DF500" i="48"/>
  <c r="DF161" i="48"/>
  <c r="DF344" i="48"/>
  <c r="DF152" i="48"/>
  <c r="DF134" i="48"/>
  <c r="DF65" i="48"/>
  <c r="DF126" i="48"/>
  <c r="DF300" i="48"/>
  <c r="DF430" i="48"/>
  <c r="DF273" i="48"/>
  <c r="DF389" i="48"/>
  <c r="DF328" i="48"/>
  <c r="DF221" i="48"/>
  <c r="DF454" i="48"/>
  <c r="DF267" i="48"/>
  <c r="DF210" i="48"/>
  <c r="DF323" i="48"/>
  <c r="DF171" i="48"/>
  <c r="DF138" i="48"/>
  <c r="DF376" i="48"/>
  <c r="DF177" i="48"/>
  <c r="DF77" i="48"/>
  <c r="DF452" i="48"/>
  <c r="DF203" i="48"/>
  <c r="DF312" i="48"/>
  <c r="DF271" i="48"/>
  <c r="DF139" i="48"/>
  <c r="DV63" i="48"/>
  <c r="DF444" i="48"/>
  <c r="DF432" i="48"/>
  <c r="DF117" i="48"/>
  <c r="DF164" i="48"/>
  <c r="DF67" i="48"/>
  <c r="DF80" i="48"/>
  <c r="DF453" i="48"/>
  <c r="DF493" i="48"/>
  <c r="DF481" i="48"/>
  <c r="DF78" i="48"/>
  <c r="DF511" i="48"/>
  <c r="DF282" i="48"/>
  <c r="DF479" i="48"/>
  <c r="DF95" i="48"/>
  <c r="DF98" i="48"/>
  <c r="DF141" i="48"/>
  <c r="DF169" i="48"/>
  <c r="DF455" i="48"/>
  <c r="DF154" i="48"/>
  <c r="DF288" i="48"/>
  <c r="DV65" i="48"/>
  <c r="DF140" i="48"/>
  <c r="DF176" i="48"/>
  <c r="DF88" i="48"/>
  <c r="DF237" i="48"/>
  <c r="DF172" i="48"/>
  <c r="DF438" i="48"/>
  <c r="DF468" i="48"/>
  <c r="DF508" i="48"/>
  <c r="DF121" i="48"/>
  <c r="DV57" i="48"/>
  <c r="DF230" i="48"/>
  <c r="DF397" i="48"/>
  <c r="DF413" i="48"/>
  <c r="DF122" i="48"/>
  <c r="DF153" i="48"/>
  <c r="DF69" i="48"/>
  <c r="DF314" i="48"/>
  <c r="DF302" i="48"/>
  <c r="DF227" i="48"/>
  <c r="DF325" i="48"/>
  <c r="DV66" i="48"/>
  <c r="DK493" i="48" l="1"/>
  <c r="DL493" i="48" s="1"/>
  <c r="DG493" i="48"/>
  <c r="DH493" i="48" s="1"/>
  <c r="DG93" i="48"/>
  <c r="DH93" i="48" s="1"/>
  <c r="DK93" i="48"/>
  <c r="DL93" i="48" s="1"/>
  <c r="DK383" i="48"/>
  <c r="DL383" i="48" s="1"/>
  <c r="DG383" i="48"/>
  <c r="DH383" i="48" s="1"/>
  <c r="DG302" i="48"/>
  <c r="DH302" i="48" s="1"/>
  <c r="DK302" i="48"/>
  <c r="DL302" i="48" s="1"/>
  <c r="DK127" i="48"/>
  <c r="DL127" i="48" s="1"/>
  <c r="DG127" i="48"/>
  <c r="DH127" i="48" s="1"/>
  <c r="DW60" i="48"/>
  <c r="DX60" i="48" s="1"/>
  <c r="DY60" i="48" s="1"/>
  <c r="DZ60" i="48" s="1"/>
  <c r="EC60" i="48"/>
  <c r="ED60" i="48" s="1"/>
  <c r="DG333" i="48"/>
  <c r="DH333" i="48" s="1"/>
  <c r="DK333" i="48"/>
  <c r="DL333" i="48" s="1"/>
  <c r="DG149" i="48"/>
  <c r="DH149" i="48" s="1"/>
  <c r="DK149" i="48"/>
  <c r="DL149" i="48" s="1"/>
  <c r="DK153" i="48"/>
  <c r="DL153" i="48" s="1"/>
  <c r="DG153" i="48"/>
  <c r="DH153" i="48" s="1"/>
  <c r="DG288" i="48"/>
  <c r="DH288" i="48" s="1"/>
  <c r="DK288" i="48"/>
  <c r="DL288" i="48" s="1"/>
  <c r="DK164" i="48"/>
  <c r="DL164" i="48" s="1"/>
  <c r="DG164" i="48"/>
  <c r="DH164" i="48" s="1"/>
  <c r="DK198" i="48"/>
  <c r="DL198" i="48" s="1"/>
  <c r="DG198" i="48"/>
  <c r="DH198" i="48" s="1"/>
  <c r="DK370" i="48"/>
  <c r="DL370" i="48" s="1"/>
  <c r="DG370" i="48"/>
  <c r="DH370" i="48" s="1"/>
  <c r="DG242" i="48"/>
  <c r="DH242" i="48" s="1"/>
  <c r="DK242" i="48"/>
  <c r="DL242" i="48" s="1"/>
  <c r="DK58" i="48"/>
  <c r="DL58" i="48" s="1"/>
  <c r="DG58" i="48"/>
  <c r="DH58" i="48" s="1"/>
  <c r="DK378" i="48"/>
  <c r="DL378" i="48" s="1"/>
  <c r="DG378" i="48"/>
  <c r="DH378" i="48" s="1"/>
  <c r="DG299" i="48"/>
  <c r="DH299" i="48" s="1"/>
  <c r="DK299" i="48"/>
  <c r="DL299" i="48" s="1"/>
  <c r="DK102" i="48"/>
  <c r="DL102" i="48" s="1"/>
  <c r="DG102" i="48"/>
  <c r="DH102" i="48" s="1"/>
  <c r="DK379" i="48"/>
  <c r="DL379" i="48" s="1"/>
  <c r="DG379" i="48"/>
  <c r="DH379" i="48" s="1"/>
  <c r="DG236" i="48"/>
  <c r="DH236" i="48" s="1"/>
  <c r="DK236" i="48"/>
  <c r="DL236" i="48" s="1"/>
  <c r="DG110" i="48"/>
  <c r="DH110" i="48" s="1"/>
  <c r="DK110" i="48"/>
  <c r="DL110" i="48" s="1"/>
  <c r="DK251" i="48"/>
  <c r="DL251" i="48" s="1"/>
  <c r="DG251" i="48"/>
  <c r="DH251" i="48" s="1"/>
  <c r="DK188" i="48"/>
  <c r="DL188" i="48" s="1"/>
  <c r="DG188" i="48"/>
  <c r="DH188" i="48" s="1"/>
  <c r="DK201" i="48"/>
  <c r="DL201" i="48" s="1"/>
  <c r="DG201" i="48"/>
  <c r="DH201" i="48" s="1"/>
  <c r="DK218" i="48"/>
  <c r="DL218" i="48" s="1"/>
  <c r="DG218" i="48"/>
  <c r="DH218" i="48" s="1"/>
  <c r="DG182" i="48"/>
  <c r="DH182" i="48" s="1"/>
  <c r="DK182" i="48"/>
  <c r="DL182" i="48" s="1"/>
  <c r="DK191" i="48"/>
  <c r="DL191" i="48" s="1"/>
  <c r="DG191" i="48"/>
  <c r="DH191" i="48" s="1"/>
  <c r="DK294" i="48"/>
  <c r="DL294" i="48" s="1"/>
  <c r="DG294" i="48"/>
  <c r="DH294" i="48" s="1"/>
  <c r="DK151" i="48"/>
  <c r="DL151" i="48" s="1"/>
  <c r="DG151" i="48"/>
  <c r="DH151" i="48" s="1"/>
  <c r="DG228" i="48"/>
  <c r="DH228" i="48" s="1"/>
  <c r="DK228" i="48"/>
  <c r="DL228" i="48" s="1"/>
  <c r="DK417" i="48"/>
  <c r="DL417" i="48" s="1"/>
  <c r="DG417" i="48"/>
  <c r="DH417" i="48" s="1"/>
  <c r="DG263" i="48"/>
  <c r="DH263" i="48" s="1"/>
  <c r="DK263" i="48"/>
  <c r="DL263" i="48" s="1"/>
  <c r="DK62" i="48"/>
  <c r="DL62" i="48" s="1"/>
  <c r="DG62" i="48"/>
  <c r="DH62" i="48" s="1"/>
  <c r="DK132" i="48"/>
  <c r="DL132" i="48" s="1"/>
  <c r="DG132" i="48"/>
  <c r="DH132" i="48" s="1"/>
  <c r="DK270" i="48"/>
  <c r="DL270" i="48" s="1"/>
  <c r="DG270" i="48"/>
  <c r="DH270" i="48" s="1"/>
  <c r="DG495" i="48"/>
  <c r="DH495" i="48" s="1"/>
  <c r="DK495" i="48"/>
  <c r="DL495" i="48" s="1"/>
  <c r="DG424" i="48"/>
  <c r="DH424" i="48" s="1"/>
  <c r="DK424" i="48"/>
  <c r="DL424" i="48" s="1"/>
  <c r="DG89" i="48"/>
  <c r="DH89" i="48" s="1"/>
  <c r="DK89" i="48"/>
  <c r="DL89" i="48" s="1"/>
  <c r="DG156" i="48"/>
  <c r="DH156" i="48" s="1"/>
  <c r="DK156" i="48"/>
  <c r="DL156" i="48" s="1"/>
  <c r="DG86" i="48"/>
  <c r="DH86" i="48" s="1"/>
  <c r="DK86" i="48"/>
  <c r="DL86" i="48" s="1"/>
  <c r="DG82" i="48"/>
  <c r="DH82" i="48" s="1"/>
  <c r="DK82" i="48"/>
  <c r="DL82" i="48" s="1"/>
  <c r="DG87" i="48"/>
  <c r="DH87" i="48" s="1"/>
  <c r="DK87" i="48"/>
  <c r="DL87" i="48" s="1"/>
  <c r="DK79" i="48"/>
  <c r="DL79" i="48" s="1"/>
  <c r="DG79" i="48"/>
  <c r="DH79" i="48" s="1"/>
  <c r="DK155" i="48"/>
  <c r="DL155" i="48" s="1"/>
  <c r="DG155" i="48"/>
  <c r="DH155" i="48" s="1"/>
  <c r="DK516" i="48"/>
  <c r="DL516" i="48" s="1"/>
  <c r="DG516" i="48"/>
  <c r="DH516" i="48" s="1"/>
  <c r="DG145" i="48"/>
  <c r="DH145" i="48" s="1"/>
  <c r="DK145" i="48"/>
  <c r="DL145" i="48" s="1"/>
  <c r="DG344" i="48"/>
  <c r="DH344" i="48" s="1"/>
  <c r="DK344" i="48"/>
  <c r="DL344" i="48" s="1"/>
  <c r="DG103" i="48"/>
  <c r="DH103" i="48" s="1"/>
  <c r="DK103" i="48"/>
  <c r="DL103" i="48" s="1"/>
  <c r="DG130" i="48"/>
  <c r="DH130" i="48" s="1"/>
  <c r="DK130" i="48"/>
  <c r="DL130" i="48" s="1"/>
  <c r="DK411" i="48"/>
  <c r="DL411" i="48" s="1"/>
  <c r="DG411" i="48"/>
  <c r="DH411" i="48" s="1"/>
  <c r="DG210" i="48"/>
  <c r="DH210" i="48" s="1"/>
  <c r="DK210" i="48"/>
  <c r="DL210" i="48" s="1"/>
  <c r="DK376" i="48"/>
  <c r="DL376" i="48" s="1"/>
  <c r="DG376" i="48"/>
  <c r="DH376" i="48" s="1"/>
  <c r="DK285" i="48"/>
  <c r="DL285" i="48" s="1"/>
  <c r="DG285" i="48"/>
  <c r="DH285" i="48" s="1"/>
  <c r="DK274" i="48"/>
  <c r="DL274" i="48" s="1"/>
  <c r="DG274" i="48"/>
  <c r="DH274" i="48" s="1"/>
  <c r="DK99" i="48"/>
  <c r="DL99" i="48" s="1"/>
  <c r="DG99" i="48"/>
  <c r="DH99" i="48" s="1"/>
  <c r="DG176" i="48"/>
  <c r="DH176" i="48" s="1"/>
  <c r="DK176" i="48"/>
  <c r="DL176" i="48" s="1"/>
  <c r="DG281" i="48"/>
  <c r="DH281" i="48" s="1"/>
  <c r="DK281" i="48"/>
  <c r="DL281" i="48" s="1"/>
  <c r="DK482" i="48"/>
  <c r="DL482" i="48" s="1"/>
  <c r="DG482" i="48"/>
  <c r="DH482" i="48" s="1"/>
  <c r="DG131" i="48"/>
  <c r="DH131" i="48" s="1"/>
  <c r="DK131" i="48"/>
  <c r="DL131" i="48" s="1"/>
  <c r="DG245" i="48"/>
  <c r="DH245" i="48" s="1"/>
  <c r="DK245" i="48"/>
  <c r="DL245" i="48" s="1"/>
  <c r="DG484" i="48"/>
  <c r="DH484" i="48" s="1"/>
  <c r="DK484" i="48"/>
  <c r="DL484" i="48" s="1"/>
  <c r="DG227" i="48"/>
  <c r="DH227" i="48" s="1"/>
  <c r="DK227" i="48"/>
  <c r="DL227" i="48" s="1"/>
  <c r="DK152" i="48"/>
  <c r="DL152" i="48" s="1"/>
  <c r="DG152" i="48"/>
  <c r="DH152" i="48" s="1"/>
  <c r="DG291" i="48"/>
  <c r="DH291" i="48" s="1"/>
  <c r="DK291" i="48"/>
  <c r="DL291" i="48" s="1"/>
  <c r="DK71" i="48"/>
  <c r="DL71" i="48" s="1"/>
  <c r="DG71" i="48"/>
  <c r="DH71" i="48" s="1"/>
  <c r="DG502" i="48"/>
  <c r="DH502" i="48" s="1"/>
  <c r="DK502" i="48"/>
  <c r="DL502" i="48" s="1"/>
  <c r="DG478" i="48"/>
  <c r="DH478" i="48" s="1"/>
  <c r="DK478" i="48"/>
  <c r="DL478" i="48" s="1"/>
  <c r="DG119" i="48"/>
  <c r="DH119" i="48" s="1"/>
  <c r="DK119" i="48"/>
  <c r="DL119" i="48" s="1"/>
  <c r="DG364" i="48"/>
  <c r="DH364" i="48" s="1"/>
  <c r="DK364" i="48"/>
  <c r="DL364" i="48" s="1"/>
  <c r="DK470" i="48"/>
  <c r="DL470" i="48" s="1"/>
  <c r="DG470" i="48"/>
  <c r="DH470" i="48" s="1"/>
  <c r="DK358" i="48"/>
  <c r="DL358" i="48" s="1"/>
  <c r="DG358" i="48"/>
  <c r="DH358" i="48" s="1"/>
  <c r="DK462" i="48"/>
  <c r="DL462" i="48" s="1"/>
  <c r="DG462" i="48"/>
  <c r="DH462" i="48" s="1"/>
  <c r="DG316" i="48"/>
  <c r="DH316" i="48" s="1"/>
  <c r="DK316" i="48"/>
  <c r="DL316" i="48" s="1"/>
  <c r="EC64" i="48"/>
  <c r="ED64" i="48" s="1"/>
  <c r="DW64" i="48"/>
  <c r="DX64" i="48" s="1"/>
  <c r="DY64" i="48" s="1"/>
  <c r="DZ64" i="48" s="1"/>
  <c r="DG357" i="48"/>
  <c r="DH357" i="48" s="1"/>
  <c r="DK357" i="48"/>
  <c r="DL357" i="48" s="1"/>
  <c r="DG306" i="48"/>
  <c r="DH306" i="48" s="1"/>
  <c r="DK306" i="48"/>
  <c r="DL306" i="48" s="1"/>
  <c r="DG138" i="48"/>
  <c r="DH138" i="48" s="1"/>
  <c r="DK138" i="48"/>
  <c r="DL138" i="48" s="1"/>
  <c r="DG381" i="48"/>
  <c r="DH381" i="48" s="1"/>
  <c r="DK381" i="48"/>
  <c r="DL381" i="48" s="1"/>
  <c r="DG336" i="48"/>
  <c r="DH336" i="48" s="1"/>
  <c r="DK336" i="48"/>
  <c r="DL336" i="48" s="1"/>
  <c r="DG450" i="48"/>
  <c r="DH450" i="48" s="1"/>
  <c r="DK450" i="48"/>
  <c r="DL450" i="48" s="1"/>
  <c r="DG88" i="48"/>
  <c r="DH88" i="48" s="1"/>
  <c r="DK88" i="48"/>
  <c r="DL88" i="48" s="1"/>
  <c r="DK297" i="48"/>
  <c r="DL297" i="48" s="1"/>
  <c r="DG297" i="48"/>
  <c r="DH297" i="48" s="1"/>
  <c r="DK72" i="48"/>
  <c r="DL72" i="48" s="1"/>
  <c r="DG72" i="48"/>
  <c r="DH72" i="48" s="1"/>
  <c r="DG214" i="48"/>
  <c r="DH214" i="48" s="1"/>
  <c r="DK214" i="48"/>
  <c r="DL214" i="48" s="1"/>
  <c r="DK254" i="48"/>
  <c r="DL254" i="48" s="1"/>
  <c r="DG254" i="48"/>
  <c r="DH254" i="48" s="1"/>
  <c r="DK453" i="48"/>
  <c r="DL453" i="48" s="1"/>
  <c r="DG453" i="48"/>
  <c r="DH453" i="48" s="1"/>
  <c r="DK303" i="48"/>
  <c r="DL303" i="48" s="1"/>
  <c r="DG303" i="48"/>
  <c r="DH303" i="48" s="1"/>
  <c r="DG179" i="48"/>
  <c r="DH179" i="48" s="1"/>
  <c r="DK179" i="48"/>
  <c r="DL179" i="48" s="1"/>
  <c r="DG129" i="48"/>
  <c r="DH129" i="48" s="1"/>
  <c r="DK129" i="48"/>
  <c r="DL129" i="48" s="1"/>
  <c r="DG231" i="48"/>
  <c r="DH231" i="48" s="1"/>
  <c r="DK231" i="48"/>
  <c r="DL231" i="48" s="1"/>
  <c r="DK69" i="48"/>
  <c r="DL69" i="48" s="1"/>
  <c r="DG69" i="48"/>
  <c r="DH69" i="48" s="1"/>
  <c r="EC65" i="48"/>
  <c r="ED65" i="48" s="1"/>
  <c r="DW65" i="48"/>
  <c r="DX65" i="48" s="1"/>
  <c r="DY65" i="48" s="1"/>
  <c r="DZ65" i="48" s="1"/>
  <c r="DK67" i="48"/>
  <c r="DL67" i="48" s="1"/>
  <c r="DG67" i="48"/>
  <c r="DH67" i="48" s="1"/>
  <c r="DG323" i="48"/>
  <c r="DH323" i="48" s="1"/>
  <c r="DK323" i="48"/>
  <c r="DL323" i="48" s="1"/>
  <c r="DK500" i="48"/>
  <c r="DL500" i="48" s="1"/>
  <c r="DG500" i="48"/>
  <c r="DH500" i="48" s="1"/>
  <c r="DG215" i="48"/>
  <c r="DH215" i="48" s="1"/>
  <c r="DK215" i="48"/>
  <c r="DL215" i="48" s="1"/>
  <c r="DK143" i="48"/>
  <c r="DL143" i="48" s="1"/>
  <c r="DG143" i="48"/>
  <c r="DH143" i="48" s="1"/>
  <c r="DK104" i="48"/>
  <c r="DL104" i="48" s="1"/>
  <c r="DG104" i="48"/>
  <c r="DH104" i="48" s="1"/>
  <c r="DK268" i="48"/>
  <c r="DL268" i="48" s="1"/>
  <c r="DG268" i="48"/>
  <c r="DH268" i="48" s="1"/>
  <c r="DG442" i="48"/>
  <c r="DH442" i="48" s="1"/>
  <c r="DK442" i="48"/>
  <c r="DL442" i="48" s="1"/>
  <c r="DG472" i="48"/>
  <c r="DH472" i="48" s="1"/>
  <c r="DK472" i="48"/>
  <c r="DL472" i="48" s="1"/>
  <c r="DK503" i="48"/>
  <c r="DL503" i="48" s="1"/>
  <c r="DG503" i="48"/>
  <c r="DH503" i="48" s="1"/>
  <c r="DG135" i="48"/>
  <c r="DH135" i="48" s="1"/>
  <c r="DK135" i="48"/>
  <c r="DL135" i="48" s="1"/>
  <c r="DG83" i="48"/>
  <c r="DH83" i="48" s="1"/>
  <c r="DK83" i="48"/>
  <c r="DL83" i="48" s="1"/>
  <c r="DG186" i="48"/>
  <c r="DH186" i="48" s="1"/>
  <c r="DK186" i="48"/>
  <c r="DL186" i="48" s="1"/>
  <c r="DG384" i="48"/>
  <c r="DH384" i="48" s="1"/>
  <c r="DK384" i="48"/>
  <c r="DL384" i="48" s="1"/>
  <c r="DG75" i="48"/>
  <c r="DH75" i="48" s="1"/>
  <c r="DK75" i="48"/>
  <c r="DL75" i="48" s="1"/>
  <c r="DG147" i="48"/>
  <c r="DH147" i="48" s="1"/>
  <c r="DK147" i="48"/>
  <c r="DL147" i="48" s="1"/>
  <c r="DK456" i="48"/>
  <c r="DL456" i="48" s="1"/>
  <c r="DG456" i="48"/>
  <c r="DH456" i="48" s="1"/>
  <c r="DK387" i="48"/>
  <c r="DL387" i="48" s="1"/>
  <c r="DG387" i="48"/>
  <c r="DH387" i="48" s="1"/>
  <c r="DK335" i="48"/>
  <c r="DL335" i="48" s="1"/>
  <c r="DG335" i="48"/>
  <c r="DH335" i="48" s="1"/>
  <c r="DG365" i="48"/>
  <c r="DH365" i="48" s="1"/>
  <c r="DK365" i="48"/>
  <c r="DL365" i="48" s="1"/>
  <c r="DK57" i="48"/>
  <c r="DL57" i="48" s="1"/>
  <c r="DG57" i="48"/>
  <c r="DH57" i="48" s="1"/>
  <c r="DK292" i="48"/>
  <c r="DL292" i="48" s="1"/>
  <c r="DG292" i="48"/>
  <c r="DH292" i="48" s="1"/>
  <c r="DK501" i="48"/>
  <c r="DL501" i="48" s="1"/>
  <c r="DG501" i="48"/>
  <c r="DH501" i="48" s="1"/>
  <c r="DG394" i="48"/>
  <c r="DH394" i="48" s="1"/>
  <c r="DK394" i="48"/>
  <c r="DL394" i="48" s="1"/>
  <c r="DK116" i="48"/>
  <c r="DL116" i="48" s="1"/>
  <c r="DG116" i="48"/>
  <c r="DH116" i="48" s="1"/>
  <c r="DG409" i="48"/>
  <c r="DH409" i="48" s="1"/>
  <c r="DK409" i="48"/>
  <c r="DL409" i="48" s="1"/>
  <c r="DG309" i="48"/>
  <c r="DH309" i="48" s="1"/>
  <c r="DK309" i="48"/>
  <c r="DL309" i="48" s="1"/>
  <c r="DG374" i="48"/>
  <c r="DH374" i="48" s="1"/>
  <c r="DK374" i="48"/>
  <c r="DL374" i="48" s="1"/>
  <c r="EC57" i="48"/>
  <c r="ED57" i="48" s="1"/>
  <c r="DW57" i="48"/>
  <c r="DX57" i="48" s="1"/>
  <c r="DY57" i="48" s="1"/>
  <c r="DZ57" i="48" s="1"/>
  <c r="DK98" i="48"/>
  <c r="DL98" i="48" s="1"/>
  <c r="DG98" i="48"/>
  <c r="DH98" i="48" s="1"/>
  <c r="DG139" i="48"/>
  <c r="DH139" i="48" s="1"/>
  <c r="DK139" i="48"/>
  <c r="DL139" i="48" s="1"/>
  <c r="DG389" i="48"/>
  <c r="DH389" i="48" s="1"/>
  <c r="DK389" i="48"/>
  <c r="DL389" i="48" s="1"/>
  <c r="DG512" i="48"/>
  <c r="DH512" i="48" s="1"/>
  <c r="DK512" i="48"/>
  <c r="DL512" i="48" s="1"/>
  <c r="DK84" i="48"/>
  <c r="DL84" i="48" s="1"/>
  <c r="DG84" i="48"/>
  <c r="DH84" i="48" s="1"/>
  <c r="DG509" i="48"/>
  <c r="DH509" i="48" s="1"/>
  <c r="DK509" i="48"/>
  <c r="DL509" i="48" s="1"/>
  <c r="DG225" i="48"/>
  <c r="DH225" i="48" s="1"/>
  <c r="DK225" i="48"/>
  <c r="DL225" i="48" s="1"/>
  <c r="DG170" i="48"/>
  <c r="DH170" i="48" s="1"/>
  <c r="DK170" i="48"/>
  <c r="DL170" i="48" s="1"/>
  <c r="DG485" i="48"/>
  <c r="DH485" i="48" s="1"/>
  <c r="DK485" i="48"/>
  <c r="DL485" i="48" s="1"/>
  <c r="DK185" i="48"/>
  <c r="DL185" i="48" s="1"/>
  <c r="DG185" i="48"/>
  <c r="DH185" i="48" s="1"/>
  <c r="DG253" i="48"/>
  <c r="DH253" i="48" s="1"/>
  <c r="DK253" i="48"/>
  <c r="DL253" i="48" s="1"/>
  <c r="DK483" i="48"/>
  <c r="DL483" i="48" s="1"/>
  <c r="DG483" i="48"/>
  <c r="DH483" i="48" s="1"/>
  <c r="DG473" i="48"/>
  <c r="DH473" i="48" s="1"/>
  <c r="DK473" i="48"/>
  <c r="DL473" i="48" s="1"/>
  <c r="DG180" i="48"/>
  <c r="DH180" i="48" s="1"/>
  <c r="DK180" i="48"/>
  <c r="DL180" i="48" s="1"/>
  <c r="DK507" i="48"/>
  <c r="DL507" i="48" s="1"/>
  <c r="DG507" i="48"/>
  <c r="DH507" i="48" s="1"/>
  <c r="DK241" i="48"/>
  <c r="DL241" i="48" s="1"/>
  <c r="DG241" i="48"/>
  <c r="DH241" i="48" s="1"/>
  <c r="DK480" i="48"/>
  <c r="DL480" i="48" s="1"/>
  <c r="DG480" i="48"/>
  <c r="DH480" i="48" s="1"/>
  <c r="DK311" i="48"/>
  <c r="DL311" i="48" s="1"/>
  <c r="DG311" i="48"/>
  <c r="DH311" i="48" s="1"/>
  <c r="DK207" i="48"/>
  <c r="DL207" i="48" s="1"/>
  <c r="DG207" i="48"/>
  <c r="DH207" i="48" s="1"/>
  <c r="DK183" i="48"/>
  <c r="DL183" i="48" s="1"/>
  <c r="DG183" i="48"/>
  <c r="DH183" i="48" s="1"/>
  <c r="DK401" i="48"/>
  <c r="DL401" i="48" s="1"/>
  <c r="DG401" i="48"/>
  <c r="DH401" i="48" s="1"/>
  <c r="DG353" i="48"/>
  <c r="DH353" i="48" s="1"/>
  <c r="DK353" i="48"/>
  <c r="DL353" i="48" s="1"/>
  <c r="DG246" i="48"/>
  <c r="DH246" i="48" s="1"/>
  <c r="DK246" i="48"/>
  <c r="DL246" i="48" s="1"/>
  <c r="DG368" i="48"/>
  <c r="DH368" i="48" s="1"/>
  <c r="DK368" i="48"/>
  <c r="DL368" i="48" s="1"/>
  <c r="DG352" i="48"/>
  <c r="DH352" i="48" s="1"/>
  <c r="DK352" i="48"/>
  <c r="DL352" i="48" s="1"/>
  <c r="DG489" i="48"/>
  <c r="DH489" i="48" s="1"/>
  <c r="DK489" i="48"/>
  <c r="DL489" i="48" s="1"/>
  <c r="DK113" i="48"/>
  <c r="DL113" i="48" s="1"/>
  <c r="DG113" i="48"/>
  <c r="DH113" i="48" s="1"/>
  <c r="DK429" i="48"/>
  <c r="DL429" i="48" s="1"/>
  <c r="DG429" i="48"/>
  <c r="DH429" i="48" s="1"/>
  <c r="DK327" i="48"/>
  <c r="DL327" i="48" s="1"/>
  <c r="DG327" i="48"/>
  <c r="DH327" i="48" s="1"/>
  <c r="DG121" i="48"/>
  <c r="DH121" i="48" s="1"/>
  <c r="DK121" i="48"/>
  <c r="DL121" i="48" s="1"/>
  <c r="DG95" i="48"/>
  <c r="DH95" i="48" s="1"/>
  <c r="DK95" i="48"/>
  <c r="DL95" i="48" s="1"/>
  <c r="DG271" i="48"/>
  <c r="DH271" i="48" s="1"/>
  <c r="DK271" i="48"/>
  <c r="DL271" i="48" s="1"/>
  <c r="DG273" i="48"/>
  <c r="DH273" i="48" s="1"/>
  <c r="DK273" i="48"/>
  <c r="DL273" i="48" s="1"/>
  <c r="DG505" i="48"/>
  <c r="DH505" i="48" s="1"/>
  <c r="DK505" i="48"/>
  <c r="DL505" i="48" s="1"/>
  <c r="DK90" i="48"/>
  <c r="DL90" i="48" s="1"/>
  <c r="DG90" i="48"/>
  <c r="DH90" i="48" s="1"/>
  <c r="DK205" i="48"/>
  <c r="DL205" i="48" s="1"/>
  <c r="DG205" i="48"/>
  <c r="DH205" i="48" s="1"/>
  <c r="DG105" i="48"/>
  <c r="DH105" i="48" s="1"/>
  <c r="DK105" i="48"/>
  <c r="DL105" i="48" s="1"/>
  <c r="DG157" i="48"/>
  <c r="DH157" i="48" s="1"/>
  <c r="DK157" i="48"/>
  <c r="DL157" i="48" s="1"/>
  <c r="DG329" i="48"/>
  <c r="DH329" i="48" s="1"/>
  <c r="DK329" i="48"/>
  <c r="DL329" i="48" s="1"/>
  <c r="DK372" i="48"/>
  <c r="DL372" i="48" s="1"/>
  <c r="DG372" i="48"/>
  <c r="DH372" i="48" s="1"/>
  <c r="DK313" i="48"/>
  <c r="DL313" i="48" s="1"/>
  <c r="DG313" i="48"/>
  <c r="DH313" i="48" s="1"/>
  <c r="DG412" i="48"/>
  <c r="DH412" i="48" s="1"/>
  <c r="DK412" i="48"/>
  <c r="DL412" i="48" s="1"/>
  <c r="DK334" i="48"/>
  <c r="DL334" i="48" s="1"/>
  <c r="DG334" i="48"/>
  <c r="DH334" i="48" s="1"/>
  <c r="DG492" i="48"/>
  <c r="DH492" i="48" s="1"/>
  <c r="DK492" i="48"/>
  <c r="DL492" i="48" s="1"/>
  <c r="DK301" i="48"/>
  <c r="DL301" i="48" s="1"/>
  <c r="DG301" i="48"/>
  <c r="DH301" i="48" s="1"/>
  <c r="DG434" i="48"/>
  <c r="DH434" i="48" s="1"/>
  <c r="DK434" i="48"/>
  <c r="DL434" i="48" s="1"/>
  <c r="DG192" i="48"/>
  <c r="DH192" i="48" s="1"/>
  <c r="DK192" i="48"/>
  <c r="DL192" i="48" s="1"/>
  <c r="DK200" i="48"/>
  <c r="DL200" i="48" s="1"/>
  <c r="DG200" i="48"/>
  <c r="DH200" i="48" s="1"/>
  <c r="DK244" i="48"/>
  <c r="DL244" i="48" s="1"/>
  <c r="DG244" i="48"/>
  <c r="DH244" i="48" s="1"/>
  <c r="DK405" i="48"/>
  <c r="DL405" i="48" s="1"/>
  <c r="DG405" i="48"/>
  <c r="DH405" i="48" s="1"/>
  <c r="DK158" i="48"/>
  <c r="DL158" i="48" s="1"/>
  <c r="DG158" i="48"/>
  <c r="DH158" i="48" s="1"/>
  <c r="DG416" i="48"/>
  <c r="DH416" i="48" s="1"/>
  <c r="DK416" i="48"/>
  <c r="DL416" i="48" s="1"/>
  <c r="DG443" i="48"/>
  <c r="DH443" i="48" s="1"/>
  <c r="DK443" i="48"/>
  <c r="DL443" i="48" s="1"/>
  <c r="DG277" i="48"/>
  <c r="DH277" i="48" s="1"/>
  <c r="DK277" i="48"/>
  <c r="DL277" i="48" s="1"/>
  <c r="DG266" i="48"/>
  <c r="DH266" i="48" s="1"/>
  <c r="DK266" i="48"/>
  <c r="DL266" i="48" s="1"/>
  <c r="DK322" i="48"/>
  <c r="DL322" i="48" s="1"/>
  <c r="DG322" i="48"/>
  <c r="DH322" i="48" s="1"/>
  <c r="DG465" i="48"/>
  <c r="DH465" i="48" s="1"/>
  <c r="DK465" i="48"/>
  <c r="DL465" i="48" s="1"/>
  <c r="DG367" i="48"/>
  <c r="DH367" i="48" s="1"/>
  <c r="DK367" i="48"/>
  <c r="DL367" i="48" s="1"/>
  <c r="DG467" i="48"/>
  <c r="DH467" i="48" s="1"/>
  <c r="DK467" i="48"/>
  <c r="DL467" i="48" s="1"/>
  <c r="DG508" i="48"/>
  <c r="DH508" i="48" s="1"/>
  <c r="DK508" i="48"/>
  <c r="DL508" i="48" s="1"/>
  <c r="DG479" i="48"/>
  <c r="DH479" i="48" s="1"/>
  <c r="DK479" i="48"/>
  <c r="DL479" i="48" s="1"/>
  <c r="DK312" i="48"/>
  <c r="DL312" i="48" s="1"/>
  <c r="DG312" i="48"/>
  <c r="DH312" i="48" s="1"/>
  <c r="DK430" i="48"/>
  <c r="DL430" i="48" s="1"/>
  <c r="DG430" i="48"/>
  <c r="DH430" i="48" s="1"/>
  <c r="EC62" i="48"/>
  <c r="ED62" i="48" s="1"/>
  <c r="DW62" i="48"/>
  <c r="DX62" i="48" s="1"/>
  <c r="DY62" i="48" s="1"/>
  <c r="DZ62" i="48" s="1"/>
  <c r="DK114" i="48"/>
  <c r="DL114" i="48" s="1"/>
  <c r="DG114" i="48"/>
  <c r="DH114" i="48" s="1"/>
  <c r="DK347" i="48"/>
  <c r="DL347" i="48" s="1"/>
  <c r="DG347" i="48"/>
  <c r="DH347" i="48" s="1"/>
  <c r="DK96" i="48"/>
  <c r="DL96" i="48" s="1"/>
  <c r="DG96" i="48"/>
  <c r="DH96" i="48" s="1"/>
  <c r="DK338" i="48"/>
  <c r="DL338" i="48" s="1"/>
  <c r="DG338" i="48"/>
  <c r="DH338" i="48" s="1"/>
  <c r="DK148" i="48"/>
  <c r="DL148" i="48" s="1"/>
  <c r="DG148" i="48"/>
  <c r="DH148" i="48" s="1"/>
  <c r="DG436" i="48"/>
  <c r="DH436" i="48" s="1"/>
  <c r="DK436" i="48"/>
  <c r="DL436" i="48" s="1"/>
  <c r="DG308" i="48"/>
  <c r="DH308" i="48" s="1"/>
  <c r="DK308" i="48"/>
  <c r="DL308" i="48" s="1"/>
  <c r="DK146" i="48"/>
  <c r="DL146" i="48" s="1"/>
  <c r="DG146" i="48"/>
  <c r="DH146" i="48" s="1"/>
  <c r="DG446" i="48"/>
  <c r="DH446" i="48" s="1"/>
  <c r="DK446" i="48"/>
  <c r="DL446" i="48" s="1"/>
  <c r="DK459" i="48"/>
  <c r="DL459" i="48" s="1"/>
  <c r="DG459" i="48"/>
  <c r="DH459" i="48" s="1"/>
  <c r="DK204" i="48"/>
  <c r="DL204" i="48" s="1"/>
  <c r="DG204" i="48"/>
  <c r="DH204" i="48" s="1"/>
  <c r="DK286" i="48"/>
  <c r="DL286" i="48" s="1"/>
  <c r="DG286" i="48"/>
  <c r="DH286" i="48" s="1"/>
  <c r="DK159" i="48"/>
  <c r="DL159" i="48" s="1"/>
  <c r="DG159" i="48"/>
  <c r="DH159" i="48" s="1"/>
  <c r="DK181" i="48"/>
  <c r="DL181" i="48" s="1"/>
  <c r="DG181" i="48"/>
  <c r="DH181" i="48" s="1"/>
  <c r="DG259" i="48"/>
  <c r="DH259" i="48" s="1"/>
  <c r="DK259" i="48"/>
  <c r="DL259" i="48" s="1"/>
  <c r="DG123" i="48"/>
  <c r="DH123" i="48" s="1"/>
  <c r="DK123" i="48"/>
  <c r="DL123" i="48" s="1"/>
  <c r="DK380" i="48"/>
  <c r="DL380" i="48" s="1"/>
  <c r="DG380" i="48"/>
  <c r="DH380" i="48" s="1"/>
  <c r="DG243" i="48"/>
  <c r="DH243" i="48" s="1"/>
  <c r="DK243" i="48"/>
  <c r="DL243" i="48" s="1"/>
  <c r="DG173" i="48"/>
  <c r="DH173" i="48" s="1"/>
  <c r="DK173" i="48"/>
  <c r="DL173" i="48" s="1"/>
  <c r="DG355" i="48"/>
  <c r="DH355" i="48" s="1"/>
  <c r="DK355" i="48"/>
  <c r="DL355" i="48" s="1"/>
  <c r="DG94" i="48"/>
  <c r="DH94" i="48" s="1"/>
  <c r="DK94" i="48"/>
  <c r="DL94" i="48" s="1"/>
  <c r="DG195" i="48"/>
  <c r="DH195" i="48" s="1"/>
  <c r="DK195" i="48"/>
  <c r="DL195" i="48" s="1"/>
  <c r="DG85" i="48"/>
  <c r="DH85" i="48" s="1"/>
  <c r="DK85" i="48"/>
  <c r="DL85" i="48" s="1"/>
  <c r="DG330" i="48"/>
  <c r="DH330" i="48" s="1"/>
  <c r="DK330" i="48"/>
  <c r="DL330" i="48" s="1"/>
  <c r="DK118" i="48"/>
  <c r="DL118" i="48" s="1"/>
  <c r="DG118" i="48"/>
  <c r="DH118" i="48" s="1"/>
  <c r="DG314" i="48"/>
  <c r="DH314" i="48" s="1"/>
  <c r="DK314" i="48"/>
  <c r="DL314" i="48" s="1"/>
  <c r="DG140" i="48"/>
  <c r="DH140" i="48" s="1"/>
  <c r="DK140" i="48"/>
  <c r="DL140" i="48" s="1"/>
  <c r="DK80" i="48"/>
  <c r="DL80" i="48" s="1"/>
  <c r="DG80" i="48"/>
  <c r="DH80" i="48" s="1"/>
  <c r="DG171" i="48"/>
  <c r="DH171" i="48" s="1"/>
  <c r="DK171" i="48"/>
  <c r="DL171" i="48" s="1"/>
  <c r="DG161" i="48"/>
  <c r="DH161" i="48" s="1"/>
  <c r="DK161" i="48"/>
  <c r="DL161" i="48" s="1"/>
  <c r="DG249" i="48"/>
  <c r="DH249" i="48" s="1"/>
  <c r="DK249" i="48"/>
  <c r="DL249" i="48" s="1"/>
  <c r="DK234" i="48"/>
  <c r="DL234" i="48" s="1"/>
  <c r="DG234" i="48"/>
  <c r="DH234" i="48" s="1"/>
  <c r="EC70" i="48"/>
  <c r="ED70" i="48" s="1"/>
  <c r="DW70" i="48"/>
  <c r="DX70" i="48" s="1"/>
  <c r="DY70" i="48" s="1"/>
  <c r="DZ70" i="48" s="1"/>
  <c r="DK475" i="48"/>
  <c r="DL475" i="48" s="1"/>
  <c r="DG475" i="48"/>
  <c r="DH475" i="48" s="1"/>
  <c r="DG422" i="48"/>
  <c r="DH422" i="48" s="1"/>
  <c r="DK422" i="48"/>
  <c r="DL422" i="48" s="1"/>
  <c r="DG321" i="48"/>
  <c r="DH321" i="48" s="1"/>
  <c r="DK321" i="48"/>
  <c r="DL321" i="48" s="1"/>
  <c r="DG193" i="48"/>
  <c r="DH193" i="48" s="1"/>
  <c r="DK193" i="48"/>
  <c r="DL193" i="48" s="1"/>
  <c r="DK293" i="48"/>
  <c r="DL293" i="48" s="1"/>
  <c r="DG293" i="48"/>
  <c r="DH293" i="48" s="1"/>
  <c r="DK187" i="48"/>
  <c r="DL187" i="48" s="1"/>
  <c r="DG187" i="48"/>
  <c r="DH187" i="48" s="1"/>
  <c r="DG269" i="48"/>
  <c r="DH269" i="48" s="1"/>
  <c r="DK269" i="48"/>
  <c r="DL269" i="48" s="1"/>
  <c r="DK435" i="48"/>
  <c r="DL435" i="48" s="1"/>
  <c r="DG435" i="48"/>
  <c r="DH435" i="48" s="1"/>
  <c r="DK287" i="48"/>
  <c r="DL287" i="48" s="1"/>
  <c r="DG287" i="48"/>
  <c r="DH287" i="48" s="1"/>
  <c r="DK59" i="48"/>
  <c r="DL59" i="48" s="1"/>
  <c r="DG59" i="48"/>
  <c r="DH59" i="48" s="1"/>
  <c r="DK258" i="48"/>
  <c r="DL258" i="48" s="1"/>
  <c r="DG258" i="48"/>
  <c r="DH258" i="48" s="1"/>
  <c r="DK178" i="48"/>
  <c r="DL178" i="48" s="1"/>
  <c r="DG178" i="48"/>
  <c r="DH178" i="48" s="1"/>
  <c r="DK361" i="48"/>
  <c r="DL361" i="48" s="1"/>
  <c r="DG361" i="48"/>
  <c r="DH361" i="48" s="1"/>
  <c r="DK373" i="48"/>
  <c r="DL373" i="48" s="1"/>
  <c r="DG373" i="48"/>
  <c r="DH373" i="48" s="1"/>
  <c r="DG261" i="48"/>
  <c r="DH261" i="48" s="1"/>
  <c r="DK261" i="48"/>
  <c r="DL261" i="48" s="1"/>
  <c r="DW55" i="48"/>
  <c r="DX55" i="48" s="1"/>
  <c r="DY55" i="48" s="1"/>
  <c r="DZ55" i="48" s="1"/>
  <c r="EC55" i="48"/>
  <c r="ED55" i="48" s="1"/>
  <c r="DG388" i="48"/>
  <c r="DH388" i="48" s="1"/>
  <c r="DK388" i="48"/>
  <c r="DL388" i="48" s="1"/>
  <c r="DK414" i="48"/>
  <c r="DL414" i="48" s="1"/>
  <c r="DG414" i="48"/>
  <c r="DH414" i="48" s="1"/>
  <c r="DK272" i="48"/>
  <c r="DL272" i="48" s="1"/>
  <c r="DG272" i="48"/>
  <c r="DH272" i="48" s="1"/>
  <c r="DG232" i="48"/>
  <c r="DH232" i="48" s="1"/>
  <c r="DK232" i="48"/>
  <c r="DL232" i="48" s="1"/>
  <c r="DK402" i="48"/>
  <c r="DL402" i="48" s="1"/>
  <c r="DG402" i="48"/>
  <c r="DH402" i="48" s="1"/>
  <c r="DG115" i="48"/>
  <c r="DH115" i="48" s="1"/>
  <c r="DK115" i="48"/>
  <c r="DL115" i="48" s="1"/>
  <c r="DG122" i="48"/>
  <c r="DH122" i="48" s="1"/>
  <c r="DK122" i="48"/>
  <c r="DL122" i="48" s="1"/>
  <c r="DK154" i="48"/>
  <c r="DL154" i="48" s="1"/>
  <c r="DG154" i="48"/>
  <c r="DH154" i="48" s="1"/>
  <c r="DK117" i="48"/>
  <c r="DL117" i="48" s="1"/>
  <c r="DG117" i="48"/>
  <c r="DH117" i="48" s="1"/>
  <c r="DK267" i="48"/>
  <c r="DL267" i="48" s="1"/>
  <c r="DG267" i="48"/>
  <c r="DH267" i="48" s="1"/>
  <c r="DG419" i="48"/>
  <c r="DH419" i="48" s="1"/>
  <c r="DK419" i="48"/>
  <c r="DL419" i="48" s="1"/>
  <c r="DK247" i="48"/>
  <c r="DL247" i="48" s="1"/>
  <c r="DG247" i="48"/>
  <c r="DH247" i="48" s="1"/>
  <c r="DG304" i="48"/>
  <c r="DH304" i="48" s="1"/>
  <c r="DK304" i="48"/>
  <c r="DL304" i="48" s="1"/>
  <c r="DG284" i="48"/>
  <c r="DH284" i="48" s="1"/>
  <c r="DK284" i="48"/>
  <c r="DL284" i="48" s="1"/>
  <c r="DG175" i="48"/>
  <c r="DH175" i="48" s="1"/>
  <c r="DK175" i="48"/>
  <c r="DL175" i="48" s="1"/>
  <c r="DK101" i="48"/>
  <c r="DL101" i="48" s="1"/>
  <c r="DG101" i="48"/>
  <c r="DH101" i="48" s="1"/>
  <c r="DG206" i="48"/>
  <c r="DH206" i="48" s="1"/>
  <c r="DK206" i="48"/>
  <c r="DL206" i="48" s="1"/>
  <c r="DK222" i="48"/>
  <c r="DL222" i="48" s="1"/>
  <c r="DG222" i="48"/>
  <c r="DH222" i="48" s="1"/>
  <c r="DK386" i="48"/>
  <c r="DL386" i="48" s="1"/>
  <c r="DG386" i="48"/>
  <c r="DH386" i="48" s="1"/>
  <c r="DK400" i="48"/>
  <c r="DL400" i="48" s="1"/>
  <c r="DG400" i="48"/>
  <c r="DH400" i="48" s="1"/>
  <c r="DG252" i="48"/>
  <c r="DH252" i="48" s="1"/>
  <c r="DK252" i="48"/>
  <c r="DL252" i="48" s="1"/>
  <c r="DK487" i="48"/>
  <c r="DL487" i="48" s="1"/>
  <c r="DG487" i="48"/>
  <c r="DH487" i="48" s="1"/>
  <c r="EC69" i="48"/>
  <c r="ED69" i="48" s="1"/>
  <c r="DW69" i="48"/>
  <c r="DX69" i="48" s="1"/>
  <c r="DY69" i="48" s="1"/>
  <c r="DZ69" i="48" s="1"/>
  <c r="DG337" i="48"/>
  <c r="DH337" i="48" s="1"/>
  <c r="DK337" i="48"/>
  <c r="DL337" i="48" s="1"/>
  <c r="DG447" i="48"/>
  <c r="DH447" i="48" s="1"/>
  <c r="DK447" i="48"/>
  <c r="DL447" i="48" s="1"/>
  <c r="DG298" i="48"/>
  <c r="DH298" i="48" s="1"/>
  <c r="DK298" i="48"/>
  <c r="DL298" i="48" s="1"/>
  <c r="DG211" i="48"/>
  <c r="DH211" i="48" s="1"/>
  <c r="DK211" i="48"/>
  <c r="DL211" i="48" s="1"/>
  <c r="DG471" i="48"/>
  <c r="DH471" i="48" s="1"/>
  <c r="DK471" i="48"/>
  <c r="DL471" i="48" s="1"/>
  <c r="DG167" i="48"/>
  <c r="DH167" i="48" s="1"/>
  <c r="DK167" i="48"/>
  <c r="DL167" i="48" s="1"/>
  <c r="DG418" i="48"/>
  <c r="DH418" i="48" s="1"/>
  <c r="DK418" i="48"/>
  <c r="DL418" i="48" s="1"/>
  <c r="DG199" i="48"/>
  <c r="DH199" i="48" s="1"/>
  <c r="DK199" i="48"/>
  <c r="DL199" i="48" s="1"/>
  <c r="DG213" i="48"/>
  <c r="DH213" i="48" s="1"/>
  <c r="DK213" i="48"/>
  <c r="DL213" i="48" s="1"/>
  <c r="DK326" i="48"/>
  <c r="DL326" i="48" s="1"/>
  <c r="DG326" i="48"/>
  <c r="DH326" i="48" s="1"/>
  <c r="DG217" i="48"/>
  <c r="DH217" i="48" s="1"/>
  <c r="DK217" i="48"/>
  <c r="DL217" i="48" s="1"/>
  <c r="DG163" i="48"/>
  <c r="DH163" i="48" s="1"/>
  <c r="DK163" i="48"/>
  <c r="DL163" i="48" s="1"/>
  <c r="DK406" i="48"/>
  <c r="DL406" i="48" s="1"/>
  <c r="DG406" i="48"/>
  <c r="DH406" i="48" s="1"/>
  <c r="DG413" i="48"/>
  <c r="DH413" i="48" s="1"/>
  <c r="DK413" i="48"/>
  <c r="DL413" i="48" s="1"/>
  <c r="DK455" i="48"/>
  <c r="DL455" i="48" s="1"/>
  <c r="DG455" i="48"/>
  <c r="DH455" i="48" s="1"/>
  <c r="DG432" i="48"/>
  <c r="DH432" i="48" s="1"/>
  <c r="DK432" i="48"/>
  <c r="DL432" i="48" s="1"/>
  <c r="DG454" i="48"/>
  <c r="DH454" i="48" s="1"/>
  <c r="DK454" i="48"/>
  <c r="DL454" i="48" s="1"/>
  <c r="DG356" i="48"/>
  <c r="DH356" i="48" s="1"/>
  <c r="DK356" i="48"/>
  <c r="DL356" i="48" s="1"/>
  <c r="DG74" i="48"/>
  <c r="DH74" i="48" s="1"/>
  <c r="DK74" i="48"/>
  <c r="DL74" i="48" s="1"/>
  <c r="DK162" i="48"/>
  <c r="DL162" i="48" s="1"/>
  <c r="DG162" i="48"/>
  <c r="DH162" i="48" s="1"/>
  <c r="DG339" i="48"/>
  <c r="DH339" i="48" s="1"/>
  <c r="DK339" i="48"/>
  <c r="DL339" i="48" s="1"/>
  <c r="DG111" i="48"/>
  <c r="DH111" i="48" s="1"/>
  <c r="DK111" i="48"/>
  <c r="DL111" i="48" s="1"/>
  <c r="DK469" i="48"/>
  <c r="DL469" i="48" s="1"/>
  <c r="DG469" i="48"/>
  <c r="DH469" i="48" s="1"/>
  <c r="DG445" i="48"/>
  <c r="DH445" i="48" s="1"/>
  <c r="DK445" i="48"/>
  <c r="DL445" i="48" s="1"/>
  <c r="DK515" i="48"/>
  <c r="DL515" i="48" s="1"/>
  <c r="DG515" i="48"/>
  <c r="DH515" i="48" s="1"/>
  <c r="DK448" i="48"/>
  <c r="DL448" i="48" s="1"/>
  <c r="DG448" i="48"/>
  <c r="DH448" i="48" s="1"/>
  <c r="DG106" i="48"/>
  <c r="DH106" i="48" s="1"/>
  <c r="DK106" i="48"/>
  <c r="DL106" i="48" s="1"/>
  <c r="DK73" i="48"/>
  <c r="DL73" i="48" s="1"/>
  <c r="DG73" i="48"/>
  <c r="DH73" i="48" s="1"/>
  <c r="DK68" i="48"/>
  <c r="DL68" i="48" s="1"/>
  <c r="DG68" i="48"/>
  <c r="DH68" i="48" s="1"/>
  <c r="DG491" i="48"/>
  <c r="DH491" i="48" s="1"/>
  <c r="DK491" i="48"/>
  <c r="DL491" i="48" s="1"/>
  <c r="DK404" i="48"/>
  <c r="DL404" i="48" s="1"/>
  <c r="DG404" i="48"/>
  <c r="DH404" i="48" s="1"/>
  <c r="DK260" i="48"/>
  <c r="DL260" i="48" s="1"/>
  <c r="DG260" i="48"/>
  <c r="DH260" i="48" s="1"/>
  <c r="DG340" i="48"/>
  <c r="DH340" i="48" s="1"/>
  <c r="DK340" i="48"/>
  <c r="DL340" i="48" s="1"/>
  <c r="DK196" i="48"/>
  <c r="DL196" i="48" s="1"/>
  <c r="DG196" i="48"/>
  <c r="DH196" i="48" s="1"/>
  <c r="DK408" i="48"/>
  <c r="DL408" i="48" s="1"/>
  <c r="DG408" i="48"/>
  <c r="DH408" i="48" s="1"/>
  <c r="DK498" i="48"/>
  <c r="DL498" i="48" s="1"/>
  <c r="DG498" i="48"/>
  <c r="DH498" i="48" s="1"/>
  <c r="DK320" i="48"/>
  <c r="DL320" i="48" s="1"/>
  <c r="DG320" i="48"/>
  <c r="DH320" i="48" s="1"/>
  <c r="DG363" i="48"/>
  <c r="DH363" i="48" s="1"/>
  <c r="DK363" i="48"/>
  <c r="DL363" i="48" s="1"/>
  <c r="DK506" i="48"/>
  <c r="DL506" i="48" s="1"/>
  <c r="DG506" i="48"/>
  <c r="DH506" i="48" s="1"/>
  <c r="DK319" i="48"/>
  <c r="DL319" i="48" s="1"/>
  <c r="DG319" i="48"/>
  <c r="DH319" i="48" s="1"/>
  <c r="DK279" i="48"/>
  <c r="DL279" i="48" s="1"/>
  <c r="DG279" i="48"/>
  <c r="DH279" i="48" s="1"/>
  <c r="DK108" i="48"/>
  <c r="DL108" i="48" s="1"/>
  <c r="DG108" i="48"/>
  <c r="DH108" i="48" s="1"/>
  <c r="DG488" i="48"/>
  <c r="DH488" i="48" s="1"/>
  <c r="DK488" i="48"/>
  <c r="DL488" i="48" s="1"/>
  <c r="DG397" i="48"/>
  <c r="DH397" i="48" s="1"/>
  <c r="DK397" i="48"/>
  <c r="DL397" i="48" s="1"/>
  <c r="DK169" i="48"/>
  <c r="DL169" i="48" s="1"/>
  <c r="DG169" i="48"/>
  <c r="DH169" i="48" s="1"/>
  <c r="DG444" i="48"/>
  <c r="DH444" i="48" s="1"/>
  <c r="DK444" i="48"/>
  <c r="DL444" i="48" s="1"/>
  <c r="DG221" i="48"/>
  <c r="DH221" i="48" s="1"/>
  <c r="DK221" i="48"/>
  <c r="DL221" i="48" s="1"/>
  <c r="DG248" i="48"/>
  <c r="DH248" i="48" s="1"/>
  <c r="DK248" i="48"/>
  <c r="DL248" i="48" s="1"/>
  <c r="DK91" i="48"/>
  <c r="DL91" i="48" s="1"/>
  <c r="DG91" i="48"/>
  <c r="DH91" i="48" s="1"/>
  <c r="DG240" i="48"/>
  <c r="DH240" i="48" s="1"/>
  <c r="DK240" i="48"/>
  <c r="DL240" i="48" s="1"/>
  <c r="DK371" i="48"/>
  <c r="DL371" i="48" s="1"/>
  <c r="DG371" i="48"/>
  <c r="DH371" i="48" s="1"/>
  <c r="DG280" i="48"/>
  <c r="DH280" i="48" s="1"/>
  <c r="DK280" i="48"/>
  <c r="DL280" i="48" s="1"/>
  <c r="DG100" i="48"/>
  <c r="DH100" i="48" s="1"/>
  <c r="DK100" i="48"/>
  <c r="DL100" i="48" s="1"/>
  <c r="DG64" i="48"/>
  <c r="DH64" i="48" s="1"/>
  <c r="DK64" i="48"/>
  <c r="DL64" i="48" s="1"/>
  <c r="DK257" i="48"/>
  <c r="DL257" i="48" s="1"/>
  <c r="DG257" i="48"/>
  <c r="DH257" i="48" s="1"/>
  <c r="DK426" i="48"/>
  <c r="DL426" i="48" s="1"/>
  <c r="DG426" i="48"/>
  <c r="DH426" i="48" s="1"/>
  <c r="DG255" i="48"/>
  <c r="DH255" i="48" s="1"/>
  <c r="DK255" i="48"/>
  <c r="DL255" i="48" s="1"/>
  <c r="DK496" i="48"/>
  <c r="DL496" i="48" s="1"/>
  <c r="DG496" i="48"/>
  <c r="DH496" i="48" s="1"/>
  <c r="DG264" i="48"/>
  <c r="DH264" i="48" s="1"/>
  <c r="DK264" i="48"/>
  <c r="DL264" i="48" s="1"/>
  <c r="DG318" i="48"/>
  <c r="DH318" i="48" s="1"/>
  <c r="DK318" i="48"/>
  <c r="DL318" i="48" s="1"/>
  <c r="DK513" i="48"/>
  <c r="DL513" i="48" s="1"/>
  <c r="DG513" i="48"/>
  <c r="DH513" i="48" s="1"/>
  <c r="DK518" i="48"/>
  <c r="DL518" i="48" s="1"/>
  <c r="DG518" i="48"/>
  <c r="DH518" i="48" s="1"/>
  <c r="DG494" i="48"/>
  <c r="DH494" i="48" s="1"/>
  <c r="DK494" i="48"/>
  <c r="DL494" i="48" s="1"/>
  <c r="DG504" i="48"/>
  <c r="DH504" i="48" s="1"/>
  <c r="DK504" i="48"/>
  <c r="DL504" i="48" s="1"/>
  <c r="DK174" i="48"/>
  <c r="DL174" i="48" s="1"/>
  <c r="DG174" i="48"/>
  <c r="DH174" i="48" s="1"/>
  <c r="DK433" i="48"/>
  <c r="DL433" i="48" s="1"/>
  <c r="DG433" i="48"/>
  <c r="DH433" i="48" s="1"/>
  <c r="DG250" i="48"/>
  <c r="DH250" i="48" s="1"/>
  <c r="DK250" i="48"/>
  <c r="DL250" i="48" s="1"/>
  <c r="DK403" i="48"/>
  <c r="DL403" i="48" s="1"/>
  <c r="DG403" i="48"/>
  <c r="DH403" i="48" s="1"/>
  <c r="DG307" i="48"/>
  <c r="DH307" i="48" s="1"/>
  <c r="DK307" i="48"/>
  <c r="DL307" i="48" s="1"/>
  <c r="DG63" i="48"/>
  <c r="DH63" i="48" s="1"/>
  <c r="DK63" i="48"/>
  <c r="DL63" i="48" s="1"/>
  <c r="DK342" i="48"/>
  <c r="DL342" i="48" s="1"/>
  <c r="DG342" i="48"/>
  <c r="DH342" i="48" s="1"/>
  <c r="DG354" i="48"/>
  <c r="DH354" i="48" s="1"/>
  <c r="DK354" i="48"/>
  <c r="DL354" i="48" s="1"/>
  <c r="DW56" i="48"/>
  <c r="DX56" i="48" s="1"/>
  <c r="DY56" i="48" s="1"/>
  <c r="DZ56" i="48" s="1"/>
  <c r="EC56" i="48"/>
  <c r="ED56" i="48" s="1"/>
  <c r="DK230" i="48"/>
  <c r="DL230" i="48" s="1"/>
  <c r="DG230" i="48"/>
  <c r="DH230" i="48" s="1"/>
  <c r="DG141" i="48"/>
  <c r="DH141" i="48" s="1"/>
  <c r="DK141" i="48"/>
  <c r="DL141" i="48" s="1"/>
  <c r="DW63" i="48"/>
  <c r="DX63" i="48" s="1"/>
  <c r="DY63" i="48" s="1"/>
  <c r="DZ63" i="48" s="1"/>
  <c r="EC63" i="48"/>
  <c r="ED63" i="48" s="1"/>
  <c r="DG328" i="48"/>
  <c r="DH328" i="48" s="1"/>
  <c r="DK328" i="48"/>
  <c r="DL328" i="48" s="1"/>
  <c r="DW68" i="48"/>
  <c r="DX68" i="48" s="1"/>
  <c r="DY68" i="48" s="1"/>
  <c r="DZ68" i="48" s="1"/>
  <c r="EC68" i="48"/>
  <c r="ED68" i="48" s="1"/>
  <c r="DK461" i="48"/>
  <c r="DL461" i="48" s="1"/>
  <c r="DG461" i="48"/>
  <c r="DH461" i="48" s="1"/>
  <c r="DG265" i="48"/>
  <c r="DH265" i="48" s="1"/>
  <c r="DK265" i="48"/>
  <c r="DL265" i="48" s="1"/>
  <c r="DK189" i="48"/>
  <c r="DL189" i="48" s="1"/>
  <c r="DG189" i="48"/>
  <c r="DH189" i="48" s="1"/>
  <c r="DG324" i="48"/>
  <c r="DH324" i="48" s="1"/>
  <c r="DK324" i="48"/>
  <c r="DL324" i="48" s="1"/>
  <c r="DG112" i="48"/>
  <c r="DH112" i="48" s="1"/>
  <c r="DK112" i="48"/>
  <c r="DL112" i="48" s="1"/>
  <c r="DK391" i="48"/>
  <c r="DL391" i="48" s="1"/>
  <c r="DG391" i="48"/>
  <c r="DH391" i="48" s="1"/>
  <c r="DG486" i="48"/>
  <c r="DH486" i="48" s="1"/>
  <c r="DK486" i="48"/>
  <c r="DL486" i="48" s="1"/>
  <c r="DG55" i="48"/>
  <c r="DK55" i="48"/>
  <c r="DL55" i="48" s="1"/>
  <c r="DF54" i="48" a="1"/>
  <c r="DF54" i="48" s="1"/>
  <c r="DK97" i="48"/>
  <c r="DL97" i="48" s="1"/>
  <c r="DG97" i="48"/>
  <c r="DH97" i="48" s="1"/>
  <c r="DK107" i="48"/>
  <c r="DL107" i="48" s="1"/>
  <c r="DG107" i="48"/>
  <c r="DH107" i="48" s="1"/>
  <c r="DG212" i="48"/>
  <c r="DH212" i="48" s="1"/>
  <c r="DK212" i="48"/>
  <c r="DL212" i="48" s="1"/>
  <c r="DG350" i="48"/>
  <c r="DH350" i="48" s="1"/>
  <c r="DK350" i="48"/>
  <c r="DL350" i="48" s="1"/>
  <c r="DK124" i="48"/>
  <c r="DL124" i="48" s="1"/>
  <c r="DG124" i="48"/>
  <c r="DH124" i="48" s="1"/>
  <c r="DK464" i="48"/>
  <c r="DL464" i="48" s="1"/>
  <c r="DG464" i="48"/>
  <c r="DH464" i="48" s="1"/>
  <c r="DG440" i="48"/>
  <c r="DH440" i="48" s="1"/>
  <c r="DK440" i="48"/>
  <c r="DL440" i="48" s="1"/>
  <c r="DG165" i="48"/>
  <c r="DH165" i="48" s="1"/>
  <c r="DK165" i="48"/>
  <c r="DL165" i="48" s="1"/>
  <c r="DK239" i="48"/>
  <c r="DL239" i="48" s="1"/>
  <c r="DG239" i="48"/>
  <c r="DH239" i="48" s="1"/>
  <c r="DK449" i="48"/>
  <c r="DL449" i="48" s="1"/>
  <c r="DG449" i="48"/>
  <c r="DH449" i="48" s="1"/>
  <c r="DK275" i="48"/>
  <c r="DL275" i="48" s="1"/>
  <c r="DG275" i="48"/>
  <c r="DH275" i="48" s="1"/>
  <c r="DK310" i="48"/>
  <c r="DL310" i="48" s="1"/>
  <c r="DG310" i="48"/>
  <c r="DH310" i="48" s="1"/>
  <c r="DK410" i="48"/>
  <c r="DL410" i="48" s="1"/>
  <c r="DG410" i="48"/>
  <c r="DH410" i="48" s="1"/>
  <c r="DK451" i="48"/>
  <c r="DL451" i="48" s="1"/>
  <c r="DG451" i="48"/>
  <c r="DH451" i="48" s="1"/>
  <c r="DK369" i="48"/>
  <c r="DL369" i="48" s="1"/>
  <c r="DG369" i="48"/>
  <c r="DH369" i="48" s="1"/>
  <c r="DK61" i="48"/>
  <c r="DL61" i="48" s="1"/>
  <c r="DG61" i="48"/>
  <c r="DH61" i="48" s="1"/>
  <c r="DK441" i="48"/>
  <c r="DL441" i="48" s="1"/>
  <c r="DG441" i="48"/>
  <c r="DH441" i="48" s="1"/>
  <c r="DG468" i="48"/>
  <c r="DH468" i="48" s="1"/>
  <c r="DK468" i="48"/>
  <c r="DL468" i="48" s="1"/>
  <c r="DK282" i="48"/>
  <c r="DL282" i="48" s="1"/>
  <c r="DG282" i="48"/>
  <c r="DH282" i="48" s="1"/>
  <c r="DG203" i="48"/>
  <c r="DH203" i="48" s="1"/>
  <c r="DK203" i="48"/>
  <c r="DL203" i="48" s="1"/>
  <c r="DK300" i="48"/>
  <c r="DL300" i="48" s="1"/>
  <c r="DG300" i="48"/>
  <c r="DH300" i="48" s="1"/>
  <c r="DK431" i="48"/>
  <c r="DL431" i="48" s="1"/>
  <c r="DG431" i="48"/>
  <c r="DH431" i="48" s="1"/>
  <c r="DK133" i="48"/>
  <c r="DL133" i="48" s="1"/>
  <c r="DG133" i="48"/>
  <c r="DH133" i="48" s="1"/>
  <c r="DK497" i="48"/>
  <c r="DL497" i="48" s="1"/>
  <c r="DG497" i="48"/>
  <c r="DH497" i="48" s="1"/>
  <c r="DK477" i="48"/>
  <c r="DL477" i="48" s="1"/>
  <c r="DG477" i="48"/>
  <c r="DH477" i="48" s="1"/>
  <c r="DG421" i="48"/>
  <c r="DH421" i="48" s="1"/>
  <c r="DK421" i="48"/>
  <c r="DL421" i="48" s="1"/>
  <c r="DK499" i="48"/>
  <c r="DL499" i="48" s="1"/>
  <c r="DG499" i="48"/>
  <c r="DH499" i="48" s="1"/>
  <c r="DW61" i="48"/>
  <c r="DX61" i="48" s="1"/>
  <c r="DY61" i="48" s="1"/>
  <c r="DZ61" i="48" s="1"/>
  <c r="EC61" i="48"/>
  <c r="ED61" i="48" s="1"/>
  <c r="DK76" i="48"/>
  <c r="DL76" i="48" s="1"/>
  <c r="DG76" i="48"/>
  <c r="DH76" i="48" s="1"/>
  <c r="DG226" i="48"/>
  <c r="DH226" i="48" s="1"/>
  <c r="DK226" i="48"/>
  <c r="DL226" i="48" s="1"/>
  <c r="DG399" i="48"/>
  <c r="DH399" i="48" s="1"/>
  <c r="DK399" i="48"/>
  <c r="DL399" i="48" s="1"/>
  <c r="DG382" i="48"/>
  <c r="DH382" i="48" s="1"/>
  <c r="DK382" i="48"/>
  <c r="DL382" i="48" s="1"/>
  <c r="DG375" i="48"/>
  <c r="DH375" i="48" s="1"/>
  <c r="DK375" i="48"/>
  <c r="DL375" i="48" s="1"/>
  <c r="DK120" i="48"/>
  <c r="DL120" i="48" s="1"/>
  <c r="DG120" i="48"/>
  <c r="DH120" i="48" s="1"/>
  <c r="DK415" i="48"/>
  <c r="DL415" i="48" s="1"/>
  <c r="DG415" i="48"/>
  <c r="DH415" i="48" s="1"/>
  <c r="DG223" i="48"/>
  <c r="DH223" i="48" s="1"/>
  <c r="DK223" i="48"/>
  <c r="DL223" i="48" s="1"/>
  <c r="DK390" i="48"/>
  <c r="DL390" i="48" s="1"/>
  <c r="DG390" i="48"/>
  <c r="DH390" i="48" s="1"/>
  <c r="DG457" i="48"/>
  <c r="DH457" i="48" s="1"/>
  <c r="DK457" i="48"/>
  <c r="DL457" i="48" s="1"/>
  <c r="EC59" i="48"/>
  <c r="ED59" i="48" s="1"/>
  <c r="DW59" i="48"/>
  <c r="DX59" i="48" s="1"/>
  <c r="DY59" i="48" s="1"/>
  <c r="DZ59" i="48" s="1"/>
  <c r="DK423" i="48"/>
  <c r="DL423" i="48" s="1"/>
  <c r="DG423" i="48"/>
  <c r="DH423" i="48" s="1"/>
  <c r="DK219" i="48"/>
  <c r="DL219" i="48" s="1"/>
  <c r="DG219" i="48"/>
  <c r="DH219" i="48" s="1"/>
  <c r="DK476" i="48"/>
  <c r="DL476" i="48" s="1"/>
  <c r="DG476" i="48"/>
  <c r="DH476" i="48" s="1"/>
  <c r="DK346" i="48"/>
  <c r="DL346" i="48" s="1"/>
  <c r="DG346" i="48"/>
  <c r="DH346" i="48" s="1"/>
  <c r="DG136" i="48"/>
  <c r="DH136" i="48" s="1"/>
  <c r="DK136" i="48"/>
  <c r="DL136" i="48" s="1"/>
  <c r="DK216" i="48"/>
  <c r="DL216" i="48" s="1"/>
  <c r="DG216" i="48"/>
  <c r="DH216" i="48" s="1"/>
  <c r="DG343" i="48"/>
  <c r="DH343" i="48" s="1"/>
  <c r="DK343" i="48"/>
  <c r="DL343" i="48" s="1"/>
  <c r="DG150" i="48"/>
  <c r="DH150" i="48" s="1"/>
  <c r="DK150" i="48"/>
  <c r="DL150" i="48" s="1"/>
  <c r="DG438" i="48"/>
  <c r="DH438" i="48" s="1"/>
  <c r="DK438" i="48"/>
  <c r="DL438" i="48" s="1"/>
  <c r="DK511" i="48"/>
  <c r="DL511" i="48" s="1"/>
  <c r="DG511" i="48"/>
  <c r="DH511" i="48" s="1"/>
  <c r="DG452" i="48"/>
  <c r="DH452" i="48" s="1"/>
  <c r="DK452" i="48"/>
  <c r="DL452" i="48" s="1"/>
  <c r="DK126" i="48"/>
  <c r="DL126" i="48" s="1"/>
  <c r="DG126" i="48"/>
  <c r="DH126" i="48" s="1"/>
  <c r="DW67" i="48"/>
  <c r="DX67" i="48" s="1"/>
  <c r="DY67" i="48" s="1"/>
  <c r="DZ67" i="48" s="1"/>
  <c r="EC67" i="48"/>
  <c r="ED67" i="48" s="1"/>
  <c r="DK142" i="48"/>
  <c r="DL142" i="48" s="1"/>
  <c r="DG142" i="48"/>
  <c r="DH142" i="48" s="1"/>
  <c r="DG209" i="48"/>
  <c r="DH209" i="48" s="1"/>
  <c r="DK209" i="48"/>
  <c r="DL209" i="48" s="1"/>
  <c r="DG427" i="48"/>
  <c r="DH427" i="48" s="1"/>
  <c r="DK427" i="48"/>
  <c r="DL427" i="48" s="1"/>
  <c r="DG256" i="48"/>
  <c r="DH256" i="48" s="1"/>
  <c r="DK256" i="48"/>
  <c r="DL256" i="48" s="1"/>
  <c r="DK349" i="48"/>
  <c r="DL349" i="48" s="1"/>
  <c r="DG349" i="48"/>
  <c r="DH349" i="48" s="1"/>
  <c r="DK466" i="48"/>
  <c r="DL466" i="48" s="1"/>
  <c r="DG466" i="48"/>
  <c r="DH466" i="48" s="1"/>
  <c r="DW72" i="48"/>
  <c r="DX72" i="48" s="1"/>
  <c r="DY72" i="48" s="1"/>
  <c r="DZ72" i="48" s="1"/>
  <c r="EC72" i="48"/>
  <c r="ED72" i="48" s="1"/>
  <c r="DK197" i="48"/>
  <c r="DL197" i="48" s="1"/>
  <c r="DG197" i="48"/>
  <c r="DH197" i="48" s="1"/>
  <c r="DG295" i="48"/>
  <c r="DH295" i="48" s="1"/>
  <c r="DK295" i="48"/>
  <c r="DL295" i="48" s="1"/>
  <c r="DG463" i="48"/>
  <c r="DH463" i="48" s="1"/>
  <c r="DK463" i="48"/>
  <c r="DL463" i="48" s="1"/>
  <c r="DG305" i="48"/>
  <c r="DH305" i="48" s="1"/>
  <c r="DK305" i="48"/>
  <c r="DL305" i="48" s="1"/>
  <c r="DG385" i="48"/>
  <c r="DH385" i="48" s="1"/>
  <c r="DK385" i="48"/>
  <c r="DL385" i="48" s="1"/>
  <c r="DK425" i="48"/>
  <c r="DL425" i="48" s="1"/>
  <c r="DG425" i="48"/>
  <c r="DH425" i="48" s="1"/>
  <c r="DK137" i="48"/>
  <c r="DL137" i="48" s="1"/>
  <c r="DG137" i="48"/>
  <c r="DH137" i="48" s="1"/>
  <c r="DK220" i="48"/>
  <c r="DL220" i="48" s="1"/>
  <c r="DG220" i="48"/>
  <c r="DH220" i="48" s="1"/>
  <c r="DK345" i="48"/>
  <c r="DL345" i="48" s="1"/>
  <c r="DG345" i="48"/>
  <c r="DH345" i="48" s="1"/>
  <c r="DK439" i="48"/>
  <c r="DL439" i="48" s="1"/>
  <c r="DG439" i="48"/>
  <c r="DH439" i="48" s="1"/>
  <c r="DG66" i="48"/>
  <c r="DH66" i="48" s="1"/>
  <c r="DK66" i="48"/>
  <c r="DL66" i="48" s="1"/>
  <c r="DK278" i="48"/>
  <c r="DL278" i="48" s="1"/>
  <c r="DG278" i="48"/>
  <c r="DH278" i="48" s="1"/>
  <c r="DG359" i="48"/>
  <c r="DH359" i="48" s="1"/>
  <c r="DK359" i="48"/>
  <c r="DL359" i="48" s="1"/>
  <c r="DG283" i="48"/>
  <c r="DH283" i="48" s="1"/>
  <c r="DK283" i="48"/>
  <c r="DL283" i="48" s="1"/>
  <c r="EC58" i="48"/>
  <c r="ED58" i="48" s="1"/>
  <c r="DW58" i="48"/>
  <c r="DX58" i="48" s="1"/>
  <c r="DY58" i="48" s="1"/>
  <c r="DZ58" i="48" s="1"/>
  <c r="DK366" i="48"/>
  <c r="DL366" i="48" s="1"/>
  <c r="DG366" i="48"/>
  <c r="DH366" i="48" s="1"/>
  <c r="DK289" i="48"/>
  <c r="DL289" i="48" s="1"/>
  <c r="DG289" i="48"/>
  <c r="DH289" i="48" s="1"/>
  <c r="DG229" i="48"/>
  <c r="DH229" i="48" s="1"/>
  <c r="DK229" i="48"/>
  <c r="DL229" i="48" s="1"/>
  <c r="DW66" i="48"/>
  <c r="DX66" i="48" s="1"/>
  <c r="DY66" i="48" s="1"/>
  <c r="DZ66" i="48" s="1"/>
  <c r="EC66" i="48"/>
  <c r="ED66" i="48" s="1"/>
  <c r="DG172" i="48"/>
  <c r="DH172" i="48" s="1"/>
  <c r="DK172" i="48"/>
  <c r="DL172" i="48" s="1"/>
  <c r="DG78" i="48"/>
  <c r="DH78" i="48" s="1"/>
  <c r="DK78" i="48"/>
  <c r="DL78" i="48" s="1"/>
  <c r="DK77" i="48"/>
  <c r="DL77" i="48" s="1"/>
  <c r="DG77" i="48"/>
  <c r="DH77" i="48" s="1"/>
  <c r="DK65" i="48"/>
  <c r="DL65" i="48" s="1"/>
  <c r="DG65" i="48"/>
  <c r="DH65" i="48" s="1"/>
  <c r="DK168" i="48"/>
  <c r="DL168" i="48" s="1"/>
  <c r="DG168" i="48"/>
  <c r="DH168" i="48" s="1"/>
  <c r="DK428" i="48"/>
  <c r="DL428" i="48" s="1"/>
  <c r="DG428" i="48"/>
  <c r="DH428" i="48" s="1"/>
  <c r="DG348" i="48"/>
  <c r="DH348" i="48" s="1"/>
  <c r="DK348" i="48"/>
  <c r="DL348" i="48" s="1"/>
  <c r="DG166" i="48"/>
  <c r="DH166" i="48" s="1"/>
  <c r="DK166" i="48"/>
  <c r="DL166" i="48" s="1"/>
  <c r="DK362" i="48"/>
  <c r="DL362" i="48" s="1"/>
  <c r="DG362" i="48"/>
  <c r="DH362" i="48" s="1"/>
  <c r="DG393" i="48"/>
  <c r="DH393" i="48" s="1"/>
  <c r="DK393" i="48"/>
  <c r="DL393" i="48" s="1"/>
  <c r="DK160" i="48"/>
  <c r="DL160" i="48" s="1"/>
  <c r="DG160" i="48"/>
  <c r="DH160" i="48" s="1"/>
  <c r="DK396" i="48"/>
  <c r="DL396" i="48" s="1"/>
  <c r="DG396" i="48"/>
  <c r="DH396" i="48" s="1"/>
  <c r="DK202" i="48"/>
  <c r="DL202" i="48" s="1"/>
  <c r="DG202" i="48"/>
  <c r="DH202" i="48" s="1"/>
  <c r="DG296" i="48"/>
  <c r="DH296" i="48" s="1"/>
  <c r="DK296" i="48"/>
  <c r="DL296" i="48" s="1"/>
  <c r="DK184" i="48"/>
  <c r="DL184" i="48" s="1"/>
  <c r="DG184" i="48"/>
  <c r="DH184" i="48" s="1"/>
  <c r="DG420" i="48"/>
  <c r="DH420" i="48" s="1"/>
  <c r="DK420" i="48"/>
  <c r="DL420" i="48" s="1"/>
  <c r="DG392" i="48"/>
  <c r="DH392" i="48" s="1"/>
  <c r="DK392" i="48"/>
  <c r="DL392" i="48" s="1"/>
  <c r="DK208" i="48"/>
  <c r="DL208" i="48" s="1"/>
  <c r="DG208" i="48"/>
  <c r="DH208" i="48" s="1"/>
  <c r="DG235" i="48"/>
  <c r="DH235" i="48" s="1"/>
  <c r="DK235" i="48"/>
  <c r="DL235" i="48" s="1"/>
  <c r="DG474" i="48"/>
  <c r="DH474" i="48" s="1"/>
  <c r="DK474" i="48"/>
  <c r="DL474" i="48" s="1"/>
  <c r="DK276" i="48"/>
  <c r="DL276" i="48" s="1"/>
  <c r="DG276" i="48"/>
  <c r="DH276" i="48" s="1"/>
  <c r="DK233" i="48"/>
  <c r="DL233" i="48" s="1"/>
  <c r="DG233" i="48"/>
  <c r="DH233" i="48" s="1"/>
  <c r="DG317" i="48"/>
  <c r="DH317" i="48" s="1"/>
  <c r="DK317" i="48"/>
  <c r="DL317" i="48" s="1"/>
  <c r="DG125" i="48"/>
  <c r="DH125" i="48" s="1"/>
  <c r="DK125" i="48"/>
  <c r="DL125" i="48" s="1"/>
  <c r="DG92" i="48"/>
  <c r="DH92" i="48" s="1"/>
  <c r="DK92" i="48"/>
  <c r="DL92" i="48" s="1"/>
  <c r="DK60" i="48"/>
  <c r="DL60" i="48" s="1"/>
  <c r="DG60" i="48"/>
  <c r="DH60" i="48" s="1"/>
  <c r="DG332" i="48"/>
  <c r="DH332" i="48" s="1"/>
  <c r="DK332" i="48"/>
  <c r="DL332" i="48" s="1"/>
  <c r="DG70" i="48"/>
  <c r="DH70" i="48" s="1"/>
  <c r="DK70" i="48"/>
  <c r="DL70" i="48" s="1"/>
  <c r="DK144" i="48"/>
  <c r="DL144" i="48" s="1"/>
  <c r="DG144" i="48"/>
  <c r="DH144" i="48" s="1"/>
  <c r="DK238" i="48"/>
  <c r="DL238" i="48" s="1"/>
  <c r="DG238" i="48"/>
  <c r="DH238" i="48" s="1"/>
  <c r="DK325" i="48"/>
  <c r="DL325" i="48" s="1"/>
  <c r="DG325" i="48"/>
  <c r="DH325" i="48" s="1"/>
  <c r="DK237" i="48"/>
  <c r="DL237" i="48" s="1"/>
  <c r="DG237" i="48"/>
  <c r="DH237" i="48" s="1"/>
  <c r="DG481" i="48"/>
  <c r="DH481" i="48" s="1"/>
  <c r="DK481" i="48"/>
  <c r="DL481" i="48" s="1"/>
  <c r="DG177" i="48"/>
  <c r="DH177" i="48" s="1"/>
  <c r="DK177" i="48"/>
  <c r="DL177" i="48" s="1"/>
  <c r="DK134" i="48"/>
  <c r="DL134" i="48" s="1"/>
  <c r="DG134" i="48"/>
  <c r="DH134" i="48" s="1"/>
  <c r="DK407" i="48"/>
  <c r="DL407" i="48" s="1"/>
  <c r="DG407" i="48"/>
  <c r="DH407" i="48" s="1"/>
  <c r="DK351" i="48"/>
  <c r="DL351" i="48" s="1"/>
  <c r="DG351" i="48"/>
  <c r="DH351" i="48" s="1"/>
  <c r="DW71" i="48"/>
  <c r="DX71" i="48" s="1"/>
  <c r="DY71" i="48" s="1"/>
  <c r="DZ71" i="48" s="1"/>
  <c r="EC71" i="48"/>
  <c r="ED71" i="48" s="1"/>
  <c r="DG315" i="48"/>
  <c r="DH315" i="48" s="1"/>
  <c r="DK315" i="48"/>
  <c r="DL315" i="48" s="1"/>
  <c r="DK190" i="48"/>
  <c r="DL190" i="48" s="1"/>
  <c r="DG190" i="48"/>
  <c r="DH190" i="48" s="1"/>
  <c r="DK395" i="48"/>
  <c r="DL395" i="48" s="1"/>
  <c r="DG395" i="48"/>
  <c r="DH395" i="48" s="1"/>
  <c r="DG360" i="48"/>
  <c r="DH360" i="48" s="1"/>
  <c r="DK360" i="48"/>
  <c r="DL360" i="48" s="1"/>
  <c r="DG224" i="48"/>
  <c r="DH224" i="48" s="1"/>
  <c r="DK224" i="48"/>
  <c r="DL224" i="48" s="1"/>
  <c r="DG109" i="48"/>
  <c r="DH109" i="48" s="1"/>
  <c r="DK109" i="48"/>
  <c r="DL109" i="48" s="1"/>
  <c r="DG517" i="48"/>
  <c r="DH517" i="48" s="1"/>
  <c r="DK517" i="48"/>
  <c r="DL517" i="48" s="1"/>
  <c r="DK398" i="48"/>
  <c r="DL398" i="48" s="1"/>
  <c r="DG398" i="48"/>
  <c r="DH398" i="48" s="1"/>
  <c r="DG341" i="48"/>
  <c r="DH341" i="48" s="1"/>
  <c r="DK341" i="48"/>
  <c r="DL341" i="48" s="1"/>
  <c r="DG81" i="48"/>
  <c r="DH81" i="48" s="1"/>
  <c r="DK81" i="48"/>
  <c r="DL81" i="48" s="1"/>
  <c r="DG262" i="48"/>
  <c r="DH262" i="48" s="1"/>
  <c r="DK262" i="48"/>
  <c r="DL262" i="48" s="1"/>
  <c r="DK128" i="48"/>
  <c r="DL128" i="48" s="1"/>
  <c r="DG128" i="48"/>
  <c r="DH128" i="48" s="1"/>
  <c r="DG510" i="48"/>
  <c r="DH510" i="48" s="1"/>
  <c r="DK510" i="48"/>
  <c r="DL510" i="48" s="1"/>
  <c r="DG331" i="48"/>
  <c r="DH331" i="48" s="1"/>
  <c r="DK331" i="48"/>
  <c r="DL331" i="48" s="1"/>
  <c r="DG377" i="48"/>
  <c r="DH377" i="48" s="1"/>
  <c r="DK377" i="48"/>
  <c r="DL377" i="48" s="1"/>
  <c r="DK194" i="48"/>
  <c r="DL194" i="48" s="1"/>
  <c r="DG194" i="48"/>
  <c r="DH194" i="48" s="1"/>
  <c r="DG56" i="48"/>
  <c r="DH56" i="48" s="1"/>
  <c r="DK56" i="48"/>
  <c r="DL56" i="48" s="1"/>
  <c r="DG290" i="48"/>
  <c r="DH290" i="48" s="1"/>
  <c r="DK290" i="48"/>
  <c r="DL290" i="48" s="1"/>
  <c r="DG458" i="48"/>
  <c r="DH458" i="48" s="1"/>
  <c r="DK458" i="48"/>
  <c r="DL458" i="48" s="1"/>
  <c r="DG437" i="48"/>
  <c r="DH437" i="48" s="1"/>
  <c r="DK437" i="48"/>
  <c r="DL437" i="48" s="1"/>
  <c r="DK460" i="48"/>
  <c r="DL460" i="48" s="1"/>
  <c r="DG460" i="48"/>
  <c r="DH460" i="48" s="1"/>
  <c r="DK514" i="48"/>
  <c r="DL514" i="48" s="1"/>
  <c r="DG514" i="48"/>
  <c r="DH514" i="48" s="1"/>
  <c r="DK490" i="48"/>
  <c r="DL490" i="48" s="1"/>
  <c r="DG490" i="48"/>
  <c r="DH490" i="48" s="1"/>
  <c r="DJ332" i="48" l="1"/>
  <c r="DI332" i="48"/>
  <c r="DM349" i="48"/>
  <c r="DN349" i="48"/>
  <c r="DQ349" i="48"/>
  <c r="DO349" i="48"/>
  <c r="DP349" i="48"/>
  <c r="DN239" i="48"/>
  <c r="DO239" i="48"/>
  <c r="DP239" i="48"/>
  <c r="DM239" i="48"/>
  <c r="DQ239" i="48"/>
  <c r="DO221" i="48"/>
  <c r="DQ221" i="48"/>
  <c r="DP221" i="48"/>
  <c r="DN221" i="48"/>
  <c r="DM221" i="48"/>
  <c r="DQ284" i="48"/>
  <c r="DP284" i="48"/>
  <c r="DO284" i="48"/>
  <c r="DN284" i="48"/>
  <c r="DM284" i="48"/>
  <c r="DN308" i="48"/>
  <c r="DP308" i="48"/>
  <c r="DO308" i="48"/>
  <c r="DM308" i="48"/>
  <c r="DQ308" i="48"/>
  <c r="DN86" i="48"/>
  <c r="DO86" i="48"/>
  <c r="DQ86" i="48"/>
  <c r="DP86" i="48"/>
  <c r="DM86" i="48"/>
  <c r="DQ78" i="48"/>
  <c r="DP78" i="48"/>
  <c r="DO78" i="48"/>
  <c r="DN78" i="48"/>
  <c r="DM78" i="48"/>
  <c r="DI423" i="48"/>
  <c r="DJ423" i="48"/>
  <c r="DO165" i="48"/>
  <c r="DQ165" i="48"/>
  <c r="DN165" i="48"/>
  <c r="DP165" i="48"/>
  <c r="DM165" i="48"/>
  <c r="DI221" i="48"/>
  <c r="DJ221" i="48"/>
  <c r="DM487" i="48"/>
  <c r="DO487" i="48"/>
  <c r="DQ487" i="48"/>
  <c r="DP487" i="48"/>
  <c r="DN487" i="48"/>
  <c r="DI249" i="48"/>
  <c r="DJ249" i="48"/>
  <c r="DI103" i="48"/>
  <c r="DJ103" i="48"/>
  <c r="DJ360" i="48"/>
  <c r="DI360" i="48"/>
  <c r="DJ382" i="48"/>
  <c r="DI382" i="48"/>
  <c r="DP413" i="48"/>
  <c r="DO413" i="48"/>
  <c r="DQ413" i="48"/>
  <c r="DN413" i="48"/>
  <c r="DM413" i="48"/>
  <c r="DN344" i="48"/>
  <c r="DQ344" i="48"/>
  <c r="DP344" i="48"/>
  <c r="DM344" i="48"/>
  <c r="DO344" i="48"/>
  <c r="DN172" i="48"/>
  <c r="DM172" i="48"/>
  <c r="DQ172" i="48"/>
  <c r="DP172" i="48"/>
  <c r="DO172" i="48"/>
  <c r="DP440" i="48"/>
  <c r="DM440" i="48"/>
  <c r="DN440" i="48"/>
  <c r="DO440" i="48"/>
  <c r="DQ440" i="48"/>
  <c r="DI491" i="48"/>
  <c r="DJ491" i="48"/>
  <c r="DM293" i="48"/>
  <c r="DO293" i="48"/>
  <c r="DP293" i="48"/>
  <c r="DN293" i="48"/>
  <c r="DQ293" i="48"/>
  <c r="DM312" i="48"/>
  <c r="DO312" i="48"/>
  <c r="DP312" i="48"/>
  <c r="DQ312" i="48"/>
  <c r="DN312" i="48"/>
  <c r="DJ434" i="48"/>
  <c r="DI434" i="48"/>
  <c r="DI121" i="48"/>
  <c r="DJ121" i="48"/>
  <c r="DJ180" i="48"/>
  <c r="DI180" i="48"/>
  <c r="DI309" i="48"/>
  <c r="DJ309" i="48"/>
  <c r="DJ135" i="48"/>
  <c r="DI135" i="48"/>
  <c r="DQ303" i="48"/>
  <c r="DP303" i="48"/>
  <c r="DM303" i="48"/>
  <c r="DO303" i="48"/>
  <c r="DN303" i="48"/>
  <c r="DJ156" i="48"/>
  <c r="DI156" i="48"/>
  <c r="DN58" i="48"/>
  <c r="DM58" i="48"/>
  <c r="DQ58" i="48"/>
  <c r="DO58" i="48"/>
  <c r="DP58" i="48"/>
  <c r="DJ262" i="48"/>
  <c r="DI262" i="48"/>
  <c r="DJ92" i="48"/>
  <c r="DI92" i="48"/>
  <c r="DO278" i="48"/>
  <c r="DM278" i="48"/>
  <c r="DN278" i="48"/>
  <c r="DP278" i="48"/>
  <c r="DQ278" i="48"/>
  <c r="DI150" i="48"/>
  <c r="DJ150" i="48"/>
  <c r="DJ399" i="48"/>
  <c r="DI399" i="48"/>
  <c r="DJ440" i="48"/>
  <c r="DI440" i="48"/>
  <c r="DP307" i="48"/>
  <c r="DO307" i="48"/>
  <c r="DN307" i="48"/>
  <c r="DM307" i="48"/>
  <c r="DQ307" i="48"/>
  <c r="DI320" i="48"/>
  <c r="DJ320" i="48"/>
  <c r="DJ406" i="48"/>
  <c r="DI406" i="48"/>
  <c r="DJ247" i="48"/>
  <c r="DI247" i="48"/>
  <c r="DN193" i="48"/>
  <c r="DM193" i="48"/>
  <c r="DO193" i="48"/>
  <c r="DQ193" i="48"/>
  <c r="DP193" i="48"/>
  <c r="DJ148" i="48"/>
  <c r="DI148" i="48"/>
  <c r="DN105" i="48"/>
  <c r="DP105" i="48"/>
  <c r="DQ105" i="48"/>
  <c r="DO105" i="48"/>
  <c r="DM105" i="48"/>
  <c r="DN473" i="48"/>
  <c r="DM473" i="48"/>
  <c r="DQ473" i="48"/>
  <c r="DP473" i="48"/>
  <c r="DO473" i="48"/>
  <c r="DQ323" i="48"/>
  <c r="DN323" i="48"/>
  <c r="DO323" i="48"/>
  <c r="DM323" i="48"/>
  <c r="DP323" i="48"/>
  <c r="DJ251" i="48"/>
  <c r="DI251" i="48"/>
  <c r="DJ190" i="48"/>
  <c r="DI190" i="48"/>
  <c r="DM420" i="48"/>
  <c r="DP420" i="48"/>
  <c r="DQ420" i="48"/>
  <c r="DO420" i="48"/>
  <c r="DN420" i="48"/>
  <c r="DP66" i="48"/>
  <c r="DO66" i="48"/>
  <c r="DQ66" i="48"/>
  <c r="DM66" i="48"/>
  <c r="DN66" i="48"/>
  <c r="DO226" i="48"/>
  <c r="DQ226" i="48"/>
  <c r="DM226" i="48"/>
  <c r="DN226" i="48"/>
  <c r="DP226" i="48"/>
  <c r="DI486" i="48"/>
  <c r="DJ486" i="48"/>
  <c r="DI307" i="48"/>
  <c r="DJ307" i="48"/>
  <c r="DN513" i="48"/>
  <c r="DP513" i="48"/>
  <c r="DO513" i="48"/>
  <c r="DM513" i="48"/>
  <c r="DQ513" i="48"/>
  <c r="DP320" i="48"/>
  <c r="DM320" i="48"/>
  <c r="DO320" i="48"/>
  <c r="DN320" i="48"/>
  <c r="DQ320" i="48"/>
  <c r="DI339" i="48"/>
  <c r="DJ339" i="48"/>
  <c r="DQ400" i="48"/>
  <c r="DP400" i="48"/>
  <c r="DM400" i="48"/>
  <c r="DO400" i="48"/>
  <c r="DN400" i="48"/>
  <c r="DQ178" i="48"/>
  <c r="DP178" i="48"/>
  <c r="DM178" i="48"/>
  <c r="DO178" i="48"/>
  <c r="DN178" i="48"/>
  <c r="DJ171" i="48"/>
  <c r="DI171" i="48"/>
  <c r="DM148" i="48"/>
  <c r="DP148" i="48"/>
  <c r="DN148" i="48"/>
  <c r="DQ148" i="48"/>
  <c r="DO148" i="48"/>
  <c r="DI443" i="48"/>
  <c r="DJ443" i="48"/>
  <c r="DP327" i="48"/>
  <c r="DN327" i="48"/>
  <c r="DM327" i="48"/>
  <c r="DO327" i="48"/>
  <c r="DQ327" i="48"/>
  <c r="DM84" i="48"/>
  <c r="DN84" i="48"/>
  <c r="DQ84" i="48"/>
  <c r="DP84" i="48"/>
  <c r="DO84" i="48"/>
  <c r="DJ409" i="48"/>
  <c r="DI409" i="48"/>
  <c r="DN387" i="48"/>
  <c r="DQ387" i="48"/>
  <c r="DO387" i="48"/>
  <c r="DM387" i="48"/>
  <c r="DP387" i="48"/>
  <c r="DJ323" i="48"/>
  <c r="DI323" i="48"/>
  <c r="DJ381" i="48"/>
  <c r="DI381" i="48"/>
  <c r="DJ227" i="48"/>
  <c r="DI227" i="48"/>
  <c r="DI145" i="48"/>
  <c r="DJ145" i="48"/>
  <c r="DQ251" i="48"/>
  <c r="DP251" i="48"/>
  <c r="DN251" i="48"/>
  <c r="DM251" i="48"/>
  <c r="DO251" i="48"/>
  <c r="DJ242" i="48"/>
  <c r="DI242" i="48"/>
  <c r="DJ290" i="48"/>
  <c r="DI290" i="48"/>
  <c r="DJ81" i="48"/>
  <c r="DI81" i="48"/>
  <c r="DO190" i="48"/>
  <c r="DP190" i="48"/>
  <c r="DN190" i="48"/>
  <c r="DQ190" i="48"/>
  <c r="DM190" i="48"/>
  <c r="DQ237" i="48"/>
  <c r="DP237" i="48"/>
  <c r="DO237" i="48"/>
  <c r="DN237" i="48"/>
  <c r="DM237" i="48"/>
  <c r="DI125" i="48"/>
  <c r="DJ125" i="48"/>
  <c r="DI420" i="48"/>
  <c r="DJ420" i="48"/>
  <c r="DJ166" i="48"/>
  <c r="DI166" i="48"/>
  <c r="EB66" i="48"/>
  <c r="EA66" i="48"/>
  <c r="DJ66" i="48"/>
  <c r="DI66" i="48"/>
  <c r="DI463" i="48"/>
  <c r="DJ463" i="48"/>
  <c r="DI209" i="48"/>
  <c r="DJ209" i="48"/>
  <c r="DI343" i="48"/>
  <c r="DJ343" i="48"/>
  <c r="DJ457" i="48"/>
  <c r="DI457" i="48"/>
  <c r="DJ226" i="48"/>
  <c r="DI226" i="48"/>
  <c r="DN431" i="48"/>
  <c r="DM431" i="48"/>
  <c r="DP431" i="48"/>
  <c r="DQ431" i="48"/>
  <c r="DO431" i="48"/>
  <c r="DQ451" i="48"/>
  <c r="DN451" i="48"/>
  <c r="DP451" i="48"/>
  <c r="DO451" i="48"/>
  <c r="DM451" i="48"/>
  <c r="DN464" i="48"/>
  <c r="DM464" i="48"/>
  <c r="DP464" i="48"/>
  <c r="DQ464" i="48"/>
  <c r="DO464" i="48"/>
  <c r="DJ391" i="48"/>
  <c r="DI391" i="48"/>
  <c r="EG63" i="48"/>
  <c r="EF63" i="48"/>
  <c r="EI63" i="48"/>
  <c r="EH63" i="48"/>
  <c r="EE63" i="48"/>
  <c r="DJ403" i="48"/>
  <c r="DI403" i="48"/>
  <c r="DN318" i="48"/>
  <c r="DM318" i="48"/>
  <c r="DP318" i="48"/>
  <c r="DO318" i="48"/>
  <c r="DQ318" i="48"/>
  <c r="DQ280" i="48"/>
  <c r="DM280" i="48"/>
  <c r="DP280" i="48"/>
  <c r="DO280" i="48"/>
  <c r="DN280" i="48"/>
  <c r="DQ397" i="48"/>
  <c r="DP397" i="48"/>
  <c r="DO397" i="48"/>
  <c r="DN397" i="48"/>
  <c r="DM397" i="48"/>
  <c r="DJ498" i="48"/>
  <c r="DI498" i="48"/>
  <c r="DI73" i="48"/>
  <c r="DJ73" i="48"/>
  <c r="DJ162" i="48"/>
  <c r="DI162" i="48"/>
  <c r="DN163" i="48"/>
  <c r="DQ163" i="48"/>
  <c r="DP163" i="48"/>
  <c r="DM163" i="48"/>
  <c r="DO163" i="48"/>
  <c r="DP211" i="48"/>
  <c r="DO211" i="48"/>
  <c r="DN211" i="48"/>
  <c r="DM211" i="48"/>
  <c r="DQ211" i="48"/>
  <c r="DJ386" i="48"/>
  <c r="DI386" i="48"/>
  <c r="DO419" i="48"/>
  <c r="DP419" i="48"/>
  <c r="DQ419" i="48"/>
  <c r="DN419" i="48"/>
  <c r="DM419" i="48"/>
  <c r="DJ272" i="48"/>
  <c r="DI272" i="48"/>
  <c r="DJ258" i="48"/>
  <c r="DI258" i="48"/>
  <c r="DO321" i="48"/>
  <c r="DM321" i="48"/>
  <c r="DP321" i="48"/>
  <c r="DN321" i="48"/>
  <c r="DQ321" i="48"/>
  <c r="DI80" i="48"/>
  <c r="DJ80" i="48"/>
  <c r="DN355" i="48"/>
  <c r="DM355" i="48"/>
  <c r="DO355" i="48"/>
  <c r="DQ355" i="48"/>
  <c r="DP355" i="48"/>
  <c r="DJ286" i="48"/>
  <c r="DI286" i="48"/>
  <c r="DJ338" i="48"/>
  <c r="DI338" i="48"/>
  <c r="DQ508" i="48"/>
  <c r="DN508" i="48"/>
  <c r="DP508" i="48"/>
  <c r="DO508" i="48"/>
  <c r="DM508" i="48"/>
  <c r="DM416" i="48"/>
  <c r="DQ416" i="48"/>
  <c r="DN416" i="48"/>
  <c r="DP416" i="48"/>
  <c r="DO416" i="48"/>
  <c r="DQ492" i="48"/>
  <c r="DM492" i="48"/>
  <c r="DP492" i="48"/>
  <c r="DO492" i="48"/>
  <c r="DN492" i="48"/>
  <c r="DJ205" i="48"/>
  <c r="DI205" i="48"/>
  <c r="DI429" i="48"/>
  <c r="DJ429" i="48"/>
  <c r="DJ183" i="48"/>
  <c r="DI183" i="48"/>
  <c r="DJ483" i="48"/>
  <c r="DI483" i="48"/>
  <c r="DQ512" i="48"/>
  <c r="DO512" i="48"/>
  <c r="DM512" i="48"/>
  <c r="DN512" i="48"/>
  <c r="DP512" i="48"/>
  <c r="DI116" i="48"/>
  <c r="DJ116" i="48"/>
  <c r="DJ456" i="48"/>
  <c r="DI456" i="48"/>
  <c r="DP472" i="48"/>
  <c r="DO472" i="48"/>
  <c r="DM472" i="48"/>
  <c r="DN472" i="48"/>
  <c r="DQ472" i="48"/>
  <c r="DI67" i="48"/>
  <c r="DJ67" i="48"/>
  <c r="DI254" i="48"/>
  <c r="DJ254" i="48"/>
  <c r="DQ138" i="48"/>
  <c r="DP138" i="48"/>
  <c r="DM138" i="48"/>
  <c r="DN138" i="48"/>
  <c r="DO138" i="48"/>
  <c r="DO364" i="48"/>
  <c r="DM364" i="48"/>
  <c r="DN364" i="48"/>
  <c r="DP364" i="48"/>
  <c r="DQ364" i="48"/>
  <c r="DM484" i="48"/>
  <c r="DP484" i="48"/>
  <c r="DO484" i="48"/>
  <c r="DQ484" i="48"/>
  <c r="DN484" i="48"/>
  <c r="DJ285" i="48"/>
  <c r="DI285" i="48"/>
  <c r="DI516" i="48"/>
  <c r="DJ516" i="48"/>
  <c r="DQ424" i="48"/>
  <c r="DP424" i="48"/>
  <c r="DO424" i="48"/>
  <c r="DM424" i="48"/>
  <c r="DN424" i="48"/>
  <c r="DJ151" i="48"/>
  <c r="DI151" i="48"/>
  <c r="DN110" i="48"/>
  <c r="DQ110" i="48"/>
  <c r="DO110" i="48"/>
  <c r="DP110" i="48"/>
  <c r="DM110" i="48"/>
  <c r="DJ370" i="48"/>
  <c r="DI370" i="48"/>
  <c r="DI127" i="48"/>
  <c r="DJ127" i="48"/>
  <c r="DN103" i="48"/>
  <c r="DM103" i="48"/>
  <c r="DQ103" i="48"/>
  <c r="DP103" i="48"/>
  <c r="DO103" i="48"/>
  <c r="DQ359" i="48"/>
  <c r="DO359" i="48"/>
  <c r="DN359" i="48"/>
  <c r="DP359" i="48"/>
  <c r="DM359" i="48"/>
  <c r="DJ458" i="48"/>
  <c r="DI458" i="48"/>
  <c r="DJ481" i="48"/>
  <c r="DI481" i="48"/>
  <c r="DN362" i="48"/>
  <c r="DM362" i="48"/>
  <c r="DQ362" i="48"/>
  <c r="DP362" i="48"/>
  <c r="DO362" i="48"/>
  <c r="DI427" i="48"/>
  <c r="DJ427" i="48"/>
  <c r="DN133" i="48"/>
  <c r="DP133" i="48"/>
  <c r="DO133" i="48"/>
  <c r="DM133" i="48"/>
  <c r="DQ133" i="48"/>
  <c r="DN486" i="48"/>
  <c r="DQ486" i="48"/>
  <c r="DP486" i="48"/>
  <c r="DO486" i="48"/>
  <c r="DM486" i="48"/>
  <c r="DM100" i="48"/>
  <c r="DO100" i="48"/>
  <c r="DN100" i="48"/>
  <c r="DP100" i="48"/>
  <c r="DQ100" i="48"/>
  <c r="DN339" i="48"/>
  <c r="DO339" i="48"/>
  <c r="DQ339" i="48"/>
  <c r="DP339" i="48"/>
  <c r="DM339" i="48"/>
  <c r="DJ400" i="48"/>
  <c r="DI400" i="48"/>
  <c r="DJ178" i="48"/>
  <c r="DI178" i="48"/>
  <c r="DM94" i="48"/>
  <c r="DN94" i="48"/>
  <c r="DO94" i="48"/>
  <c r="DQ94" i="48"/>
  <c r="DP94" i="48"/>
  <c r="DM443" i="48"/>
  <c r="DP443" i="48"/>
  <c r="DN443" i="48"/>
  <c r="DO443" i="48"/>
  <c r="DQ443" i="48"/>
  <c r="DI327" i="48"/>
  <c r="DJ327" i="48"/>
  <c r="DJ84" i="48"/>
  <c r="DI84" i="48"/>
  <c r="DI387" i="48"/>
  <c r="DJ387" i="48"/>
  <c r="DN381" i="48"/>
  <c r="DQ381" i="48"/>
  <c r="DM381" i="48"/>
  <c r="DO381" i="48"/>
  <c r="DP381" i="48"/>
  <c r="DO227" i="48"/>
  <c r="DM227" i="48"/>
  <c r="DQ227" i="48"/>
  <c r="DP227" i="48"/>
  <c r="DN227" i="48"/>
  <c r="DJ274" i="48"/>
  <c r="DI274" i="48"/>
  <c r="DM89" i="48"/>
  <c r="DQ89" i="48"/>
  <c r="DP89" i="48"/>
  <c r="DN89" i="48"/>
  <c r="DO89" i="48"/>
  <c r="DO242" i="48"/>
  <c r="DN242" i="48"/>
  <c r="DP242" i="48"/>
  <c r="DQ242" i="48"/>
  <c r="DM242" i="48"/>
  <c r="DM81" i="48"/>
  <c r="DQ81" i="48"/>
  <c r="DN81" i="48"/>
  <c r="DO81" i="48"/>
  <c r="DP81" i="48"/>
  <c r="DI237" i="48"/>
  <c r="DJ237" i="48"/>
  <c r="EE66" i="48"/>
  <c r="EI66" i="48"/>
  <c r="EH66" i="48"/>
  <c r="EG66" i="48"/>
  <c r="EF66" i="48"/>
  <c r="DN209" i="48"/>
  <c r="DM209" i="48"/>
  <c r="DP209" i="48"/>
  <c r="DO209" i="48"/>
  <c r="DQ209" i="48"/>
  <c r="DM457" i="48"/>
  <c r="DQ457" i="48"/>
  <c r="DP457" i="48"/>
  <c r="DO457" i="48"/>
  <c r="DN457" i="48"/>
  <c r="DJ464" i="48"/>
  <c r="DI464" i="48"/>
  <c r="DN169" i="48"/>
  <c r="DQ169" i="48"/>
  <c r="DP169" i="48"/>
  <c r="DO169" i="48"/>
  <c r="DM169" i="48"/>
  <c r="DO159" i="48"/>
  <c r="DQ159" i="48"/>
  <c r="DM159" i="48"/>
  <c r="DP159" i="48"/>
  <c r="DN159" i="48"/>
  <c r="DN56" i="48"/>
  <c r="DM56" i="48"/>
  <c r="DP56" i="48"/>
  <c r="DO56" i="48"/>
  <c r="DQ56" i="48"/>
  <c r="DN341" i="48"/>
  <c r="DM341" i="48"/>
  <c r="DQ341" i="48"/>
  <c r="DO341" i="48"/>
  <c r="DP341" i="48"/>
  <c r="DO315" i="48"/>
  <c r="DM315" i="48"/>
  <c r="DN315" i="48"/>
  <c r="DP315" i="48"/>
  <c r="DQ315" i="48"/>
  <c r="DI325" i="48"/>
  <c r="DJ325" i="48"/>
  <c r="DP317" i="48"/>
  <c r="DQ317" i="48"/>
  <c r="DM317" i="48"/>
  <c r="DN317" i="48"/>
  <c r="DO317" i="48"/>
  <c r="DJ184" i="48"/>
  <c r="DI184" i="48"/>
  <c r="DM348" i="48"/>
  <c r="DN348" i="48"/>
  <c r="DQ348" i="48"/>
  <c r="DO348" i="48"/>
  <c r="DP348" i="48"/>
  <c r="DP229" i="48"/>
  <c r="DN229" i="48"/>
  <c r="DO229" i="48"/>
  <c r="DQ229" i="48"/>
  <c r="DM229" i="48"/>
  <c r="DJ439" i="48"/>
  <c r="DI439" i="48"/>
  <c r="DN295" i="48"/>
  <c r="DO295" i="48"/>
  <c r="DM295" i="48"/>
  <c r="DP295" i="48"/>
  <c r="DQ295" i="48"/>
  <c r="DI142" i="48"/>
  <c r="DJ142" i="48"/>
  <c r="DI216" i="48"/>
  <c r="DJ216" i="48"/>
  <c r="DJ390" i="48"/>
  <c r="DI390" i="48"/>
  <c r="DI76" i="48"/>
  <c r="DJ76" i="48"/>
  <c r="DJ300" i="48"/>
  <c r="DI300" i="48"/>
  <c r="DI410" i="48"/>
  <c r="DJ410" i="48"/>
  <c r="DJ124" i="48"/>
  <c r="DI124" i="48"/>
  <c r="DO391" i="48"/>
  <c r="DM391" i="48"/>
  <c r="DN391" i="48"/>
  <c r="DQ391" i="48"/>
  <c r="DP391" i="48"/>
  <c r="EA63" i="48"/>
  <c r="EB63" i="48"/>
  <c r="DN403" i="48"/>
  <c r="DO403" i="48"/>
  <c r="DM403" i="48"/>
  <c r="DQ403" i="48"/>
  <c r="DP403" i="48"/>
  <c r="DJ318" i="48"/>
  <c r="DI318" i="48"/>
  <c r="DI280" i="48"/>
  <c r="DJ280" i="48"/>
  <c r="DJ397" i="48"/>
  <c r="DI397" i="48"/>
  <c r="DN498" i="48"/>
  <c r="DQ498" i="48"/>
  <c r="DP498" i="48"/>
  <c r="DO498" i="48"/>
  <c r="DM498" i="48"/>
  <c r="DP73" i="48"/>
  <c r="DQ73" i="48"/>
  <c r="DO73" i="48"/>
  <c r="DN73" i="48"/>
  <c r="DM73" i="48"/>
  <c r="DN162" i="48"/>
  <c r="DQ162" i="48"/>
  <c r="DO162" i="48"/>
  <c r="DM162" i="48"/>
  <c r="DP162" i="48"/>
  <c r="DJ163" i="48"/>
  <c r="DI163" i="48"/>
  <c r="DJ211" i="48"/>
  <c r="DI211" i="48"/>
  <c r="DQ386" i="48"/>
  <c r="DP386" i="48"/>
  <c r="DO386" i="48"/>
  <c r="DN386" i="48"/>
  <c r="DM386" i="48"/>
  <c r="DI419" i="48"/>
  <c r="DJ419" i="48"/>
  <c r="DQ272" i="48"/>
  <c r="DM272" i="48"/>
  <c r="DO272" i="48"/>
  <c r="DP272" i="48"/>
  <c r="DN272" i="48"/>
  <c r="DO258" i="48"/>
  <c r="DP258" i="48"/>
  <c r="DM258" i="48"/>
  <c r="DN258" i="48"/>
  <c r="DQ258" i="48"/>
  <c r="DI321" i="48"/>
  <c r="DJ321" i="48"/>
  <c r="DM80" i="48"/>
  <c r="DQ80" i="48"/>
  <c r="DO80" i="48"/>
  <c r="DN80" i="48"/>
  <c r="DP80" i="48"/>
  <c r="DI355" i="48"/>
  <c r="DJ355" i="48"/>
  <c r="DN286" i="48"/>
  <c r="DQ286" i="48"/>
  <c r="DP286" i="48"/>
  <c r="DM286" i="48"/>
  <c r="DO286" i="48"/>
  <c r="DM338" i="48"/>
  <c r="DQ338" i="48"/>
  <c r="DP338" i="48"/>
  <c r="DO338" i="48"/>
  <c r="DN338" i="48"/>
  <c r="DI508" i="48"/>
  <c r="DJ508" i="48"/>
  <c r="DI416" i="48"/>
  <c r="DJ416" i="48"/>
  <c r="DI492" i="48"/>
  <c r="DJ492" i="48"/>
  <c r="DP205" i="48"/>
  <c r="DO205" i="48"/>
  <c r="DQ205" i="48"/>
  <c r="DM205" i="48"/>
  <c r="DN205" i="48"/>
  <c r="DN429" i="48"/>
  <c r="DP429" i="48"/>
  <c r="DO429" i="48"/>
  <c r="DM429" i="48"/>
  <c r="DQ429" i="48"/>
  <c r="DP183" i="48"/>
  <c r="DN183" i="48"/>
  <c r="DM183" i="48"/>
  <c r="DQ183" i="48"/>
  <c r="DO183" i="48"/>
  <c r="DQ483" i="48"/>
  <c r="DM483" i="48"/>
  <c r="DO483" i="48"/>
  <c r="DP483" i="48"/>
  <c r="DN483" i="48"/>
  <c r="DI512" i="48"/>
  <c r="DJ512" i="48"/>
  <c r="DP116" i="48"/>
  <c r="DO116" i="48"/>
  <c r="DN116" i="48"/>
  <c r="DM116" i="48"/>
  <c r="DQ116" i="48"/>
  <c r="DP456" i="48"/>
  <c r="DM456" i="48"/>
  <c r="DN456" i="48"/>
  <c r="DO456" i="48"/>
  <c r="DQ456" i="48"/>
  <c r="DI472" i="48"/>
  <c r="DJ472" i="48"/>
  <c r="DP67" i="48"/>
  <c r="DM67" i="48"/>
  <c r="DO67" i="48"/>
  <c r="DN67" i="48"/>
  <c r="DQ67" i="48"/>
  <c r="DM254" i="48"/>
  <c r="DP254" i="48"/>
  <c r="DO254" i="48"/>
  <c r="DQ254" i="48"/>
  <c r="DN254" i="48"/>
  <c r="DI138" i="48"/>
  <c r="DJ138" i="48"/>
  <c r="DJ364" i="48"/>
  <c r="DI364" i="48"/>
  <c r="DI484" i="48"/>
  <c r="DJ484" i="48"/>
  <c r="DO285" i="48"/>
  <c r="DN285" i="48"/>
  <c r="DM285" i="48"/>
  <c r="DQ285" i="48"/>
  <c r="DP285" i="48"/>
  <c r="DO516" i="48"/>
  <c r="DN516" i="48"/>
  <c r="DM516" i="48"/>
  <c r="DQ516" i="48"/>
  <c r="DP516" i="48"/>
  <c r="DI424" i="48"/>
  <c r="DJ424" i="48"/>
  <c r="DP151" i="48"/>
  <c r="DQ151" i="48"/>
  <c r="DM151" i="48"/>
  <c r="DN151" i="48"/>
  <c r="DO151" i="48"/>
  <c r="DI110" i="48"/>
  <c r="DJ110" i="48"/>
  <c r="DM370" i="48"/>
  <c r="DP370" i="48"/>
  <c r="DQ370" i="48"/>
  <c r="DO370" i="48"/>
  <c r="DN370" i="48"/>
  <c r="DP127" i="48"/>
  <c r="DQ127" i="48"/>
  <c r="DN127" i="48"/>
  <c r="DM127" i="48"/>
  <c r="DO127" i="48"/>
  <c r="DJ308" i="48"/>
  <c r="DI308" i="48"/>
  <c r="DJ192" i="48"/>
  <c r="DI192" i="48"/>
  <c r="DM507" i="48"/>
  <c r="DP507" i="48"/>
  <c r="DN507" i="48"/>
  <c r="DQ507" i="48"/>
  <c r="DO507" i="48"/>
  <c r="DI83" i="48"/>
  <c r="DJ83" i="48"/>
  <c r="DI291" i="48"/>
  <c r="DJ291" i="48"/>
  <c r="DJ149" i="48"/>
  <c r="DI149" i="48"/>
  <c r="DI177" i="48"/>
  <c r="DJ177" i="48"/>
  <c r="DI256" i="48"/>
  <c r="DJ256" i="48"/>
  <c r="EE68" i="48"/>
  <c r="EF68" i="48"/>
  <c r="EI68" i="48"/>
  <c r="EH68" i="48"/>
  <c r="EG68" i="48"/>
  <c r="DO111" i="48"/>
  <c r="DM111" i="48"/>
  <c r="DQ111" i="48"/>
  <c r="DN111" i="48"/>
  <c r="DP111" i="48"/>
  <c r="DJ361" i="48"/>
  <c r="DI361" i="48"/>
  <c r="DM436" i="48"/>
  <c r="DO436" i="48"/>
  <c r="DN436" i="48"/>
  <c r="DQ436" i="48"/>
  <c r="DP436" i="48"/>
  <c r="DP157" i="48"/>
  <c r="DQ157" i="48"/>
  <c r="DM157" i="48"/>
  <c r="DO157" i="48"/>
  <c r="DN157" i="48"/>
  <c r="DJ335" i="48"/>
  <c r="DI335" i="48"/>
  <c r="DQ156" i="48"/>
  <c r="DP156" i="48"/>
  <c r="DO156" i="48"/>
  <c r="DN156" i="48"/>
  <c r="DM156" i="48"/>
  <c r="DO458" i="48"/>
  <c r="DQ458" i="48"/>
  <c r="DP458" i="48"/>
  <c r="DN458" i="48"/>
  <c r="DM458" i="48"/>
  <c r="DI395" i="48"/>
  <c r="DJ395" i="48"/>
  <c r="DJ362" i="48"/>
  <c r="DI362" i="48"/>
  <c r="DO150" i="48"/>
  <c r="DQ150" i="48"/>
  <c r="DN150" i="48"/>
  <c r="DP150" i="48"/>
  <c r="DM150" i="48"/>
  <c r="DG54" i="48" a="1"/>
  <c r="DG54" i="48" s="1"/>
  <c r="DH55" i="48"/>
  <c r="DJ444" i="48"/>
  <c r="DI444" i="48"/>
  <c r="DJ167" i="48"/>
  <c r="DI167" i="48"/>
  <c r="DO361" i="48"/>
  <c r="DN361" i="48"/>
  <c r="DM361" i="48"/>
  <c r="DQ361" i="48"/>
  <c r="DP361" i="48"/>
  <c r="DJ436" i="48"/>
  <c r="DI436" i="48"/>
  <c r="DJ277" i="48"/>
  <c r="DI277" i="48"/>
  <c r="DJ157" i="48"/>
  <c r="DI157" i="48"/>
  <c r="DI353" i="48"/>
  <c r="DJ353" i="48"/>
  <c r="DI509" i="48"/>
  <c r="DJ509" i="48"/>
  <c r="DM335" i="48"/>
  <c r="DN335" i="48"/>
  <c r="DQ335" i="48"/>
  <c r="DO335" i="48"/>
  <c r="DP335" i="48"/>
  <c r="DP500" i="48"/>
  <c r="DM500" i="48"/>
  <c r="DN500" i="48"/>
  <c r="DO500" i="48"/>
  <c r="DQ500" i="48"/>
  <c r="DO358" i="48"/>
  <c r="DM358" i="48"/>
  <c r="DP358" i="48"/>
  <c r="DN358" i="48"/>
  <c r="DQ358" i="48"/>
  <c r="DM417" i="48"/>
  <c r="DQ417" i="48"/>
  <c r="DN417" i="48"/>
  <c r="DP417" i="48"/>
  <c r="DO417" i="48"/>
  <c r="DM188" i="48"/>
  <c r="DP188" i="48"/>
  <c r="DQ188" i="48"/>
  <c r="DO188" i="48"/>
  <c r="DN188" i="48"/>
  <c r="DI333" i="48"/>
  <c r="DJ333" i="48"/>
  <c r="DM395" i="48"/>
  <c r="DP395" i="48"/>
  <c r="DO395" i="48"/>
  <c r="DN395" i="48"/>
  <c r="DQ395" i="48"/>
  <c r="DJ392" i="48"/>
  <c r="DI392" i="48"/>
  <c r="DI172" i="48"/>
  <c r="DJ172" i="48"/>
  <c r="DJ305" i="48"/>
  <c r="DI305" i="48"/>
  <c r="EF59" i="48"/>
  <c r="EE59" i="48"/>
  <c r="EI59" i="48"/>
  <c r="EH59" i="48"/>
  <c r="EG59" i="48"/>
  <c r="DQ369" i="48"/>
  <c r="DM369" i="48"/>
  <c r="DP369" i="48"/>
  <c r="DN369" i="48"/>
  <c r="DO369" i="48"/>
  <c r="DN328" i="48"/>
  <c r="DM328" i="48"/>
  <c r="DP328" i="48"/>
  <c r="DQ328" i="48"/>
  <c r="DO328" i="48"/>
  <c r="DJ513" i="48"/>
  <c r="DI513" i="48"/>
  <c r="DJ169" i="48"/>
  <c r="DI169" i="48"/>
  <c r="DI68" i="48"/>
  <c r="DJ68" i="48"/>
  <c r="DN471" i="48"/>
  <c r="DQ471" i="48"/>
  <c r="DM471" i="48"/>
  <c r="DP471" i="48"/>
  <c r="DO471" i="48"/>
  <c r="DM232" i="48"/>
  <c r="DQ232" i="48"/>
  <c r="DP232" i="48"/>
  <c r="DO232" i="48"/>
  <c r="DN232" i="48"/>
  <c r="DQ171" i="48"/>
  <c r="DO171" i="48"/>
  <c r="DN171" i="48"/>
  <c r="DM171" i="48"/>
  <c r="DP171" i="48"/>
  <c r="DJ159" i="48"/>
  <c r="DI159" i="48"/>
  <c r="DN479" i="48"/>
  <c r="DP479" i="48"/>
  <c r="DO479" i="48"/>
  <c r="DQ479" i="48"/>
  <c r="DM479" i="48"/>
  <c r="DJ301" i="48"/>
  <c r="DI301" i="48"/>
  <c r="DI401" i="48"/>
  <c r="DJ401" i="48"/>
  <c r="DM409" i="48"/>
  <c r="DP409" i="48"/>
  <c r="DQ409" i="48"/>
  <c r="DO409" i="48"/>
  <c r="DN409" i="48"/>
  <c r="DJ503" i="48"/>
  <c r="DI503" i="48"/>
  <c r="DJ453" i="48"/>
  <c r="DI453" i="48"/>
  <c r="DI470" i="48"/>
  <c r="DJ470" i="48"/>
  <c r="DM145" i="48"/>
  <c r="DN145" i="48"/>
  <c r="DQ145" i="48"/>
  <c r="DP145" i="48"/>
  <c r="DO145" i="48"/>
  <c r="DO228" i="48"/>
  <c r="DN228" i="48"/>
  <c r="DQ228" i="48"/>
  <c r="DM228" i="48"/>
  <c r="DP228" i="48"/>
  <c r="EH60" i="48"/>
  <c r="EF60" i="48"/>
  <c r="EE60" i="48"/>
  <c r="EI60" i="48"/>
  <c r="EG60" i="48"/>
  <c r="DP290" i="48"/>
  <c r="DM290" i="48"/>
  <c r="DQ290" i="48"/>
  <c r="DO290" i="48"/>
  <c r="DN290" i="48"/>
  <c r="DQ125" i="48"/>
  <c r="DO125" i="48"/>
  <c r="DP125" i="48"/>
  <c r="DN125" i="48"/>
  <c r="DM125" i="48"/>
  <c r="DQ166" i="48"/>
  <c r="DO166" i="48"/>
  <c r="DM166" i="48"/>
  <c r="DP166" i="48"/>
  <c r="DN166" i="48"/>
  <c r="DO463" i="48"/>
  <c r="DP463" i="48"/>
  <c r="DN463" i="48"/>
  <c r="DM463" i="48"/>
  <c r="DQ463" i="48"/>
  <c r="DM343" i="48"/>
  <c r="DQ343" i="48"/>
  <c r="DP343" i="48"/>
  <c r="DN343" i="48"/>
  <c r="DO343" i="48"/>
  <c r="DI431" i="48"/>
  <c r="DJ431" i="48"/>
  <c r="DI451" i="48"/>
  <c r="DJ451" i="48"/>
  <c r="DJ328" i="48"/>
  <c r="DI328" i="48"/>
  <c r="DJ100" i="48"/>
  <c r="DI100" i="48"/>
  <c r="DN68" i="48"/>
  <c r="DM68" i="48"/>
  <c r="DO68" i="48"/>
  <c r="DQ68" i="48"/>
  <c r="DP68" i="48"/>
  <c r="DN406" i="48"/>
  <c r="DP406" i="48"/>
  <c r="DO406" i="48"/>
  <c r="DQ406" i="48"/>
  <c r="DM406" i="48"/>
  <c r="DJ471" i="48"/>
  <c r="DI471" i="48"/>
  <c r="DN247" i="48"/>
  <c r="DQ247" i="48"/>
  <c r="DO247" i="48"/>
  <c r="DP247" i="48"/>
  <c r="DM247" i="48"/>
  <c r="DJ232" i="48"/>
  <c r="DI232" i="48"/>
  <c r="DI193" i="48"/>
  <c r="DJ193" i="48"/>
  <c r="DJ94" i="48"/>
  <c r="DI94" i="48"/>
  <c r="DJ479" i="48"/>
  <c r="DI479" i="48"/>
  <c r="DP301" i="48"/>
  <c r="DO301" i="48"/>
  <c r="DN301" i="48"/>
  <c r="DQ301" i="48"/>
  <c r="DM301" i="48"/>
  <c r="DI105" i="48"/>
  <c r="DJ105" i="48"/>
  <c r="DN401" i="48"/>
  <c r="DQ401" i="48"/>
  <c r="DP401" i="48"/>
  <c r="DO401" i="48"/>
  <c r="DM401" i="48"/>
  <c r="DJ473" i="48"/>
  <c r="DI473" i="48"/>
  <c r="DO503" i="48"/>
  <c r="DN503" i="48"/>
  <c r="DP503" i="48"/>
  <c r="DM503" i="48"/>
  <c r="DQ503" i="48"/>
  <c r="DP453" i="48"/>
  <c r="DO453" i="48"/>
  <c r="DQ453" i="48"/>
  <c r="DN453" i="48"/>
  <c r="DM453" i="48"/>
  <c r="DQ470" i="48"/>
  <c r="DP470" i="48"/>
  <c r="DN470" i="48"/>
  <c r="DO470" i="48"/>
  <c r="DM470" i="48"/>
  <c r="DO274" i="48"/>
  <c r="DN274" i="48"/>
  <c r="DM274" i="48"/>
  <c r="DQ274" i="48"/>
  <c r="DP274" i="48"/>
  <c r="DJ89" i="48"/>
  <c r="DI89" i="48"/>
  <c r="DJ228" i="48"/>
  <c r="DI228" i="48"/>
  <c r="EB60" i="48"/>
  <c r="EA60" i="48"/>
  <c r="DJ56" i="48"/>
  <c r="DI56" i="48"/>
  <c r="DJ341" i="48"/>
  <c r="DI341" i="48"/>
  <c r="DI315" i="48"/>
  <c r="DJ315" i="48"/>
  <c r="DO325" i="48"/>
  <c r="DQ325" i="48"/>
  <c r="DN325" i="48"/>
  <c r="DM325" i="48"/>
  <c r="DP325" i="48"/>
  <c r="DI317" i="48"/>
  <c r="DJ317" i="48"/>
  <c r="DO184" i="48"/>
  <c r="DQ184" i="48"/>
  <c r="DP184" i="48"/>
  <c r="DN184" i="48"/>
  <c r="DM184" i="48"/>
  <c r="DJ348" i="48"/>
  <c r="DI348" i="48"/>
  <c r="DI229" i="48"/>
  <c r="DJ229" i="48"/>
  <c r="DN439" i="48"/>
  <c r="DM439" i="48"/>
  <c r="DO439" i="48"/>
  <c r="DQ439" i="48"/>
  <c r="DP439" i="48"/>
  <c r="DJ295" i="48"/>
  <c r="DI295" i="48"/>
  <c r="DM142" i="48"/>
  <c r="DQ142" i="48"/>
  <c r="DP142" i="48"/>
  <c r="DO142" i="48"/>
  <c r="DN142" i="48"/>
  <c r="DN216" i="48"/>
  <c r="DQ216" i="48"/>
  <c r="DO216" i="48"/>
  <c r="DP216" i="48"/>
  <c r="DM216" i="48"/>
  <c r="DN390" i="48"/>
  <c r="DQ390" i="48"/>
  <c r="DO390" i="48"/>
  <c r="DM390" i="48"/>
  <c r="DP390" i="48"/>
  <c r="DN76" i="48"/>
  <c r="DQ76" i="48"/>
  <c r="DM76" i="48"/>
  <c r="DP76" i="48"/>
  <c r="DO76" i="48"/>
  <c r="DQ300" i="48"/>
  <c r="DO300" i="48"/>
  <c r="DM300" i="48"/>
  <c r="DP300" i="48"/>
  <c r="DN300" i="48"/>
  <c r="DM410" i="48"/>
  <c r="DQ410" i="48"/>
  <c r="DN410" i="48"/>
  <c r="DO410" i="48"/>
  <c r="DP410" i="48"/>
  <c r="DQ124" i="48"/>
  <c r="DO124" i="48"/>
  <c r="DN124" i="48"/>
  <c r="DM124" i="48"/>
  <c r="DP124" i="48"/>
  <c r="DO112" i="48"/>
  <c r="DP112" i="48"/>
  <c r="DQ112" i="48"/>
  <c r="DM112" i="48"/>
  <c r="DN112" i="48"/>
  <c r="DP141" i="48"/>
  <c r="DO141" i="48"/>
  <c r="DN141" i="48"/>
  <c r="DM141" i="48"/>
  <c r="DQ141" i="48"/>
  <c r="DQ250" i="48"/>
  <c r="DP250" i="48"/>
  <c r="DM250" i="48"/>
  <c r="DO250" i="48"/>
  <c r="DN250" i="48"/>
  <c r="DQ264" i="48"/>
  <c r="DO264" i="48"/>
  <c r="DP264" i="48"/>
  <c r="DN264" i="48"/>
  <c r="DM264" i="48"/>
  <c r="DJ371" i="48"/>
  <c r="DI371" i="48"/>
  <c r="DQ488" i="48"/>
  <c r="DO488" i="48"/>
  <c r="DN488" i="48"/>
  <c r="DM488" i="48"/>
  <c r="DP488" i="48"/>
  <c r="DI408" i="48"/>
  <c r="DJ408" i="48"/>
  <c r="DM106" i="48"/>
  <c r="DN106" i="48"/>
  <c r="DP106" i="48"/>
  <c r="DQ106" i="48"/>
  <c r="DO106" i="48"/>
  <c r="DO74" i="48"/>
  <c r="DN74" i="48"/>
  <c r="DQ74" i="48"/>
  <c r="DM74" i="48"/>
  <c r="DP74" i="48"/>
  <c r="DM217" i="48"/>
  <c r="DP217" i="48"/>
  <c r="DO217" i="48"/>
  <c r="DN217" i="48"/>
  <c r="DQ217" i="48"/>
  <c r="DQ298" i="48"/>
  <c r="DM298" i="48"/>
  <c r="DP298" i="48"/>
  <c r="DO298" i="48"/>
  <c r="DN298" i="48"/>
  <c r="DI222" i="48"/>
  <c r="DJ222" i="48"/>
  <c r="DI267" i="48"/>
  <c r="DJ267" i="48"/>
  <c r="DJ414" i="48"/>
  <c r="DI414" i="48"/>
  <c r="DJ59" i="48"/>
  <c r="DI59" i="48"/>
  <c r="DO422" i="48"/>
  <c r="DM422" i="48"/>
  <c r="DP422" i="48"/>
  <c r="DN422" i="48"/>
  <c r="DQ422" i="48"/>
  <c r="DM140" i="48"/>
  <c r="DP140" i="48"/>
  <c r="DN140" i="48"/>
  <c r="DO140" i="48"/>
  <c r="DQ140" i="48"/>
  <c r="DO173" i="48"/>
  <c r="DN173" i="48"/>
  <c r="DQ173" i="48"/>
  <c r="DP173" i="48"/>
  <c r="DM173" i="48"/>
  <c r="DJ204" i="48"/>
  <c r="DI204" i="48"/>
  <c r="DI96" i="48"/>
  <c r="DJ96" i="48"/>
  <c r="DP467" i="48"/>
  <c r="DM467" i="48"/>
  <c r="DO467" i="48"/>
  <c r="DN467" i="48"/>
  <c r="DQ467" i="48"/>
  <c r="DJ158" i="48"/>
  <c r="DI158" i="48"/>
  <c r="DJ334" i="48"/>
  <c r="DI334" i="48"/>
  <c r="DJ90" i="48"/>
  <c r="DI90" i="48"/>
  <c r="DJ113" i="48"/>
  <c r="DI113" i="48"/>
  <c r="DJ207" i="48"/>
  <c r="DI207" i="48"/>
  <c r="DO253" i="48"/>
  <c r="DN253" i="48"/>
  <c r="DM253" i="48"/>
  <c r="DQ253" i="48"/>
  <c r="DP253" i="48"/>
  <c r="DO389" i="48"/>
  <c r="DP389" i="48"/>
  <c r="DN389" i="48"/>
  <c r="DM389" i="48"/>
  <c r="DQ389" i="48"/>
  <c r="DN394" i="48"/>
  <c r="DP394" i="48"/>
  <c r="DO394" i="48"/>
  <c r="DM394" i="48"/>
  <c r="DQ394" i="48"/>
  <c r="DM147" i="48"/>
  <c r="DO147" i="48"/>
  <c r="DN147" i="48"/>
  <c r="DP147" i="48"/>
  <c r="DQ147" i="48"/>
  <c r="DN442" i="48"/>
  <c r="DQ442" i="48"/>
  <c r="DP442" i="48"/>
  <c r="DM442" i="48"/>
  <c r="DO442" i="48"/>
  <c r="EB65" i="48"/>
  <c r="EA65" i="48"/>
  <c r="DQ214" i="48"/>
  <c r="DP214" i="48"/>
  <c r="DO214" i="48"/>
  <c r="DN214" i="48"/>
  <c r="DM214" i="48"/>
  <c r="DN306" i="48"/>
  <c r="DQ306" i="48"/>
  <c r="DO306" i="48"/>
  <c r="DP306" i="48"/>
  <c r="DM306" i="48"/>
  <c r="DO119" i="48"/>
  <c r="DP119" i="48"/>
  <c r="DM119" i="48"/>
  <c r="DQ119" i="48"/>
  <c r="DN119" i="48"/>
  <c r="DP245" i="48"/>
  <c r="DN245" i="48"/>
  <c r="DM245" i="48"/>
  <c r="DO245" i="48"/>
  <c r="DQ245" i="48"/>
  <c r="DJ376" i="48"/>
  <c r="DI376" i="48"/>
  <c r="DJ155" i="48"/>
  <c r="DI155" i="48"/>
  <c r="DM495" i="48"/>
  <c r="DP495" i="48"/>
  <c r="DO495" i="48"/>
  <c r="DN495" i="48"/>
  <c r="DQ495" i="48"/>
  <c r="DJ294" i="48"/>
  <c r="DI294" i="48"/>
  <c r="DN236" i="48"/>
  <c r="DQ236" i="48"/>
  <c r="DO236" i="48"/>
  <c r="DP236" i="48"/>
  <c r="DM236" i="48"/>
  <c r="DJ198" i="48"/>
  <c r="DI198" i="48"/>
  <c r="DN302" i="48"/>
  <c r="DO302" i="48"/>
  <c r="DP302" i="48"/>
  <c r="DQ302" i="48"/>
  <c r="DM302" i="48"/>
  <c r="DQ460" i="48"/>
  <c r="DM460" i="48"/>
  <c r="DO460" i="48"/>
  <c r="DP460" i="48"/>
  <c r="DN460" i="48"/>
  <c r="DI235" i="48"/>
  <c r="DJ235" i="48"/>
  <c r="DQ425" i="48"/>
  <c r="DM425" i="48"/>
  <c r="DP425" i="48"/>
  <c r="DN425" i="48"/>
  <c r="DO425" i="48"/>
  <c r="DJ375" i="48"/>
  <c r="DI375" i="48"/>
  <c r="DP97" i="48"/>
  <c r="DQ97" i="48"/>
  <c r="DM97" i="48"/>
  <c r="DO97" i="48"/>
  <c r="DN97" i="48"/>
  <c r="DQ494" i="48"/>
  <c r="DP494" i="48"/>
  <c r="DO494" i="48"/>
  <c r="DN494" i="48"/>
  <c r="DM494" i="48"/>
  <c r="DJ404" i="48"/>
  <c r="DI404" i="48"/>
  <c r="DN418" i="48"/>
  <c r="DO418" i="48"/>
  <c r="DQ418" i="48"/>
  <c r="DM418" i="48"/>
  <c r="DP418" i="48"/>
  <c r="DM249" i="48"/>
  <c r="DO249" i="48"/>
  <c r="DN249" i="48"/>
  <c r="DQ249" i="48"/>
  <c r="DP249" i="48"/>
  <c r="DJ430" i="48"/>
  <c r="DI430" i="48"/>
  <c r="DP329" i="48"/>
  <c r="DM329" i="48"/>
  <c r="DQ329" i="48"/>
  <c r="DN329" i="48"/>
  <c r="DO329" i="48"/>
  <c r="DJ507" i="48"/>
  <c r="DI507" i="48"/>
  <c r="DO83" i="48"/>
  <c r="DM83" i="48"/>
  <c r="DQ83" i="48"/>
  <c r="DN83" i="48"/>
  <c r="DP83" i="48"/>
  <c r="DI462" i="48"/>
  <c r="DJ462" i="48"/>
  <c r="DM176" i="48"/>
  <c r="DO176" i="48"/>
  <c r="DN176" i="48"/>
  <c r="DQ176" i="48"/>
  <c r="DP176" i="48"/>
  <c r="DJ201" i="48"/>
  <c r="DI201" i="48"/>
  <c r="DM177" i="48"/>
  <c r="DP177" i="48"/>
  <c r="DO177" i="48"/>
  <c r="DQ177" i="48"/>
  <c r="DN177" i="48"/>
  <c r="DP438" i="48"/>
  <c r="DN438" i="48"/>
  <c r="DO438" i="48"/>
  <c r="DQ438" i="48"/>
  <c r="DM438" i="48"/>
  <c r="DQ461" i="48"/>
  <c r="DP461" i="48"/>
  <c r="DM461" i="48"/>
  <c r="DN461" i="48"/>
  <c r="DO461" i="48"/>
  <c r="DO404" i="48"/>
  <c r="DN404" i="48"/>
  <c r="DQ404" i="48"/>
  <c r="DM404" i="48"/>
  <c r="DP404" i="48"/>
  <c r="DJ225" i="48"/>
  <c r="DI225" i="48"/>
  <c r="DI179" i="48"/>
  <c r="DJ179" i="48"/>
  <c r="DJ176" i="48"/>
  <c r="DI176" i="48"/>
  <c r="DI86" i="48"/>
  <c r="DJ86" i="48"/>
  <c r="DN128" i="48"/>
  <c r="DO128" i="48"/>
  <c r="DM128" i="48"/>
  <c r="DQ128" i="48"/>
  <c r="DP128" i="48"/>
  <c r="DJ393" i="48"/>
  <c r="DI393" i="48"/>
  <c r="DI385" i="48"/>
  <c r="DJ385" i="48"/>
  <c r="DQ497" i="48"/>
  <c r="DM497" i="48"/>
  <c r="DP497" i="48"/>
  <c r="DN497" i="48"/>
  <c r="DO497" i="48"/>
  <c r="DQ64" i="48"/>
  <c r="DM64" i="48"/>
  <c r="DO64" i="48"/>
  <c r="DP64" i="48"/>
  <c r="DN64" i="48"/>
  <c r="DM252" i="48"/>
  <c r="DQ252" i="48"/>
  <c r="DN252" i="48"/>
  <c r="DP252" i="48"/>
  <c r="DO252" i="48"/>
  <c r="DJ293" i="48"/>
  <c r="DI293" i="48"/>
  <c r="DJ312" i="48"/>
  <c r="DI312" i="48"/>
  <c r="DM180" i="48"/>
  <c r="DO180" i="48"/>
  <c r="DN180" i="48"/>
  <c r="DP180" i="48"/>
  <c r="DQ180" i="48"/>
  <c r="DM336" i="48"/>
  <c r="DN336" i="48"/>
  <c r="DP336" i="48"/>
  <c r="DQ336" i="48"/>
  <c r="DO336" i="48"/>
  <c r="DI417" i="48"/>
  <c r="DJ417" i="48"/>
  <c r="DM481" i="48"/>
  <c r="DQ481" i="48"/>
  <c r="DO481" i="48"/>
  <c r="DP481" i="48"/>
  <c r="DN481" i="48"/>
  <c r="DN427" i="48"/>
  <c r="DQ427" i="48"/>
  <c r="DO427" i="48"/>
  <c r="DM427" i="48"/>
  <c r="DP427" i="48"/>
  <c r="DI133" i="48"/>
  <c r="DJ133" i="48"/>
  <c r="DJ64" i="48"/>
  <c r="DI64" i="48"/>
  <c r="DI252" i="48"/>
  <c r="DJ252" i="48"/>
  <c r="DI195" i="48"/>
  <c r="DJ195" i="48"/>
  <c r="DM99" i="48"/>
  <c r="DN99" i="48"/>
  <c r="DO99" i="48"/>
  <c r="DP99" i="48"/>
  <c r="DQ99" i="48"/>
  <c r="DI398" i="48"/>
  <c r="DJ398" i="48"/>
  <c r="DJ233" i="48"/>
  <c r="DI233" i="48"/>
  <c r="EH67" i="48"/>
  <c r="EE67" i="48"/>
  <c r="EG67" i="48"/>
  <c r="EF67" i="48"/>
  <c r="EI67" i="48"/>
  <c r="DO203" i="48"/>
  <c r="DN203" i="48"/>
  <c r="DP203" i="48"/>
  <c r="DM203" i="48"/>
  <c r="DQ203" i="48"/>
  <c r="DI141" i="48"/>
  <c r="DJ141" i="48"/>
  <c r="DI264" i="48"/>
  <c r="DJ264" i="48"/>
  <c r="DJ74" i="48"/>
  <c r="DI74" i="48"/>
  <c r="DP414" i="48"/>
  <c r="DQ414" i="48"/>
  <c r="DM414" i="48"/>
  <c r="DN414" i="48"/>
  <c r="DO414" i="48"/>
  <c r="DQ204" i="48"/>
  <c r="DO204" i="48"/>
  <c r="DM204" i="48"/>
  <c r="DN204" i="48"/>
  <c r="DP204" i="48"/>
  <c r="DM90" i="48"/>
  <c r="DO90" i="48"/>
  <c r="DN90" i="48"/>
  <c r="DQ90" i="48"/>
  <c r="DP90" i="48"/>
  <c r="DJ389" i="48"/>
  <c r="DI389" i="48"/>
  <c r="DJ147" i="48"/>
  <c r="DI147" i="48"/>
  <c r="DJ214" i="48"/>
  <c r="DI214" i="48"/>
  <c r="DQ155" i="48"/>
  <c r="DM155" i="48"/>
  <c r="DP155" i="48"/>
  <c r="DO155" i="48"/>
  <c r="DN155" i="48"/>
  <c r="DJ302" i="48"/>
  <c r="DI302" i="48"/>
  <c r="DQ398" i="48"/>
  <c r="DM398" i="48"/>
  <c r="DO398" i="48"/>
  <c r="DN398" i="48"/>
  <c r="DP398" i="48"/>
  <c r="DQ428" i="48"/>
  <c r="DP428" i="48"/>
  <c r="DO428" i="48"/>
  <c r="DM428" i="48"/>
  <c r="DN428" i="48"/>
  <c r="DM197" i="48"/>
  <c r="DN197" i="48"/>
  <c r="DQ197" i="48"/>
  <c r="DP197" i="48"/>
  <c r="DO197" i="48"/>
  <c r="DJ223" i="48"/>
  <c r="DI223" i="48"/>
  <c r="DJ350" i="48"/>
  <c r="DI350" i="48"/>
  <c r="DI496" i="48"/>
  <c r="DJ496" i="48"/>
  <c r="DI448" i="48"/>
  <c r="DJ448" i="48"/>
  <c r="DQ447" i="48"/>
  <c r="DP447" i="48"/>
  <c r="DM447" i="48"/>
  <c r="DN447" i="48"/>
  <c r="DO447" i="48"/>
  <c r="DJ287" i="48"/>
  <c r="DI287" i="48"/>
  <c r="DJ459" i="48"/>
  <c r="DI459" i="48"/>
  <c r="DJ405" i="48"/>
  <c r="DI405" i="48"/>
  <c r="DJ311" i="48"/>
  <c r="DI311" i="48"/>
  <c r="DO75" i="48"/>
  <c r="DQ75" i="48"/>
  <c r="DN75" i="48"/>
  <c r="DM75" i="48"/>
  <c r="DP75" i="48"/>
  <c r="DI72" i="48"/>
  <c r="DJ72" i="48"/>
  <c r="DO210" i="48"/>
  <c r="DP210" i="48"/>
  <c r="DM210" i="48"/>
  <c r="DN210" i="48"/>
  <c r="DQ210" i="48"/>
  <c r="DI164" i="48"/>
  <c r="DJ164" i="48"/>
  <c r="DM377" i="48"/>
  <c r="DO377" i="48"/>
  <c r="DN377" i="48"/>
  <c r="DP377" i="48"/>
  <c r="DQ377" i="48"/>
  <c r="DJ276" i="48"/>
  <c r="DI276" i="48"/>
  <c r="DJ220" i="48"/>
  <c r="DI220" i="48"/>
  <c r="DI415" i="48"/>
  <c r="DJ415" i="48"/>
  <c r="DO212" i="48"/>
  <c r="DN212" i="48"/>
  <c r="DM212" i="48"/>
  <c r="DQ212" i="48"/>
  <c r="DP212" i="48"/>
  <c r="DO496" i="48"/>
  <c r="DN496" i="48"/>
  <c r="DM496" i="48"/>
  <c r="DP496" i="48"/>
  <c r="DQ496" i="48"/>
  <c r="DO448" i="48"/>
  <c r="DM448" i="48"/>
  <c r="DQ448" i="48"/>
  <c r="DP448" i="48"/>
  <c r="DN448" i="48"/>
  <c r="DQ117" i="48"/>
  <c r="DM117" i="48"/>
  <c r="DO117" i="48"/>
  <c r="DN117" i="48"/>
  <c r="DP117" i="48"/>
  <c r="DM475" i="48"/>
  <c r="DP475" i="48"/>
  <c r="DQ475" i="48"/>
  <c r="DN475" i="48"/>
  <c r="DO475" i="48"/>
  <c r="DP347" i="48"/>
  <c r="DN347" i="48"/>
  <c r="DM347" i="48"/>
  <c r="DQ347" i="48"/>
  <c r="DO347" i="48"/>
  <c r="DI412" i="48"/>
  <c r="DJ412" i="48"/>
  <c r="DI489" i="48"/>
  <c r="DJ489" i="48"/>
  <c r="DJ75" i="48"/>
  <c r="DI75" i="48"/>
  <c r="DO72" i="48"/>
  <c r="DM72" i="48"/>
  <c r="DN72" i="48"/>
  <c r="DQ72" i="48"/>
  <c r="DP72" i="48"/>
  <c r="DP79" i="48"/>
  <c r="DM79" i="48"/>
  <c r="DQ79" i="48"/>
  <c r="DO79" i="48"/>
  <c r="DN79" i="48"/>
  <c r="DN383" i="48"/>
  <c r="DO383" i="48"/>
  <c r="DM383" i="48"/>
  <c r="DQ383" i="48"/>
  <c r="DP383" i="48"/>
  <c r="DN490" i="48"/>
  <c r="DP490" i="48"/>
  <c r="DO490" i="48"/>
  <c r="DQ490" i="48"/>
  <c r="DM490" i="48"/>
  <c r="DI377" i="48"/>
  <c r="DJ377" i="48"/>
  <c r="DI517" i="48"/>
  <c r="DJ517" i="48"/>
  <c r="DQ351" i="48"/>
  <c r="DO351" i="48"/>
  <c r="DP351" i="48"/>
  <c r="DN351" i="48"/>
  <c r="DM351" i="48"/>
  <c r="DQ144" i="48"/>
  <c r="DN144" i="48"/>
  <c r="DO144" i="48"/>
  <c r="DM144" i="48"/>
  <c r="DP144" i="48"/>
  <c r="DO276" i="48"/>
  <c r="DP276" i="48"/>
  <c r="DM276" i="48"/>
  <c r="DQ276" i="48"/>
  <c r="DN276" i="48"/>
  <c r="DP202" i="48"/>
  <c r="DM202" i="48"/>
  <c r="DQ202" i="48"/>
  <c r="DO202" i="48"/>
  <c r="DN202" i="48"/>
  <c r="DO168" i="48"/>
  <c r="DN168" i="48"/>
  <c r="DP168" i="48"/>
  <c r="DQ168" i="48"/>
  <c r="DM168" i="48"/>
  <c r="DQ366" i="48"/>
  <c r="DP366" i="48"/>
  <c r="DO366" i="48"/>
  <c r="DM366" i="48"/>
  <c r="DN366" i="48"/>
  <c r="DQ220" i="48"/>
  <c r="DO220" i="48"/>
  <c r="DN220" i="48"/>
  <c r="DM220" i="48"/>
  <c r="DP220" i="48"/>
  <c r="EB72" i="48"/>
  <c r="EA72" i="48"/>
  <c r="DM126" i="48"/>
  <c r="DQ126" i="48"/>
  <c r="DP126" i="48"/>
  <c r="DN126" i="48"/>
  <c r="DO126" i="48"/>
  <c r="DP346" i="48"/>
  <c r="DN346" i="48"/>
  <c r="DQ346" i="48"/>
  <c r="DM346" i="48"/>
  <c r="DO346" i="48"/>
  <c r="DN415" i="48"/>
  <c r="DP415" i="48"/>
  <c r="DQ415" i="48"/>
  <c r="DO415" i="48"/>
  <c r="DM415" i="48"/>
  <c r="DM499" i="48"/>
  <c r="DO499" i="48"/>
  <c r="DN499" i="48"/>
  <c r="DP499" i="48"/>
  <c r="DQ499" i="48"/>
  <c r="DP282" i="48"/>
  <c r="DN282" i="48"/>
  <c r="DQ282" i="48"/>
  <c r="DO282" i="48"/>
  <c r="DM282" i="48"/>
  <c r="DQ275" i="48"/>
  <c r="DN275" i="48"/>
  <c r="DO275" i="48"/>
  <c r="DP275" i="48"/>
  <c r="DM275" i="48"/>
  <c r="DJ212" i="48"/>
  <c r="DI212" i="48"/>
  <c r="DI189" i="48"/>
  <c r="DJ189" i="48"/>
  <c r="EE56" i="48"/>
  <c r="EI56" i="48"/>
  <c r="EH56" i="48"/>
  <c r="EG56" i="48"/>
  <c r="EF56" i="48"/>
  <c r="DI174" i="48"/>
  <c r="DJ174" i="48"/>
  <c r="DQ255" i="48"/>
  <c r="DO255" i="48"/>
  <c r="DN255" i="48"/>
  <c r="DM255" i="48"/>
  <c r="DP255" i="48"/>
  <c r="DI91" i="48"/>
  <c r="DJ91" i="48"/>
  <c r="DJ279" i="48"/>
  <c r="DI279" i="48"/>
  <c r="DN340" i="48"/>
  <c r="DP340" i="48"/>
  <c r="DM340" i="48"/>
  <c r="DQ340" i="48"/>
  <c r="DO340" i="48"/>
  <c r="DI515" i="48"/>
  <c r="DJ515" i="48"/>
  <c r="DP454" i="48"/>
  <c r="DO454" i="48"/>
  <c r="DM454" i="48"/>
  <c r="DN454" i="48"/>
  <c r="DQ454" i="48"/>
  <c r="DP213" i="48"/>
  <c r="DM213" i="48"/>
  <c r="DQ213" i="48"/>
  <c r="DN213" i="48"/>
  <c r="DO213" i="48"/>
  <c r="DN337" i="48"/>
  <c r="DM337" i="48"/>
  <c r="DP337" i="48"/>
  <c r="DO337" i="48"/>
  <c r="DQ337" i="48"/>
  <c r="DJ101" i="48"/>
  <c r="DI101" i="48"/>
  <c r="DJ154" i="48"/>
  <c r="DI154" i="48"/>
  <c r="ED54" i="48"/>
  <c r="EH55" i="48"/>
  <c r="EF55" i="48"/>
  <c r="EI55" i="48"/>
  <c r="EG55" i="48"/>
  <c r="EE55" i="48"/>
  <c r="DI435" i="48"/>
  <c r="DJ435" i="48"/>
  <c r="EB70" i="48"/>
  <c r="EA70" i="48"/>
  <c r="DI118" i="48"/>
  <c r="DJ118" i="48"/>
  <c r="DI380" i="48"/>
  <c r="DJ380" i="48"/>
  <c r="DM446" i="48"/>
  <c r="DP446" i="48"/>
  <c r="DQ446" i="48"/>
  <c r="DO446" i="48"/>
  <c r="DN446" i="48"/>
  <c r="DJ114" i="48"/>
  <c r="DI114" i="48"/>
  <c r="DM465" i="48"/>
  <c r="DO465" i="48"/>
  <c r="DP465" i="48"/>
  <c r="DN465" i="48"/>
  <c r="DQ465" i="48"/>
  <c r="DJ244" i="48"/>
  <c r="DI244" i="48"/>
  <c r="DI313" i="48"/>
  <c r="DJ313" i="48"/>
  <c r="DM273" i="48"/>
  <c r="DQ273" i="48"/>
  <c r="DP273" i="48"/>
  <c r="DN273" i="48"/>
  <c r="DO273" i="48"/>
  <c r="DM352" i="48"/>
  <c r="DP352" i="48"/>
  <c r="DQ352" i="48"/>
  <c r="DO352" i="48"/>
  <c r="DN352" i="48"/>
  <c r="DI480" i="48"/>
  <c r="DJ480" i="48"/>
  <c r="DP485" i="48"/>
  <c r="DO485" i="48"/>
  <c r="DN485" i="48"/>
  <c r="DM485" i="48"/>
  <c r="DQ485" i="48"/>
  <c r="DI98" i="48"/>
  <c r="DJ98" i="48"/>
  <c r="DJ292" i="48"/>
  <c r="DI292" i="48"/>
  <c r="DM384" i="48"/>
  <c r="DQ384" i="48"/>
  <c r="DN384" i="48"/>
  <c r="DP384" i="48"/>
  <c r="DO384" i="48"/>
  <c r="DI104" i="48"/>
  <c r="DJ104" i="48"/>
  <c r="DQ231" i="48"/>
  <c r="DP231" i="48"/>
  <c r="DN231" i="48"/>
  <c r="DM231" i="48"/>
  <c r="DO231" i="48"/>
  <c r="DI297" i="48"/>
  <c r="DJ297" i="48"/>
  <c r="EB64" i="48"/>
  <c r="EA64" i="48"/>
  <c r="DP502" i="48"/>
  <c r="DO502" i="48"/>
  <c r="DN502" i="48"/>
  <c r="DM502" i="48"/>
  <c r="DQ502" i="48"/>
  <c r="DJ482" i="48"/>
  <c r="DI482" i="48"/>
  <c r="DI411" i="48"/>
  <c r="DJ411" i="48"/>
  <c r="DM87" i="48"/>
  <c r="DQ87" i="48"/>
  <c r="DN87" i="48"/>
  <c r="DO87" i="48"/>
  <c r="DP87" i="48"/>
  <c r="DI132" i="48"/>
  <c r="DJ132" i="48"/>
  <c r="DO182" i="48"/>
  <c r="DM182" i="48"/>
  <c r="DN182" i="48"/>
  <c r="DQ182" i="48"/>
  <c r="DP182" i="48"/>
  <c r="DI102" i="48"/>
  <c r="DJ102" i="48"/>
  <c r="DM288" i="48"/>
  <c r="DP288" i="48"/>
  <c r="DN288" i="48"/>
  <c r="DO288" i="48"/>
  <c r="DQ288" i="48"/>
  <c r="DQ93" i="48"/>
  <c r="DP93" i="48"/>
  <c r="DO93" i="48"/>
  <c r="DN93" i="48"/>
  <c r="DM93" i="48"/>
  <c r="DI224" i="48"/>
  <c r="DJ224" i="48"/>
  <c r="DM77" i="48"/>
  <c r="DN77" i="48"/>
  <c r="DQ77" i="48"/>
  <c r="DP77" i="48"/>
  <c r="DO77" i="48"/>
  <c r="DP219" i="48"/>
  <c r="DQ219" i="48"/>
  <c r="DM219" i="48"/>
  <c r="DN219" i="48"/>
  <c r="DO219" i="48"/>
  <c r="DM441" i="48"/>
  <c r="DO441" i="48"/>
  <c r="DN441" i="48"/>
  <c r="DP441" i="48"/>
  <c r="DQ441" i="48"/>
  <c r="DI342" i="48"/>
  <c r="DJ342" i="48"/>
  <c r="DI257" i="48"/>
  <c r="DJ257" i="48"/>
  <c r="DQ115" i="48"/>
  <c r="DP115" i="48"/>
  <c r="DO115" i="48"/>
  <c r="DM115" i="48"/>
  <c r="DN115" i="48"/>
  <c r="DJ187" i="48"/>
  <c r="DI187" i="48"/>
  <c r="DM259" i="48"/>
  <c r="DQ259" i="48"/>
  <c r="DP259" i="48"/>
  <c r="DN259" i="48"/>
  <c r="DO259" i="48"/>
  <c r="DM95" i="48"/>
  <c r="DQ95" i="48"/>
  <c r="DO95" i="48"/>
  <c r="DP95" i="48"/>
  <c r="DN95" i="48"/>
  <c r="DQ374" i="48"/>
  <c r="DP374" i="48"/>
  <c r="DO374" i="48"/>
  <c r="DM374" i="48"/>
  <c r="DN374" i="48"/>
  <c r="DQ215" i="48"/>
  <c r="DO215" i="48"/>
  <c r="DN215" i="48"/>
  <c r="DP215" i="48"/>
  <c r="DM215" i="48"/>
  <c r="DQ291" i="48"/>
  <c r="DO291" i="48"/>
  <c r="DM291" i="48"/>
  <c r="DN291" i="48"/>
  <c r="DP291" i="48"/>
  <c r="DO149" i="48"/>
  <c r="DP149" i="48"/>
  <c r="DN149" i="48"/>
  <c r="DM149" i="48"/>
  <c r="DQ149" i="48"/>
  <c r="DP360" i="48"/>
  <c r="DN360" i="48"/>
  <c r="DQ360" i="48"/>
  <c r="DM360" i="48"/>
  <c r="DO360" i="48"/>
  <c r="DQ393" i="48"/>
  <c r="DO393" i="48"/>
  <c r="DN393" i="48"/>
  <c r="DM393" i="48"/>
  <c r="DP393" i="48"/>
  <c r="DN382" i="48"/>
  <c r="DM382" i="48"/>
  <c r="DQ382" i="48"/>
  <c r="DP382" i="48"/>
  <c r="DO382" i="48"/>
  <c r="DM257" i="48"/>
  <c r="DP257" i="48"/>
  <c r="DQ257" i="48"/>
  <c r="DN257" i="48"/>
  <c r="DO257" i="48"/>
  <c r="DJ329" i="48"/>
  <c r="DI329" i="48"/>
  <c r="DJ374" i="48"/>
  <c r="DI374" i="48"/>
  <c r="DP462" i="48"/>
  <c r="DN462" i="48"/>
  <c r="DQ462" i="48"/>
  <c r="DO462" i="48"/>
  <c r="DM462" i="48"/>
  <c r="DO378" i="48"/>
  <c r="DQ378" i="48"/>
  <c r="DP378" i="48"/>
  <c r="DN378" i="48"/>
  <c r="DM378" i="48"/>
  <c r="DM208" i="48"/>
  <c r="DP208" i="48"/>
  <c r="DO208" i="48"/>
  <c r="DQ208" i="48"/>
  <c r="DN208" i="48"/>
  <c r="DI359" i="48"/>
  <c r="DJ359" i="48"/>
  <c r="DO61" i="48"/>
  <c r="DN61" i="48"/>
  <c r="DM61" i="48"/>
  <c r="DP61" i="48"/>
  <c r="DQ61" i="48"/>
  <c r="DN63" i="48"/>
  <c r="DQ63" i="48"/>
  <c r="DP63" i="48"/>
  <c r="DM63" i="48"/>
  <c r="DO63" i="48"/>
  <c r="DP363" i="48"/>
  <c r="DM363" i="48"/>
  <c r="DO363" i="48"/>
  <c r="DQ363" i="48"/>
  <c r="DN363" i="48"/>
  <c r="DP304" i="48"/>
  <c r="DM304" i="48"/>
  <c r="DQ304" i="48"/>
  <c r="DO304" i="48"/>
  <c r="DN304" i="48"/>
  <c r="DO195" i="48"/>
  <c r="DN195" i="48"/>
  <c r="DM195" i="48"/>
  <c r="DP195" i="48"/>
  <c r="DQ195" i="48"/>
  <c r="DM121" i="48"/>
  <c r="DP121" i="48"/>
  <c r="DO121" i="48"/>
  <c r="DN121" i="48"/>
  <c r="DQ121" i="48"/>
  <c r="DO135" i="48"/>
  <c r="DM135" i="48"/>
  <c r="DQ135" i="48"/>
  <c r="DN135" i="48"/>
  <c r="DP135" i="48"/>
  <c r="DI152" i="48"/>
  <c r="DJ152" i="48"/>
  <c r="DM333" i="48"/>
  <c r="DN333" i="48"/>
  <c r="DQ333" i="48"/>
  <c r="DP333" i="48"/>
  <c r="DO333" i="48"/>
  <c r="DM392" i="48"/>
  <c r="DQ392" i="48"/>
  <c r="DO392" i="48"/>
  <c r="DN392" i="48"/>
  <c r="DP392" i="48"/>
  <c r="EA59" i="48"/>
  <c r="EB59" i="48"/>
  <c r="DI369" i="48"/>
  <c r="DJ369" i="48"/>
  <c r="DM518" i="48"/>
  <c r="DP518" i="48"/>
  <c r="DO518" i="48"/>
  <c r="DN518" i="48"/>
  <c r="DQ518" i="48"/>
  <c r="DI111" i="48"/>
  <c r="DJ111" i="48"/>
  <c r="DI304" i="48"/>
  <c r="DJ304" i="48"/>
  <c r="DP181" i="48"/>
  <c r="DO181" i="48"/>
  <c r="DN181" i="48"/>
  <c r="DQ181" i="48"/>
  <c r="DM181" i="48"/>
  <c r="DI344" i="48"/>
  <c r="DJ344" i="48"/>
  <c r="DI194" i="48"/>
  <c r="DJ194" i="48"/>
  <c r="DP296" i="48"/>
  <c r="DN296" i="48"/>
  <c r="DM296" i="48"/>
  <c r="DQ296" i="48"/>
  <c r="DO296" i="48"/>
  <c r="DJ345" i="48"/>
  <c r="DI345" i="48"/>
  <c r="EG61" i="48"/>
  <c r="EF61" i="48"/>
  <c r="EE61" i="48"/>
  <c r="EI61" i="48"/>
  <c r="EH61" i="48"/>
  <c r="DJ310" i="48"/>
  <c r="DI310" i="48"/>
  <c r="DI250" i="48"/>
  <c r="DJ250" i="48"/>
  <c r="DJ488" i="48"/>
  <c r="DI488" i="48"/>
  <c r="DI106" i="48"/>
  <c r="DJ106" i="48"/>
  <c r="DP222" i="48"/>
  <c r="DQ222" i="48"/>
  <c r="DN222" i="48"/>
  <c r="DO222" i="48"/>
  <c r="DM222" i="48"/>
  <c r="DI140" i="48"/>
  <c r="DJ140" i="48"/>
  <c r="DI467" i="48"/>
  <c r="DJ467" i="48"/>
  <c r="DO207" i="48"/>
  <c r="DN207" i="48"/>
  <c r="DP207" i="48"/>
  <c r="DQ207" i="48"/>
  <c r="DM207" i="48"/>
  <c r="EH65" i="48"/>
  <c r="EF65" i="48"/>
  <c r="EG65" i="48"/>
  <c r="EE65" i="48"/>
  <c r="EI65" i="48"/>
  <c r="DO376" i="48"/>
  <c r="DN376" i="48"/>
  <c r="DQ376" i="48"/>
  <c r="DM376" i="48"/>
  <c r="DP376" i="48"/>
  <c r="DN294" i="48"/>
  <c r="DP294" i="48"/>
  <c r="DQ294" i="48"/>
  <c r="DM294" i="48"/>
  <c r="DO294" i="48"/>
  <c r="DP194" i="48"/>
  <c r="DO194" i="48"/>
  <c r="DN194" i="48"/>
  <c r="DQ194" i="48"/>
  <c r="DM194" i="48"/>
  <c r="DQ238" i="48"/>
  <c r="DM238" i="48"/>
  <c r="DO238" i="48"/>
  <c r="DP238" i="48"/>
  <c r="DN238" i="48"/>
  <c r="DJ296" i="48"/>
  <c r="DI296" i="48"/>
  <c r="DQ345" i="48"/>
  <c r="DP345" i="48"/>
  <c r="DO345" i="48"/>
  <c r="DM345" i="48"/>
  <c r="DN345" i="48"/>
  <c r="DJ136" i="48"/>
  <c r="DI136" i="48"/>
  <c r="DJ203" i="48"/>
  <c r="DI203" i="48"/>
  <c r="DJ230" i="48"/>
  <c r="DI230" i="48"/>
  <c r="DI108" i="48"/>
  <c r="DJ108" i="48"/>
  <c r="DO206" i="48"/>
  <c r="DP206" i="48"/>
  <c r="DQ206" i="48"/>
  <c r="DM206" i="48"/>
  <c r="DN206" i="48"/>
  <c r="DP314" i="48"/>
  <c r="DO314" i="48"/>
  <c r="DN314" i="48"/>
  <c r="DQ314" i="48"/>
  <c r="DM314" i="48"/>
  <c r="DM367" i="48"/>
  <c r="DN367" i="48"/>
  <c r="DO367" i="48"/>
  <c r="DQ367" i="48"/>
  <c r="DP367" i="48"/>
  <c r="DN489" i="48"/>
  <c r="DP489" i="48"/>
  <c r="DQ489" i="48"/>
  <c r="DO489" i="48"/>
  <c r="DM489" i="48"/>
  <c r="DI501" i="48"/>
  <c r="DJ501" i="48"/>
  <c r="DO357" i="48"/>
  <c r="DM357" i="48"/>
  <c r="DQ357" i="48"/>
  <c r="DN357" i="48"/>
  <c r="DP357" i="48"/>
  <c r="DJ383" i="48"/>
  <c r="DI383" i="48"/>
  <c r="DI351" i="48"/>
  <c r="DJ351" i="48"/>
  <c r="DJ202" i="48"/>
  <c r="DI202" i="48"/>
  <c r="DJ366" i="48"/>
  <c r="DI366" i="48"/>
  <c r="DI346" i="48"/>
  <c r="DJ346" i="48"/>
  <c r="DJ282" i="48"/>
  <c r="DI282" i="48"/>
  <c r="DM230" i="48"/>
  <c r="DN230" i="48"/>
  <c r="DO230" i="48"/>
  <c r="DQ230" i="48"/>
  <c r="DP230" i="48"/>
  <c r="DN108" i="48"/>
  <c r="DM108" i="48"/>
  <c r="DQ108" i="48"/>
  <c r="DP108" i="48"/>
  <c r="DO108" i="48"/>
  <c r="DM326" i="48"/>
  <c r="DN326" i="48"/>
  <c r="DQ326" i="48"/>
  <c r="DP326" i="48"/>
  <c r="DO326" i="48"/>
  <c r="DP287" i="48"/>
  <c r="DM287" i="48"/>
  <c r="DQ287" i="48"/>
  <c r="DO287" i="48"/>
  <c r="DN287" i="48"/>
  <c r="DJ243" i="48"/>
  <c r="DI243" i="48"/>
  <c r="DM405" i="48"/>
  <c r="DQ405" i="48"/>
  <c r="DP405" i="48"/>
  <c r="DN405" i="48"/>
  <c r="DO405" i="48"/>
  <c r="DI505" i="48"/>
  <c r="DJ505" i="48"/>
  <c r="DM501" i="48"/>
  <c r="DQ501" i="48"/>
  <c r="DO501" i="48"/>
  <c r="DN501" i="48"/>
  <c r="DP501" i="48"/>
  <c r="DO268" i="48"/>
  <c r="DM268" i="48"/>
  <c r="DN268" i="48"/>
  <c r="DP268" i="48"/>
  <c r="DQ268" i="48"/>
  <c r="DJ357" i="48"/>
  <c r="DI357" i="48"/>
  <c r="DJ478" i="48"/>
  <c r="DI478" i="48"/>
  <c r="DO270" i="48"/>
  <c r="DQ270" i="48"/>
  <c r="DP270" i="48"/>
  <c r="DM270" i="48"/>
  <c r="DN270" i="48"/>
  <c r="DN379" i="48"/>
  <c r="DQ379" i="48"/>
  <c r="DP379" i="48"/>
  <c r="DO379" i="48"/>
  <c r="DM379" i="48"/>
  <c r="DI514" i="48"/>
  <c r="DJ514" i="48"/>
  <c r="DN331" i="48"/>
  <c r="DM331" i="48"/>
  <c r="DO331" i="48"/>
  <c r="DP331" i="48"/>
  <c r="DQ331" i="48"/>
  <c r="DO109" i="48"/>
  <c r="DN109" i="48"/>
  <c r="DQ109" i="48"/>
  <c r="DM109" i="48"/>
  <c r="DP109" i="48"/>
  <c r="DJ407" i="48"/>
  <c r="DI407" i="48"/>
  <c r="DQ70" i="48"/>
  <c r="DM70" i="48"/>
  <c r="DP70" i="48"/>
  <c r="DO70" i="48"/>
  <c r="DN70" i="48"/>
  <c r="DO474" i="48"/>
  <c r="DM474" i="48"/>
  <c r="DN474" i="48"/>
  <c r="DP474" i="48"/>
  <c r="DQ474" i="48"/>
  <c r="DI396" i="48"/>
  <c r="DJ396" i="48"/>
  <c r="DI65" i="48"/>
  <c r="DJ65" i="48"/>
  <c r="EB58" i="48"/>
  <c r="EA58" i="48"/>
  <c r="DI137" i="48"/>
  <c r="DJ137" i="48"/>
  <c r="DI466" i="48"/>
  <c r="DJ466" i="48"/>
  <c r="DP452" i="48"/>
  <c r="DQ452" i="48"/>
  <c r="DN452" i="48"/>
  <c r="DM452" i="48"/>
  <c r="DO452" i="48"/>
  <c r="DJ476" i="48"/>
  <c r="DI476" i="48"/>
  <c r="DI120" i="48"/>
  <c r="DJ120" i="48"/>
  <c r="DP421" i="48"/>
  <c r="DN421" i="48"/>
  <c r="DQ421" i="48"/>
  <c r="DM421" i="48"/>
  <c r="DO421" i="48"/>
  <c r="DN468" i="48"/>
  <c r="DM468" i="48"/>
  <c r="DQ468" i="48"/>
  <c r="DP468" i="48"/>
  <c r="DO468" i="48"/>
  <c r="DJ449" i="48"/>
  <c r="DI449" i="48"/>
  <c r="DJ107" i="48"/>
  <c r="DI107" i="48"/>
  <c r="DM189" i="48"/>
  <c r="DQ189" i="48"/>
  <c r="DP189" i="48"/>
  <c r="DO189" i="48"/>
  <c r="DN189" i="48"/>
  <c r="EB56" i="48"/>
  <c r="EA56" i="48"/>
  <c r="DO174" i="48"/>
  <c r="DP174" i="48"/>
  <c r="DQ174" i="48"/>
  <c r="DN174" i="48"/>
  <c r="DM174" i="48"/>
  <c r="DI255" i="48"/>
  <c r="DJ255" i="48"/>
  <c r="DQ91" i="48"/>
  <c r="DO91" i="48"/>
  <c r="DP91" i="48"/>
  <c r="DN91" i="48"/>
  <c r="DM91" i="48"/>
  <c r="DP279" i="48"/>
  <c r="DQ279" i="48"/>
  <c r="DM279" i="48"/>
  <c r="DN279" i="48"/>
  <c r="DO279" i="48"/>
  <c r="DJ340" i="48"/>
  <c r="DI340" i="48"/>
  <c r="DQ515" i="48"/>
  <c r="DP515" i="48"/>
  <c r="DO515" i="48"/>
  <c r="DM515" i="48"/>
  <c r="DN515" i="48"/>
  <c r="DJ454" i="48"/>
  <c r="DI454" i="48"/>
  <c r="DI213" i="48"/>
  <c r="DJ213" i="48"/>
  <c r="DI337" i="48"/>
  <c r="DJ337" i="48"/>
  <c r="DN101" i="48"/>
  <c r="DQ101" i="48"/>
  <c r="DM101" i="48"/>
  <c r="DP101" i="48"/>
  <c r="DO101" i="48"/>
  <c r="DQ154" i="48"/>
  <c r="DP154" i="48"/>
  <c r="DM154" i="48"/>
  <c r="DO154" i="48"/>
  <c r="DN154" i="48"/>
  <c r="EB55" i="48"/>
  <c r="EA55" i="48"/>
  <c r="DZ54" i="48"/>
  <c r="DN435" i="48"/>
  <c r="DP435" i="48"/>
  <c r="DQ435" i="48"/>
  <c r="DO435" i="48"/>
  <c r="DM435" i="48"/>
  <c r="EI70" i="48"/>
  <c r="EG70" i="48"/>
  <c r="EH70" i="48"/>
  <c r="EF70" i="48"/>
  <c r="EE70" i="48"/>
  <c r="DN118" i="48"/>
  <c r="DM118" i="48"/>
  <c r="DQ118" i="48"/>
  <c r="DO118" i="48"/>
  <c r="DP118" i="48"/>
  <c r="DP380" i="48"/>
  <c r="DM380" i="48"/>
  <c r="DQ380" i="48"/>
  <c r="DN380" i="48"/>
  <c r="DO380" i="48"/>
  <c r="DJ446" i="48"/>
  <c r="DI446" i="48"/>
  <c r="DN114" i="48"/>
  <c r="DO114" i="48"/>
  <c r="DM114" i="48"/>
  <c r="DQ114" i="48"/>
  <c r="DP114" i="48"/>
  <c r="DJ465" i="48"/>
  <c r="DI465" i="48"/>
  <c r="DQ244" i="48"/>
  <c r="DN244" i="48"/>
  <c r="DM244" i="48"/>
  <c r="DO244" i="48"/>
  <c r="DP244" i="48"/>
  <c r="DM313" i="48"/>
  <c r="DN313" i="48"/>
  <c r="DQ313" i="48"/>
  <c r="DP313" i="48"/>
  <c r="DO313" i="48"/>
  <c r="DI273" i="48"/>
  <c r="DJ273" i="48"/>
  <c r="DI352" i="48"/>
  <c r="DJ352" i="48"/>
  <c r="DP480" i="48"/>
  <c r="DQ480" i="48"/>
  <c r="DM480" i="48"/>
  <c r="DO480" i="48"/>
  <c r="DN480" i="48"/>
  <c r="DJ485" i="48"/>
  <c r="DI485" i="48"/>
  <c r="DP98" i="48"/>
  <c r="DM98" i="48"/>
  <c r="DO98" i="48"/>
  <c r="DN98" i="48"/>
  <c r="DQ98" i="48"/>
  <c r="DN292" i="48"/>
  <c r="DQ292" i="48"/>
  <c r="DM292" i="48"/>
  <c r="DP292" i="48"/>
  <c r="DO292" i="48"/>
  <c r="DI384" i="48"/>
  <c r="DJ384" i="48"/>
  <c r="DN104" i="48"/>
  <c r="DM104" i="48"/>
  <c r="DP104" i="48"/>
  <c r="DQ104" i="48"/>
  <c r="DO104" i="48"/>
  <c r="DI231" i="48"/>
  <c r="DJ231" i="48"/>
  <c r="DN297" i="48"/>
  <c r="DO297" i="48"/>
  <c r="DM297" i="48"/>
  <c r="DQ297" i="48"/>
  <c r="DP297" i="48"/>
  <c r="EI64" i="48"/>
  <c r="EG64" i="48"/>
  <c r="EF64" i="48"/>
  <c r="EE64" i="48"/>
  <c r="EH64" i="48"/>
  <c r="DJ502" i="48"/>
  <c r="DI502" i="48"/>
  <c r="DO482" i="48"/>
  <c r="DN482" i="48"/>
  <c r="DQ482" i="48"/>
  <c r="DP482" i="48"/>
  <c r="DM482" i="48"/>
  <c r="DO411" i="48"/>
  <c r="DN411" i="48"/>
  <c r="DQ411" i="48"/>
  <c r="DP411" i="48"/>
  <c r="DM411" i="48"/>
  <c r="DI87" i="48"/>
  <c r="DJ87" i="48"/>
  <c r="DP132" i="48"/>
  <c r="DM132" i="48"/>
  <c r="DQ132" i="48"/>
  <c r="DO132" i="48"/>
  <c r="DN132" i="48"/>
  <c r="DI182" i="48"/>
  <c r="DJ182" i="48"/>
  <c r="DN102" i="48"/>
  <c r="DM102" i="48"/>
  <c r="DP102" i="48"/>
  <c r="DO102" i="48"/>
  <c r="DQ102" i="48"/>
  <c r="DJ288" i="48"/>
  <c r="DI288" i="48"/>
  <c r="DJ93" i="48"/>
  <c r="DI93" i="48"/>
  <c r="DM134" i="48"/>
  <c r="DQ134" i="48"/>
  <c r="DP134" i="48"/>
  <c r="DN134" i="48"/>
  <c r="DO134" i="48"/>
  <c r="DM160" i="48"/>
  <c r="DP160" i="48"/>
  <c r="DO160" i="48"/>
  <c r="DN160" i="48"/>
  <c r="DQ160" i="48"/>
  <c r="DI283" i="48"/>
  <c r="DJ283" i="48"/>
  <c r="DQ511" i="48"/>
  <c r="DP511" i="48"/>
  <c r="DN511" i="48"/>
  <c r="DM511" i="48"/>
  <c r="DO511" i="48"/>
  <c r="DQ477" i="48"/>
  <c r="DP477" i="48"/>
  <c r="DO477" i="48"/>
  <c r="DM477" i="48"/>
  <c r="DN477" i="48"/>
  <c r="DJ461" i="48"/>
  <c r="DI461" i="48"/>
  <c r="DJ506" i="48"/>
  <c r="DI506" i="48"/>
  <c r="DJ487" i="48"/>
  <c r="DI487" i="48"/>
  <c r="DM85" i="48"/>
  <c r="DP85" i="48"/>
  <c r="DO85" i="48"/>
  <c r="DQ85" i="48"/>
  <c r="DN85" i="48"/>
  <c r="DQ192" i="48"/>
  <c r="DP192" i="48"/>
  <c r="DO192" i="48"/>
  <c r="DN192" i="48"/>
  <c r="DM192" i="48"/>
  <c r="DP225" i="48"/>
  <c r="DQ225" i="48"/>
  <c r="DM225" i="48"/>
  <c r="DN225" i="48"/>
  <c r="DO225" i="48"/>
  <c r="DO179" i="48"/>
  <c r="DP179" i="48"/>
  <c r="DM179" i="48"/>
  <c r="DN179" i="48"/>
  <c r="DQ179" i="48"/>
  <c r="DN263" i="48"/>
  <c r="DM263" i="48"/>
  <c r="DQ263" i="48"/>
  <c r="DP263" i="48"/>
  <c r="DO263" i="48"/>
  <c r="DQ437" i="48"/>
  <c r="DP437" i="48"/>
  <c r="DO437" i="48"/>
  <c r="DN437" i="48"/>
  <c r="DM437" i="48"/>
  <c r="DJ60" i="48"/>
  <c r="DI60" i="48"/>
  <c r="DP256" i="48"/>
  <c r="DM256" i="48"/>
  <c r="DO256" i="48"/>
  <c r="DN256" i="48"/>
  <c r="DQ256" i="48"/>
  <c r="DJ61" i="48"/>
  <c r="DI61" i="48"/>
  <c r="DJ494" i="48"/>
  <c r="DI494" i="48"/>
  <c r="DN469" i="48"/>
  <c r="DO469" i="48"/>
  <c r="DQ469" i="48"/>
  <c r="DM469" i="48"/>
  <c r="DP469" i="48"/>
  <c r="DI418" i="48"/>
  <c r="DJ418" i="48"/>
  <c r="DJ115" i="48"/>
  <c r="DI115" i="48"/>
  <c r="DP187" i="48"/>
  <c r="DQ187" i="48"/>
  <c r="DN187" i="48"/>
  <c r="DM187" i="48"/>
  <c r="DO187" i="48"/>
  <c r="DJ259" i="48"/>
  <c r="DI259" i="48"/>
  <c r="DP430" i="48"/>
  <c r="DN430" i="48"/>
  <c r="DO430" i="48"/>
  <c r="DM430" i="48"/>
  <c r="DQ430" i="48"/>
  <c r="DI95" i="48"/>
  <c r="DJ95" i="48"/>
  <c r="DJ215" i="48"/>
  <c r="DI215" i="48"/>
  <c r="DI263" i="48"/>
  <c r="DJ263" i="48"/>
  <c r="DN60" i="48"/>
  <c r="DP60" i="48"/>
  <c r="DQ60" i="48"/>
  <c r="DO60" i="48"/>
  <c r="DM60" i="48"/>
  <c r="DJ438" i="48"/>
  <c r="DI438" i="48"/>
  <c r="DP55" i="48"/>
  <c r="DO55" i="48"/>
  <c r="DL54" i="48"/>
  <c r="DM55" i="48"/>
  <c r="DQ55" i="48"/>
  <c r="DN55" i="48"/>
  <c r="DI518" i="48"/>
  <c r="DJ518" i="48"/>
  <c r="DP491" i="48"/>
  <c r="DN491" i="48"/>
  <c r="DO491" i="48"/>
  <c r="DQ491" i="48"/>
  <c r="DM491" i="48"/>
  <c r="DI402" i="48"/>
  <c r="DJ402" i="48"/>
  <c r="DP277" i="48"/>
  <c r="DO277" i="48"/>
  <c r="DN277" i="48"/>
  <c r="DM277" i="48"/>
  <c r="DQ277" i="48"/>
  <c r="DN509" i="48"/>
  <c r="DO509" i="48"/>
  <c r="DQ509" i="48"/>
  <c r="DM509" i="48"/>
  <c r="DP509" i="48"/>
  <c r="DJ303" i="48"/>
  <c r="DI303" i="48"/>
  <c r="DJ99" i="48"/>
  <c r="DI99" i="48"/>
  <c r="DJ188" i="48"/>
  <c r="DI188" i="48"/>
  <c r="DO262" i="48"/>
  <c r="DP262" i="48"/>
  <c r="DM262" i="48"/>
  <c r="DN262" i="48"/>
  <c r="DQ262" i="48"/>
  <c r="DI278" i="48"/>
  <c r="DJ278" i="48"/>
  <c r="EA68" i="48"/>
  <c r="EB68" i="48"/>
  <c r="DI413" i="48"/>
  <c r="DJ413" i="48"/>
  <c r="DI161" i="48"/>
  <c r="DJ161" i="48"/>
  <c r="DM152" i="48"/>
  <c r="DP152" i="48"/>
  <c r="DN152" i="48"/>
  <c r="DQ152" i="48"/>
  <c r="DO152" i="48"/>
  <c r="EF71" i="48"/>
  <c r="EE71" i="48"/>
  <c r="EH71" i="48"/>
  <c r="EI71" i="48"/>
  <c r="EG71" i="48"/>
  <c r="DJ428" i="48"/>
  <c r="DI428" i="48"/>
  <c r="DI197" i="48"/>
  <c r="DJ197" i="48"/>
  <c r="DP136" i="48"/>
  <c r="DQ136" i="48"/>
  <c r="DN136" i="48"/>
  <c r="DO136" i="48"/>
  <c r="DM136" i="48"/>
  <c r="DP350" i="48"/>
  <c r="DO350" i="48"/>
  <c r="DQ350" i="48"/>
  <c r="DN350" i="48"/>
  <c r="DM350" i="48"/>
  <c r="DP371" i="48"/>
  <c r="DN371" i="48"/>
  <c r="DO371" i="48"/>
  <c r="DQ371" i="48"/>
  <c r="DM371" i="48"/>
  <c r="DJ298" i="48"/>
  <c r="DI298" i="48"/>
  <c r="DM59" i="48"/>
  <c r="DN59" i="48"/>
  <c r="DO59" i="48"/>
  <c r="DQ59" i="48"/>
  <c r="DP59" i="48"/>
  <c r="DQ96" i="48"/>
  <c r="DO96" i="48"/>
  <c r="DN96" i="48"/>
  <c r="DM96" i="48"/>
  <c r="DP96" i="48"/>
  <c r="DN334" i="48"/>
  <c r="DQ334" i="48"/>
  <c r="DP334" i="48"/>
  <c r="DM334" i="48"/>
  <c r="DO334" i="48"/>
  <c r="DI253" i="48"/>
  <c r="DJ253" i="48"/>
  <c r="DI442" i="48"/>
  <c r="DJ442" i="48"/>
  <c r="DJ306" i="48"/>
  <c r="DI306" i="48"/>
  <c r="DJ245" i="48"/>
  <c r="DI245" i="48"/>
  <c r="DJ495" i="48"/>
  <c r="DI495" i="48"/>
  <c r="DJ236" i="48"/>
  <c r="DI236" i="48"/>
  <c r="EB71" i="48"/>
  <c r="EA71" i="48"/>
  <c r="DQ289" i="48"/>
  <c r="DP289" i="48"/>
  <c r="DO289" i="48"/>
  <c r="DM289" i="48"/>
  <c r="DN289" i="48"/>
  <c r="EB61" i="48"/>
  <c r="EA61" i="48"/>
  <c r="DQ310" i="48"/>
  <c r="DM310" i="48"/>
  <c r="DP310" i="48"/>
  <c r="DO310" i="48"/>
  <c r="DN310" i="48"/>
  <c r="DI433" i="48"/>
  <c r="DJ433" i="48"/>
  <c r="DI196" i="48"/>
  <c r="DJ196" i="48"/>
  <c r="DJ326" i="48"/>
  <c r="DI326" i="48"/>
  <c r="DN388" i="48"/>
  <c r="DM388" i="48"/>
  <c r="DP388" i="48"/>
  <c r="DQ388" i="48"/>
  <c r="DO388" i="48"/>
  <c r="DJ475" i="48"/>
  <c r="DI475" i="48"/>
  <c r="DJ347" i="48"/>
  <c r="DI347" i="48"/>
  <c r="DN412" i="48"/>
  <c r="DM412" i="48"/>
  <c r="DQ412" i="48"/>
  <c r="DP412" i="48"/>
  <c r="DO412" i="48"/>
  <c r="DP139" i="48"/>
  <c r="DQ139" i="48"/>
  <c r="DN139" i="48"/>
  <c r="DO139" i="48"/>
  <c r="DM139" i="48"/>
  <c r="DI69" i="48"/>
  <c r="DJ69" i="48"/>
  <c r="DO478" i="48"/>
  <c r="DN478" i="48"/>
  <c r="DM478" i="48"/>
  <c r="DP478" i="48"/>
  <c r="DQ478" i="48"/>
  <c r="DJ79" i="48"/>
  <c r="DI79" i="48"/>
  <c r="DI379" i="48"/>
  <c r="DJ379" i="48"/>
  <c r="DI490" i="48"/>
  <c r="DJ490" i="48"/>
  <c r="DJ144" i="48"/>
  <c r="DI144" i="48"/>
  <c r="DI168" i="48"/>
  <c r="DJ168" i="48"/>
  <c r="DJ126" i="48"/>
  <c r="DI126" i="48"/>
  <c r="DJ499" i="48"/>
  <c r="DI499" i="48"/>
  <c r="DI324" i="48"/>
  <c r="DJ324" i="48"/>
  <c r="DJ240" i="48"/>
  <c r="DI240" i="48"/>
  <c r="DJ356" i="48"/>
  <c r="DI356" i="48"/>
  <c r="DI206" i="48"/>
  <c r="DJ206" i="48"/>
  <c r="DJ388" i="48"/>
  <c r="DI388" i="48"/>
  <c r="DN459" i="48"/>
  <c r="DP459" i="48"/>
  <c r="DO459" i="48"/>
  <c r="DM459" i="48"/>
  <c r="DQ459" i="48"/>
  <c r="DJ367" i="48"/>
  <c r="DI367" i="48"/>
  <c r="DM311" i="48"/>
  <c r="DQ311" i="48"/>
  <c r="DO311" i="48"/>
  <c r="DN311" i="48"/>
  <c r="DP311" i="48"/>
  <c r="DI139" i="48"/>
  <c r="DJ139" i="48"/>
  <c r="DM69" i="48"/>
  <c r="DQ69" i="48"/>
  <c r="DO69" i="48"/>
  <c r="DP69" i="48"/>
  <c r="DN69" i="48"/>
  <c r="DJ131" i="48"/>
  <c r="DI131" i="48"/>
  <c r="DI210" i="48"/>
  <c r="DJ210" i="48"/>
  <c r="DP164" i="48"/>
  <c r="DO164" i="48"/>
  <c r="DM164" i="48"/>
  <c r="DN164" i="48"/>
  <c r="DQ164" i="48"/>
  <c r="DQ514" i="48"/>
  <c r="DO514" i="48"/>
  <c r="DM514" i="48"/>
  <c r="DN514" i="48"/>
  <c r="DP514" i="48"/>
  <c r="DJ331" i="48"/>
  <c r="DI331" i="48"/>
  <c r="DI109" i="48"/>
  <c r="DJ109" i="48"/>
  <c r="DO407" i="48"/>
  <c r="DN407" i="48"/>
  <c r="DP407" i="48"/>
  <c r="DM407" i="48"/>
  <c r="DQ407" i="48"/>
  <c r="DI70" i="48"/>
  <c r="DJ70" i="48"/>
  <c r="DJ474" i="48"/>
  <c r="DI474" i="48"/>
  <c r="DN396" i="48"/>
  <c r="DP396" i="48"/>
  <c r="DQ396" i="48"/>
  <c r="DO396" i="48"/>
  <c r="DM396" i="48"/>
  <c r="DQ65" i="48"/>
  <c r="DP65" i="48"/>
  <c r="DM65" i="48"/>
  <c r="DO65" i="48"/>
  <c r="DN65" i="48"/>
  <c r="EF58" i="48"/>
  <c r="EG58" i="48"/>
  <c r="EE58" i="48"/>
  <c r="EI58" i="48"/>
  <c r="EH58" i="48"/>
  <c r="DN137" i="48"/>
  <c r="DM137" i="48"/>
  <c r="DQ137" i="48"/>
  <c r="DP137" i="48"/>
  <c r="DO137" i="48"/>
  <c r="DM466" i="48"/>
  <c r="DQ466" i="48"/>
  <c r="DN466" i="48"/>
  <c r="DP466" i="48"/>
  <c r="DO466" i="48"/>
  <c r="DJ452" i="48"/>
  <c r="DI452" i="48"/>
  <c r="DM476" i="48"/>
  <c r="DO476" i="48"/>
  <c r="DN476" i="48"/>
  <c r="DP476" i="48"/>
  <c r="DQ476" i="48"/>
  <c r="DP120" i="48"/>
  <c r="DO120" i="48"/>
  <c r="DM120" i="48"/>
  <c r="DQ120" i="48"/>
  <c r="DN120" i="48"/>
  <c r="DJ421" i="48"/>
  <c r="DI421" i="48"/>
  <c r="DJ468" i="48"/>
  <c r="DI468" i="48"/>
  <c r="DP449" i="48"/>
  <c r="DM449" i="48"/>
  <c r="DO449" i="48"/>
  <c r="DN449" i="48"/>
  <c r="DQ449" i="48"/>
  <c r="DM107" i="48"/>
  <c r="DO107" i="48"/>
  <c r="DP107" i="48"/>
  <c r="DN107" i="48"/>
  <c r="DQ107" i="48"/>
  <c r="DM265" i="48"/>
  <c r="DN265" i="48"/>
  <c r="DQ265" i="48"/>
  <c r="DP265" i="48"/>
  <c r="DO265" i="48"/>
  <c r="DN354" i="48"/>
  <c r="DQ354" i="48"/>
  <c r="DP354" i="48"/>
  <c r="DO354" i="48"/>
  <c r="DM354" i="48"/>
  <c r="DM504" i="48"/>
  <c r="DN504" i="48"/>
  <c r="DP504" i="48"/>
  <c r="DO504" i="48"/>
  <c r="DQ504" i="48"/>
  <c r="DJ426" i="48"/>
  <c r="DI426" i="48"/>
  <c r="DP248" i="48"/>
  <c r="DQ248" i="48"/>
  <c r="DM248" i="48"/>
  <c r="DO248" i="48"/>
  <c r="DN248" i="48"/>
  <c r="DI319" i="48"/>
  <c r="DJ319" i="48"/>
  <c r="DJ260" i="48"/>
  <c r="DI260" i="48"/>
  <c r="DP445" i="48"/>
  <c r="DO445" i="48"/>
  <c r="DM445" i="48"/>
  <c r="DQ445" i="48"/>
  <c r="DN445" i="48"/>
  <c r="DM432" i="48"/>
  <c r="DQ432" i="48"/>
  <c r="DN432" i="48"/>
  <c r="DP432" i="48"/>
  <c r="DO432" i="48"/>
  <c r="DO199" i="48"/>
  <c r="DM199" i="48"/>
  <c r="DQ199" i="48"/>
  <c r="DN199" i="48"/>
  <c r="DP199" i="48"/>
  <c r="EB69" i="48"/>
  <c r="EA69" i="48"/>
  <c r="DM175" i="48"/>
  <c r="DN175" i="48"/>
  <c r="DQ175" i="48"/>
  <c r="DO175" i="48"/>
  <c r="DP175" i="48"/>
  <c r="DP122" i="48"/>
  <c r="DN122" i="48"/>
  <c r="DQ122" i="48"/>
  <c r="DM122" i="48"/>
  <c r="DO122" i="48"/>
  <c r="DN261" i="48"/>
  <c r="DQ261" i="48"/>
  <c r="DP261" i="48"/>
  <c r="DM261" i="48"/>
  <c r="DO261" i="48"/>
  <c r="DP269" i="48"/>
  <c r="DO269" i="48"/>
  <c r="DN269" i="48"/>
  <c r="DM269" i="48"/>
  <c r="DQ269" i="48"/>
  <c r="DJ234" i="48"/>
  <c r="DI234" i="48"/>
  <c r="DQ330" i="48"/>
  <c r="DP330" i="48"/>
  <c r="DO330" i="48"/>
  <c r="DN330" i="48"/>
  <c r="DM330" i="48"/>
  <c r="DN123" i="48"/>
  <c r="DP123" i="48"/>
  <c r="DM123" i="48"/>
  <c r="DO123" i="48"/>
  <c r="DQ123" i="48"/>
  <c r="DJ146" i="48"/>
  <c r="DI146" i="48"/>
  <c r="EB62" i="48"/>
  <c r="EA62" i="48"/>
  <c r="DJ322" i="48"/>
  <c r="DI322" i="48"/>
  <c r="DI200" i="48"/>
  <c r="DJ200" i="48"/>
  <c r="DJ372" i="48"/>
  <c r="DI372" i="48"/>
  <c r="DP271" i="48"/>
  <c r="DO271" i="48"/>
  <c r="DN271" i="48"/>
  <c r="DQ271" i="48"/>
  <c r="DM271" i="48"/>
  <c r="DQ368" i="48"/>
  <c r="DP368" i="48"/>
  <c r="DM368" i="48"/>
  <c r="DO368" i="48"/>
  <c r="DN368" i="48"/>
  <c r="DI241" i="48"/>
  <c r="DJ241" i="48"/>
  <c r="DM170" i="48"/>
  <c r="DP170" i="48"/>
  <c r="DN170" i="48"/>
  <c r="DO170" i="48"/>
  <c r="DQ170" i="48"/>
  <c r="EA57" i="48"/>
  <c r="EB57" i="48"/>
  <c r="DJ57" i="48"/>
  <c r="DI57" i="48"/>
  <c r="DO186" i="48"/>
  <c r="DQ186" i="48"/>
  <c r="DP186" i="48"/>
  <c r="DM186" i="48"/>
  <c r="DN186" i="48"/>
  <c r="DI143" i="48"/>
  <c r="DJ143" i="48"/>
  <c r="DQ129" i="48"/>
  <c r="DP129" i="48"/>
  <c r="DO129" i="48"/>
  <c r="DM129" i="48"/>
  <c r="DN129" i="48"/>
  <c r="DP88" i="48"/>
  <c r="DO88" i="48"/>
  <c r="DQ88" i="48"/>
  <c r="DN88" i="48"/>
  <c r="DM88" i="48"/>
  <c r="DM316" i="48"/>
  <c r="DO316" i="48"/>
  <c r="DN316" i="48"/>
  <c r="DQ316" i="48"/>
  <c r="DP316" i="48"/>
  <c r="DJ71" i="48"/>
  <c r="DI71" i="48"/>
  <c r="DP281" i="48"/>
  <c r="DO281" i="48"/>
  <c r="DM281" i="48"/>
  <c r="DQ281" i="48"/>
  <c r="DN281" i="48"/>
  <c r="DP130" i="48"/>
  <c r="DM130" i="48"/>
  <c r="DO130" i="48"/>
  <c r="DN130" i="48"/>
  <c r="DQ130" i="48"/>
  <c r="DO82" i="48"/>
  <c r="DM82" i="48"/>
  <c r="DN82" i="48"/>
  <c r="DP82" i="48"/>
  <c r="DQ82" i="48"/>
  <c r="DI62" i="48"/>
  <c r="DJ62" i="48"/>
  <c r="DJ218" i="48"/>
  <c r="DI218" i="48"/>
  <c r="DQ299" i="48"/>
  <c r="DM299" i="48"/>
  <c r="DN299" i="48"/>
  <c r="DO299" i="48"/>
  <c r="DP299" i="48"/>
  <c r="DJ153" i="48"/>
  <c r="DI153" i="48"/>
  <c r="DI493" i="48"/>
  <c r="DJ493" i="48"/>
  <c r="DI510" i="48"/>
  <c r="DJ510" i="48"/>
  <c r="DI469" i="48"/>
  <c r="DJ469" i="48"/>
  <c r="DI455" i="48"/>
  <c r="DJ455" i="48"/>
  <c r="DJ373" i="48"/>
  <c r="DI373" i="48"/>
  <c r="DQ266" i="48"/>
  <c r="DO266" i="48"/>
  <c r="DN266" i="48"/>
  <c r="DM266" i="48"/>
  <c r="DP266" i="48"/>
  <c r="DM246" i="48"/>
  <c r="DN246" i="48"/>
  <c r="DP246" i="48"/>
  <c r="DO246" i="48"/>
  <c r="DQ246" i="48"/>
  <c r="DP365" i="48"/>
  <c r="DN365" i="48"/>
  <c r="DM365" i="48"/>
  <c r="DO365" i="48"/>
  <c r="DQ365" i="48"/>
  <c r="DQ450" i="48"/>
  <c r="DP450" i="48"/>
  <c r="DM450" i="48"/>
  <c r="DO450" i="48"/>
  <c r="DN450" i="48"/>
  <c r="DJ378" i="48"/>
  <c r="DI378" i="48"/>
  <c r="DJ128" i="48"/>
  <c r="DI128" i="48"/>
  <c r="DJ208" i="48"/>
  <c r="DI208" i="48"/>
  <c r="DP385" i="48"/>
  <c r="DQ385" i="48"/>
  <c r="DO385" i="48"/>
  <c r="DN385" i="48"/>
  <c r="DM385" i="48"/>
  <c r="DJ497" i="48"/>
  <c r="DI497" i="48"/>
  <c r="DQ342" i="48"/>
  <c r="DP342" i="48"/>
  <c r="DO342" i="48"/>
  <c r="DN342" i="48"/>
  <c r="DM342" i="48"/>
  <c r="DQ506" i="48"/>
  <c r="DM506" i="48"/>
  <c r="DN506" i="48"/>
  <c r="DP506" i="48"/>
  <c r="DO506" i="48"/>
  <c r="DO455" i="48"/>
  <c r="DP455" i="48"/>
  <c r="DN455" i="48"/>
  <c r="DM455" i="48"/>
  <c r="DQ455" i="48"/>
  <c r="DJ284" i="48"/>
  <c r="DI284" i="48"/>
  <c r="DN373" i="48"/>
  <c r="DP373" i="48"/>
  <c r="DO373" i="48"/>
  <c r="DM373" i="48"/>
  <c r="DQ373" i="48"/>
  <c r="DI85" i="48"/>
  <c r="DJ85" i="48"/>
  <c r="DI266" i="48"/>
  <c r="DJ266" i="48"/>
  <c r="DI246" i="48"/>
  <c r="DJ246" i="48"/>
  <c r="DJ365" i="48"/>
  <c r="DI365" i="48"/>
  <c r="DI450" i="48"/>
  <c r="DJ450" i="48"/>
  <c r="DP201" i="48"/>
  <c r="DO201" i="48"/>
  <c r="DN201" i="48"/>
  <c r="DQ201" i="48"/>
  <c r="DM201" i="48"/>
  <c r="DI437" i="48"/>
  <c r="DJ437" i="48"/>
  <c r="DI78" i="48"/>
  <c r="DJ78" i="48"/>
  <c r="DN423" i="48"/>
  <c r="DP423" i="48"/>
  <c r="DM423" i="48"/>
  <c r="DQ423" i="48"/>
  <c r="DO423" i="48"/>
  <c r="DJ165" i="48"/>
  <c r="DI165" i="48"/>
  <c r="DQ444" i="48"/>
  <c r="DO444" i="48"/>
  <c r="DP444" i="48"/>
  <c r="DM444" i="48"/>
  <c r="DN444" i="48"/>
  <c r="DM167" i="48"/>
  <c r="DO167" i="48"/>
  <c r="DQ167" i="48"/>
  <c r="DN167" i="48"/>
  <c r="DP167" i="48"/>
  <c r="DO161" i="48"/>
  <c r="DN161" i="48"/>
  <c r="DQ161" i="48"/>
  <c r="DP161" i="48"/>
  <c r="DM161" i="48"/>
  <c r="DJ181" i="48"/>
  <c r="DI181" i="48"/>
  <c r="DQ434" i="48"/>
  <c r="DP434" i="48"/>
  <c r="DN434" i="48"/>
  <c r="DO434" i="48"/>
  <c r="DM434" i="48"/>
  <c r="DQ353" i="48"/>
  <c r="DP353" i="48"/>
  <c r="DN353" i="48"/>
  <c r="DM353" i="48"/>
  <c r="DO353" i="48"/>
  <c r="DQ309" i="48"/>
  <c r="DP309" i="48"/>
  <c r="DO309" i="48"/>
  <c r="DM309" i="48"/>
  <c r="DN309" i="48"/>
  <c r="DJ500" i="48"/>
  <c r="DI500" i="48"/>
  <c r="DJ358" i="48"/>
  <c r="DI358" i="48"/>
  <c r="DI58" i="48"/>
  <c r="DJ58" i="48"/>
  <c r="DN92" i="48"/>
  <c r="DM92" i="48"/>
  <c r="DP92" i="48"/>
  <c r="DO92" i="48"/>
  <c r="DQ92" i="48"/>
  <c r="DP305" i="48"/>
  <c r="DO305" i="48"/>
  <c r="DM305" i="48"/>
  <c r="DQ305" i="48"/>
  <c r="DN305" i="48"/>
  <c r="DQ399" i="48"/>
  <c r="DO399" i="48"/>
  <c r="DM399" i="48"/>
  <c r="DN399" i="48"/>
  <c r="DP399" i="48"/>
  <c r="DI63" i="48"/>
  <c r="DJ63" i="48"/>
  <c r="DJ363" i="48"/>
  <c r="DI363" i="48"/>
  <c r="DO402" i="48"/>
  <c r="DM402" i="48"/>
  <c r="DN402" i="48"/>
  <c r="DQ402" i="48"/>
  <c r="DP402" i="48"/>
  <c r="DI336" i="48"/>
  <c r="DJ336" i="48"/>
  <c r="DI238" i="48"/>
  <c r="DJ238" i="48"/>
  <c r="DJ289" i="48"/>
  <c r="DI289" i="48"/>
  <c r="DQ223" i="48"/>
  <c r="DO223" i="48"/>
  <c r="DP223" i="48"/>
  <c r="DN223" i="48"/>
  <c r="DM223" i="48"/>
  <c r="DI112" i="48"/>
  <c r="DJ112" i="48"/>
  <c r="DQ408" i="48"/>
  <c r="DN408" i="48"/>
  <c r="DO408" i="48"/>
  <c r="DP408" i="48"/>
  <c r="DM408" i="48"/>
  <c r="DJ217" i="48"/>
  <c r="DI217" i="48"/>
  <c r="DP267" i="48"/>
  <c r="DQ267" i="48"/>
  <c r="DO267" i="48"/>
  <c r="DN267" i="48"/>
  <c r="DM267" i="48"/>
  <c r="DJ422" i="48"/>
  <c r="DI422" i="48"/>
  <c r="DI173" i="48"/>
  <c r="DJ173" i="48"/>
  <c r="DP158" i="48"/>
  <c r="DN158" i="48"/>
  <c r="DQ158" i="48"/>
  <c r="DO158" i="48"/>
  <c r="DM158" i="48"/>
  <c r="DM113" i="48"/>
  <c r="DQ113" i="48"/>
  <c r="DO113" i="48"/>
  <c r="DN113" i="48"/>
  <c r="DP113" i="48"/>
  <c r="DJ394" i="48"/>
  <c r="DI394" i="48"/>
  <c r="DI119" i="48"/>
  <c r="DJ119" i="48"/>
  <c r="DQ198" i="48"/>
  <c r="DN198" i="48"/>
  <c r="DP198" i="48"/>
  <c r="DM198" i="48"/>
  <c r="DO198" i="48"/>
  <c r="DP233" i="48"/>
  <c r="DM233" i="48"/>
  <c r="DQ233" i="48"/>
  <c r="DN233" i="48"/>
  <c r="DO233" i="48"/>
  <c r="EA67" i="48"/>
  <c r="EB67" i="48"/>
  <c r="DQ324" i="48"/>
  <c r="DP324" i="48"/>
  <c r="DO324" i="48"/>
  <c r="DN324" i="48"/>
  <c r="DM324" i="48"/>
  <c r="DN240" i="48"/>
  <c r="DP240" i="48"/>
  <c r="DM240" i="48"/>
  <c r="DO240" i="48"/>
  <c r="DQ240" i="48"/>
  <c r="DM356" i="48"/>
  <c r="DP356" i="48"/>
  <c r="DO356" i="48"/>
  <c r="DN356" i="48"/>
  <c r="DQ356" i="48"/>
  <c r="DI117" i="48"/>
  <c r="DJ117" i="48"/>
  <c r="DO243" i="48"/>
  <c r="DM243" i="48"/>
  <c r="DP243" i="48"/>
  <c r="DN243" i="48"/>
  <c r="DQ243" i="48"/>
  <c r="DM505" i="48"/>
  <c r="DP505" i="48"/>
  <c r="DO505" i="48"/>
  <c r="DN505" i="48"/>
  <c r="DQ505" i="48"/>
  <c r="DI185" i="48"/>
  <c r="DJ185" i="48"/>
  <c r="DI268" i="48"/>
  <c r="DJ268" i="48"/>
  <c r="DP131" i="48"/>
  <c r="DO131" i="48"/>
  <c r="DM131" i="48"/>
  <c r="DQ131" i="48"/>
  <c r="DN131" i="48"/>
  <c r="DJ270" i="48"/>
  <c r="DI270" i="48"/>
  <c r="DJ191" i="48"/>
  <c r="DI191" i="48"/>
  <c r="DM517" i="48"/>
  <c r="DN517" i="48"/>
  <c r="DP517" i="48"/>
  <c r="DO517" i="48"/>
  <c r="DQ517" i="48"/>
  <c r="EF72" i="48"/>
  <c r="EH72" i="48"/>
  <c r="EG72" i="48"/>
  <c r="EI72" i="48"/>
  <c r="EE72" i="48"/>
  <c r="DJ275" i="48"/>
  <c r="DI275" i="48"/>
  <c r="DO433" i="48"/>
  <c r="DM433" i="48"/>
  <c r="DP433" i="48"/>
  <c r="DN433" i="48"/>
  <c r="DQ433" i="48"/>
  <c r="DM196" i="48"/>
  <c r="DN196" i="48"/>
  <c r="DO196" i="48"/>
  <c r="DQ196" i="48"/>
  <c r="DP196" i="48"/>
  <c r="DI447" i="48"/>
  <c r="DJ447" i="48"/>
  <c r="DJ314" i="48"/>
  <c r="DI314" i="48"/>
  <c r="DP185" i="48"/>
  <c r="DO185" i="48"/>
  <c r="DQ185" i="48"/>
  <c r="DM185" i="48"/>
  <c r="DN185" i="48"/>
  <c r="DQ191" i="48"/>
  <c r="DN191" i="48"/>
  <c r="DP191" i="48"/>
  <c r="DM191" i="48"/>
  <c r="DO191" i="48"/>
  <c r="DJ460" i="48"/>
  <c r="DI460" i="48"/>
  <c r="DP510" i="48"/>
  <c r="DQ510" i="48"/>
  <c r="DM510" i="48"/>
  <c r="DO510" i="48"/>
  <c r="DN510" i="48"/>
  <c r="DQ224" i="48"/>
  <c r="DP224" i="48"/>
  <c r="DM224" i="48"/>
  <c r="DO224" i="48"/>
  <c r="DN224" i="48"/>
  <c r="DI134" i="48"/>
  <c r="DJ134" i="48"/>
  <c r="DN332" i="48"/>
  <c r="DQ332" i="48"/>
  <c r="DM332" i="48"/>
  <c r="DP332" i="48"/>
  <c r="DO332" i="48"/>
  <c r="DP235" i="48"/>
  <c r="DO235" i="48"/>
  <c r="DN235" i="48"/>
  <c r="DQ235" i="48"/>
  <c r="DM235" i="48"/>
  <c r="DJ160" i="48"/>
  <c r="DI160" i="48"/>
  <c r="DI77" i="48"/>
  <c r="DJ77" i="48"/>
  <c r="DM283" i="48"/>
  <c r="DP283" i="48"/>
  <c r="DQ283" i="48"/>
  <c r="DN283" i="48"/>
  <c r="DO283" i="48"/>
  <c r="DJ425" i="48"/>
  <c r="DI425" i="48"/>
  <c r="DI349" i="48"/>
  <c r="DJ349" i="48"/>
  <c r="DJ511" i="48"/>
  <c r="DI511" i="48"/>
  <c r="DJ219" i="48"/>
  <c r="DI219" i="48"/>
  <c r="DQ375" i="48"/>
  <c r="DM375" i="48"/>
  <c r="DO375" i="48"/>
  <c r="DP375" i="48"/>
  <c r="DN375" i="48"/>
  <c r="DJ477" i="48"/>
  <c r="DI477" i="48"/>
  <c r="DJ441" i="48"/>
  <c r="DI441" i="48"/>
  <c r="DI239" i="48"/>
  <c r="DJ239" i="48"/>
  <c r="DI97" i="48"/>
  <c r="DJ97" i="48"/>
  <c r="DI265" i="48"/>
  <c r="DJ265" i="48"/>
  <c r="DJ354" i="48"/>
  <c r="DI354" i="48"/>
  <c r="DI504" i="48"/>
  <c r="DJ504" i="48"/>
  <c r="DN426" i="48"/>
  <c r="DO426" i="48"/>
  <c r="DQ426" i="48"/>
  <c r="DM426" i="48"/>
  <c r="DP426" i="48"/>
  <c r="DJ248" i="48"/>
  <c r="DI248" i="48"/>
  <c r="DP319" i="48"/>
  <c r="DO319" i="48"/>
  <c r="DN319" i="48"/>
  <c r="DQ319" i="48"/>
  <c r="DM319" i="48"/>
  <c r="DN260" i="48"/>
  <c r="DQ260" i="48"/>
  <c r="DM260" i="48"/>
  <c r="DO260" i="48"/>
  <c r="DP260" i="48"/>
  <c r="DJ445" i="48"/>
  <c r="DI445" i="48"/>
  <c r="DJ432" i="48"/>
  <c r="DI432" i="48"/>
  <c r="DI199" i="48"/>
  <c r="DJ199" i="48"/>
  <c r="EH69" i="48"/>
  <c r="EG69" i="48"/>
  <c r="EI69" i="48"/>
  <c r="EE69" i="48"/>
  <c r="EF69" i="48"/>
  <c r="DJ175" i="48"/>
  <c r="DI175" i="48"/>
  <c r="DJ122" i="48"/>
  <c r="DI122" i="48"/>
  <c r="DI261" i="48"/>
  <c r="DJ261" i="48"/>
  <c r="DI269" i="48"/>
  <c r="DJ269" i="48"/>
  <c r="DQ234" i="48"/>
  <c r="DP234" i="48"/>
  <c r="DM234" i="48"/>
  <c r="DO234" i="48"/>
  <c r="DN234" i="48"/>
  <c r="DI330" i="48"/>
  <c r="DJ330" i="48"/>
  <c r="DJ123" i="48"/>
  <c r="DI123" i="48"/>
  <c r="DN146" i="48"/>
  <c r="DM146" i="48"/>
  <c r="DQ146" i="48"/>
  <c r="DO146" i="48"/>
  <c r="DP146" i="48"/>
  <c r="EI62" i="48"/>
  <c r="EH62" i="48"/>
  <c r="EG62" i="48"/>
  <c r="EF62" i="48"/>
  <c r="EE62" i="48"/>
  <c r="DN322" i="48"/>
  <c r="DO322" i="48"/>
  <c r="DQ322" i="48"/>
  <c r="DP322" i="48"/>
  <c r="DM322" i="48"/>
  <c r="DP200" i="48"/>
  <c r="DM200" i="48"/>
  <c r="DQ200" i="48"/>
  <c r="DO200" i="48"/>
  <c r="DN200" i="48"/>
  <c r="DO372" i="48"/>
  <c r="DM372" i="48"/>
  <c r="DQ372" i="48"/>
  <c r="DP372" i="48"/>
  <c r="DN372" i="48"/>
  <c r="DI271" i="48"/>
  <c r="DJ271" i="48"/>
  <c r="DI368" i="48"/>
  <c r="DJ368" i="48"/>
  <c r="DP241" i="48"/>
  <c r="DN241" i="48"/>
  <c r="DO241" i="48"/>
  <c r="DQ241" i="48"/>
  <c r="DM241" i="48"/>
  <c r="DI170" i="48"/>
  <c r="DJ170" i="48"/>
  <c r="EE57" i="48"/>
  <c r="EH57" i="48"/>
  <c r="EI57" i="48"/>
  <c r="EF57" i="48"/>
  <c r="EG57" i="48"/>
  <c r="DQ57" i="48"/>
  <c r="DO57" i="48"/>
  <c r="DP57" i="48"/>
  <c r="DN57" i="48"/>
  <c r="DM57" i="48"/>
  <c r="DI186" i="48"/>
  <c r="DJ186" i="48"/>
  <c r="DP143" i="48"/>
  <c r="DQ143" i="48"/>
  <c r="DO143" i="48"/>
  <c r="DM143" i="48"/>
  <c r="DN143" i="48"/>
  <c r="DI129" i="48"/>
  <c r="DJ129" i="48"/>
  <c r="DJ88" i="48"/>
  <c r="DI88" i="48"/>
  <c r="DJ316" i="48"/>
  <c r="DI316" i="48"/>
  <c r="DM71" i="48"/>
  <c r="DQ71" i="48"/>
  <c r="DP71" i="48"/>
  <c r="DO71" i="48"/>
  <c r="DN71" i="48"/>
  <c r="DJ281" i="48"/>
  <c r="DI281" i="48"/>
  <c r="DJ130" i="48"/>
  <c r="DI130" i="48"/>
  <c r="DI82" i="48"/>
  <c r="DJ82" i="48"/>
  <c r="DO62" i="48"/>
  <c r="DM62" i="48"/>
  <c r="DP62" i="48"/>
  <c r="DQ62" i="48"/>
  <c r="DN62" i="48"/>
  <c r="DP218" i="48"/>
  <c r="DM218" i="48"/>
  <c r="DN218" i="48"/>
  <c r="DO218" i="48"/>
  <c r="DQ218" i="48"/>
  <c r="DI299" i="48"/>
  <c r="DJ299" i="48"/>
  <c r="DO153" i="48"/>
  <c r="DN153" i="48"/>
  <c r="DP153" i="48"/>
  <c r="DM153" i="48"/>
  <c r="DQ153" i="48"/>
  <c r="DM493" i="48"/>
  <c r="DN493" i="48"/>
  <c r="DP493" i="48"/>
  <c r="DQ493" i="48"/>
  <c r="DO493" i="48"/>
  <c r="EI54" i="48" l="1"/>
  <c r="DQ54" i="48"/>
  <c r="P29" i="48" s="1"/>
  <c r="EG54" i="48"/>
  <c r="K29" i="48"/>
  <c r="DO54" i="48"/>
  <c r="N29" i="48" s="1"/>
  <c r="EF54" i="48"/>
  <c r="DN54" i="48"/>
  <c r="M29" i="48" s="1"/>
  <c r="EE54" i="48"/>
  <c r="DM54" i="48"/>
  <c r="L29" i="48" s="1"/>
  <c r="DP54" i="48"/>
  <c r="O29" i="48" s="1"/>
  <c r="EH54" i="48"/>
  <c r="EA54" i="48"/>
  <c r="EB54" i="48"/>
  <c r="DJ55" i="48"/>
  <c r="DJ54" i="48" s="1"/>
  <c r="DH54" i="48"/>
  <c r="E29" i="48" s="1"/>
  <c r="H29" i="48" s="1"/>
  <c r="DI55" i="48"/>
  <c r="DI54" i="48" s="1"/>
  <c r="G29" i="48" l="1"/>
  <c r="J29" i="48" s="1"/>
  <c r="F29" i="48"/>
  <c r="I29" i="48" s="1"/>
  <c r="Q29" i="48"/>
  <c r="T29" i="48" s="1"/>
  <c r="D30" i="48" s="1"/>
  <c r="EL49" i="48" s="1"/>
  <c r="U29" i="48" l="1"/>
  <c r="S29" i="48"/>
  <c r="C30" i="48" s="1"/>
  <c r="EL48" i="48" s="1"/>
  <c r="R29" i="48"/>
  <c r="B30" i="48" s="1"/>
  <c r="EL47" i="48" s="1"/>
  <c r="EO155" i="48" l="1"/>
  <c r="EO218" i="48"/>
  <c r="EO87" i="48"/>
  <c r="EO382" i="48"/>
  <c r="EO404" i="48"/>
  <c r="EO498" i="48"/>
  <c r="EO195" i="48"/>
  <c r="EO349" i="48"/>
  <c r="EO448" i="48"/>
  <c r="EO324" i="48"/>
  <c r="EO453" i="48"/>
  <c r="EO378" i="48"/>
  <c r="EO414" i="48"/>
  <c r="EO420" i="48"/>
  <c r="EO126" i="48"/>
  <c r="EO282" i="48"/>
  <c r="EO407" i="48"/>
  <c r="EO295" i="48"/>
  <c r="EO123" i="48"/>
  <c r="EO86" i="48"/>
  <c r="EO403" i="48"/>
  <c r="EO216" i="48"/>
  <c r="EO302" i="48"/>
  <c r="EO167" i="48"/>
  <c r="EO66" i="48"/>
  <c r="EO472" i="48"/>
  <c r="EO495" i="48"/>
  <c r="FE69" i="48"/>
  <c r="EO247" i="48"/>
  <c r="EO291" i="48"/>
  <c r="EO321" i="48"/>
  <c r="EO370" i="48"/>
  <c r="EO484" i="48"/>
  <c r="FE68" i="48"/>
  <c r="EO481" i="48"/>
  <c r="EO83" i="48"/>
  <c r="EO306" i="48"/>
  <c r="EO73" i="48"/>
  <c r="EO61" i="48"/>
  <c r="EO103" i="48"/>
  <c r="EO355" i="48"/>
  <c r="EO207" i="48"/>
  <c r="EO402" i="48"/>
  <c r="EO369" i="48"/>
  <c r="EO233" i="48"/>
  <c r="EO309" i="48"/>
  <c r="EO114" i="48"/>
  <c r="EO127" i="48"/>
  <c r="EO374" i="48"/>
  <c r="EO196" i="48"/>
  <c r="EO286" i="48"/>
  <c r="EO93" i="48"/>
  <c r="EO148" i="48"/>
  <c r="EO367" i="48"/>
  <c r="EO202" i="48"/>
  <c r="EO236" i="48"/>
  <c r="EO342" i="48"/>
  <c r="EO449" i="48"/>
  <c r="EO68" i="48"/>
  <c r="EO517" i="48"/>
  <c r="EO451" i="48"/>
  <c r="EO227" i="48"/>
  <c r="EO440" i="48"/>
  <c r="EO177" i="48"/>
  <c r="EO297" i="48"/>
  <c r="EO199" i="48"/>
  <c r="EO470" i="48"/>
  <c r="EO344" i="48"/>
  <c r="EO364" i="48"/>
  <c r="EO211" i="48"/>
  <c r="EO447" i="48"/>
  <c r="EO488" i="48"/>
  <c r="EO70" i="48"/>
  <c r="EO275" i="48"/>
  <c r="EO341" i="48"/>
  <c r="EO59" i="48"/>
  <c r="EO240" i="48"/>
  <c r="EO131" i="48"/>
  <c r="EO425" i="48"/>
  <c r="EO465" i="48"/>
  <c r="EO238" i="48"/>
  <c r="EO479" i="48"/>
  <c r="EO78" i="48"/>
  <c r="EO174" i="48"/>
  <c r="EO424" i="48"/>
  <c r="EO189" i="48"/>
  <c r="EO412" i="48"/>
  <c r="EO184" i="48"/>
  <c r="EO244" i="48"/>
  <c r="EO515" i="48"/>
  <c r="EO97" i="48"/>
  <c r="FE63" i="48"/>
  <c r="EO229" i="48"/>
  <c r="EO146" i="48"/>
  <c r="EO347" i="48"/>
  <c r="EO497" i="48"/>
  <c r="EO410" i="48"/>
  <c r="EO158" i="48"/>
  <c r="EO163" i="48"/>
  <c r="EO305" i="48"/>
  <c r="EO255" i="48"/>
  <c r="FE71" i="48"/>
  <c r="EO331" i="48"/>
  <c r="EO514" i="48"/>
  <c r="EO444" i="48"/>
  <c r="EO124" i="48"/>
  <c r="EO215" i="48"/>
  <c r="EO115" i="48"/>
  <c r="EO487" i="48"/>
  <c r="EO90" i="48"/>
  <c r="EO274" i="48"/>
  <c r="EO373" i="48"/>
  <c r="EO105" i="48"/>
  <c r="EO384" i="48"/>
  <c r="EO314" i="48"/>
  <c r="EO190" i="48"/>
  <c r="EO204" i="48"/>
  <c r="EO409" i="48"/>
  <c r="EO368" i="48"/>
  <c r="EO248" i="48"/>
  <c r="FE57" i="48"/>
  <c r="EO159" i="48"/>
  <c r="EO237" i="48"/>
  <c r="EO201" i="48"/>
  <c r="EO212" i="48"/>
  <c r="EO112" i="48"/>
  <c r="EO179" i="48"/>
  <c r="EO361" i="48"/>
  <c r="EO231" i="48"/>
  <c r="EO325" i="48"/>
  <c r="EO395" i="48"/>
  <c r="EO507" i="48"/>
  <c r="EO294" i="48"/>
  <c r="EO96" i="48"/>
  <c r="EO502" i="48"/>
  <c r="FE64" i="48"/>
  <c r="EO501" i="48"/>
  <c r="EO156" i="48"/>
  <c r="EO100" i="48"/>
  <c r="EO333" i="48"/>
  <c r="EO372" i="48"/>
  <c r="EO271" i="48"/>
  <c r="EO408" i="48"/>
  <c r="EO99" i="48"/>
  <c r="EO119" i="48"/>
  <c r="EO84" i="48"/>
  <c r="EO371" i="48"/>
  <c r="EO191" i="48"/>
  <c r="EO176" i="48"/>
  <c r="EO120" i="48"/>
  <c r="EO125" i="48"/>
  <c r="EO213" i="48"/>
  <c r="EO433" i="48"/>
  <c r="EO88" i="48"/>
  <c r="EO58" i="48"/>
  <c r="EO486" i="48"/>
  <c r="EO476" i="48"/>
  <c r="FE58" i="48"/>
  <c r="EO118" i="48"/>
  <c r="EO110" i="48"/>
  <c r="EO478" i="48"/>
  <c r="EO226" i="48"/>
  <c r="EO69" i="48"/>
  <c r="EO262" i="48"/>
  <c r="EO258" i="48"/>
  <c r="EO489" i="48"/>
  <c r="EO281" i="48"/>
  <c r="EO353" i="48"/>
  <c r="EO129" i="48"/>
  <c r="EO151" i="48"/>
  <c r="EO117" i="48"/>
  <c r="EO343" i="48"/>
  <c r="EO169" i="48"/>
  <c r="EO182" i="48"/>
  <c r="FE70" i="48"/>
  <c r="EO200" i="48"/>
  <c r="EO327" i="48"/>
  <c r="EO217" i="48"/>
  <c r="EO457" i="48"/>
  <c r="EO435" i="48"/>
  <c r="EO377" i="48"/>
  <c r="EO399" i="48"/>
  <c r="EO508" i="48"/>
  <c r="EO452" i="48"/>
  <c r="EO269" i="48"/>
  <c r="EO292" i="48"/>
  <c r="EO101" i="48"/>
  <c r="EO74" i="48"/>
  <c r="EO251" i="48"/>
  <c r="EO458" i="48"/>
  <c r="EO77" i="48"/>
  <c r="EO259" i="48"/>
  <c r="EO461" i="48"/>
  <c r="EO330" i="48"/>
  <c r="EO109" i="48"/>
  <c r="EO516" i="48"/>
  <c r="EO303" i="48"/>
  <c r="EO441" i="48"/>
  <c r="EO469" i="48"/>
  <c r="EO471" i="48"/>
  <c r="EO466" i="48"/>
  <c r="EO335" i="48"/>
  <c r="EO185" i="48"/>
  <c r="FE72" i="48"/>
  <c r="EO413" i="48"/>
  <c r="EO383" i="48"/>
  <c r="EO239" i="48"/>
  <c r="EO171" i="48"/>
  <c r="EO456" i="48"/>
  <c r="EO154" i="48"/>
  <c r="EO375" i="48"/>
  <c r="EO396" i="48"/>
  <c r="EO187" i="48"/>
  <c r="EO308" i="48"/>
  <c r="EO358" i="48"/>
  <c r="EO172" i="48"/>
  <c r="EO168" i="48"/>
  <c r="EO390" i="48"/>
  <c r="EO133" i="48"/>
  <c r="EO319" i="48"/>
  <c r="EO288" i="48"/>
  <c r="EO122" i="48"/>
  <c r="EO197" i="48"/>
  <c r="EO92" i="48"/>
  <c r="EO141" i="48"/>
  <c r="EO192" i="48"/>
  <c r="EO60" i="48"/>
  <c r="EO380" i="48"/>
  <c r="EO338" i="48"/>
  <c r="EO437" i="48"/>
  <c r="EO76" i="48"/>
  <c r="EO149" i="48"/>
  <c r="EO393" i="48"/>
  <c r="EO214" i="48"/>
  <c r="FE66" i="48"/>
  <c r="EO162" i="48"/>
  <c r="EO397" i="48"/>
  <c r="EO145" i="48"/>
  <c r="EO80" i="48"/>
  <c r="EO450" i="48"/>
  <c r="EO225" i="48"/>
  <c r="EO130" i="48"/>
  <c r="EO511" i="48"/>
  <c r="EO157" i="48"/>
  <c r="EO160" i="48"/>
  <c r="EO329" i="48"/>
  <c r="EO64" i="48"/>
  <c r="EO102" i="48"/>
  <c r="EO79" i="48"/>
  <c r="EO513" i="48"/>
  <c r="EO418" i="48"/>
  <c r="EO350" i="48"/>
  <c r="EO290" i="48"/>
  <c r="EO307" i="48"/>
  <c r="EO426" i="48"/>
  <c r="EO293" i="48"/>
  <c r="EO166" i="48"/>
  <c r="EO276" i="48"/>
  <c r="EO391" i="48"/>
  <c r="EO496" i="48"/>
  <c r="EO113" i="48"/>
  <c r="EO139" i="48"/>
  <c r="EO183" i="48"/>
  <c r="EO365" i="48"/>
  <c r="EO366" i="48"/>
  <c r="EO161" i="48"/>
  <c r="EO252" i="48"/>
  <c r="EO209" i="48"/>
  <c r="EO505" i="48"/>
  <c r="EO411" i="48"/>
  <c r="FE60" i="48"/>
  <c r="EO132" i="48"/>
  <c r="EO438" i="48"/>
  <c r="EO253" i="48"/>
  <c r="EO468" i="48"/>
  <c r="EO63" i="48"/>
  <c r="EO510" i="48"/>
  <c r="EO439" i="48"/>
  <c r="EO298" i="48"/>
  <c r="EO477" i="48"/>
  <c r="EO140" i="48"/>
  <c r="EO265" i="48"/>
  <c r="EO243" i="48"/>
  <c r="EO91" i="48"/>
  <c r="EO351" i="48"/>
  <c r="EO224" i="48"/>
  <c r="EO463" i="48"/>
  <c r="EO203" i="48"/>
  <c r="EO249" i="48"/>
  <c r="EO222" i="48"/>
  <c r="EO474" i="48"/>
  <c r="EO499" i="48"/>
  <c r="EO405" i="48"/>
  <c r="EO289" i="48"/>
  <c r="EO121" i="48"/>
  <c r="EO328" i="48"/>
  <c r="EO85" i="48"/>
  <c r="EO299" i="48"/>
  <c r="EO270" i="48"/>
  <c r="EO165" i="48"/>
  <c r="EO143" i="48"/>
  <c r="EO210" i="48"/>
  <c r="EO175" i="48"/>
  <c r="EO506" i="48"/>
  <c r="EO266" i="48"/>
  <c r="EO334" i="48"/>
  <c r="EO467" i="48"/>
  <c r="EO81" i="48"/>
  <c r="EO428" i="48"/>
  <c r="EO354" i="48"/>
  <c r="EO241" i="48"/>
  <c r="EO230" i="48"/>
  <c r="EO272" i="48"/>
  <c r="EO280" i="48"/>
  <c r="EO352" i="48"/>
  <c r="EO106" i="48"/>
  <c r="EO421" i="48"/>
  <c r="EO62" i="48"/>
  <c r="EO181" i="48"/>
  <c r="EO254" i="48"/>
  <c r="EO491" i="48"/>
  <c r="EO116" i="48"/>
  <c r="EO386" i="48"/>
  <c r="EO385" i="48"/>
  <c r="EO432" i="48"/>
  <c r="EO56" i="48"/>
  <c r="EO278" i="48"/>
  <c r="EO57" i="48"/>
  <c r="EO108" i="48"/>
  <c r="EO206" i="48"/>
  <c r="EO389" i="48"/>
  <c r="EO348" i="48"/>
  <c r="EO300" i="48"/>
  <c r="EO285" i="48"/>
  <c r="EO323" i="48"/>
  <c r="EO279" i="48"/>
  <c r="FE56" i="48"/>
  <c r="EO268" i="48"/>
  <c r="EO363" i="48"/>
  <c r="EO261" i="48"/>
  <c r="EO67" i="48"/>
  <c r="EO277" i="48"/>
  <c r="EO332" i="48"/>
  <c r="EO500" i="48"/>
  <c r="EO287" i="48"/>
  <c r="EO416" i="48"/>
  <c r="EO95" i="48"/>
  <c r="EO473" i="48"/>
  <c r="EO436" i="48"/>
  <c r="EO142" i="48"/>
  <c r="EO315" i="48"/>
  <c r="EO340" i="48"/>
  <c r="EO228" i="48"/>
  <c r="EO480" i="48"/>
  <c r="EO250" i="48"/>
  <c r="EO422" i="48"/>
  <c r="EO459" i="48"/>
  <c r="EO223" i="48"/>
  <c r="EO296" i="48"/>
  <c r="EO55" i="48"/>
  <c r="EO360" i="48"/>
  <c r="EO401" i="48"/>
  <c r="EO283" i="48"/>
  <c r="EO339" i="48"/>
  <c r="EO346" i="48"/>
  <c r="EO246" i="48"/>
  <c r="EO284" i="48"/>
  <c r="EO337" i="48"/>
  <c r="EO94" i="48"/>
  <c r="EO492" i="48"/>
  <c r="EO75" i="48"/>
  <c r="EO193" i="48"/>
  <c r="EO417" i="48"/>
  <c r="EO152" i="48"/>
  <c r="EO445" i="48"/>
  <c r="EO221" i="48"/>
  <c r="EO430" i="48"/>
  <c r="EO359" i="48"/>
  <c r="EO128" i="48"/>
  <c r="EO188" i="48"/>
  <c r="EO326" i="48"/>
  <c r="EO186" i="48"/>
  <c r="EO111" i="48"/>
  <c r="EO512" i="48"/>
  <c r="EO301" i="48"/>
  <c r="EO387" i="48"/>
  <c r="EO257" i="48"/>
  <c r="EO336" i="48"/>
  <c r="EO446" i="48"/>
  <c r="EO376" i="48"/>
  <c r="EO509" i="48"/>
  <c r="EO82" i="48"/>
  <c r="EO357" i="48"/>
  <c r="EO362" i="48"/>
  <c r="EO356" i="48"/>
  <c r="EO173" i="48"/>
  <c r="EO317" i="48"/>
  <c r="EO134" i="48"/>
  <c r="EO460" i="48"/>
  <c r="EO483" i="48"/>
  <c r="EO392" i="48"/>
  <c r="EO267" i="48"/>
  <c r="EO170" i="48"/>
  <c r="EO71" i="48"/>
  <c r="EO415" i="48"/>
  <c r="EO388" i="48"/>
  <c r="EO518" i="48"/>
  <c r="EO260" i="48"/>
  <c r="EO263" i="48"/>
  <c r="EO379" i="48"/>
  <c r="EO180" i="48"/>
  <c r="FE62" i="48"/>
  <c r="EO153" i="48"/>
  <c r="EO400" i="48"/>
  <c r="EO89" i="48"/>
  <c r="EO104" i="48"/>
  <c r="FE65" i="48"/>
  <c r="EO72" i="48"/>
  <c r="EO482" i="48"/>
  <c r="EO150" i="48"/>
  <c r="EO242" i="48"/>
  <c r="EO406" i="48"/>
  <c r="EO316" i="48"/>
  <c r="EO485" i="48"/>
  <c r="EO98" i="48"/>
  <c r="EO232" i="48"/>
  <c r="EO504" i="48"/>
  <c r="EO493" i="48"/>
  <c r="EO264" i="48"/>
  <c r="EO65" i="48"/>
  <c r="EO144" i="48"/>
  <c r="FE61" i="48"/>
  <c r="EO462" i="48"/>
  <c r="FE59" i="48"/>
  <c r="EO494" i="48"/>
  <c r="EO429" i="48"/>
  <c r="EO419" i="48"/>
  <c r="EO107" i="48"/>
  <c r="EO318" i="48"/>
  <c r="EO273" i="48"/>
  <c r="EO137" i="48"/>
  <c r="EO147" i="48"/>
  <c r="EO475" i="48"/>
  <c r="EO454" i="48"/>
  <c r="FE67" i="48"/>
  <c r="EO434" i="48"/>
  <c r="EO220" i="48"/>
  <c r="EO178" i="48"/>
  <c r="EO198" i="48"/>
  <c r="EO427" i="48"/>
  <c r="EO208" i="48"/>
  <c r="EO234" i="48"/>
  <c r="EO235" i="48"/>
  <c r="EO219" i="48"/>
  <c r="EO443" i="48"/>
  <c r="EO311" i="48"/>
  <c r="EO313" i="48"/>
  <c r="EO138" i="48"/>
  <c r="EO464" i="48"/>
  <c r="EO455" i="48"/>
  <c r="EO312" i="48"/>
  <c r="EO394" i="48"/>
  <c r="EO164" i="48"/>
  <c r="EO322" i="48"/>
  <c r="EO135" i="48"/>
  <c r="EO136" i="48"/>
  <c r="EO503" i="48"/>
  <c r="EO345" i="48"/>
  <c r="EO490" i="48"/>
  <c r="EO423" i="48"/>
  <c r="EO194" i="48"/>
  <c r="EO320" i="48"/>
  <c r="EO256" i="48"/>
  <c r="EO381" i="48"/>
  <c r="FE55" i="48"/>
  <c r="EO431" i="48"/>
  <c r="EO205" i="48"/>
  <c r="EO310" i="48"/>
  <c r="EO245" i="48"/>
  <c r="EO442" i="48"/>
  <c r="EO398" i="48"/>
  <c r="EO304" i="48"/>
  <c r="ET245" i="48" l="1"/>
  <c r="EU245" i="48" s="1"/>
  <c r="EP245" i="48"/>
  <c r="EQ245" i="48" s="1"/>
  <c r="ET181" i="48"/>
  <c r="EU181" i="48" s="1"/>
  <c r="EP181" i="48"/>
  <c r="EQ181" i="48" s="1"/>
  <c r="EP239" i="48"/>
  <c r="EQ239" i="48" s="1"/>
  <c r="ET239" i="48"/>
  <c r="EU239" i="48" s="1"/>
  <c r="ET440" i="48"/>
  <c r="EU440" i="48" s="1"/>
  <c r="EP440" i="48"/>
  <c r="EQ440" i="48" s="1"/>
  <c r="ET134" i="48"/>
  <c r="EU134" i="48" s="1"/>
  <c r="EP134" i="48"/>
  <c r="EQ134" i="48" s="1"/>
  <c r="ET411" i="48"/>
  <c r="EU411" i="48" s="1"/>
  <c r="EP411" i="48"/>
  <c r="EQ411" i="48" s="1"/>
  <c r="ET90" i="48"/>
  <c r="EU90" i="48" s="1"/>
  <c r="EP90" i="48"/>
  <c r="EQ90" i="48" s="1"/>
  <c r="EP205" i="48"/>
  <c r="EQ205" i="48" s="1"/>
  <c r="ET205" i="48"/>
  <c r="EU205" i="48" s="1"/>
  <c r="EP421" i="48"/>
  <c r="EQ421" i="48" s="1"/>
  <c r="ET421" i="48"/>
  <c r="EU421" i="48" s="1"/>
  <c r="EP476" i="48"/>
  <c r="EQ476" i="48" s="1"/>
  <c r="ET476" i="48"/>
  <c r="EU476" i="48" s="1"/>
  <c r="ET247" i="48"/>
  <c r="EU247" i="48" s="1"/>
  <c r="EP247" i="48"/>
  <c r="EQ247" i="48" s="1"/>
  <c r="EP188" i="48"/>
  <c r="EQ188" i="48" s="1"/>
  <c r="ET188" i="48"/>
  <c r="EU188" i="48" s="1"/>
  <c r="EP316" i="48"/>
  <c r="EQ316" i="48" s="1"/>
  <c r="ET316" i="48"/>
  <c r="EU316" i="48" s="1"/>
  <c r="ET121" i="48"/>
  <c r="EU121" i="48" s="1"/>
  <c r="EP121" i="48"/>
  <c r="EQ121" i="48" s="1"/>
  <c r="EP508" i="48"/>
  <c r="EQ508" i="48" s="1"/>
  <c r="ET508" i="48"/>
  <c r="EU508" i="48" s="1"/>
  <c r="ET202" i="48"/>
  <c r="EU202" i="48" s="1"/>
  <c r="EP202" i="48"/>
  <c r="EQ202" i="48" s="1"/>
  <c r="EP423" i="48"/>
  <c r="EQ423" i="48" s="1"/>
  <c r="ET423" i="48"/>
  <c r="EU423" i="48" s="1"/>
  <c r="ET376" i="48"/>
  <c r="EU376" i="48" s="1"/>
  <c r="EP376" i="48"/>
  <c r="EQ376" i="48" s="1"/>
  <c r="ET56" i="48"/>
  <c r="EU56" i="48" s="1"/>
  <c r="EP56" i="48"/>
  <c r="EQ56" i="48" s="1"/>
  <c r="EP139" i="48"/>
  <c r="EQ139" i="48" s="1"/>
  <c r="ET139" i="48"/>
  <c r="EU139" i="48" s="1"/>
  <c r="EP399" i="48"/>
  <c r="EQ399" i="48" s="1"/>
  <c r="ET399" i="48"/>
  <c r="EU399" i="48" s="1"/>
  <c r="ET96" i="48"/>
  <c r="EU96" i="48" s="1"/>
  <c r="EP96" i="48"/>
  <c r="EQ96" i="48" s="1"/>
  <c r="EP189" i="48"/>
  <c r="EQ189" i="48" s="1"/>
  <c r="ET189" i="48"/>
  <c r="EU189" i="48" s="1"/>
  <c r="EP367" i="48"/>
  <c r="EQ367" i="48" s="1"/>
  <c r="ET367" i="48"/>
  <c r="EU367" i="48" s="1"/>
  <c r="EP419" i="48"/>
  <c r="EQ419" i="48" s="1"/>
  <c r="ET419" i="48"/>
  <c r="EU419" i="48" s="1"/>
  <c r="ET67" i="48"/>
  <c r="EU67" i="48" s="1"/>
  <c r="EP67" i="48"/>
  <c r="EQ67" i="48" s="1"/>
  <c r="ET160" i="48"/>
  <c r="EU160" i="48" s="1"/>
  <c r="EP160" i="48"/>
  <c r="EQ160" i="48" s="1"/>
  <c r="ET176" i="48"/>
  <c r="EU176" i="48" s="1"/>
  <c r="EP176" i="48"/>
  <c r="EQ176" i="48" s="1"/>
  <c r="EP364" i="48"/>
  <c r="EQ364" i="48" s="1"/>
  <c r="ET364" i="48"/>
  <c r="EU364" i="48" s="1"/>
  <c r="ET429" i="48"/>
  <c r="EU429" i="48" s="1"/>
  <c r="EP429" i="48"/>
  <c r="EQ429" i="48" s="1"/>
  <c r="ET385" i="48"/>
  <c r="EU385" i="48" s="1"/>
  <c r="EP385" i="48"/>
  <c r="EQ385" i="48" s="1"/>
  <c r="ET507" i="48"/>
  <c r="EU507" i="48" s="1"/>
  <c r="EP507" i="48"/>
  <c r="EQ507" i="48" s="1"/>
  <c r="EP442" i="48"/>
  <c r="EQ442" i="48" s="1"/>
  <c r="ET442" i="48"/>
  <c r="EU442" i="48" s="1"/>
  <c r="ET322" i="48"/>
  <c r="EU322" i="48" s="1"/>
  <c r="EP322" i="48"/>
  <c r="EQ322" i="48" s="1"/>
  <c r="EP178" i="48"/>
  <c r="EQ178" i="48" s="1"/>
  <c r="ET178" i="48"/>
  <c r="EU178" i="48" s="1"/>
  <c r="FF61" i="48"/>
  <c r="FG61" i="48" s="1"/>
  <c r="FH61" i="48" s="1"/>
  <c r="FI61" i="48" s="1"/>
  <c r="FL61" i="48"/>
  <c r="FM61" i="48" s="1"/>
  <c r="EP104" i="48"/>
  <c r="EQ104" i="48" s="1"/>
  <c r="ET104" i="48"/>
  <c r="EU104" i="48" s="1"/>
  <c r="EP483" i="48"/>
  <c r="EQ483" i="48" s="1"/>
  <c r="ET483" i="48"/>
  <c r="EU483" i="48" s="1"/>
  <c r="EP512" i="48"/>
  <c r="EQ512" i="48" s="1"/>
  <c r="ET512" i="48"/>
  <c r="EU512" i="48" s="1"/>
  <c r="ET337" i="48"/>
  <c r="EU337" i="48" s="1"/>
  <c r="EP337" i="48"/>
  <c r="EQ337" i="48" s="1"/>
  <c r="EP340" i="48"/>
  <c r="EQ340" i="48" s="1"/>
  <c r="ET340" i="48"/>
  <c r="EU340" i="48" s="1"/>
  <c r="ET279" i="48"/>
  <c r="EU279" i="48" s="1"/>
  <c r="EP279" i="48"/>
  <c r="EQ279" i="48" s="1"/>
  <c r="ET254" i="48"/>
  <c r="EU254" i="48" s="1"/>
  <c r="EP254" i="48"/>
  <c r="EQ254" i="48" s="1"/>
  <c r="EP506" i="48"/>
  <c r="EQ506" i="48" s="1"/>
  <c r="ET506" i="48"/>
  <c r="EU506" i="48" s="1"/>
  <c r="EP203" i="48"/>
  <c r="EQ203" i="48" s="1"/>
  <c r="ET203" i="48"/>
  <c r="EU203" i="48" s="1"/>
  <c r="EP132" i="48"/>
  <c r="EQ132" i="48" s="1"/>
  <c r="ET132" i="48"/>
  <c r="EU132" i="48" s="1"/>
  <c r="EP293" i="48"/>
  <c r="EQ293" i="48" s="1"/>
  <c r="ET293" i="48"/>
  <c r="EU293" i="48" s="1"/>
  <c r="EP450" i="48"/>
  <c r="EQ450" i="48" s="1"/>
  <c r="ET450" i="48"/>
  <c r="EU450" i="48" s="1"/>
  <c r="EP92" i="48"/>
  <c r="EQ92" i="48" s="1"/>
  <c r="ET92" i="48"/>
  <c r="EU92" i="48" s="1"/>
  <c r="EP171" i="48"/>
  <c r="EQ171" i="48" s="1"/>
  <c r="ET171" i="48"/>
  <c r="EU171" i="48" s="1"/>
  <c r="EP259" i="48"/>
  <c r="EQ259" i="48" s="1"/>
  <c r="ET259" i="48"/>
  <c r="EU259" i="48" s="1"/>
  <c r="ET200" i="48"/>
  <c r="EU200" i="48" s="1"/>
  <c r="EP200" i="48"/>
  <c r="EQ200" i="48" s="1"/>
  <c r="ET110" i="48"/>
  <c r="EU110" i="48" s="1"/>
  <c r="EP110" i="48"/>
  <c r="EQ110" i="48" s="1"/>
  <c r="EP99" i="48"/>
  <c r="EQ99" i="48" s="1"/>
  <c r="ET99" i="48"/>
  <c r="EU99" i="48" s="1"/>
  <c r="EP361" i="48"/>
  <c r="EQ361" i="48" s="1"/>
  <c r="ET361" i="48"/>
  <c r="EU361" i="48" s="1"/>
  <c r="ET373" i="48"/>
  <c r="EU373" i="48" s="1"/>
  <c r="EP373" i="48"/>
  <c r="EQ373" i="48" s="1"/>
  <c r="ET497" i="48"/>
  <c r="EU497" i="48" s="1"/>
  <c r="EP497" i="48"/>
  <c r="EQ497" i="48" s="1"/>
  <c r="ET465" i="48"/>
  <c r="EU465" i="48" s="1"/>
  <c r="EP465" i="48"/>
  <c r="EQ465" i="48" s="1"/>
  <c r="ET177" i="48"/>
  <c r="EU177" i="48" s="1"/>
  <c r="EP177" i="48"/>
  <c r="EQ177" i="48" s="1"/>
  <c r="EP127" i="48"/>
  <c r="EQ127" i="48" s="1"/>
  <c r="ET127" i="48"/>
  <c r="EU127" i="48" s="1"/>
  <c r="EP370" i="48"/>
  <c r="EQ370" i="48" s="1"/>
  <c r="ET370" i="48"/>
  <c r="EU370" i="48" s="1"/>
  <c r="EP282" i="48"/>
  <c r="EQ282" i="48" s="1"/>
  <c r="ET282" i="48"/>
  <c r="EU282" i="48" s="1"/>
  <c r="EP284" i="48"/>
  <c r="EQ284" i="48" s="1"/>
  <c r="ET284" i="48"/>
  <c r="EU284" i="48" s="1"/>
  <c r="EP77" i="48"/>
  <c r="EQ77" i="48" s="1"/>
  <c r="ET77" i="48"/>
  <c r="EU77" i="48" s="1"/>
  <c r="ET321" i="48"/>
  <c r="EU321" i="48" s="1"/>
  <c r="EP321" i="48"/>
  <c r="EQ321" i="48" s="1"/>
  <c r="EP186" i="48"/>
  <c r="EQ186" i="48" s="1"/>
  <c r="ET186" i="48"/>
  <c r="EU186" i="48" s="1"/>
  <c r="ET145" i="48"/>
  <c r="EU145" i="48" s="1"/>
  <c r="EP145" i="48"/>
  <c r="EQ145" i="48" s="1"/>
  <c r="ET131" i="48"/>
  <c r="EU131" i="48" s="1"/>
  <c r="EP131" i="48"/>
  <c r="EQ131" i="48" s="1"/>
  <c r="ET326" i="48"/>
  <c r="EU326" i="48" s="1"/>
  <c r="EP326" i="48"/>
  <c r="EQ326" i="48" s="1"/>
  <c r="EP288" i="48"/>
  <c r="EQ288" i="48" s="1"/>
  <c r="ET288" i="48"/>
  <c r="EU288" i="48" s="1"/>
  <c r="EP451" i="48"/>
  <c r="EQ451" i="48" s="1"/>
  <c r="ET451" i="48"/>
  <c r="EU451" i="48" s="1"/>
  <c r="ET455" i="48"/>
  <c r="EU455" i="48" s="1"/>
  <c r="EP455" i="48"/>
  <c r="EQ455" i="48" s="1"/>
  <c r="ET339" i="48"/>
  <c r="EU339" i="48" s="1"/>
  <c r="EP339" i="48"/>
  <c r="EQ339" i="48" s="1"/>
  <c r="ET91" i="48"/>
  <c r="EU91" i="48" s="1"/>
  <c r="EP91" i="48"/>
  <c r="EQ91" i="48" s="1"/>
  <c r="ET162" i="48"/>
  <c r="EU162" i="48" s="1"/>
  <c r="EP162" i="48"/>
  <c r="EQ162" i="48" s="1"/>
  <c r="EP319" i="48"/>
  <c r="EQ319" i="48" s="1"/>
  <c r="ET319" i="48"/>
  <c r="EU319" i="48" s="1"/>
  <c r="ET74" i="48"/>
  <c r="EU74" i="48" s="1"/>
  <c r="EP74" i="48"/>
  <c r="EQ74" i="48" s="1"/>
  <c r="ET486" i="48"/>
  <c r="EU486" i="48" s="1"/>
  <c r="EP486" i="48"/>
  <c r="EQ486" i="48" s="1"/>
  <c r="ET201" i="48"/>
  <c r="EU201" i="48" s="1"/>
  <c r="EP201" i="48"/>
  <c r="EQ201" i="48" s="1"/>
  <c r="EP115" i="48"/>
  <c r="EQ115" i="48" s="1"/>
  <c r="ET115" i="48"/>
  <c r="EU115" i="48" s="1"/>
  <c r="ET59" i="48"/>
  <c r="EU59" i="48" s="1"/>
  <c r="EP59" i="48"/>
  <c r="EQ59" i="48" s="1"/>
  <c r="ET517" i="48"/>
  <c r="EU517" i="48" s="1"/>
  <c r="EP517" i="48"/>
  <c r="EQ517" i="48" s="1"/>
  <c r="ET369" i="48"/>
  <c r="EU369" i="48" s="1"/>
  <c r="EP369" i="48"/>
  <c r="EQ369" i="48" s="1"/>
  <c r="ET378" i="48"/>
  <c r="EU378" i="48" s="1"/>
  <c r="EP378" i="48"/>
  <c r="EQ378" i="48" s="1"/>
  <c r="EP464" i="48"/>
  <c r="EQ464" i="48" s="1"/>
  <c r="ET464" i="48"/>
  <c r="EU464" i="48" s="1"/>
  <c r="ET504" i="48"/>
  <c r="EU504" i="48" s="1"/>
  <c r="EP504" i="48"/>
  <c r="EQ504" i="48" s="1"/>
  <c r="EP356" i="48"/>
  <c r="EQ356" i="48" s="1"/>
  <c r="ET356" i="48"/>
  <c r="EU356" i="48" s="1"/>
  <c r="ET283" i="48"/>
  <c r="EU283" i="48" s="1"/>
  <c r="EP283" i="48"/>
  <c r="EQ283" i="48" s="1"/>
  <c r="ET389" i="48"/>
  <c r="EU389" i="48" s="1"/>
  <c r="EP389" i="48"/>
  <c r="EQ389" i="48" s="1"/>
  <c r="EP270" i="48"/>
  <c r="EQ270" i="48" s="1"/>
  <c r="ET270" i="48"/>
  <c r="EU270" i="48" s="1"/>
  <c r="ET252" i="48"/>
  <c r="EU252" i="48" s="1"/>
  <c r="EP252" i="48"/>
  <c r="EQ252" i="48" s="1"/>
  <c r="FL66" i="48"/>
  <c r="FM66" i="48" s="1"/>
  <c r="FF66" i="48"/>
  <c r="FG66" i="48" s="1"/>
  <c r="FH66" i="48" s="1"/>
  <c r="FI66" i="48" s="1"/>
  <c r="ET185" i="48"/>
  <c r="EU185" i="48" s="1"/>
  <c r="EP185" i="48"/>
  <c r="EQ185" i="48" s="1"/>
  <c r="ET101" i="48"/>
  <c r="EU101" i="48" s="1"/>
  <c r="EP101" i="48"/>
  <c r="EQ101" i="48" s="1"/>
  <c r="ET58" i="48"/>
  <c r="EU58" i="48" s="1"/>
  <c r="EP58" i="48"/>
  <c r="EQ58" i="48" s="1"/>
  <c r="EP237" i="48"/>
  <c r="EQ237" i="48" s="1"/>
  <c r="ET237" i="48"/>
  <c r="EU237" i="48" s="1"/>
  <c r="EP97" i="48"/>
  <c r="EQ97" i="48" s="1"/>
  <c r="ET97" i="48"/>
  <c r="EU97" i="48" s="1"/>
  <c r="ET68" i="48"/>
  <c r="EU68" i="48" s="1"/>
  <c r="EP68" i="48"/>
  <c r="EQ68" i="48" s="1"/>
  <c r="ET453" i="48"/>
  <c r="EU453" i="48" s="1"/>
  <c r="EP453" i="48"/>
  <c r="EQ453" i="48" s="1"/>
  <c r="ET138" i="48"/>
  <c r="EU138" i="48" s="1"/>
  <c r="EP138" i="48"/>
  <c r="EQ138" i="48" s="1"/>
  <c r="ET232" i="48"/>
  <c r="EU232" i="48" s="1"/>
  <c r="EP232" i="48"/>
  <c r="EQ232" i="48" s="1"/>
  <c r="EP362" i="48"/>
  <c r="EQ362" i="48" s="1"/>
  <c r="ET362" i="48"/>
  <c r="EU362" i="48" s="1"/>
  <c r="EP401" i="48"/>
  <c r="EQ401" i="48" s="1"/>
  <c r="ET401" i="48"/>
  <c r="EU401" i="48" s="1"/>
  <c r="ET206" i="48"/>
  <c r="EU206" i="48" s="1"/>
  <c r="EP206" i="48"/>
  <c r="EQ206" i="48" s="1"/>
  <c r="ET299" i="48"/>
  <c r="EU299" i="48" s="1"/>
  <c r="EP299" i="48"/>
  <c r="EQ299" i="48" s="1"/>
  <c r="EP265" i="48"/>
  <c r="EQ265" i="48" s="1"/>
  <c r="ET265" i="48"/>
  <c r="EU265" i="48" s="1"/>
  <c r="ET513" i="48"/>
  <c r="EU513" i="48" s="1"/>
  <c r="EP513" i="48"/>
  <c r="EQ513" i="48" s="1"/>
  <c r="EP390" i="48"/>
  <c r="EQ390" i="48" s="1"/>
  <c r="ET390" i="48"/>
  <c r="EU390" i="48" s="1"/>
  <c r="ET292" i="48"/>
  <c r="EU292" i="48" s="1"/>
  <c r="EP292" i="48"/>
  <c r="EQ292" i="48" s="1"/>
  <c r="ET88" i="48"/>
  <c r="EU88" i="48" s="1"/>
  <c r="EP88" i="48"/>
  <c r="EQ88" i="48" s="1"/>
  <c r="EP159" i="48"/>
  <c r="EQ159" i="48" s="1"/>
  <c r="ET159" i="48"/>
  <c r="EU159" i="48" s="1"/>
  <c r="EP515" i="48"/>
  <c r="EQ515" i="48" s="1"/>
  <c r="ET515" i="48"/>
  <c r="EU515" i="48" s="1"/>
  <c r="ET449" i="48"/>
  <c r="EU449" i="48" s="1"/>
  <c r="EP449" i="48"/>
  <c r="EQ449" i="48" s="1"/>
  <c r="ET324" i="48"/>
  <c r="EU324" i="48" s="1"/>
  <c r="EP324" i="48"/>
  <c r="EQ324" i="48" s="1"/>
  <c r="ET256" i="48"/>
  <c r="EU256" i="48" s="1"/>
  <c r="EP256" i="48"/>
  <c r="EQ256" i="48" s="1"/>
  <c r="EP313" i="48"/>
  <c r="EQ313" i="48" s="1"/>
  <c r="ET313" i="48"/>
  <c r="EU313" i="48" s="1"/>
  <c r="EP137" i="48"/>
  <c r="EQ137" i="48" s="1"/>
  <c r="ET137" i="48"/>
  <c r="EU137" i="48" s="1"/>
  <c r="ET98" i="48"/>
  <c r="EU98" i="48" s="1"/>
  <c r="EP98" i="48"/>
  <c r="EQ98" i="48" s="1"/>
  <c r="EP263" i="48"/>
  <c r="EQ263" i="48" s="1"/>
  <c r="ET263" i="48"/>
  <c r="EU263" i="48" s="1"/>
  <c r="EP357" i="48"/>
  <c r="EQ357" i="48" s="1"/>
  <c r="ET357" i="48"/>
  <c r="EU357" i="48" s="1"/>
  <c r="EP430" i="48"/>
  <c r="EQ430" i="48" s="1"/>
  <c r="ET430" i="48"/>
  <c r="EU430" i="48" s="1"/>
  <c r="EP360" i="48"/>
  <c r="EQ360" i="48" s="1"/>
  <c r="ET360" i="48"/>
  <c r="EU360" i="48" s="1"/>
  <c r="EP287" i="48"/>
  <c r="EQ287" i="48" s="1"/>
  <c r="ET287" i="48"/>
  <c r="EU287" i="48" s="1"/>
  <c r="EP108" i="48"/>
  <c r="EQ108" i="48" s="1"/>
  <c r="ET108" i="48"/>
  <c r="EU108" i="48" s="1"/>
  <c r="EP272" i="48"/>
  <c r="EQ272" i="48" s="1"/>
  <c r="ET272" i="48"/>
  <c r="EU272" i="48" s="1"/>
  <c r="EP85" i="48"/>
  <c r="EQ85" i="48" s="1"/>
  <c r="ET85" i="48"/>
  <c r="EU85" i="48" s="1"/>
  <c r="ET140" i="48"/>
  <c r="EU140" i="48" s="1"/>
  <c r="EP140" i="48"/>
  <c r="EQ140" i="48" s="1"/>
  <c r="ET366" i="48"/>
  <c r="EU366" i="48" s="1"/>
  <c r="EP366" i="48"/>
  <c r="EQ366" i="48" s="1"/>
  <c r="EP79" i="48"/>
  <c r="EQ79" i="48" s="1"/>
  <c r="ET79" i="48"/>
  <c r="EU79" i="48" s="1"/>
  <c r="ET393" i="48"/>
  <c r="EU393" i="48" s="1"/>
  <c r="EP393" i="48"/>
  <c r="EQ393" i="48" s="1"/>
  <c r="ET168" i="48"/>
  <c r="EU168" i="48" s="1"/>
  <c r="EP168" i="48"/>
  <c r="EQ168" i="48" s="1"/>
  <c r="EP466" i="48"/>
  <c r="EQ466" i="48" s="1"/>
  <c r="ET466" i="48"/>
  <c r="EU466" i="48" s="1"/>
  <c r="ET269" i="48"/>
  <c r="EU269" i="48" s="1"/>
  <c r="EP269" i="48"/>
  <c r="EQ269" i="48" s="1"/>
  <c r="ET129" i="48"/>
  <c r="EU129" i="48" s="1"/>
  <c r="EP129" i="48"/>
  <c r="EQ129" i="48" s="1"/>
  <c r="EP433" i="48"/>
  <c r="EQ433" i="48" s="1"/>
  <c r="ET433" i="48"/>
  <c r="EU433" i="48" s="1"/>
  <c r="ET501" i="48"/>
  <c r="EU501" i="48" s="1"/>
  <c r="EP501" i="48"/>
  <c r="EQ501" i="48" s="1"/>
  <c r="FL57" i="48"/>
  <c r="FM57" i="48" s="1"/>
  <c r="FF57" i="48"/>
  <c r="ET444" i="48"/>
  <c r="EU444" i="48" s="1"/>
  <c r="EP444" i="48"/>
  <c r="EQ444" i="48" s="1"/>
  <c r="EP244" i="48"/>
  <c r="EQ244" i="48" s="1"/>
  <c r="ET244" i="48"/>
  <c r="EU244" i="48" s="1"/>
  <c r="EP70" i="48"/>
  <c r="EQ70" i="48" s="1"/>
  <c r="ET70" i="48"/>
  <c r="EU70" i="48" s="1"/>
  <c r="EP342" i="48"/>
  <c r="EQ342" i="48" s="1"/>
  <c r="ET342" i="48"/>
  <c r="EU342" i="48" s="1"/>
  <c r="ET355" i="48"/>
  <c r="EU355" i="48" s="1"/>
  <c r="EP355" i="48"/>
  <c r="EQ355" i="48" s="1"/>
  <c r="EP66" i="48"/>
  <c r="EQ66" i="48" s="1"/>
  <c r="ET66" i="48"/>
  <c r="EU66" i="48" s="1"/>
  <c r="EP448" i="48"/>
  <c r="EQ448" i="48" s="1"/>
  <c r="ET448" i="48"/>
  <c r="EU448" i="48" s="1"/>
  <c r="ET111" i="48"/>
  <c r="EU111" i="48" s="1"/>
  <c r="EP111" i="48"/>
  <c r="EQ111" i="48" s="1"/>
  <c r="EP80" i="48"/>
  <c r="EQ80" i="48" s="1"/>
  <c r="ET80" i="48"/>
  <c r="EU80" i="48" s="1"/>
  <c r="EP347" i="48"/>
  <c r="EQ347" i="48" s="1"/>
  <c r="ET347" i="48"/>
  <c r="EU347" i="48" s="1"/>
  <c r="EP285" i="48"/>
  <c r="EQ285" i="48" s="1"/>
  <c r="ET285" i="48"/>
  <c r="EU285" i="48" s="1"/>
  <c r="ET458" i="48"/>
  <c r="EU458" i="48" s="1"/>
  <c r="EP458" i="48"/>
  <c r="EQ458" i="48" s="1"/>
  <c r="ET309" i="48"/>
  <c r="EU309" i="48" s="1"/>
  <c r="EP309" i="48"/>
  <c r="EQ309" i="48" s="1"/>
  <c r="FF67" i="48"/>
  <c r="FG67" i="48" s="1"/>
  <c r="FH67" i="48" s="1"/>
  <c r="FI67" i="48" s="1"/>
  <c r="FL67" i="48"/>
  <c r="FM67" i="48" s="1"/>
  <c r="ET300" i="48"/>
  <c r="EU300" i="48" s="1"/>
  <c r="EP300" i="48"/>
  <c r="EQ300" i="48" s="1"/>
  <c r="ET397" i="48"/>
  <c r="EU397" i="48" s="1"/>
  <c r="EP397" i="48"/>
  <c r="EQ397" i="48" s="1"/>
  <c r="ET487" i="48"/>
  <c r="EU487" i="48" s="1"/>
  <c r="EP487" i="48"/>
  <c r="EQ487" i="48" s="1"/>
  <c r="FF62" i="48"/>
  <c r="FG62" i="48" s="1"/>
  <c r="FH62" i="48" s="1"/>
  <c r="FI62" i="48" s="1"/>
  <c r="FL62" i="48"/>
  <c r="FM62" i="48" s="1"/>
  <c r="ET165" i="48"/>
  <c r="EU165" i="48" s="1"/>
  <c r="EP165" i="48"/>
  <c r="EQ165" i="48" s="1"/>
  <c r="EP350" i="48"/>
  <c r="EQ350" i="48" s="1"/>
  <c r="ET350" i="48"/>
  <c r="EU350" i="48" s="1"/>
  <c r="FL72" i="48"/>
  <c r="FM72" i="48" s="1"/>
  <c r="FF72" i="48"/>
  <c r="FG72" i="48" s="1"/>
  <c r="FH72" i="48" s="1"/>
  <c r="FI72" i="48" s="1"/>
  <c r="EP343" i="48"/>
  <c r="EQ343" i="48" s="1"/>
  <c r="ET343" i="48"/>
  <c r="EU343" i="48" s="1"/>
  <c r="ET333" i="48"/>
  <c r="EU333" i="48" s="1"/>
  <c r="EP333" i="48"/>
  <c r="EQ333" i="48" s="1"/>
  <c r="FL63" i="48"/>
  <c r="FM63" i="48" s="1"/>
  <c r="FF63" i="48"/>
  <c r="FG63" i="48" s="1"/>
  <c r="FH63" i="48" s="1"/>
  <c r="FI63" i="48" s="1"/>
  <c r="FL69" i="48"/>
  <c r="FM69" i="48" s="1"/>
  <c r="FF69" i="48"/>
  <c r="FG69" i="48" s="1"/>
  <c r="FH69" i="48" s="1"/>
  <c r="FI69" i="48" s="1"/>
  <c r="FF55" i="48"/>
  <c r="FG55" i="48" s="1"/>
  <c r="FH55" i="48" s="1"/>
  <c r="FI55" i="48" s="1"/>
  <c r="FL55" i="48"/>
  <c r="FM55" i="48" s="1"/>
  <c r="ET475" i="48"/>
  <c r="EU475" i="48" s="1"/>
  <c r="EP475" i="48"/>
  <c r="EQ475" i="48" s="1"/>
  <c r="EP180" i="48"/>
  <c r="EQ180" i="48" s="1"/>
  <c r="ET180" i="48"/>
  <c r="EU180" i="48" s="1"/>
  <c r="EP128" i="48"/>
  <c r="EQ128" i="48" s="1"/>
  <c r="ET128" i="48"/>
  <c r="EU128" i="48" s="1"/>
  <c r="ET95" i="48"/>
  <c r="EU95" i="48" s="1"/>
  <c r="EP95" i="48"/>
  <c r="EQ95" i="48" s="1"/>
  <c r="EP352" i="48"/>
  <c r="EQ352" i="48" s="1"/>
  <c r="ET352" i="48"/>
  <c r="EU352" i="48" s="1"/>
  <c r="EP243" i="48"/>
  <c r="EQ243" i="48" s="1"/>
  <c r="ET243" i="48"/>
  <c r="EU243" i="48" s="1"/>
  <c r="EP418" i="48"/>
  <c r="EQ418" i="48" s="1"/>
  <c r="ET418" i="48"/>
  <c r="EU418" i="48" s="1"/>
  <c r="ET133" i="48"/>
  <c r="EU133" i="48" s="1"/>
  <c r="EP133" i="48"/>
  <c r="EQ133" i="48" s="1"/>
  <c r="ET117" i="48"/>
  <c r="EU117" i="48" s="1"/>
  <c r="EP117" i="48"/>
  <c r="EQ117" i="48" s="1"/>
  <c r="EP100" i="48"/>
  <c r="EQ100" i="48" s="1"/>
  <c r="ET100" i="48"/>
  <c r="EU100" i="48" s="1"/>
  <c r="EP215" i="48"/>
  <c r="EQ215" i="48" s="1"/>
  <c r="ET215" i="48"/>
  <c r="EU215" i="48" s="1"/>
  <c r="ET341" i="48"/>
  <c r="EU341" i="48" s="1"/>
  <c r="EP341" i="48"/>
  <c r="EQ341" i="48" s="1"/>
  <c r="ET402" i="48"/>
  <c r="EU402" i="48" s="1"/>
  <c r="EP402" i="48"/>
  <c r="EQ402" i="48" s="1"/>
  <c r="EP495" i="48"/>
  <c r="EQ495" i="48" s="1"/>
  <c r="ET495" i="48"/>
  <c r="EU495" i="48" s="1"/>
  <c r="ET381" i="48"/>
  <c r="EU381" i="48" s="1"/>
  <c r="EP381" i="48"/>
  <c r="EQ381" i="48" s="1"/>
  <c r="EP147" i="48"/>
  <c r="EQ147" i="48" s="1"/>
  <c r="ET147" i="48"/>
  <c r="EU147" i="48" s="1"/>
  <c r="EP379" i="48"/>
  <c r="EQ379" i="48" s="1"/>
  <c r="ET379" i="48"/>
  <c r="EU379" i="48" s="1"/>
  <c r="EP359" i="48"/>
  <c r="EQ359" i="48" s="1"/>
  <c r="ET359" i="48"/>
  <c r="EU359" i="48" s="1"/>
  <c r="ET416" i="48"/>
  <c r="EU416" i="48" s="1"/>
  <c r="EP416" i="48"/>
  <c r="EQ416" i="48" s="1"/>
  <c r="ET280" i="48"/>
  <c r="EU280" i="48" s="1"/>
  <c r="EP280" i="48"/>
  <c r="EQ280" i="48" s="1"/>
  <c r="EP161" i="48"/>
  <c r="EQ161" i="48" s="1"/>
  <c r="ET161" i="48"/>
  <c r="EU161" i="48" s="1"/>
  <c r="EP214" i="48"/>
  <c r="EQ214" i="48" s="1"/>
  <c r="ET214" i="48"/>
  <c r="EU214" i="48" s="1"/>
  <c r="ET335" i="48"/>
  <c r="EU335" i="48" s="1"/>
  <c r="EP335" i="48"/>
  <c r="EQ335" i="48" s="1"/>
  <c r="EP151" i="48"/>
  <c r="EQ151" i="48" s="1"/>
  <c r="ET151" i="48"/>
  <c r="EU151" i="48" s="1"/>
  <c r="ET156" i="48"/>
  <c r="EU156" i="48" s="1"/>
  <c r="EP156" i="48"/>
  <c r="EQ156" i="48" s="1"/>
  <c r="EP124" i="48"/>
  <c r="EQ124" i="48" s="1"/>
  <c r="ET124" i="48"/>
  <c r="EU124" i="48" s="1"/>
  <c r="ET275" i="48"/>
  <c r="EU275" i="48" s="1"/>
  <c r="EP275" i="48"/>
  <c r="EQ275" i="48" s="1"/>
  <c r="EP207" i="48"/>
  <c r="EQ207" i="48" s="1"/>
  <c r="ET207" i="48"/>
  <c r="EU207" i="48" s="1"/>
  <c r="EP472" i="48"/>
  <c r="EQ472" i="48" s="1"/>
  <c r="ET472" i="48"/>
  <c r="EU472" i="48" s="1"/>
  <c r="ET320" i="48"/>
  <c r="EU320" i="48" s="1"/>
  <c r="EP320" i="48"/>
  <c r="EQ320" i="48" s="1"/>
  <c r="EP311" i="48"/>
  <c r="EQ311" i="48" s="1"/>
  <c r="ET311" i="48"/>
  <c r="EU311" i="48" s="1"/>
  <c r="ET273" i="48"/>
  <c r="EU273" i="48" s="1"/>
  <c r="EP273" i="48"/>
  <c r="EQ273" i="48" s="1"/>
  <c r="ET485" i="48"/>
  <c r="EU485" i="48" s="1"/>
  <c r="EP485" i="48"/>
  <c r="EQ485" i="48" s="1"/>
  <c r="ET260" i="48"/>
  <c r="EU260" i="48" s="1"/>
  <c r="EP260" i="48"/>
  <c r="EQ260" i="48" s="1"/>
  <c r="EP82" i="48"/>
  <c r="EQ82" i="48" s="1"/>
  <c r="ET82" i="48"/>
  <c r="EU82" i="48" s="1"/>
  <c r="EP221" i="48"/>
  <c r="EQ221" i="48" s="1"/>
  <c r="ET221" i="48"/>
  <c r="EU221" i="48" s="1"/>
  <c r="EP55" i="48"/>
  <c r="EO54" i="48" a="1"/>
  <c r="EO54" i="48" s="1"/>
  <c r="ET55" i="48"/>
  <c r="EU55" i="48" s="1"/>
  <c r="EP500" i="48"/>
  <c r="EQ500" i="48" s="1"/>
  <c r="ET500" i="48"/>
  <c r="EU500" i="48" s="1"/>
  <c r="EP57" i="48"/>
  <c r="EQ57" i="48" s="1"/>
  <c r="ET57" i="48"/>
  <c r="EU57" i="48" s="1"/>
  <c r="ET230" i="48"/>
  <c r="EU230" i="48" s="1"/>
  <c r="EP230" i="48"/>
  <c r="EQ230" i="48" s="1"/>
  <c r="EP328" i="48"/>
  <c r="EQ328" i="48" s="1"/>
  <c r="ET328" i="48"/>
  <c r="EU328" i="48" s="1"/>
  <c r="ET477" i="48"/>
  <c r="EU477" i="48" s="1"/>
  <c r="EP477" i="48"/>
  <c r="EQ477" i="48" s="1"/>
  <c r="EP365" i="48"/>
  <c r="EQ365" i="48" s="1"/>
  <c r="ET365" i="48"/>
  <c r="EU365" i="48" s="1"/>
  <c r="EP102" i="48"/>
  <c r="EQ102" i="48" s="1"/>
  <c r="ET102" i="48"/>
  <c r="EU102" i="48" s="1"/>
  <c r="EP149" i="48"/>
  <c r="EQ149" i="48" s="1"/>
  <c r="ET149" i="48"/>
  <c r="EU149" i="48" s="1"/>
  <c r="ET172" i="48"/>
  <c r="EU172" i="48" s="1"/>
  <c r="EP172" i="48"/>
  <c r="EQ172" i="48" s="1"/>
  <c r="EP471" i="48"/>
  <c r="EQ471" i="48" s="1"/>
  <c r="ET471" i="48"/>
  <c r="EU471" i="48" s="1"/>
  <c r="ET452" i="48"/>
  <c r="EU452" i="48" s="1"/>
  <c r="EP452" i="48"/>
  <c r="EQ452" i="48" s="1"/>
  <c r="EP353" i="48"/>
  <c r="EQ353" i="48" s="1"/>
  <c r="ET353" i="48"/>
  <c r="EU353" i="48" s="1"/>
  <c r="EP213" i="48"/>
  <c r="EQ213" i="48" s="1"/>
  <c r="ET213" i="48"/>
  <c r="EU213" i="48" s="1"/>
  <c r="FL64" i="48"/>
  <c r="FM64" i="48" s="1"/>
  <c r="FF64" i="48"/>
  <c r="FG64" i="48" s="1"/>
  <c r="FH64" i="48" s="1"/>
  <c r="FI64" i="48" s="1"/>
  <c r="ET248" i="48"/>
  <c r="EU248" i="48" s="1"/>
  <c r="EP248" i="48"/>
  <c r="EQ248" i="48" s="1"/>
  <c r="EP514" i="48"/>
  <c r="EQ514" i="48" s="1"/>
  <c r="ET514" i="48"/>
  <c r="EU514" i="48" s="1"/>
  <c r="ET184" i="48"/>
  <c r="EU184" i="48" s="1"/>
  <c r="EP184" i="48"/>
  <c r="EQ184" i="48" s="1"/>
  <c r="EP488" i="48"/>
  <c r="EQ488" i="48" s="1"/>
  <c r="ET488" i="48"/>
  <c r="EU488" i="48" s="1"/>
  <c r="EP236" i="48"/>
  <c r="EQ236" i="48" s="1"/>
  <c r="ET236" i="48"/>
  <c r="EU236" i="48" s="1"/>
  <c r="ET103" i="48"/>
  <c r="EU103" i="48" s="1"/>
  <c r="EP103" i="48"/>
  <c r="EQ103" i="48" s="1"/>
  <c r="ET167" i="48"/>
  <c r="EU167" i="48" s="1"/>
  <c r="EP167" i="48"/>
  <c r="EQ167" i="48" s="1"/>
  <c r="EP349" i="48"/>
  <c r="EQ349" i="48" s="1"/>
  <c r="ET349" i="48"/>
  <c r="EU349" i="48" s="1"/>
  <c r="EP164" i="48"/>
  <c r="EQ164" i="48" s="1"/>
  <c r="ET164" i="48"/>
  <c r="EU164" i="48" s="1"/>
  <c r="EP323" i="48"/>
  <c r="EQ323" i="48" s="1"/>
  <c r="ET323" i="48"/>
  <c r="EU323" i="48" s="1"/>
  <c r="ET197" i="48"/>
  <c r="EU197" i="48" s="1"/>
  <c r="EP197" i="48"/>
  <c r="EQ197" i="48" s="1"/>
  <c r="EP425" i="48"/>
  <c r="EQ425" i="48" s="1"/>
  <c r="ET425" i="48"/>
  <c r="EU425" i="48" s="1"/>
  <c r="ET394" i="48"/>
  <c r="EU394" i="48" s="1"/>
  <c r="EP394" i="48"/>
  <c r="EQ394" i="48" s="1"/>
  <c r="EP142" i="48"/>
  <c r="EQ142" i="48" s="1"/>
  <c r="ET142" i="48"/>
  <c r="EU142" i="48" s="1"/>
  <c r="EP383" i="48"/>
  <c r="EQ383" i="48" s="1"/>
  <c r="ET383" i="48"/>
  <c r="EU383" i="48" s="1"/>
  <c r="EP146" i="48"/>
  <c r="EQ146" i="48" s="1"/>
  <c r="ET146" i="48"/>
  <c r="EU146" i="48" s="1"/>
  <c r="EP264" i="48"/>
  <c r="EQ264" i="48" s="1"/>
  <c r="ET264" i="48"/>
  <c r="EU264" i="48" s="1"/>
  <c r="ET505" i="48"/>
  <c r="EU505" i="48" s="1"/>
  <c r="EP505" i="48"/>
  <c r="EQ505" i="48" s="1"/>
  <c r="EP229" i="48"/>
  <c r="EQ229" i="48" s="1"/>
  <c r="ET229" i="48"/>
  <c r="EU229" i="48" s="1"/>
  <c r="EP106" i="48"/>
  <c r="EQ106" i="48" s="1"/>
  <c r="ET106" i="48"/>
  <c r="EU106" i="48" s="1"/>
  <c r="ET194" i="48"/>
  <c r="EU194" i="48" s="1"/>
  <c r="EP194" i="48"/>
  <c r="EQ194" i="48" s="1"/>
  <c r="EP518" i="48"/>
  <c r="EQ518" i="48" s="1"/>
  <c r="ET518" i="48"/>
  <c r="EU518" i="48" s="1"/>
  <c r="EP242" i="48"/>
  <c r="EQ242" i="48" s="1"/>
  <c r="ET242" i="48"/>
  <c r="EU242" i="48" s="1"/>
  <c r="ET424" i="48"/>
  <c r="EU424" i="48" s="1"/>
  <c r="EP424" i="48"/>
  <c r="EQ424" i="48" s="1"/>
  <c r="EP404" i="48"/>
  <c r="EQ404" i="48" s="1"/>
  <c r="ET404" i="48"/>
  <c r="EU404" i="48" s="1"/>
  <c r="EP408" i="48"/>
  <c r="EQ408" i="48" s="1"/>
  <c r="ET408" i="48"/>
  <c r="EU408" i="48" s="1"/>
  <c r="ET220" i="48"/>
  <c r="EU220" i="48" s="1"/>
  <c r="EP220" i="48"/>
  <c r="EQ220" i="48" s="1"/>
  <c r="ET144" i="48"/>
  <c r="EU144" i="48" s="1"/>
  <c r="EP144" i="48"/>
  <c r="EQ144" i="48" s="1"/>
  <c r="ET315" i="48"/>
  <c r="EU315" i="48" s="1"/>
  <c r="EP315" i="48"/>
  <c r="EQ315" i="48" s="1"/>
  <c r="ET175" i="48"/>
  <c r="EU175" i="48" s="1"/>
  <c r="EP175" i="48"/>
  <c r="EQ175" i="48" s="1"/>
  <c r="ET463" i="48"/>
  <c r="EU463" i="48" s="1"/>
  <c r="EP463" i="48"/>
  <c r="EQ463" i="48" s="1"/>
  <c r="FL70" i="48"/>
  <c r="FM70" i="48" s="1"/>
  <c r="FF70" i="48"/>
  <c r="FG70" i="48" s="1"/>
  <c r="FH70" i="48" s="1"/>
  <c r="FI70" i="48" s="1"/>
  <c r="EP179" i="48"/>
  <c r="EQ179" i="48" s="1"/>
  <c r="ET179" i="48"/>
  <c r="EU179" i="48" s="1"/>
  <c r="ET126" i="48"/>
  <c r="EU126" i="48" s="1"/>
  <c r="EP126" i="48"/>
  <c r="EQ126" i="48" s="1"/>
  <c r="ET310" i="48"/>
  <c r="EU310" i="48" s="1"/>
  <c r="EP310" i="48"/>
  <c r="EQ310" i="48" s="1"/>
  <c r="EP400" i="48"/>
  <c r="EQ400" i="48" s="1"/>
  <c r="ET400" i="48"/>
  <c r="EU400" i="48" s="1"/>
  <c r="ET246" i="48"/>
  <c r="EU246" i="48" s="1"/>
  <c r="EP246" i="48"/>
  <c r="EQ246" i="48" s="1"/>
  <c r="EP210" i="48"/>
  <c r="EQ210" i="48" s="1"/>
  <c r="ET210" i="48"/>
  <c r="EU210" i="48" s="1"/>
  <c r="EP307" i="48"/>
  <c r="EQ307" i="48" s="1"/>
  <c r="ET307" i="48"/>
  <c r="EU307" i="48" s="1"/>
  <c r="FF58" i="48"/>
  <c r="FG58" i="48" s="1"/>
  <c r="FH58" i="48" s="1"/>
  <c r="FI58" i="48" s="1"/>
  <c r="FL58" i="48"/>
  <c r="FM58" i="48" s="1"/>
  <c r="ET112" i="48"/>
  <c r="EU112" i="48" s="1"/>
  <c r="EP112" i="48"/>
  <c r="EQ112" i="48" s="1"/>
  <c r="ET420" i="48"/>
  <c r="EU420" i="48" s="1"/>
  <c r="EP420" i="48"/>
  <c r="EQ420" i="48" s="1"/>
  <c r="EP312" i="48"/>
  <c r="EQ312" i="48" s="1"/>
  <c r="ET312" i="48"/>
  <c r="EU312" i="48" s="1"/>
  <c r="EP153" i="48"/>
  <c r="EQ153" i="48" s="1"/>
  <c r="ET153" i="48"/>
  <c r="EU153" i="48" s="1"/>
  <c r="ET436" i="48"/>
  <c r="EU436" i="48" s="1"/>
  <c r="EP436" i="48"/>
  <c r="EQ436" i="48" s="1"/>
  <c r="EP143" i="48"/>
  <c r="EQ143" i="48" s="1"/>
  <c r="ET143" i="48"/>
  <c r="EU143" i="48" s="1"/>
  <c r="ET290" i="48"/>
  <c r="EU290" i="48" s="1"/>
  <c r="EP290" i="48"/>
  <c r="EQ290" i="48" s="1"/>
  <c r="ET251" i="48"/>
  <c r="EU251" i="48" s="1"/>
  <c r="EP251" i="48"/>
  <c r="EQ251" i="48" s="1"/>
  <c r="EP372" i="48"/>
  <c r="EQ372" i="48" s="1"/>
  <c r="ET372" i="48"/>
  <c r="EU372" i="48" s="1"/>
  <c r="ET212" i="48"/>
  <c r="EU212" i="48" s="1"/>
  <c r="EP212" i="48"/>
  <c r="EQ212" i="48" s="1"/>
  <c r="EP414" i="48"/>
  <c r="EQ414" i="48" s="1"/>
  <c r="ET414" i="48"/>
  <c r="EU414" i="48" s="1"/>
  <c r="EP454" i="48"/>
  <c r="EQ454" i="48" s="1"/>
  <c r="ET454" i="48"/>
  <c r="EU454" i="48" s="1"/>
  <c r="ET173" i="48"/>
  <c r="EU173" i="48" s="1"/>
  <c r="EP173" i="48"/>
  <c r="EQ173" i="48" s="1"/>
  <c r="ET209" i="48"/>
  <c r="EU209" i="48" s="1"/>
  <c r="EP209" i="48"/>
  <c r="EQ209" i="48" s="1"/>
  <c r="ET318" i="48"/>
  <c r="EU318" i="48" s="1"/>
  <c r="EP318" i="48"/>
  <c r="EQ318" i="48" s="1"/>
  <c r="ET445" i="48"/>
  <c r="EU445" i="48" s="1"/>
  <c r="EP445" i="48"/>
  <c r="EQ445" i="48" s="1"/>
  <c r="ET332" i="48"/>
  <c r="EU332" i="48" s="1"/>
  <c r="EP332" i="48"/>
  <c r="EQ332" i="48" s="1"/>
  <c r="EP298" i="48"/>
  <c r="EQ298" i="48" s="1"/>
  <c r="ET298" i="48"/>
  <c r="EU298" i="48" s="1"/>
  <c r="EP64" i="48"/>
  <c r="EQ64" i="48" s="1"/>
  <c r="ET64" i="48"/>
  <c r="EU64" i="48" s="1"/>
  <c r="EP469" i="48"/>
  <c r="EQ469" i="48" s="1"/>
  <c r="ET469" i="48"/>
  <c r="EU469" i="48" s="1"/>
  <c r="ET281" i="48"/>
  <c r="EU281" i="48" s="1"/>
  <c r="EP281" i="48"/>
  <c r="EQ281" i="48" s="1"/>
  <c r="EP368" i="48"/>
  <c r="EQ368" i="48" s="1"/>
  <c r="ET368" i="48"/>
  <c r="EU368" i="48" s="1"/>
  <c r="EP412" i="48"/>
  <c r="EQ412" i="48" s="1"/>
  <c r="ET412" i="48"/>
  <c r="EU412" i="48" s="1"/>
  <c r="EP195" i="48"/>
  <c r="EQ195" i="48" s="1"/>
  <c r="ET195" i="48"/>
  <c r="EU195" i="48" s="1"/>
  <c r="ET107" i="48"/>
  <c r="EU107" i="48" s="1"/>
  <c r="EP107" i="48"/>
  <c r="EQ107" i="48" s="1"/>
  <c r="EP388" i="48"/>
  <c r="EQ388" i="48" s="1"/>
  <c r="ET388" i="48"/>
  <c r="EU388" i="48" s="1"/>
  <c r="EP223" i="48"/>
  <c r="EQ223" i="48" s="1"/>
  <c r="ET223" i="48"/>
  <c r="EU223" i="48" s="1"/>
  <c r="EP289" i="48"/>
  <c r="EQ289" i="48" s="1"/>
  <c r="ET289" i="48"/>
  <c r="EU289" i="48" s="1"/>
  <c r="ET329" i="48"/>
  <c r="EU329" i="48" s="1"/>
  <c r="EP329" i="48"/>
  <c r="EQ329" i="48" s="1"/>
  <c r="ET441" i="48"/>
  <c r="EU441" i="48" s="1"/>
  <c r="EP441" i="48"/>
  <c r="EQ441" i="48" s="1"/>
  <c r="EP489" i="48"/>
  <c r="EQ489" i="48" s="1"/>
  <c r="ET489" i="48"/>
  <c r="EU489" i="48" s="1"/>
  <c r="EP409" i="48"/>
  <c r="EQ409" i="48" s="1"/>
  <c r="ET409" i="48"/>
  <c r="EU409" i="48" s="1"/>
  <c r="ET211" i="48"/>
  <c r="EU211" i="48" s="1"/>
  <c r="EP211" i="48"/>
  <c r="EQ211" i="48" s="1"/>
  <c r="EP498" i="48"/>
  <c r="EQ498" i="48" s="1"/>
  <c r="ET498" i="48"/>
  <c r="EU498" i="48" s="1"/>
  <c r="ET490" i="48"/>
  <c r="EU490" i="48" s="1"/>
  <c r="EP490" i="48"/>
  <c r="EQ490" i="48" s="1"/>
  <c r="ET415" i="48"/>
  <c r="EU415" i="48" s="1"/>
  <c r="EP415" i="48"/>
  <c r="EQ415" i="48" s="1"/>
  <c r="ET459" i="48"/>
  <c r="EU459" i="48" s="1"/>
  <c r="EP459" i="48"/>
  <c r="EQ459" i="48" s="1"/>
  <c r="EP428" i="48"/>
  <c r="EQ428" i="48" s="1"/>
  <c r="ET428" i="48"/>
  <c r="EU428" i="48" s="1"/>
  <c r="EP113" i="48"/>
  <c r="EQ113" i="48" s="1"/>
  <c r="ET113" i="48"/>
  <c r="EU113" i="48" s="1"/>
  <c r="EP187" i="48"/>
  <c r="EQ187" i="48" s="1"/>
  <c r="ET187" i="48"/>
  <c r="EU187" i="48" s="1"/>
  <c r="EP258" i="48"/>
  <c r="EQ258" i="48" s="1"/>
  <c r="ET258" i="48"/>
  <c r="EU258" i="48" s="1"/>
  <c r="ET294" i="48"/>
  <c r="EU294" i="48" s="1"/>
  <c r="EP294" i="48"/>
  <c r="EQ294" i="48" s="1"/>
  <c r="EP255" i="48"/>
  <c r="EQ255" i="48" s="1"/>
  <c r="ET255" i="48"/>
  <c r="EU255" i="48" s="1"/>
  <c r="EP403" i="48"/>
  <c r="EQ403" i="48" s="1"/>
  <c r="ET403" i="48"/>
  <c r="EU403" i="48" s="1"/>
  <c r="ET150" i="48"/>
  <c r="EU150" i="48" s="1"/>
  <c r="EP150" i="48"/>
  <c r="EQ150" i="48" s="1"/>
  <c r="ET336" i="48"/>
  <c r="EU336" i="48" s="1"/>
  <c r="EP336" i="48"/>
  <c r="EQ336" i="48" s="1"/>
  <c r="EP422" i="48"/>
  <c r="EQ422" i="48" s="1"/>
  <c r="ET422" i="48"/>
  <c r="EU422" i="48" s="1"/>
  <c r="ET81" i="48"/>
  <c r="EU81" i="48" s="1"/>
  <c r="EP81" i="48"/>
  <c r="EQ81" i="48" s="1"/>
  <c r="EP496" i="48"/>
  <c r="EQ496" i="48" s="1"/>
  <c r="ET496" i="48"/>
  <c r="EU496" i="48" s="1"/>
  <c r="EP396" i="48"/>
  <c r="EQ396" i="48" s="1"/>
  <c r="ET396" i="48"/>
  <c r="EU396" i="48" s="1"/>
  <c r="EP191" i="48"/>
  <c r="EQ191" i="48" s="1"/>
  <c r="ET191" i="48"/>
  <c r="EU191" i="48" s="1"/>
  <c r="EP83" i="48"/>
  <c r="EQ83" i="48" s="1"/>
  <c r="ET83" i="48"/>
  <c r="EU83" i="48" s="1"/>
  <c r="EP494" i="48"/>
  <c r="EQ494" i="48" s="1"/>
  <c r="ET494" i="48"/>
  <c r="EU494" i="48" s="1"/>
  <c r="EP257" i="48"/>
  <c r="EQ257" i="48" s="1"/>
  <c r="ET257" i="48"/>
  <c r="EU257" i="48" s="1"/>
  <c r="ET75" i="48"/>
  <c r="EU75" i="48" s="1"/>
  <c r="EP75" i="48"/>
  <c r="EQ75" i="48" s="1"/>
  <c r="EP250" i="48"/>
  <c r="EQ250" i="48" s="1"/>
  <c r="ET250" i="48"/>
  <c r="EU250" i="48" s="1"/>
  <c r="ET363" i="48"/>
  <c r="EU363" i="48" s="1"/>
  <c r="EP363" i="48"/>
  <c r="EQ363" i="48" s="1"/>
  <c r="EP386" i="48"/>
  <c r="EQ386" i="48" s="1"/>
  <c r="ET386" i="48"/>
  <c r="EU386" i="48" s="1"/>
  <c r="EP467" i="48"/>
  <c r="EQ467" i="48" s="1"/>
  <c r="ET467" i="48"/>
  <c r="EU467" i="48" s="1"/>
  <c r="EP474" i="48"/>
  <c r="EQ474" i="48" s="1"/>
  <c r="ET474" i="48"/>
  <c r="EU474" i="48" s="1"/>
  <c r="ET468" i="48"/>
  <c r="EU468" i="48" s="1"/>
  <c r="EP468" i="48"/>
  <c r="EQ468" i="48" s="1"/>
  <c r="EP391" i="48"/>
  <c r="EQ391" i="48" s="1"/>
  <c r="ET391" i="48"/>
  <c r="EU391" i="48" s="1"/>
  <c r="EP511" i="48"/>
  <c r="EQ511" i="48" s="1"/>
  <c r="ET511" i="48"/>
  <c r="EU511" i="48" s="1"/>
  <c r="EP60" i="48"/>
  <c r="EQ60" i="48" s="1"/>
  <c r="ET60" i="48"/>
  <c r="EU60" i="48" s="1"/>
  <c r="ET375" i="48"/>
  <c r="EU375" i="48" s="1"/>
  <c r="EP375" i="48"/>
  <c r="EQ375" i="48" s="1"/>
  <c r="EP109" i="48"/>
  <c r="EQ109" i="48" s="1"/>
  <c r="ET109" i="48"/>
  <c r="EU109" i="48" s="1"/>
  <c r="ET457" i="48"/>
  <c r="EU457" i="48" s="1"/>
  <c r="EP457" i="48"/>
  <c r="EQ457" i="48" s="1"/>
  <c r="EP69" i="48"/>
  <c r="EQ69" i="48" s="1"/>
  <c r="ET69" i="48"/>
  <c r="EU69" i="48" s="1"/>
  <c r="EP371" i="48"/>
  <c r="EQ371" i="48" s="1"/>
  <c r="ET371" i="48"/>
  <c r="EU371" i="48" s="1"/>
  <c r="EP395" i="48"/>
  <c r="EQ395" i="48" s="1"/>
  <c r="ET395" i="48"/>
  <c r="EU395" i="48" s="1"/>
  <c r="EP314" i="48"/>
  <c r="EQ314" i="48" s="1"/>
  <c r="ET314" i="48"/>
  <c r="EU314" i="48" s="1"/>
  <c r="ET163" i="48"/>
  <c r="EU163" i="48" s="1"/>
  <c r="EP163" i="48"/>
  <c r="EQ163" i="48" s="1"/>
  <c r="EP78" i="48"/>
  <c r="EQ78" i="48" s="1"/>
  <c r="ET78" i="48"/>
  <c r="EU78" i="48" s="1"/>
  <c r="ET470" i="48"/>
  <c r="EU470" i="48" s="1"/>
  <c r="EP470" i="48"/>
  <c r="EQ470" i="48" s="1"/>
  <c r="EP286" i="48"/>
  <c r="EQ286" i="48" s="1"/>
  <c r="ET286" i="48"/>
  <c r="EU286" i="48" s="1"/>
  <c r="ET481" i="48"/>
  <c r="EU481" i="48" s="1"/>
  <c r="EP481" i="48"/>
  <c r="EQ481" i="48" s="1"/>
  <c r="ET123" i="48"/>
  <c r="EU123" i="48" s="1"/>
  <c r="EP123" i="48"/>
  <c r="EQ123" i="48" s="1"/>
  <c r="EP87" i="48"/>
  <c r="EQ87" i="48" s="1"/>
  <c r="ET87" i="48"/>
  <c r="EU87" i="48" s="1"/>
  <c r="EP89" i="48"/>
  <c r="EQ89" i="48" s="1"/>
  <c r="ET89" i="48"/>
  <c r="EU89" i="48" s="1"/>
  <c r="FF60" i="48"/>
  <c r="FG60" i="48" s="1"/>
  <c r="FH60" i="48" s="1"/>
  <c r="FI60" i="48" s="1"/>
  <c r="FL60" i="48"/>
  <c r="FM60" i="48" s="1"/>
  <c r="EP118" i="48"/>
  <c r="EQ118" i="48" s="1"/>
  <c r="ET118" i="48"/>
  <c r="EU118" i="48" s="1"/>
  <c r="ET114" i="48"/>
  <c r="EU114" i="48" s="1"/>
  <c r="EP114" i="48"/>
  <c r="EQ114" i="48" s="1"/>
  <c r="EP65" i="48"/>
  <c r="EQ65" i="48" s="1"/>
  <c r="ET65" i="48"/>
  <c r="EU65" i="48" s="1"/>
  <c r="EP62" i="48"/>
  <c r="EQ62" i="48" s="1"/>
  <c r="ET62" i="48"/>
  <c r="EU62" i="48" s="1"/>
  <c r="EP122" i="48"/>
  <c r="EQ122" i="48" s="1"/>
  <c r="ET122" i="48"/>
  <c r="EU122" i="48" s="1"/>
  <c r="EP271" i="48"/>
  <c r="EQ271" i="48" s="1"/>
  <c r="ET271" i="48"/>
  <c r="EU271" i="48" s="1"/>
  <c r="EP291" i="48"/>
  <c r="EQ291" i="48" s="1"/>
  <c r="ET291" i="48"/>
  <c r="EU291" i="48" s="1"/>
  <c r="EP317" i="48"/>
  <c r="EQ317" i="48" s="1"/>
  <c r="ET317" i="48"/>
  <c r="EU317" i="48" s="1"/>
  <c r="EP351" i="48"/>
  <c r="EQ351" i="48" s="1"/>
  <c r="ET351" i="48"/>
  <c r="EU351" i="48" s="1"/>
  <c r="EP169" i="48"/>
  <c r="EQ169" i="48" s="1"/>
  <c r="ET169" i="48"/>
  <c r="EU169" i="48" s="1"/>
  <c r="ET233" i="48"/>
  <c r="EU233" i="48" s="1"/>
  <c r="EP233" i="48"/>
  <c r="EQ233" i="48" s="1"/>
  <c r="ET493" i="48"/>
  <c r="EU493" i="48" s="1"/>
  <c r="EP493" i="48"/>
  <c r="EQ493" i="48" s="1"/>
  <c r="ET348" i="48"/>
  <c r="EU348" i="48" s="1"/>
  <c r="EP348" i="48"/>
  <c r="EQ348" i="48" s="1"/>
  <c r="EP443" i="48"/>
  <c r="EQ443" i="48" s="1"/>
  <c r="ET443" i="48"/>
  <c r="EU443" i="48" s="1"/>
  <c r="EP296" i="48"/>
  <c r="EQ296" i="48" s="1"/>
  <c r="ET296" i="48"/>
  <c r="EU296" i="48" s="1"/>
  <c r="EP278" i="48"/>
  <c r="EQ278" i="48" s="1"/>
  <c r="ET278" i="48"/>
  <c r="EU278" i="48" s="1"/>
  <c r="ET183" i="48"/>
  <c r="EU183" i="48" s="1"/>
  <c r="EP183" i="48"/>
  <c r="EQ183" i="48" s="1"/>
  <c r="EP76" i="48"/>
  <c r="EQ76" i="48" s="1"/>
  <c r="ET76" i="48"/>
  <c r="EU76" i="48" s="1"/>
  <c r="ET125" i="48"/>
  <c r="EU125" i="48" s="1"/>
  <c r="EP125" i="48"/>
  <c r="EQ125" i="48" s="1"/>
  <c r="ET331" i="48"/>
  <c r="EU331" i="48" s="1"/>
  <c r="EP331" i="48"/>
  <c r="EQ331" i="48" s="1"/>
  <c r="ET447" i="48"/>
  <c r="EU447" i="48" s="1"/>
  <c r="EP447" i="48"/>
  <c r="EQ447" i="48" s="1"/>
  <c r="ET302" i="48"/>
  <c r="EU302" i="48" s="1"/>
  <c r="EP302" i="48"/>
  <c r="EQ302" i="48" s="1"/>
  <c r="EP406" i="48"/>
  <c r="EQ406" i="48" s="1"/>
  <c r="ET406" i="48"/>
  <c r="EU406" i="48" s="1"/>
  <c r="ET277" i="48"/>
  <c r="EU277" i="48" s="1"/>
  <c r="EP277" i="48"/>
  <c r="EQ277" i="48" s="1"/>
  <c r="ET439" i="48"/>
  <c r="EU439" i="48" s="1"/>
  <c r="EP439" i="48"/>
  <c r="EQ439" i="48" s="1"/>
  <c r="ET308" i="48"/>
  <c r="EU308" i="48" s="1"/>
  <c r="EP308" i="48"/>
  <c r="EQ308" i="48" s="1"/>
  <c r="FL71" i="48"/>
  <c r="FM71" i="48" s="1"/>
  <c r="FF71" i="48"/>
  <c r="FG71" i="48" s="1"/>
  <c r="FH71" i="48" s="1"/>
  <c r="FI71" i="48" s="1"/>
  <c r="ET216" i="48"/>
  <c r="EU216" i="48" s="1"/>
  <c r="EP216" i="48"/>
  <c r="EQ216" i="48" s="1"/>
  <c r="ET446" i="48"/>
  <c r="EU446" i="48" s="1"/>
  <c r="EP446" i="48"/>
  <c r="EQ446" i="48" s="1"/>
  <c r="ET432" i="48"/>
  <c r="EU432" i="48" s="1"/>
  <c r="EP432" i="48"/>
  <c r="EQ432" i="48" s="1"/>
  <c r="ET510" i="48"/>
  <c r="EU510" i="48" s="1"/>
  <c r="EP510" i="48"/>
  <c r="EQ510" i="48" s="1"/>
  <c r="EP338" i="48"/>
  <c r="EQ338" i="48" s="1"/>
  <c r="ET338" i="48"/>
  <c r="EU338" i="48" s="1"/>
  <c r="ET377" i="48"/>
  <c r="EU377" i="48" s="1"/>
  <c r="EP377" i="48"/>
  <c r="EQ377" i="48" s="1"/>
  <c r="EP204" i="48"/>
  <c r="EQ204" i="48" s="1"/>
  <c r="ET204" i="48"/>
  <c r="EU204" i="48" s="1"/>
  <c r="EP306" i="48"/>
  <c r="EQ306" i="48" s="1"/>
  <c r="ET306" i="48"/>
  <c r="EU306" i="48" s="1"/>
  <c r="ET234" i="48"/>
  <c r="EU234" i="48" s="1"/>
  <c r="EP234" i="48"/>
  <c r="EQ234" i="48" s="1"/>
  <c r="ET193" i="48"/>
  <c r="EU193" i="48" s="1"/>
  <c r="EP193" i="48"/>
  <c r="EQ193" i="48" s="1"/>
  <c r="ET499" i="48"/>
  <c r="EU499" i="48" s="1"/>
  <c r="EP499" i="48"/>
  <c r="EQ499" i="48" s="1"/>
  <c r="ET157" i="48"/>
  <c r="EU157" i="48" s="1"/>
  <c r="EP157" i="48"/>
  <c r="EQ157" i="48" s="1"/>
  <c r="ET516" i="48"/>
  <c r="EU516" i="48" s="1"/>
  <c r="EP516" i="48"/>
  <c r="EQ516" i="48" s="1"/>
  <c r="ET262" i="48"/>
  <c r="EU262" i="48" s="1"/>
  <c r="EP262" i="48"/>
  <c r="EQ262" i="48" s="1"/>
  <c r="EP305" i="48"/>
  <c r="EQ305" i="48" s="1"/>
  <c r="ET305" i="48"/>
  <c r="EU305" i="48" s="1"/>
  <c r="ET174" i="48"/>
  <c r="EU174" i="48" s="1"/>
  <c r="EP174" i="48"/>
  <c r="EQ174" i="48" s="1"/>
  <c r="EP382" i="48"/>
  <c r="EQ382" i="48" s="1"/>
  <c r="ET382" i="48"/>
  <c r="EU382" i="48" s="1"/>
  <c r="ET503" i="48"/>
  <c r="EU503" i="48" s="1"/>
  <c r="EP503" i="48"/>
  <c r="EQ503" i="48" s="1"/>
  <c r="ET482" i="48"/>
  <c r="EU482" i="48" s="1"/>
  <c r="EP482" i="48"/>
  <c r="EQ482" i="48" s="1"/>
  <c r="EP427" i="48"/>
  <c r="EQ427" i="48" s="1"/>
  <c r="ET427" i="48"/>
  <c r="EU427" i="48" s="1"/>
  <c r="EP267" i="48"/>
  <c r="EQ267" i="48" s="1"/>
  <c r="ET267" i="48"/>
  <c r="EU267" i="48" s="1"/>
  <c r="EP492" i="48"/>
  <c r="EQ492" i="48" s="1"/>
  <c r="ET492" i="48"/>
  <c r="EU492" i="48" s="1"/>
  <c r="ET268" i="48"/>
  <c r="EU268" i="48" s="1"/>
  <c r="EP268" i="48"/>
  <c r="EQ268" i="48" s="1"/>
  <c r="EP116" i="48"/>
  <c r="EQ116" i="48" s="1"/>
  <c r="ET116" i="48"/>
  <c r="EU116" i="48" s="1"/>
  <c r="ET334" i="48"/>
  <c r="EU334" i="48" s="1"/>
  <c r="EP334" i="48"/>
  <c r="EQ334" i="48" s="1"/>
  <c r="EP222" i="48"/>
  <c r="EQ222" i="48" s="1"/>
  <c r="ET222" i="48"/>
  <c r="EU222" i="48" s="1"/>
  <c r="EP253" i="48"/>
  <c r="EQ253" i="48" s="1"/>
  <c r="ET253" i="48"/>
  <c r="EU253" i="48" s="1"/>
  <c r="ET276" i="48"/>
  <c r="EU276" i="48" s="1"/>
  <c r="EP276" i="48"/>
  <c r="EQ276" i="48" s="1"/>
  <c r="ET130" i="48"/>
  <c r="EU130" i="48" s="1"/>
  <c r="EP130" i="48"/>
  <c r="EQ130" i="48" s="1"/>
  <c r="EP192" i="48"/>
  <c r="EQ192" i="48" s="1"/>
  <c r="ET192" i="48"/>
  <c r="EU192" i="48" s="1"/>
  <c r="ET154" i="48"/>
  <c r="EU154" i="48" s="1"/>
  <c r="EP154" i="48"/>
  <c r="EQ154" i="48" s="1"/>
  <c r="ET330" i="48"/>
  <c r="EU330" i="48" s="1"/>
  <c r="EP330" i="48"/>
  <c r="EQ330" i="48" s="1"/>
  <c r="EP217" i="48"/>
  <c r="EQ217" i="48" s="1"/>
  <c r="ET217" i="48"/>
  <c r="EU217" i="48" s="1"/>
  <c r="EP226" i="48"/>
  <c r="EQ226" i="48" s="1"/>
  <c r="ET226" i="48"/>
  <c r="EU226" i="48" s="1"/>
  <c r="ET84" i="48"/>
  <c r="EU84" i="48" s="1"/>
  <c r="EP84" i="48"/>
  <c r="EQ84" i="48" s="1"/>
  <c r="EP325" i="48"/>
  <c r="EQ325" i="48" s="1"/>
  <c r="ET325" i="48"/>
  <c r="EU325" i="48" s="1"/>
  <c r="ET384" i="48"/>
  <c r="EU384" i="48" s="1"/>
  <c r="EP384" i="48"/>
  <c r="EQ384" i="48" s="1"/>
  <c r="EP158" i="48"/>
  <c r="EQ158" i="48" s="1"/>
  <c r="ET158" i="48"/>
  <c r="EU158" i="48" s="1"/>
  <c r="EP479" i="48"/>
  <c r="EQ479" i="48" s="1"/>
  <c r="ET479" i="48"/>
  <c r="EU479" i="48" s="1"/>
  <c r="EP199" i="48"/>
  <c r="EQ199" i="48" s="1"/>
  <c r="ET199" i="48"/>
  <c r="EU199" i="48" s="1"/>
  <c r="ET196" i="48"/>
  <c r="EU196" i="48" s="1"/>
  <c r="EP196" i="48"/>
  <c r="EQ196" i="48" s="1"/>
  <c r="FL68" i="48"/>
  <c r="FM68" i="48" s="1"/>
  <c r="FF68" i="48"/>
  <c r="FG68" i="48" s="1"/>
  <c r="FH68" i="48" s="1"/>
  <c r="FI68" i="48" s="1"/>
  <c r="ET295" i="48"/>
  <c r="EU295" i="48" s="1"/>
  <c r="EP295" i="48"/>
  <c r="EQ295" i="48" s="1"/>
  <c r="EP218" i="48"/>
  <c r="EQ218" i="48" s="1"/>
  <c r="ET218" i="48"/>
  <c r="EU218" i="48" s="1"/>
  <c r="ET460" i="48"/>
  <c r="EU460" i="48" s="1"/>
  <c r="EP460" i="48"/>
  <c r="EQ460" i="48" s="1"/>
  <c r="ET426" i="48"/>
  <c r="EU426" i="48" s="1"/>
  <c r="EP426" i="48"/>
  <c r="EQ426" i="48" s="1"/>
  <c r="EP274" i="48"/>
  <c r="EQ274" i="48" s="1"/>
  <c r="ET274" i="48"/>
  <c r="EU274" i="48" s="1"/>
  <c r="ET434" i="48"/>
  <c r="EU434" i="48" s="1"/>
  <c r="EP434" i="48"/>
  <c r="EQ434" i="48" s="1"/>
  <c r="EP224" i="48"/>
  <c r="EQ224" i="48" s="1"/>
  <c r="ET224" i="48"/>
  <c r="EU224" i="48" s="1"/>
  <c r="EP182" i="48"/>
  <c r="EQ182" i="48" s="1"/>
  <c r="ET182" i="48"/>
  <c r="EU182" i="48" s="1"/>
  <c r="EP227" i="48"/>
  <c r="EQ227" i="48" s="1"/>
  <c r="ET227" i="48"/>
  <c r="EU227" i="48" s="1"/>
  <c r="ET346" i="48"/>
  <c r="EU346" i="48" s="1"/>
  <c r="EP346" i="48"/>
  <c r="EQ346" i="48" s="1"/>
  <c r="ET413" i="48"/>
  <c r="EU413" i="48" s="1"/>
  <c r="EP413" i="48"/>
  <c r="EQ413" i="48" s="1"/>
  <c r="ET240" i="48"/>
  <c r="EU240" i="48" s="1"/>
  <c r="EP240" i="48"/>
  <c r="EQ240" i="48" s="1"/>
  <c r="ET431" i="48"/>
  <c r="EU431" i="48" s="1"/>
  <c r="EP431" i="48"/>
  <c r="EQ431" i="48" s="1"/>
  <c r="ET473" i="48"/>
  <c r="EU473" i="48" s="1"/>
  <c r="EP473" i="48"/>
  <c r="EQ473" i="48" s="1"/>
  <c r="ET509" i="48"/>
  <c r="EU509" i="48" s="1"/>
  <c r="EP509" i="48"/>
  <c r="EQ509" i="48" s="1"/>
  <c r="ET241" i="48"/>
  <c r="EU241" i="48" s="1"/>
  <c r="EP241" i="48"/>
  <c r="EQ241" i="48" s="1"/>
  <c r="EP358" i="48"/>
  <c r="EQ358" i="48" s="1"/>
  <c r="ET358" i="48"/>
  <c r="EU358" i="48" s="1"/>
  <c r="ET502" i="48"/>
  <c r="EU502" i="48" s="1"/>
  <c r="EP502" i="48"/>
  <c r="EQ502" i="48" s="1"/>
  <c r="ET61" i="48"/>
  <c r="EU61" i="48" s="1"/>
  <c r="EP61" i="48"/>
  <c r="EQ61" i="48" s="1"/>
  <c r="EP219" i="48"/>
  <c r="EQ219" i="48" s="1"/>
  <c r="ET219" i="48"/>
  <c r="EU219" i="48" s="1"/>
  <c r="ET152" i="48"/>
  <c r="EU152" i="48" s="1"/>
  <c r="EP152" i="48"/>
  <c r="EQ152" i="48" s="1"/>
  <c r="ET354" i="48"/>
  <c r="EU354" i="48" s="1"/>
  <c r="EP354" i="48"/>
  <c r="EQ354" i="48" s="1"/>
  <c r="EP437" i="48"/>
  <c r="EQ437" i="48" s="1"/>
  <c r="ET437" i="48"/>
  <c r="EU437" i="48" s="1"/>
  <c r="ET120" i="48"/>
  <c r="EU120" i="48" s="1"/>
  <c r="EP120" i="48"/>
  <c r="EQ120" i="48" s="1"/>
  <c r="ET73" i="48"/>
  <c r="EU73" i="48" s="1"/>
  <c r="EP73" i="48"/>
  <c r="EQ73" i="48" s="1"/>
  <c r="EP235" i="48"/>
  <c r="EQ235" i="48" s="1"/>
  <c r="ET235" i="48"/>
  <c r="EU235" i="48" s="1"/>
  <c r="ET417" i="48"/>
  <c r="EU417" i="48" s="1"/>
  <c r="EP417" i="48"/>
  <c r="EQ417" i="48" s="1"/>
  <c r="ET405" i="48"/>
  <c r="EU405" i="48" s="1"/>
  <c r="EP405" i="48"/>
  <c r="EQ405" i="48" s="1"/>
  <c r="EP303" i="48"/>
  <c r="EQ303" i="48" s="1"/>
  <c r="ET303" i="48"/>
  <c r="EU303" i="48" s="1"/>
  <c r="ET148" i="48"/>
  <c r="EU148" i="48" s="1"/>
  <c r="EP148" i="48"/>
  <c r="EQ148" i="48" s="1"/>
  <c r="EP345" i="48"/>
  <c r="EQ345" i="48" s="1"/>
  <c r="ET345" i="48"/>
  <c r="EU345" i="48" s="1"/>
  <c r="ET71" i="48"/>
  <c r="EU71" i="48" s="1"/>
  <c r="EP71" i="48"/>
  <c r="EQ71" i="48" s="1"/>
  <c r="EP261" i="48"/>
  <c r="EQ261" i="48" s="1"/>
  <c r="ET261" i="48"/>
  <c r="EU261" i="48" s="1"/>
  <c r="ET63" i="48"/>
  <c r="EU63" i="48" s="1"/>
  <c r="EP63" i="48"/>
  <c r="EQ63" i="48" s="1"/>
  <c r="EP380" i="48"/>
  <c r="EQ380" i="48" s="1"/>
  <c r="ET380" i="48"/>
  <c r="EU380" i="48" s="1"/>
  <c r="ET435" i="48"/>
  <c r="EU435" i="48" s="1"/>
  <c r="EP435" i="48"/>
  <c r="EQ435" i="48" s="1"/>
  <c r="ET190" i="48"/>
  <c r="EU190" i="48" s="1"/>
  <c r="EP190" i="48"/>
  <c r="EQ190" i="48" s="1"/>
  <c r="ET344" i="48"/>
  <c r="EU344" i="48" s="1"/>
  <c r="EP344" i="48"/>
  <c r="EQ344" i="48" s="1"/>
  <c r="ET93" i="48"/>
  <c r="EU93" i="48" s="1"/>
  <c r="EP93" i="48"/>
  <c r="EQ93" i="48" s="1"/>
  <c r="ET86" i="48"/>
  <c r="EU86" i="48" s="1"/>
  <c r="EP86" i="48"/>
  <c r="EQ86" i="48" s="1"/>
  <c r="ET208" i="48"/>
  <c r="EU208" i="48" s="1"/>
  <c r="EP208" i="48"/>
  <c r="EQ208" i="48" s="1"/>
  <c r="ET170" i="48"/>
  <c r="EU170" i="48" s="1"/>
  <c r="EP170" i="48"/>
  <c r="EQ170" i="48" s="1"/>
  <c r="EP304" i="48"/>
  <c r="EQ304" i="48" s="1"/>
  <c r="ET304" i="48"/>
  <c r="EU304" i="48" s="1"/>
  <c r="EP136" i="48"/>
  <c r="EQ136" i="48" s="1"/>
  <c r="ET136" i="48"/>
  <c r="EU136" i="48" s="1"/>
  <c r="FL59" i="48"/>
  <c r="FM59" i="48" s="1"/>
  <c r="FF59" i="48"/>
  <c r="FG59" i="48" s="1"/>
  <c r="FH59" i="48" s="1"/>
  <c r="FI59" i="48" s="1"/>
  <c r="ET72" i="48"/>
  <c r="EU72" i="48" s="1"/>
  <c r="EP72" i="48"/>
  <c r="EQ72" i="48" s="1"/>
  <c r="EP387" i="48"/>
  <c r="EQ387" i="48" s="1"/>
  <c r="ET387" i="48"/>
  <c r="EU387" i="48" s="1"/>
  <c r="ET480" i="48"/>
  <c r="EU480" i="48" s="1"/>
  <c r="EP480" i="48"/>
  <c r="EQ480" i="48" s="1"/>
  <c r="ET398" i="48"/>
  <c r="EU398" i="48" s="1"/>
  <c r="EP398" i="48"/>
  <c r="EQ398" i="48" s="1"/>
  <c r="EP135" i="48"/>
  <c r="EQ135" i="48" s="1"/>
  <c r="ET135" i="48"/>
  <c r="EU135" i="48" s="1"/>
  <c r="ET198" i="48"/>
  <c r="EU198" i="48" s="1"/>
  <c r="EP198" i="48"/>
  <c r="EQ198" i="48" s="1"/>
  <c r="EP462" i="48"/>
  <c r="EQ462" i="48" s="1"/>
  <c r="ET462" i="48"/>
  <c r="EU462" i="48" s="1"/>
  <c r="FF65" i="48"/>
  <c r="FG65" i="48" s="1"/>
  <c r="FH65" i="48" s="1"/>
  <c r="FI65" i="48" s="1"/>
  <c r="FL65" i="48"/>
  <c r="FM65" i="48" s="1"/>
  <c r="EP392" i="48"/>
  <c r="EQ392" i="48" s="1"/>
  <c r="ET392" i="48"/>
  <c r="EU392" i="48" s="1"/>
  <c r="EP301" i="48"/>
  <c r="EQ301" i="48" s="1"/>
  <c r="ET301" i="48"/>
  <c r="EU301" i="48" s="1"/>
  <c r="EP94" i="48"/>
  <c r="EQ94" i="48" s="1"/>
  <c r="ET94" i="48"/>
  <c r="EU94" i="48" s="1"/>
  <c r="ET228" i="48"/>
  <c r="EU228" i="48" s="1"/>
  <c r="EP228" i="48"/>
  <c r="EQ228" i="48" s="1"/>
  <c r="FF56" i="48"/>
  <c r="FG56" i="48" s="1"/>
  <c r="FH56" i="48" s="1"/>
  <c r="FI56" i="48" s="1"/>
  <c r="FL56" i="48"/>
  <c r="FM56" i="48" s="1"/>
  <c r="EP491" i="48"/>
  <c r="EQ491" i="48" s="1"/>
  <c r="ET491" i="48"/>
  <c r="EU491" i="48" s="1"/>
  <c r="EP266" i="48"/>
  <c r="EQ266" i="48" s="1"/>
  <c r="ET266" i="48"/>
  <c r="EU266" i="48" s="1"/>
  <c r="ET249" i="48"/>
  <c r="EU249" i="48" s="1"/>
  <c r="EP249" i="48"/>
  <c r="EQ249" i="48" s="1"/>
  <c r="ET438" i="48"/>
  <c r="EU438" i="48" s="1"/>
  <c r="EP438" i="48"/>
  <c r="EQ438" i="48" s="1"/>
  <c r="ET166" i="48"/>
  <c r="EU166" i="48" s="1"/>
  <c r="EP166" i="48"/>
  <c r="EQ166" i="48" s="1"/>
  <c r="ET225" i="48"/>
  <c r="EU225" i="48" s="1"/>
  <c r="EP225" i="48"/>
  <c r="EQ225" i="48" s="1"/>
  <c r="ET141" i="48"/>
  <c r="EU141" i="48" s="1"/>
  <c r="EP141" i="48"/>
  <c r="EQ141" i="48" s="1"/>
  <c r="ET456" i="48"/>
  <c r="EU456" i="48" s="1"/>
  <c r="EP456" i="48"/>
  <c r="EQ456" i="48" s="1"/>
  <c r="EP461" i="48"/>
  <c r="EQ461" i="48" s="1"/>
  <c r="ET461" i="48"/>
  <c r="EU461" i="48" s="1"/>
  <c r="EP327" i="48"/>
  <c r="EQ327" i="48" s="1"/>
  <c r="ET327" i="48"/>
  <c r="EU327" i="48" s="1"/>
  <c r="EP478" i="48"/>
  <c r="EQ478" i="48" s="1"/>
  <c r="ET478" i="48"/>
  <c r="EU478" i="48" s="1"/>
  <c r="EP119" i="48"/>
  <c r="EQ119" i="48" s="1"/>
  <c r="ET119" i="48"/>
  <c r="EU119" i="48" s="1"/>
  <c r="ET231" i="48"/>
  <c r="EU231" i="48" s="1"/>
  <c r="EP231" i="48"/>
  <c r="EQ231" i="48" s="1"/>
  <c r="EP105" i="48"/>
  <c r="EQ105" i="48" s="1"/>
  <c r="ET105" i="48"/>
  <c r="EU105" i="48" s="1"/>
  <c r="ET410" i="48"/>
  <c r="EU410" i="48" s="1"/>
  <c r="EP410" i="48"/>
  <c r="EQ410" i="48" s="1"/>
  <c r="EP238" i="48"/>
  <c r="EQ238" i="48" s="1"/>
  <c r="ET238" i="48"/>
  <c r="EU238" i="48" s="1"/>
  <c r="EP297" i="48"/>
  <c r="EQ297" i="48" s="1"/>
  <c r="ET297" i="48"/>
  <c r="EU297" i="48" s="1"/>
  <c r="ET374" i="48"/>
  <c r="EU374" i="48" s="1"/>
  <c r="EP374" i="48"/>
  <c r="EQ374" i="48" s="1"/>
  <c r="ET484" i="48"/>
  <c r="EU484" i="48" s="1"/>
  <c r="EP484" i="48"/>
  <c r="EQ484" i="48" s="1"/>
  <c r="EP407" i="48"/>
  <c r="EQ407" i="48" s="1"/>
  <c r="ET407" i="48"/>
  <c r="EU407" i="48" s="1"/>
  <c r="ET155" i="48"/>
  <c r="EU155" i="48" s="1"/>
  <c r="EP155" i="48"/>
  <c r="EQ155" i="48" s="1"/>
  <c r="ER478" i="48" l="1"/>
  <c r="ES478" i="48"/>
  <c r="EZ154" i="48"/>
  <c r="EY154" i="48"/>
  <c r="EW154" i="48"/>
  <c r="EX154" i="48"/>
  <c r="EV154" i="48"/>
  <c r="ER396" i="48"/>
  <c r="ES396" i="48"/>
  <c r="ER366" i="48"/>
  <c r="ES366" i="48"/>
  <c r="ES374" i="48"/>
  <c r="ER374" i="48"/>
  <c r="ES112" i="48"/>
  <c r="ER112" i="48"/>
  <c r="ER161" i="48"/>
  <c r="ES161" i="48"/>
  <c r="EX366" i="48"/>
  <c r="EZ366" i="48"/>
  <c r="EV366" i="48"/>
  <c r="EY366" i="48"/>
  <c r="EW366" i="48"/>
  <c r="ES450" i="48"/>
  <c r="ER450" i="48"/>
  <c r="EW240" i="48"/>
  <c r="EZ240" i="48"/>
  <c r="EV240" i="48"/>
  <c r="EX240" i="48"/>
  <c r="EY240" i="48"/>
  <c r="EW211" i="48"/>
  <c r="EV211" i="48"/>
  <c r="EZ211" i="48"/>
  <c r="EX211" i="48"/>
  <c r="EY211" i="48"/>
  <c r="EW508" i="48"/>
  <c r="EV508" i="48"/>
  <c r="EX508" i="48"/>
  <c r="EY508" i="48"/>
  <c r="EZ508" i="48"/>
  <c r="EW461" i="48"/>
  <c r="EX461" i="48"/>
  <c r="EV461" i="48"/>
  <c r="EY461" i="48"/>
  <c r="EZ461" i="48"/>
  <c r="EX380" i="48"/>
  <c r="EW380" i="48"/>
  <c r="EV380" i="48"/>
  <c r="EY380" i="48"/>
  <c r="EZ380" i="48"/>
  <c r="ES130" i="48"/>
  <c r="ER130" i="48"/>
  <c r="EZ267" i="48"/>
  <c r="EY267" i="48"/>
  <c r="EX267" i="48"/>
  <c r="EW267" i="48"/>
  <c r="EV267" i="48"/>
  <c r="ER516" i="48"/>
  <c r="ES516" i="48"/>
  <c r="EX338" i="48"/>
  <c r="EW338" i="48"/>
  <c r="EZ338" i="48"/>
  <c r="EV338" i="48"/>
  <c r="EY338" i="48"/>
  <c r="ES277" i="48"/>
  <c r="ER277" i="48"/>
  <c r="EX278" i="48"/>
  <c r="EV278" i="48"/>
  <c r="EW278" i="48"/>
  <c r="EZ278" i="48"/>
  <c r="EY278" i="48"/>
  <c r="EX317" i="48"/>
  <c r="EZ317" i="48"/>
  <c r="EV317" i="48"/>
  <c r="EW317" i="48"/>
  <c r="EY317" i="48"/>
  <c r="FR60" i="48"/>
  <c r="FO60" i="48"/>
  <c r="FP60" i="48"/>
  <c r="FQ60" i="48"/>
  <c r="FN60" i="48"/>
  <c r="ES163" i="48"/>
  <c r="ER163" i="48"/>
  <c r="EW60" i="48"/>
  <c r="EX60" i="48"/>
  <c r="EV60" i="48"/>
  <c r="EZ60" i="48"/>
  <c r="EY60" i="48"/>
  <c r="EY250" i="48"/>
  <c r="EX250" i="48"/>
  <c r="EV250" i="48"/>
  <c r="EW250" i="48"/>
  <c r="EZ250" i="48"/>
  <c r="ER81" i="48"/>
  <c r="ES81" i="48"/>
  <c r="EW187" i="48"/>
  <c r="EZ187" i="48"/>
  <c r="EX187" i="48"/>
  <c r="EY187" i="48"/>
  <c r="EV187" i="48"/>
  <c r="EV409" i="48"/>
  <c r="EY409" i="48"/>
  <c r="EW409" i="48"/>
  <c r="EZ409" i="48"/>
  <c r="EX409" i="48"/>
  <c r="EX195" i="48"/>
  <c r="EY195" i="48"/>
  <c r="EV195" i="48"/>
  <c r="EW195" i="48"/>
  <c r="EZ195" i="48"/>
  <c r="ER445" i="48"/>
  <c r="ES445" i="48"/>
  <c r="ER251" i="48"/>
  <c r="ES251" i="48"/>
  <c r="FR58" i="48"/>
  <c r="FQ58" i="48"/>
  <c r="FO58" i="48"/>
  <c r="FN58" i="48"/>
  <c r="FP58" i="48"/>
  <c r="FJ70" i="48"/>
  <c r="FK70" i="48"/>
  <c r="ES424" i="48"/>
  <c r="ER424" i="48"/>
  <c r="EZ146" i="48"/>
  <c r="EX146" i="48"/>
  <c r="EW146" i="48"/>
  <c r="EV146" i="48"/>
  <c r="EY146" i="48"/>
  <c r="EY349" i="48"/>
  <c r="EZ349" i="48"/>
  <c r="EX349" i="48"/>
  <c r="EW349" i="48"/>
  <c r="EV349" i="48"/>
  <c r="FJ64" i="48"/>
  <c r="FK64" i="48"/>
  <c r="EV365" i="48"/>
  <c r="EX365" i="48"/>
  <c r="EY365" i="48"/>
  <c r="EW365" i="48"/>
  <c r="EZ365" i="48"/>
  <c r="ES221" i="48"/>
  <c r="ER221" i="48"/>
  <c r="ES207" i="48"/>
  <c r="ER207" i="48"/>
  <c r="EW280" i="48"/>
  <c r="EV280" i="48"/>
  <c r="EZ280" i="48"/>
  <c r="EY280" i="48"/>
  <c r="EX280" i="48"/>
  <c r="EY341" i="48"/>
  <c r="EZ341" i="48"/>
  <c r="EX341" i="48"/>
  <c r="EV341" i="48"/>
  <c r="EW341" i="48"/>
  <c r="EZ95" i="48"/>
  <c r="EV95" i="48"/>
  <c r="EW95" i="48"/>
  <c r="EX95" i="48"/>
  <c r="EY95" i="48"/>
  <c r="ER343" i="48"/>
  <c r="ES343" i="48"/>
  <c r="FJ67" i="48"/>
  <c r="FK67" i="48"/>
  <c r="ES66" i="48"/>
  <c r="ER66" i="48"/>
  <c r="ES433" i="48"/>
  <c r="ER433" i="48"/>
  <c r="EY140" i="48"/>
  <c r="EV140" i="48"/>
  <c r="EX140" i="48"/>
  <c r="EW140" i="48"/>
  <c r="EZ140" i="48"/>
  <c r="ER263" i="48"/>
  <c r="ES263" i="48"/>
  <c r="ER159" i="48"/>
  <c r="ES159" i="48"/>
  <c r="ER401" i="48"/>
  <c r="ES401" i="48"/>
  <c r="EW58" i="48"/>
  <c r="EZ58" i="48"/>
  <c r="EX58" i="48"/>
  <c r="EV58" i="48"/>
  <c r="EY58" i="48"/>
  <c r="ES356" i="48"/>
  <c r="ER356" i="48"/>
  <c r="EY201" i="48"/>
  <c r="EV201" i="48"/>
  <c r="EZ201" i="48"/>
  <c r="EX201" i="48"/>
  <c r="EW201" i="48"/>
  <c r="ER451" i="48"/>
  <c r="ES451" i="48"/>
  <c r="ES284" i="48"/>
  <c r="ER284" i="48"/>
  <c r="ES361" i="48"/>
  <c r="ER361" i="48"/>
  <c r="ES293" i="48"/>
  <c r="ER293" i="48"/>
  <c r="ES512" i="48"/>
  <c r="ER512" i="48"/>
  <c r="EW385" i="48"/>
  <c r="EY385" i="48"/>
  <c r="EV385" i="48"/>
  <c r="EZ385" i="48"/>
  <c r="EX385" i="48"/>
  <c r="ER189" i="48"/>
  <c r="ES189" i="48"/>
  <c r="ES508" i="48"/>
  <c r="ER508" i="48"/>
  <c r="EX90" i="48"/>
  <c r="EY90" i="48"/>
  <c r="EZ90" i="48"/>
  <c r="EW90" i="48"/>
  <c r="EV90" i="48"/>
  <c r="ES297" i="48"/>
  <c r="ER297" i="48"/>
  <c r="ES461" i="48"/>
  <c r="ER461" i="48"/>
  <c r="ER491" i="48"/>
  <c r="ES491" i="48"/>
  <c r="EZ198" i="48"/>
  <c r="EW198" i="48"/>
  <c r="EY198" i="48"/>
  <c r="EV198" i="48"/>
  <c r="EX198" i="48"/>
  <c r="ER304" i="48"/>
  <c r="ES304" i="48"/>
  <c r="ES380" i="48"/>
  <c r="ER380" i="48"/>
  <c r="EW417" i="48"/>
  <c r="EV417" i="48"/>
  <c r="EX417" i="48"/>
  <c r="EY417" i="48"/>
  <c r="EZ417" i="48"/>
  <c r="EW61" i="48"/>
  <c r="EV61" i="48"/>
  <c r="EZ61" i="48"/>
  <c r="EY61" i="48"/>
  <c r="EX61" i="48"/>
  <c r="EZ413" i="48"/>
  <c r="EY413" i="48"/>
  <c r="EW413" i="48"/>
  <c r="EX413" i="48"/>
  <c r="EV413" i="48"/>
  <c r="EY460" i="48"/>
  <c r="EW460" i="48"/>
  <c r="EX460" i="48"/>
  <c r="EV460" i="48"/>
  <c r="EZ460" i="48"/>
  <c r="EV384" i="48"/>
  <c r="EZ384" i="48"/>
  <c r="EW384" i="48"/>
  <c r="EY384" i="48"/>
  <c r="EX384" i="48"/>
  <c r="EV130" i="48"/>
  <c r="EW130" i="48"/>
  <c r="EY130" i="48"/>
  <c r="EX130" i="48"/>
  <c r="EZ130" i="48"/>
  <c r="ES267" i="48"/>
  <c r="ER267" i="48"/>
  <c r="EV516" i="48"/>
  <c r="EZ516" i="48"/>
  <c r="EY516" i="48"/>
  <c r="EX516" i="48"/>
  <c r="EW516" i="48"/>
  <c r="ER338" i="48"/>
  <c r="ES338" i="48"/>
  <c r="EY277" i="48"/>
  <c r="EX277" i="48"/>
  <c r="EW277" i="48"/>
  <c r="EZ277" i="48"/>
  <c r="EV277" i="48"/>
  <c r="ES278" i="48"/>
  <c r="ER278" i="48"/>
  <c r="ES317" i="48"/>
  <c r="ER317" i="48"/>
  <c r="FK60" i="48"/>
  <c r="FJ60" i="48"/>
  <c r="EZ163" i="48"/>
  <c r="EX163" i="48"/>
  <c r="EV163" i="48"/>
  <c r="EW163" i="48"/>
  <c r="EY163" i="48"/>
  <c r="ES60" i="48"/>
  <c r="ER60" i="48"/>
  <c r="ES250" i="48"/>
  <c r="ER250" i="48"/>
  <c r="EV81" i="48"/>
  <c r="EW81" i="48"/>
  <c r="EY81" i="48"/>
  <c r="EX81" i="48"/>
  <c r="EZ81" i="48"/>
  <c r="ER187" i="48"/>
  <c r="ES187" i="48"/>
  <c r="ES409" i="48"/>
  <c r="ER409" i="48"/>
  <c r="ER195" i="48"/>
  <c r="ES195" i="48"/>
  <c r="EX445" i="48"/>
  <c r="EW445" i="48"/>
  <c r="EZ445" i="48"/>
  <c r="EY445" i="48"/>
  <c r="EV445" i="48"/>
  <c r="EX251" i="48"/>
  <c r="EV251" i="48"/>
  <c r="EY251" i="48"/>
  <c r="EW251" i="48"/>
  <c r="EZ251" i="48"/>
  <c r="FK58" i="48"/>
  <c r="FJ58" i="48"/>
  <c r="FO70" i="48"/>
  <c r="FQ70" i="48"/>
  <c r="FN70" i="48"/>
  <c r="FP70" i="48"/>
  <c r="FR70" i="48"/>
  <c r="EZ424" i="48"/>
  <c r="EY424" i="48"/>
  <c r="EV424" i="48"/>
  <c r="EW424" i="48"/>
  <c r="EX424" i="48"/>
  <c r="ES146" i="48"/>
  <c r="ER146" i="48"/>
  <c r="ES349" i="48"/>
  <c r="ER349" i="48"/>
  <c r="FQ64" i="48"/>
  <c r="FP64" i="48"/>
  <c r="FO64" i="48"/>
  <c r="FN64" i="48"/>
  <c r="FR64" i="48"/>
  <c r="ES365" i="48"/>
  <c r="ER365" i="48"/>
  <c r="EZ82" i="48"/>
  <c r="EY82" i="48"/>
  <c r="EW82" i="48"/>
  <c r="EX82" i="48"/>
  <c r="EV82" i="48"/>
  <c r="ER275" i="48"/>
  <c r="ES275" i="48"/>
  <c r="ER416" i="48"/>
  <c r="ES416" i="48"/>
  <c r="EX215" i="48"/>
  <c r="EZ215" i="48"/>
  <c r="EY215" i="48"/>
  <c r="EW215" i="48"/>
  <c r="EV215" i="48"/>
  <c r="EX128" i="48"/>
  <c r="EW128" i="48"/>
  <c r="EZ128" i="48"/>
  <c r="EV128" i="48"/>
  <c r="EY128" i="48"/>
  <c r="FK72" i="48"/>
  <c r="FJ72" i="48"/>
  <c r="ER309" i="48"/>
  <c r="ES309" i="48"/>
  <c r="ER355" i="48"/>
  <c r="ES355" i="48"/>
  <c r="ER129" i="48"/>
  <c r="ES129" i="48"/>
  <c r="EY85" i="48"/>
  <c r="EW85" i="48"/>
  <c r="EV85" i="48"/>
  <c r="EZ85" i="48"/>
  <c r="EX85" i="48"/>
  <c r="ER98" i="48"/>
  <c r="ES98" i="48"/>
  <c r="ES88" i="48"/>
  <c r="ER88" i="48"/>
  <c r="EZ362" i="48"/>
  <c r="EW362" i="48"/>
  <c r="EV362" i="48"/>
  <c r="EY362" i="48"/>
  <c r="EX362" i="48"/>
  <c r="ER101" i="48"/>
  <c r="ES101" i="48"/>
  <c r="ER504" i="48"/>
  <c r="ES504" i="48"/>
  <c r="ER486" i="48"/>
  <c r="ES486" i="48"/>
  <c r="EY288" i="48"/>
  <c r="EV288" i="48"/>
  <c r="EZ288" i="48"/>
  <c r="EW288" i="48"/>
  <c r="EX288" i="48"/>
  <c r="EZ282" i="48"/>
  <c r="EY282" i="48"/>
  <c r="EW282" i="48"/>
  <c r="EV282" i="48"/>
  <c r="EX282" i="48"/>
  <c r="EY99" i="48"/>
  <c r="EX99" i="48"/>
  <c r="EZ99" i="48"/>
  <c r="EV99" i="48"/>
  <c r="EW99" i="48"/>
  <c r="EZ132" i="48"/>
  <c r="EY132" i="48"/>
  <c r="EX132" i="48"/>
  <c r="EV132" i="48"/>
  <c r="EW132" i="48"/>
  <c r="EY483" i="48"/>
  <c r="EV483" i="48"/>
  <c r="EZ483" i="48"/>
  <c r="EW483" i="48"/>
  <c r="EX483" i="48"/>
  <c r="ER429" i="48"/>
  <c r="ES429" i="48"/>
  <c r="ER96" i="48"/>
  <c r="ES96" i="48"/>
  <c r="ES121" i="48"/>
  <c r="ER121" i="48"/>
  <c r="ER411" i="48"/>
  <c r="ES411" i="48"/>
  <c r="ES333" i="48"/>
  <c r="ER333" i="48"/>
  <c r="EX115" i="48"/>
  <c r="EW115" i="48"/>
  <c r="EV115" i="48"/>
  <c r="EY115" i="48"/>
  <c r="EZ115" i="48"/>
  <c r="ES507" i="48"/>
  <c r="ER507" i="48"/>
  <c r="EV462" i="48"/>
  <c r="EZ462" i="48"/>
  <c r="EY462" i="48"/>
  <c r="EW462" i="48"/>
  <c r="EX462" i="48"/>
  <c r="ER426" i="48"/>
  <c r="ES426" i="48"/>
  <c r="ES377" i="48"/>
  <c r="ER377" i="48"/>
  <c r="EY78" i="48"/>
  <c r="EZ78" i="48"/>
  <c r="EV78" i="48"/>
  <c r="EW78" i="48"/>
  <c r="EX78" i="48"/>
  <c r="ER107" i="48"/>
  <c r="ES107" i="48"/>
  <c r="EW404" i="48"/>
  <c r="EV404" i="48"/>
  <c r="EZ404" i="48"/>
  <c r="EY404" i="48"/>
  <c r="EX404" i="48"/>
  <c r="EQ55" i="48"/>
  <c r="EP54" i="48" a="1"/>
  <c r="EP54" i="48" s="1"/>
  <c r="EW300" i="48"/>
  <c r="EY300" i="48"/>
  <c r="EX300" i="48"/>
  <c r="EV300" i="48"/>
  <c r="EZ300" i="48"/>
  <c r="ER515" i="48"/>
  <c r="ES515" i="48"/>
  <c r="EV455" i="48"/>
  <c r="EY455" i="48"/>
  <c r="EZ455" i="48"/>
  <c r="EW455" i="48"/>
  <c r="EX455" i="48"/>
  <c r="ER205" i="48"/>
  <c r="ES205" i="48"/>
  <c r="ER327" i="48"/>
  <c r="ES327" i="48"/>
  <c r="ER136" i="48"/>
  <c r="ES136" i="48"/>
  <c r="ES158" i="48"/>
  <c r="ER158" i="48"/>
  <c r="EY377" i="48"/>
  <c r="EZ377" i="48"/>
  <c r="EX377" i="48"/>
  <c r="EW377" i="48"/>
  <c r="EV377" i="48"/>
  <c r="ES78" i="48"/>
  <c r="ER78" i="48"/>
  <c r="ER258" i="48"/>
  <c r="ES258" i="48"/>
  <c r="EW112" i="48"/>
  <c r="EV112" i="48"/>
  <c r="EY112" i="48"/>
  <c r="EZ112" i="48"/>
  <c r="EX112" i="48"/>
  <c r="ES164" i="48"/>
  <c r="ER164" i="48"/>
  <c r="EW343" i="48"/>
  <c r="EX343" i="48"/>
  <c r="EZ343" i="48"/>
  <c r="EV343" i="48"/>
  <c r="EY343" i="48"/>
  <c r="EX451" i="48"/>
  <c r="EW451" i="48"/>
  <c r="EZ451" i="48"/>
  <c r="EY451" i="48"/>
  <c r="EV451" i="48"/>
  <c r="EV96" i="48"/>
  <c r="EY96" i="48"/>
  <c r="EW96" i="48"/>
  <c r="EX96" i="48"/>
  <c r="EZ96" i="48"/>
  <c r="EY411" i="48"/>
  <c r="EV411" i="48"/>
  <c r="EZ411" i="48"/>
  <c r="EX411" i="48"/>
  <c r="EW411" i="48"/>
  <c r="EZ456" i="48"/>
  <c r="EY456" i="48"/>
  <c r="EX456" i="48"/>
  <c r="EW456" i="48"/>
  <c r="EV456" i="48"/>
  <c r="ER135" i="48"/>
  <c r="ES135" i="48"/>
  <c r="EW63" i="48"/>
  <c r="EV63" i="48"/>
  <c r="EZ63" i="48"/>
  <c r="EY63" i="48"/>
  <c r="EX63" i="48"/>
  <c r="ER235" i="48"/>
  <c r="ES235" i="48"/>
  <c r="ES218" i="48"/>
  <c r="ER218" i="48"/>
  <c r="EY276" i="48"/>
  <c r="EZ276" i="48"/>
  <c r="EW276" i="48"/>
  <c r="EX276" i="48"/>
  <c r="EV276" i="48"/>
  <c r="EY157" i="48"/>
  <c r="EW157" i="48"/>
  <c r="EZ157" i="48"/>
  <c r="EV157" i="48"/>
  <c r="EX157" i="48"/>
  <c r="EX510" i="48"/>
  <c r="EY510" i="48"/>
  <c r="EW510" i="48"/>
  <c r="EZ510" i="48"/>
  <c r="EV510" i="48"/>
  <c r="ER296" i="48"/>
  <c r="ES296" i="48"/>
  <c r="ES89" i="48"/>
  <c r="ER89" i="48"/>
  <c r="EV75" i="48"/>
  <c r="EW75" i="48"/>
  <c r="EY75" i="48"/>
  <c r="EX75" i="48"/>
  <c r="EZ75" i="48"/>
  <c r="ER113" i="48"/>
  <c r="ES113" i="48"/>
  <c r="EW318" i="48"/>
  <c r="EZ318" i="48"/>
  <c r="EY318" i="48"/>
  <c r="EX318" i="48"/>
  <c r="EV318" i="48"/>
  <c r="EY463" i="48"/>
  <c r="EX463" i="48"/>
  <c r="EW463" i="48"/>
  <c r="EV463" i="48"/>
  <c r="EZ463" i="48"/>
  <c r="ER383" i="48"/>
  <c r="ES383" i="48"/>
  <c r="ES213" i="48"/>
  <c r="ER213" i="48"/>
  <c r="ER260" i="48"/>
  <c r="ES260" i="48"/>
  <c r="EX359" i="48"/>
  <c r="EY359" i="48"/>
  <c r="EW359" i="48"/>
  <c r="EV359" i="48"/>
  <c r="EZ359" i="48"/>
  <c r="EW180" i="48"/>
  <c r="EV180" i="48"/>
  <c r="EX180" i="48"/>
  <c r="EY180" i="48"/>
  <c r="EZ180" i="48"/>
  <c r="EW350" i="48"/>
  <c r="EV350" i="48"/>
  <c r="EX350" i="48"/>
  <c r="EZ350" i="48"/>
  <c r="EY350" i="48"/>
  <c r="ER458" i="48"/>
  <c r="ES458" i="48"/>
  <c r="EY272" i="48"/>
  <c r="EX272" i="48"/>
  <c r="EZ272" i="48"/>
  <c r="EW272" i="48"/>
  <c r="EV272" i="48"/>
  <c r="ER292" i="48"/>
  <c r="ES292" i="48"/>
  <c r="ER185" i="48"/>
  <c r="ES185" i="48"/>
  <c r="ES74" i="48"/>
  <c r="ER74" i="48"/>
  <c r="EY370" i="48"/>
  <c r="EV370" i="48"/>
  <c r="EX370" i="48"/>
  <c r="EW370" i="48"/>
  <c r="EZ370" i="48"/>
  <c r="EW203" i="48"/>
  <c r="EY203" i="48"/>
  <c r="EZ203" i="48"/>
  <c r="EV203" i="48"/>
  <c r="EX203" i="48"/>
  <c r="EV364" i="48"/>
  <c r="EW364" i="48"/>
  <c r="EZ364" i="48"/>
  <c r="EY364" i="48"/>
  <c r="EX364" i="48"/>
  <c r="EY316" i="48"/>
  <c r="EX316" i="48"/>
  <c r="EW316" i="48"/>
  <c r="EZ316" i="48"/>
  <c r="EV316" i="48"/>
  <c r="ES141" i="48"/>
  <c r="ER141" i="48"/>
  <c r="ER398" i="48"/>
  <c r="ES398" i="48"/>
  <c r="ER208" i="48"/>
  <c r="ES208" i="48"/>
  <c r="EY261" i="48"/>
  <c r="EX261" i="48"/>
  <c r="EZ261" i="48"/>
  <c r="EW261" i="48"/>
  <c r="EV261" i="48"/>
  <c r="ER73" i="48"/>
  <c r="ES73" i="48"/>
  <c r="EV358" i="48"/>
  <c r="EZ358" i="48"/>
  <c r="EY358" i="48"/>
  <c r="EX358" i="48"/>
  <c r="EW358" i="48"/>
  <c r="EW227" i="48"/>
  <c r="EV227" i="48"/>
  <c r="EY227" i="48"/>
  <c r="EZ227" i="48"/>
  <c r="EX227" i="48"/>
  <c r="ES295" i="48"/>
  <c r="ER295" i="48"/>
  <c r="ER84" i="48"/>
  <c r="ES84" i="48"/>
  <c r="EV253" i="48"/>
  <c r="EX253" i="48"/>
  <c r="EW253" i="48"/>
  <c r="EY253" i="48"/>
  <c r="EZ253" i="48"/>
  <c r="ES482" i="48"/>
  <c r="ER482" i="48"/>
  <c r="ES499" i="48"/>
  <c r="ER499" i="48"/>
  <c r="ER432" i="48"/>
  <c r="ES432" i="48"/>
  <c r="ER302" i="48"/>
  <c r="ES302" i="48"/>
  <c r="EZ443" i="48"/>
  <c r="EW443" i="48"/>
  <c r="EY443" i="48"/>
  <c r="EV443" i="48"/>
  <c r="EX443" i="48"/>
  <c r="EZ271" i="48"/>
  <c r="EY271" i="48"/>
  <c r="EV271" i="48"/>
  <c r="EW271" i="48"/>
  <c r="EX271" i="48"/>
  <c r="EV87" i="48"/>
  <c r="EW87" i="48"/>
  <c r="EX87" i="48"/>
  <c r="EZ87" i="48"/>
  <c r="EY87" i="48"/>
  <c r="EV395" i="48"/>
  <c r="EZ395" i="48"/>
  <c r="EX395" i="48"/>
  <c r="EY395" i="48"/>
  <c r="EW395" i="48"/>
  <c r="EZ391" i="48"/>
  <c r="EV391" i="48"/>
  <c r="EW391" i="48"/>
  <c r="EX391" i="48"/>
  <c r="EY391" i="48"/>
  <c r="EW257" i="48"/>
  <c r="EY257" i="48"/>
  <c r="EV257" i="48"/>
  <c r="EZ257" i="48"/>
  <c r="EX257" i="48"/>
  <c r="ES336" i="48"/>
  <c r="ER336" i="48"/>
  <c r="EY428" i="48"/>
  <c r="EZ428" i="48"/>
  <c r="EX428" i="48"/>
  <c r="EW428" i="48"/>
  <c r="EV428" i="48"/>
  <c r="ER441" i="48"/>
  <c r="ES441" i="48"/>
  <c r="EX368" i="48"/>
  <c r="EY368" i="48"/>
  <c r="EW368" i="48"/>
  <c r="EZ368" i="48"/>
  <c r="EV368" i="48"/>
  <c r="ES209" i="48"/>
  <c r="ER209" i="48"/>
  <c r="EZ143" i="48"/>
  <c r="EY143" i="48"/>
  <c r="EW143" i="48"/>
  <c r="EX143" i="48"/>
  <c r="EV143" i="48"/>
  <c r="EV210" i="48"/>
  <c r="EZ210" i="48"/>
  <c r="EX210" i="48"/>
  <c r="EY210" i="48"/>
  <c r="EW210" i="48"/>
  <c r="ER175" i="48"/>
  <c r="ES175" i="48"/>
  <c r="EZ518" i="48"/>
  <c r="EY518" i="48"/>
  <c r="EX518" i="48"/>
  <c r="EW518" i="48"/>
  <c r="EV518" i="48"/>
  <c r="EY142" i="48"/>
  <c r="EX142" i="48"/>
  <c r="EW142" i="48"/>
  <c r="EV142" i="48"/>
  <c r="EZ142" i="48"/>
  <c r="ES103" i="48"/>
  <c r="ER103" i="48"/>
  <c r="EX353" i="48"/>
  <c r="EW353" i="48"/>
  <c r="EZ353" i="48"/>
  <c r="EV353" i="48"/>
  <c r="EY353" i="48"/>
  <c r="EZ328" i="48"/>
  <c r="EY328" i="48"/>
  <c r="EW328" i="48"/>
  <c r="EX328" i="48"/>
  <c r="EV328" i="48"/>
  <c r="EX260" i="48"/>
  <c r="EZ260" i="48"/>
  <c r="EW260" i="48"/>
  <c r="EV260" i="48"/>
  <c r="EY260" i="48"/>
  <c r="ES124" i="48"/>
  <c r="ER124" i="48"/>
  <c r="ER359" i="48"/>
  <c r="ES359" i="48"/>
  <c r="ES100" i="48"/>
  <c r="ER100" i="48"/>
  <c r="ES180" i="48"/>
  <c r="ER180" i="48"/>
  <c r="ES350" i="48"/>
  <c r="ER350" i="48"/>
  <c r="EY458" i="48"/>
  <c r="EX458" i="48"/>
  <c r="EZ458" i="48"/>
  <c r="EV458" i="48"/>
  <c r="EW458" i="48"/>
  <c r="ES342" i="48"/>
  <c r="ER342" i="48"/>
  <c r="EX269" i="48"/>
  <c r="EY269" i="48"/>
  <c r="EV269" i="48"/>
  <c r="EZ269" i="48"/>
  <c r="EW269" i="48"/>
  <c r="ER272" i="48"/>
  <c r="ES272" i="48"/>
  <c r="ES137" i="48"/>
  <c r="ER137" i="48"/>
  <c r="EV292" i="48"/>
  <c r="EX292" i="48"/>
  <c r="EW292" i="48"/>
  <c r="EZ292" i="48"/>
  <c r="EY292" i="48"/>
  <c r="EX232" i="48"/>
  <c r="EY232" i="48"/>
  <c r="EZ232" i="48"/>
  <c r="EW232" i="48"/>
  <c r="EV232" i="48"/>
  <c r="EY185" i="48"/>
  <c r="EW185" i="48"/>
  <c r="EX185" i="48"/>
  <c r="EZ185" i="48"/>
  <c r="EV185" i="48"/>
  <c r="ER464" i="48"/>
  <c r="ES464" i="48"/>
  <c r="EW74" i="48"/>
  <c r="EV74" i="48"/>
  <c r="EZ74" i="48"/>
  <c r="EX74" i="48"/>
  <c r="EY74" i="48"/>
  <c r="EW326" i="48"/>
  <c r="EY326" i="48"/>
  <c r="EV326" i="48"/>
  <c r="EZ326" i="48"/>
  <c r="EX326" i="48"/>
  <c r="ES370" i="48"/>
  <c r="ER370" i="48"/>
  <c r="EW110" i="48"/>
  <c r="EY110" i="48"/>
  <c r="EX110" i="48"/>
  <c r="EV110" i="48"/>
  <c r="EZ110" i="48"/>
  <c r="ER203" i="48"/>
  <c r="ES203" i="48"/>
  <c r="ES104" i="48"/>
  <c r="ER104" i="48"/>
  <c r="ER364" i="48"/>
  <c r="ES364" i="48"/>
  <c r="ER399" i="48"/>
  <c r="ES399" i="48"/>
  <c r="ES316" i="48"/>
  <c r="ER316" i="48"/>
  <c r="EX134" i="48"/>
  <c r="EZ134" i="48"/>
  <c r="EV134" i="48"/>
  <c r="EY134" i="48"/>
  <c r="EW134" i="48"/>
  <c r="EW484" i="48"/>
  <c r="EV484" i="48"/>
  <c r="EX484" i="48"/>
  <c r="EZ484" i="48"/>
  <c r="EY484" i="48"/>
  <c r="EZ190" i="48"/>
  <c r="EW190" i="48"/>
  <c r="EX190" i="48"/>
  <c r="EY190" i="48"/>
  <c r="EV190" i="48"/>
  <c r="ER76" i="48"/>
  <c r="ES76" i="48"/>
  <c r="ER206" i="48"/>
  <c r="ES206" i="48"/>
  <c r="EZ205" i="48"/>
  <c r="EV205" i="48"/>
  <c r="EX205" i="48"/>
  <c r="EW205" i="48"/>
  <c r="EY205" i="48"/>
  <c r="EZ136" i="48"/>
  <c r="EY136" i="48"/>
  <c r="EX136" i="48"/>
  <c r="EV136" i="48"/>
  <c r="EW136" i="48"/>
  <c r="EX158" i="48"/>
  <c r="EY158" i="48"/>
  <c r="EV158" i="48"/>
  <c r="EZ158" i="48"/>
  <c r="EW158" i="48"/>
  <c r="ER183" i="48"/>
  <c r="ES183" i="48"/>
  <c r="ER363" i="48"/>
  <c r="ES363" i="48"/>
  <c r="ES332" i="48"/>
  <c r="ER332" i="48"/>
  <c r="EV102" i="48"/>
  <c r="EY102" i="48"/>
  <c r="EZ102" i="48"/>
  <c r="EX102" i="48"/>
  <c r="EW102" i="48"/>
  <c r="ER352" i="48"/>
  <c r="ES352" i="48"/>
  <c r="ES357" i="48"/>
  <c r="ER357" i="48"/>
  <c r="ES77" i="48"/>
  <c r="ER77" i="48"/>
  <c r="EZ202" i="48"/>
  <c r="EX202" i="48"/>
  <c r="EW202" i="48"/>
  <c r="EV202" i="48"/>
  <c r="EY202" i="48"/>
  <c r="ER462" i="48"/>
  <c r="ES462" i="48"/>
  <c r="ES219" i="48"/>
  <c r="ER219" i="48"/>
  <c r="ES192" i="48"/>
  <c r="ER192" i="48"/>
  <c r="ES351" i="48"/>
  <c r="ER351" i="48"/>
  <c r="EZ107" i="48"/>
  <c r="EW107" i="48"/>
  <c r="EY107" i="48"/>
  <c r="EX107" i="48"/>
  <c r="EV107" i="48"/>
  <c r="ES404" i="48"/>
  <c r="ER404" i="48"/>
  <c r="ES102" i="48"/>
  <c r="ER102" i="48"/>
  <c r="ER341" i="48"/>
  <c r="ES341" i="48"/>
  <c r="EW263" i="48"/>
  <c r="EX263" i="48"/>
  <c r="EY263" i="48"/>
  <c r="EV263" i="48"/>
  <c r="EZ263" i="48"/>
  <c r="EX356" i="48"/>
  <c r="EW356" i="48"/>
  <c r="EY356" i="48"/>
  <c r="EZ356" i="48"/>
  <c r="EV356" i="48"/>
  <c r="EY293" i="48"/>
  <c r="EV293" i="48"/>
  <c r="EW293" i="48"/>
  <c r="EZ293" i="48"/>
  <c r="EX293" i="48"/>
  <c r="ER90" i="48"/>
  <c r="ES90" i="48"/>
  <c r="EW297" i="48"/>
  <c r="EV297" i="48"/>
  <c r="EZ297" i="48"/>
  <c r="EY297" i="48"/>
  <c r="EX297" i="48"/>
  <c r="EX491" i="48"/>
  <c r="EW491" i="48"/>
  <c r="EY491" i="48"/>
  <c r="EV491" i="48"/>
  <c r="EZ491" i="48"/>
  <c r="ER198" i="48"/>
  <c r="ES198" i="48"/>
  <c r="EZ304" i="48"/>
  <c r="EX304" i="48"/>
  <c r="EV304" i="48"/>
  <c r="EY304" i="48"/>
  <c r="EW304" i="48"/>
  <c r="ER417" i="48"/>
  <c r="ES417" i="48"/>
  <c r="ER61" i="48"/>
  <c r="ES61" i="48"/>
  <c r="ES413" i="48"/>
  <c r="ER413" i="48"/>
  <c r="ER460" i="48"/>
  <c r="ES460" i="48"/>
  <c r="ER384" i="48"/>
  <c r="ES384" i="48"/>
  <c r="EX238" i="48"/>
  <c r="EV238" i="48"/>
  <c r="EY238" i="48"/>
  <c r="EW238" i="48"/>
  <c r="EZ238" i="48"/>
  <c r="ES456" i="48"/>
  <c r="ER456" i="48"/>
  <c r="FR56" i="48"/>
  <c r="FO56" i="48"/>
  <c r="FP56" i="48"/>
  <c r="FQ56" i="48"/>
  <c r="FN56" i="48"/>
  <c r="EZ135" i="48"/>
  <c r="EW135" i="48"/>
  <c r="EX135" i="48"/>
  <c r="EV135" i="48"/>
  <c r="EY135" i="48"/>
  <c r="ES170" i="48"/>
  <c r="ER170" i="48"/>
  <c r="ER63" i="48"/>
  <c r="ES63" i="48"/>
  <c r="EW235" i="48"/>
  <c r="EX235" i="48"/>
  <c r="EZ235" i="48"/>
  <c r="EY235" i="48"/>
  <c r="EV235" i="48"/>
  <c r="ER502" i="48"/>
  <c r="ES502" i="48"/>
  <c r="ES346" i="48"/>
  <c r="ER346" i="48"/>
  <c r="EY218" i="48"/>
  <c r="EX218" i="48"/>
  <c r="EZ218" i="48"/>
  <c r="EW218" i="48"/>
  <c r="EV218" i="48"/>
  <c r="EZ325" i="48"/>
  <c r="EW325" i="48"/>
  <c r="EV325" i="48"/>
  <c r="EY325" i="48"/>
  <c r="EX325" i="48"/>
  <c r="ES276" i="48"/>
  <c r="ER276" i="48"/>
  <c r="EW427" i="48"/>
  <c r="EY427" i="48"/>
  <c r="EX427" i="48"/>
  <c r="EV427" i="48"/>
  <c r="EZ427" i="48"/>
  <c r="ER157" i="48"/>
  <c r="ES157" i="48"/>
  <c r="ES510" i="48"/>
  <c r="ER510" i="48"/>
  <c r="EY406" i="48"/>
  <c r="EX406" i="48"/>
  <c r="EZ406" i="48"/>
  <c r="EW406" i="48"/>
  <c r="EV406" i="48"/>
  <c r="EW296" i="48"/>
  <c r="EZ296" i="48"/>
  <c r="EV296" i="48"/>
  <c r="EX296" i="48"/>
  <c r="EY296" i="48"/>
  <c r="EV291" i="48"/>
  <c r="EX291" i="48"/>
  <c r="EY291" i="48"/>
  <c r="EW291" i="48"/>
  <c r="EZ291" i="48"/>
  <c r="EY89" i="48"/>
  <c r="EX89" i="48"/>
  <c r="EV89" i="48"/>
  <c r="EZ89" i="48"/>
  <c r="EW89" i="48"/>
  <c r="EY314" i="48"/>
  <c r="EV314" i="48"/>
  <c r="EX314" i="48"/>
  <c r="EW314" i="48"/>
  <c r="EZ314" i="48"/>
  <c r="EY511" i="48"/>
  <c r="EW511" i="48"/>
  <c r="EX511" i="48"/>
  <c r="EV511" i="48"/>
  <c r="EZ511" i="48"/>
  <c r="ES75" i="48"/>
  <c r="ER75" i="48"/>
  <c r="EW422" i="48"/>
  <c r="EY422" i="48"/>
  <c r="EV422" i="48"/>
  <c r="EZ422" i="48"/>
  <c r="EX422" i="48"/>
  <c r="EX113" i="48"/>
  <c r="EV113" i="48"/>
  <c r="EW113" i="48"/>
  <c r="EY113" i="48"/>
  <c r="EZ113" i="48"/>
  <c r="EV489" i="48"/>
  <c r="EY489" i="48"/>
  <c r="EX489" i="48"/>
  <c r="EW489" i="48"/>
  <c r="EZ489" i="48"/>
  <c r="EZ412" i="48"/>
  <c r="EV412" i="48"/>
  <c r="EX412" i="48"/>
  <c r="EW412" i="48"/>
  <c r="EY412" i="48"/>
  <c r="ER318" i="48"/>
  <c r="ES318" i="48"/>
  <c r="ER290" i="48"/>
  <c r="ES290" i="48"/>
  <c r="EZ307" i="48"/>
  <c r="EY307" i="48"/>
  <c r="EX307" i="48"/>
  <c r="EV307" i="48"/>
  <c r="EW307" i="48"/>
  <c r="ER463" i="48"/>
  <c r="ES463" i="48"/>
  <c r="EV242" i="48"/>
  <c r="EX242" i="48"/>
  <c r="EZ242" i="48"/>
  <c r="EY242" i="48"/>
  <c r="EW242" i="48"/>
  <c r="EY383" i="48"/>
  <c r="EW383" i="48"/>
  <c r="EV383" i="48"/>
  <c r="EX383" i="48"/>
  <c r="EZ383" i="48"/>
  <c r="ER167" i="48"/>
  <c r="ES167" i="48"/>
  <c r="EV213" i="48"/>
  <c r="EW213" i="48"/>
  <c r="EY213" i="48"/>
  <c r="EX213" i="48"/>
  <c r="EZ213" i="48"/>
  <c r="ER477" i="48"/>
  <c r="ES477" i="48"/>
  <c r="ES82" i="48"/>
  <c r="ER82" i="48"/>
  <c r="EX275" i="48"/>
  <c r="EY275" i="48"/>
  <c r="EW275" i="48"/>
  <c r="EZ275" i="48"/>
  <c r="EV275" i="48"/>
  <c r="EX416" i="48"/>
  <c r="EW416" i="48"/>
  <c r="EY416" i="48"/>
  <c r="EZ416" i="48"/>
  <c r="EV416" i="48"/>
  <c r="ES215" i="48"/>
  <c r="ER215" i="48"/>
  <c r="ES128" i="48"/>
  <c r="ER128" i="48"/>
  <c r="FO72" i="48"/>
  <c r="FN72" i="48"/>
  <c r="FR72" i="48"/>
  <c r="FP72" i="48"/>
  <c r="FQ72" i="48"/>
  <c r="EZ309" i="48"/>
  <c r="EV309" i="48"/>
  <c r="EW309" i="48"/>
  <c r="EX309" i="48"/>
  <c r="EY309" i="48"/>
  <c r="EX355" i="48"/>
  <c r="EZ355" i="48"/>
  <c r="EY355" i="48"/>
  <c r="EW355" i="48"/>
  <c r="EV355" i="48"/>
  <c r="EW129" i="48"/>
  <c r="EY129" i="48"/>
  <c r="EZ129" i="48"/>
  <c r="EX129" i="48"/>
  <c r="EV129" i="48"/>
  <c r="ER85" i="48"/>
  <c r="ES85" i="48"/>
  <c r="EZ98" i="48"/>
  <c r="EV98" i="48"/>
  <c r="EY98" i="48"/>
  <c r="EW98" i="48"/>
  <c r="EX98" i="48"/>
  <c r="EY88" i="48"/>
  <c r="EX88" i="48"/>
  <c r="EZ88" i="48"/>
  <c r="EW88" i="48"/>
  <c r="EV88" i="48"/>
  <c r="ER362" i="48"/>
  <c r="ES362" i="48"/>
  <c r="EV101" i="48"/>
  <c r="EX101" i="48"/>
  <c r="EW101" i="48"/>
  <c r="EY101" i="48"/>
  <c r="EZ101" i="48"/>
  <c r="EW504" i="48"/>
  <c r="EV504" i="48"/>
  <c r="EY504" i="48"/>
  <c r="EZ504" i="48"/>
  <c r="EX504" i="48"/>
  <c r="EZ486" i="48"/>
  <c r="EW486" i="48"/>
  <c r="EY486" i="48"/>
  <c r="EV486" i="48"/>
  <c r="EX486" i="48"/>
  <c r="ES288" i="48"/>
  <c r="ER288" i="48"/>
  <c r="ER282" i="48"/>
  <c r="ES282" i="48"/>
  <c r="ER99" i="48"/>
  <c r="ES99" i="48"/>
  <c r="ER132" i="48"/>
  <c r="ES132" i="48"/>
  <c r="ES483" i="48"/>
  <c r="ER483" i="48"/>
  <c r="EW429" i="48"/>
  <c r="EX429" i="48"/>
  <c r="EV429" i="48"/>
  <c r="EY429" i="48"/>
  <c r="EZ429" i="48"/>
  <c r="EW121" i="48"/>
  <c r="EY121" i="48"/>
  <c r="EX121" i="48"/>
  <c r="EZ121" i="48"/>
  <c r="EV121" i="48"/>
  <c r="ES238" i="48"/>
  <c r="ER238" i="48"/>
  <c r="FJ56" i="48"/>
  <c r="FK56" i="48"/>
  <c r="EW170" i="48"/>
  <c r="EY170" i="48"/>
  <c r="EX170" i="48"/>
  <c r="EZ170" i="48"/>
  <c r="EV170" i="48"/>
  <c r="EY502" i="48"/>
  <c r="EV502" i="48"/>
  <c r="EZ502" i="48"/>
  <c r="EX502" i="48"/>
  <c r="EW502" i="48"/>
  <c r="EX346" i="48"/>
  <c r="EY346" i="48"/>
  <c r="EW346" i="48"/>
  <c r="EV346" i="48"/>
  <c r="EZ346" i="48"/>
  <c r="ES325" i="48"/>
  <c r="ER325" i="48"/>
  <c r="ES427" i="48"/>
  <c r="ER427" i="48"/>
  <c r="ES406" i="48"/>
  <c r="ER406" i="48"/>
  <c r="ES291" i="48"/>
  <c r="ER291" i="48"/>
  <c r="ES314" i="48"/>
  <c r="ER314" i="48"/>
  <c r="ES511" i="48"/>
  <c r="ER511" i="48"/>
  <c r="ER422" i="48"/>
  <c r="ES422" i="48"/>
  <c r="ES489" i="48"/>
  <c r="ER489" i="48"/>
  <c r="ES412" i="48"/>
  <c r="ER412" i="48"/>
  <c r="EZ290" i="48"/>
  <c r="EV290" i="48"/>
  <c r="EY290" i="48"/>
  <c r="EX290" i="48"/>
  <c r="EW290" i="48"/>
  <c r="ES307" i="48"/>
  <c r="ER307" i="48"/>
  <c r="ES242" i="48"/>
  <c r="ER242" i="48"/>
  <c r="EW167" i="48"/>
  <c r="EX167" i="48"/>
  <c r="EY167" i="48"/>
  <c r="EZ167" i="48"/>
  <c r="EV167" i="48"/>
  <c r="EW477" i="48"/>
  <c r="EZ477" i="48"/>
  <c r="EY477" i="48"/>
  <c r="EX477" i="48"/>
  <c r="EV477" i="48"/>
  <c r="EX124" i="48"/>
  <c r="EY124" i="48"/>
  <c r="EZ124" i="48"/>
  <c r="EW124" i="48"/>
  <c r="EV124" i="48"/>
  <c r="EV100" i="48"/>
  <c r="EZ100" i="48"/>
  <c r="EW100" i="48"/>
  <c r="EX100" i="48"/>
  <c r="EY100" i="48"/>
  <c r="EX342" i="48"/>
  <c r="EW342" i="48"/>
  <c r="EZ342" i="48"/>
  <c r="EY342" i="48"/>
  <c r="EV342" i="48"/>
  <c r="ES269" i="48"/>
  <c r="ER269" i="48"/>
  <c r="EX137" i="48"/>
  <c r="EZ137" i="48"/>
  <c r="EV137" i="48"/>
  <c r="EY137" i="48"/>
  <c r="EW137" i="48"/>
  <c r="ES232" i="48"/>
  <c r="ER232" i="48"/>
  <c r="EW464" i="48"/>
  <c r="EV464" i="48"/>
  <c r="EX464" i="48"/>
  <c r="EY464" i="48"/>
  <c r="EZ464" i="48"/>
  <c r="ES326" i="48"/>
  <c r="ER326" i="48"/>
  <c r="ER110" i="48"/>
  <c r="ES110" i="48"/>
  <c r="EY104" i="48"/>
  <c r="EW104" i="48"/>
  <c r="EX104" i="48"/>
  <c r="EZ104" i="48"/>
  <c r="EV104" i="48"/>
  <c r="EW399" i="48"/>
  <c r="EY399" i="48"/>
  <c r="EV399" i="48"/>
  <c r="EZ399" i="48"/>
  <c r="EX399" i="48"/>
  <c r="ER134" i="48"/>
  <c r="ES134" i="48"/>
  <c r="ER410" i="48"/>
  <c r="ES410" i="48"/>
  <c r="ER228" i="48"/>
  <c r="ES228" i="48"/>
  <c r="EV410" i="48"/>
  <c r="EZ410" i="48"/>
  <c r="EY410" i="48"/>
  <c r="EW410" i="48"/>
  <c r="EX410" i="48"/>
  <c r="EV141" i="48"/>
  <c r="EX141" i="48"/>
  <c r="EW141" i="48"/>
  <c r="EZ141" i="48"/>
  <c r="EY141" i="48"/>
  <c r="EY228" i="48"/>
  <c r="EW228" i="48"/>
  <c r="EZ228" i="48"/>
  <c r="EV228" i="48"/>
  <c r="EX228" i="48"/>
  <c r="EV398" i="48"/>
  <c r="EY398" i="48"/>
  <c r="EZ398" i="48"/>
  <c r="EX398" i="48"/>
  <c r="EW398" i="48"/>
  <c r="EZ208" i="48"/>
  <c r="EY208" i="48"/>
  <c r="EX208" i="48"/>
  <c r="EW208" i="48"/>
  <c r="EV208" i="48"/>
  <c r="ES261" i="48"/>
  <c r="ER261" i="48"/>
  <c r="EX73" i="48"/>
  <c r="EY73" i="48"/>
  <c r="EZ73" i="48"/>
  <c r="EW73" i="48"/>
  <c r="EV73" i="48"/>
  <c r="ER358" i="48"/>
  <c r="ES358" i="48"/>
  <c r="ES227" i="48"/>
  <c r="ER227" i="48"/>
  <c r="EZ295" i="48"/>
  <c r="EX295" i="48"/>
  <c r="EW295" i="48"/>
  <c r="EY295" i="48"/>
  <c r="EV295" i="48"/>
  <c r="EV84" i="48"/>
  <c r="EW84" i="48"/>
  <c r="EX84" i="48"/>
  <c r="EY84" i="48"/>
  <c r="EZ84" i="48"/>
  <c r="ES253" i="48"/>
  <c r="ER253" i="48"/>
  <c r="EZ482" i="48"/>
  <c r="EY482" i="48"/>
  <c r="EV482" i="48"/>
  <c r="EX482" i="48"/>
  <c r="EW482" i="48"/>
  <c r="EZ499" i="48"/>
  <c r="EV499" i="48"/>
  <c r="EY499" i="48"/>
  <c r="EX499" i="48"/>
  <c r="EW499" i="48"/>
  <c r="EV432" i="48"/>
  <c r="EX432" i="48"/>
  <c r="EZ432" i="48"/>
  <c r="EW432" i="48"/>
  <c r="EY432" i="48"/>
  <c r="EX302" i="48"/>
  <c r="EV302" i="48"/>
  <c r="EZ302" i="48"/>
  <c r="EY302" i="48"/>
  <c r="EW302" i="48"/>
  <c r="ES443" i="48"/>
  <c r="ER443" i="48"/>
  <c r="ES271" i="48"/>
  <c r="ER271" i="48"/>
  <c r="ER87" i="48"/>
  <c r="ES87" i="48"/>
  <c r="ES395" i="48"/>
  <c r="ER395" i="48"/>
  <c r="ER391" i="48"/>
  <c r="ES391" i="48"/>
  <c r="ES257" i="48"/>
  <c r="ER257" i="48"/>
  <c r="EX336" i="48"/>
  <c r="EV336" i="48"/>
  <c r="EZ336" i="48"/>
  <c r="EW336" i="48"/>
  <c r="EY336" i="48"/>
  <c r="ES428" i="48"/>
  <c r="ER428" i="48"/>
  <c r="EZ441" i="48"/>
  <c r="EY441" i="48"/>
  <c r="EX441" i="48"/>
  <c r="EV441" i="48"/>
  <c r="EW441" i="48"/>
  <c r="ER368" i="48"/>
  <c r="ES368" i="48"/>
  <c r="EW209" i="48"/>
  <c r="EX209" i="48"/>
  <c r="EY209" i="48"/>
  <c r="EV209" i="48"/>
  <c r="EZ209" i="48"/>
  <c r="ES143" i="48"/>
  <c r="ER143" i="48"/>
  <c r="ES210" i="48"/>
  <c r="ER210" i="48"/>
  <c r="EW175" i="48"/>
  <c r="EZ175" i="48"/>
  <c r="EX175" i="48"/>
  <c r="EY175" i="48"/>
  <c r="EV175" i="48"/>
  <c r="ER518" i="48"/>
  <c r="ES518" i="48"/>
  <c r="ER142" i="48"/>
  <c r="ES142" i="48"/>
  <c r="EX103" i="48"/>
  <c r="EV103" i="48"/>
  <c r="EW103" i="48"/>
  <c r="EY103" i="48"/>
  <c r="EZ103" i="48"/>
  <c r="ES353" i="48"/>
  <c r="ER353" i="48"/>
  <c r="ES328" i="48"/>
  <c r="ER328" i="48"/>
  <c r="ER485" i="48"/>
  <c r="ES485" i="48"/>
  <c r="ES156" i="48"/>
  <c r="ER156" i="48"/>
  <c r="EX379" i="48"/>
  <c r="EY379" i="48"/>
  <c r="EZ379" i="48"/>
  <c r="EW379" i="48"/>
  <c r="EV379" i="48"/>
  <c r="ES117" i="48"/>
  <c r="ER117" i="48"/>
  <c r="ER475" i="48"/>
  <c r="ES475" i="48"/>
  <c r="ES165" i="48"/>
  <c r="ER165" i="48"/>
  <c r="EZ285" i="48"/>
  <c r="EY285" i="48"/>
  <c r="EV285" i="48"/>
  <c r="EW285" i="48"/>
  <c r="EX285" i="48"/>
  <c r="EY70" i="48"/>
  <c r="EW70" i="48"/>
  <c r="EZ70" i="48"/>
  <c r="EX70" i="48"/>
  <c r="EV70" i="48"/>
  <c r="EW466" i="48"/>
  <c r="EZ466" i="48"/>
  <c r="EY466" i="48"/>
  <c r="EV466" i="48"/>
  <c r="EX466" i="48"/>
  <c r="EV108" i="48"/>
  <c r="EX108" i="48"/>
  <c r="EZ108" i="48"/>
  <c r="EY108" i="48"/>
  <c r="EW108" i="48"/>
  <c r="EZ313" i="48"/>
  <c r="EY313" i="48"/>
  <c r="EX313" i="48"/>
  <c r="EW313" i="48"/>
  <c r="EV313" i="48"/>
  <c r="EV390" i="48"/>
  <c r="EW390" i="48"/>
  <c r="EX390" i="48"/>
  <c r="EY390" i="48"/>
  <c r="EZ390" i="48"/>
  <c r="ES138" i="48"/>
  <c r="ER138" i="48"/>
  <c r="FJ66" i="48"/>
  <c r="FK66" i="48"/>
  <c r="ES378" i="48"/>
  <c r="ER378" i="48"/>
  <c r="EV319" i="48"/>
  <c r="EZ319" i="48"/>
  <c r="EY319" i="48"/>
  <c r="EX319" i="48"/>
  <c r="EW319" i="48"/>
  <c r="ER131" i="48"/>
  <c r="ES131" i="48"/>
  <c r="EZ127" i="48"/>
  <c r="EW127" i="48"/>
  <c r="EY127" i="48"/>
  <c r="EX127" i="48"/>
  <c r="EV127" i="48"/>
  <c r="ES200" i="48"/>
  <c r="ER200" i="48"/>
  <c r="EV506" i="48"/>
  <c r="EY506" i="48"/>
  <c r="EZ506" i="48"/>
  <c r="EW506" i="48"/>
  <c r="EX506" i="48"/>
  <c r="FQ61" i="48"/>
  <c r="FO61" i="48"/>
  <c r="FN61" i="48"/>
  <c r="FP61" i="48"/>
  <c r="FR61" i="48"/>
  <c r="ES176" i="48"/>
  <c r="ER176" i="48"/>
  <c r="EZ139" i="48"/>
  <c r="EX139" i="48"/>
  <c r="EY139" i="48"/>
  <c r="EV139" i="48"/>
  <c r="EW139" i="48"/>
  <c r="EX188" i="48"/>
  <c r="EZ188" i="48"/>
  <c r="EW188" i="48"/>
  <c r="EY188" i="48"/>
  <c r="EV188" i="48"/>
  <c r="ES440" i="48"/>
  <c r="ER440" i="48"/>
  <c r="FQ59" i="48"/>
  <c r="FN59" i="48"/>
  <c r="FP59" i="48"/>
  <c r="FO59" i="48"/>
  <c r="FR59" i="48"/>
  <c r="EZ431" i="48"/>
  <c r="EX431" i="48"/>
  <c r="EW431" i="48"/>
  <c r="EV431" i="48"/>
  <c r="EY431" i="48"/>
  <c r="ES479" i="48"/>
  <c r="ER479" i="48"/>
  <c r="EZ308" i="48"/>
  <c r="EV308" i="48"/>
  <c r="EW308" i="48"/>
  <c r="EY308" i="48"/>
  <c r="EX308" i="48"/>
  <c r="ER386" i="48"/>
  <c r="ES386" i="48"/>
  <c r="EZ420" i="48"/>
  <c r="EY420" i="48"/>
  <c r="EX420" i="48"/>
  <c r="EV420" i="48"/>
  <c r="EW420" i="48"/>
  <c r="ER402" i="48"/>
  <c r="ES402" i="48"/>
  <c r="EW450" i="48"/>
  <c r="EY450" i="48"/>
  <c r="EX450" i="48"/>
  <c r="EZ450" i="48"/>
  <c r="EV450" i="48"/>
  <c r="ER435" i="48"/>
  <c r="ES435" i="48"/>
  <c r="EZ258" i="48"/>
  <c r="EV258" i="48"/>
  <c r="EX258" i="48"/>
  <c r="EW258" i="48"/>
  <c r="EY258" i="48"/>
  <c r="EZ373" i="48"/>
  <c r="EX373" i="48"/>
  <c r="EV373" i="48"/>
  <c r="EW373" i="48"/>
  <c r="EY373" i="48"/>
  <c r="EW183" i="48"/>
  <c r="EX183" i="48"/>
  <c r="EZ183" i="48"/>
  <c r="EY183" i="48"/>
  <c r="EV183" i="48"/>
  <c r="EW249" i="48"/>
  <c r="EZ249" i="48"/>
  <c r="EV249" i="48"/>
  <c r="EX249" i="48"/>
  <c r="EY249" i="48"/>
  <c r="EY152" i="48"/>
  <c r="EZ152" i="48"/>
  <c r="EW152" i="48"/>
  <c r="EV152" i="48"/>
  <c r="EX152" i="48"/>
  <c r="EZ268" i="48"/>
  <c r="EY268" i="48"/>
  <c r="EW268" i="48"/>
  <c r="EV268" i="48"/>
  <c r="EX268" i="48"/>
  <c r="ES169" i="48"/>
  <c r="ER169" i="48"/>
  <c r="ER109" i="48"/>
  <c r="ES109" i="48"/>
  <c r="ER298" i="48"/>
  <c r="ES298" i="48"/>
  <c r="EZ505" i="48"/>
  <c r="EV505" i="48"/>
  <c r="EW505" i="48"/>
  <c r="EY505" i="48"/>
  <c r="EX505" i="48"/>
  <c r="ES514" i="48"/>
  <c r="ER514" i="48"/>
  <c r="EW472" i="48"/>
  <c r="EZ472" i="48"/>
  <c r="EV472" i="48"/>
  <c r="EY472" i="48"/>
  <c r="EX472" i="48"/>
  <c r="ER300" i="48"/>
  <c r="ES300" i="48"/>
  <c r="EZ515" i="48"/>
  <c r="EX515" i="48"/>
  <c r="EY515" i="48"/>
  <c r="EV515" i="48"/>
  <c r="EW515" i="48"/>
  <c r="ES455" i="48"/>
  <c r="ER455" i="48"/>
  <c r="ES337" i="48"/>
  <c r="ER337" i="48"/>
  <c r="EW266" i="48"/>
  <c r="EY266" i="48"/>
  <c r="EX266" i="48"/>
  <c r="EZ266" i="48"/>
  <c r="EV266" i="48"/>
  <c r="ES240" i="48"/>
  <c r="ER240" i="48"/>
  <c r="ER262" i="48"/>
  <c r="ES262" i="48"/>
  <c r="EZ351" i="48"/>
  <c r="EX351" i="48"/>
  <c r="EY351" i="48"/>
  <c r="EV351" i="48"/>
  <c r="EW351" i="48"/>
  <c r="EY496" i="48"/>
  <c r="EZ496" i="48"/>
  <c r="EV496" i="48"/>
  <c r="EW496" i="48"/>
  <c r="EX496" i="48"/>
  <c r="EX179" i="48"/>
  <c r="EZ179" i="48"/>
  <c r="EY179" i="48"/>
  <c r="EV179" i="48"/>
  <c r="EW179" i="48"/>
  <c r="ES248" i="48"/>
  <c r="ER248" i="48"/>
  <c r="EV402" i="48"/>
  <c r="EY402" i="48"/>
  <c r="EX402" i="48"/>
  <c r="EZ402" i="48"/>
  <c r="EW402" i="48"/>
  <c r="ER448" i="48"/>
  <c r="ES448" i="48"/>
  <c r="EZ283" i="48"/>
  <c r="EX283" i="48"/>
  <c r="EY283" i="48"/>
  <c r="EW283" i="48"/>
  <c r="EV283" i="48"/>
  <c r="EX507" i="48"/>
  <c r="EW507" i="48"/>
  <c r="EY507" i="48"/>
  <c r="EZ507" i="48"/>
  <c r="EV507" i="48"/>
  <c r="ES266" i="48"/>
  <c r="ER266" i="48"/>
  <c r="EY426" i="48"/>
  <c r="EZ426" i="48"/>
  <c r="EX426" i="48"/>
  <c r="EV426" i="48"/>
  <c r="EW426" i="48"/>
  <c r="ER492" i="48"/>
  <c r="ES492" i="48"/>
  <c r="ES118" i="48"/>
  <c r="ER118" i="48"/>
  <c r="ER496" i="48"/>
  <c r="ES496" i="48"/>
  <c r="ER179" i="48"/>
  <c r="ES179" i="48"/>
  <c r="EX207" i="48"/>
  <c r="EZ207" i="48"/>
  <c r="EW207" i="48"/>
  <c r="EV207" i="48"/>
  <c r="EY207" i="48"/>
  <c r="ES95" i="48"/>
  <c r="ER95" i="48"/>
  <c r="EV433" i="48"/>
  <c r="EW433" i="48"/>
  <c r="EZ433" i="48"/>
  <c r="EX433" i="48"/>
  <c r="EY433" i="48"/>
  <c r="ER58" i="48"/>
  <c r="ES58" i="48"/>
  <c r="EX284" i="48"/>
  <c r="EW284" i="48"/>
  <c r="EY284" i="48"/>
  <c r="EZ284" i="48"/>
  <c r="EV284" i="48"/>
  <c r="EX189" i="48"/>
  <c r="EY189" i="48"/>
  <c r="EV189" i="48"/>
  <c r="EW189" i="48"/>
  <c r="EZ189" i="48"/>
  <c r="ES225" i="48"/>
  <c r="ER225" i="48"/>
  <c r="ES480" i="48"/>
  <c r="ER480" i="48"/>
  <c r="ES71" i="48"/>
  <c r="ER71" i="48"/>
  <c r="EZ182" i="48"/>
  <c r="EV182" i="48"/>
  <c r="EW182" i="48"/>
  <c r="EX182" i="48"/>
  <c r="EY182" i="48"/>
  <c r="EW222" i="48"/>
  <c r="EV222" i="48"/>
  <c r="EY222" i="48"/>
  <c r="EX222" i="48"/>
  <c r="EZ222" i="48"/>
  <c r="ER447" i="48"/>
  <c r="ES447" i="48"/>
  <c r="EV371" i="48"/>
  <c r="EZ371" i="48"/>
  <c r="EY371" i="48"/>
  <c r="EW371" i="48"/>
  <c r="EX371" i="48"/>
  <c r="ES150" i="48"/>
  <c r="ER150" i="48"/>
  <c r="ES281" i="48"/>
  <c r="ER281" i="48"/>
  <c r="ES246" i="48"/>
  <c r="ER246" i="48"/>
  <c r="ES394" i="48"/>
  <c r="ER394" i="48"/>
  <c r="ES230" i="48"/>
  <c r="ER230" i="48"/>
  <c r="EW156" i="48"/>
  <c r="EY156" i="48"/>
  <c r="EX156" i="48"/>
  <c r="EZ156" i="48"/>
  <c r="EV156" i="48"/>
  <c r="EZ165" i="48"/>
  <c r="EV165" i="48"/>
  <c r="EW165" i="48"/>
  <c r="EX165" i="48"/>
  <c r="EY165" i="48"/>
  <c r="ES313" i="48"/>
  <c r="ER313" i="48"/>
  <c r="ES139" i="48"/>
  <c r="ER139" i="48"/>
  <c r="EV153" i="48"/>
  <c r="EZ153" i="48"/>
  <c r="EW153" i="48"/>
  <c r="EX153" i="48"/>
  <c r="EY153" i="48"/>
  <c r="EW106" i="48"/>
  <c r="EY106" i="48"/>
  <c r="EV106" i="48"/>
  <c r="EX106" i="48"/>
  <c r="EZ106" i="48"/>
  <c r="EW57" i="48"/>
  <c r="EZ57" i="48"/>
  <c r="EX57" i="48"/>
  <c r="EV57" i="48"/>
  <c r="EY57" i="48"/>
  <c r="ER151" i="48"/>
  <c r="ES151" i="48"/>
  <c r="EX133" i="48"/>
  <c r="EZ133" i="48"/>
  <c r="EY133" i="48"/>
  <c r="EW133" i="48"/>
  <c r="EV133" i="48"/>
  <c r="FK55" i="48"/>
  <c r="FJ55" i="48"/>
  <c r="ES244" i="48"/>
  <c r="ER244" i="48"/>
  <c r="EZ168" i="48"/>
  <c r="EV168" i="48"/>
  <c r="EY168" i="48"/>
  <c r="EW168" i="48"/>
  <c r="EX168" i="48"/>
  <c r="ER287" i="48"/>
  <c r="ES287" i="48"/>
  <c r="EX256" i="48"/>
  <c r="EV256" i="48"/>
  <c r="EW256" i="48"/>
  <c r="EY256" i="48"/>
  <c r="EZ256" i="48"/>
  <c r="EZ513" i="48"/>
  <c r="EY513" i="48"/>
  <c r="EW513" i="48"/>
  <c r="EX513" i="48"/>
  <c r="EV513" i="48"/>
  <c r="EZ453" i="48"/>
  <c r="EX453" i="48"/>
  <c r="EY453" i="48"/>
  <c r="EW453" i="48"/>
  <c r="EV453" i="48"/>
  <c r="EX252" i="48"/>
  <c r="EW252" i="48"/>
  <c r="EV252" i="48"/>
  <c r="EZ252" i="48"/>
  <c r="EY252" i="48"/>
  <c r="EX369" i="48"/>
  <c r="EW369" i="48"/>
  <c r="EY369" i="48"/>
  <c r="EV369" i="48"/>
  <c r="EZ369" i="48"/>
  <c r="EX162" i="48"/>
  <c r="EW162" i="48"/>
  <c r="EY162" i="48"/>
  <c r="EV162" i="48"/>
  <c r="EZ162" i="48"/>
  <c r="EW145" i="48"/>
  <c r="EV145" i="48"/>
  <c r="EY145" i="48"/>
  <c r="EX145" i="48"/>
  <c r="EZ145" i="48"/>
  <c r="EW177" i="48"/>
  <c r="EZ177" i="48"/>
  <c r="EX177" i="48"/>
  <c r="EY177" i="48"/>
  <c r="EV177" i="48"/>
  <c r="ES259" i="48"/>
  <c r="ER259" i="48"/>
  <c r="EX254" i="48"/>
  <c r="EV254" i="48"/>
  <c r="EY254" i="48"/>
  <c r="EW254" i="48"/>
  <c r="EZ254" i="48"/>
  <c r="ER178" i="48"/>
  <c r="ES178" i="48"/>
  <c r="EZ160" i="48"/>
  <c r="EY160" i="48"/>
  <c r="EW160" i="48"/>
  <c r="EV160" i="48"/>
  <c r="EX160" i="48"/>
  <c r="EV56" i="48"/>
  <c r="EW56" i="48"/>
  <c r="EX56" i="48"/>
  <c r="EY56" i="48"/>
  <c r="EZ56" i="48"/>
  <c r="EX247" i="48"/>
  <c r="EY247" i="48"/>
  <c r="EV247" i="48"/>
  <c r="EZ247" i="48"/>
  <c r="EW247" i="48"/>
  <c r="ES239" i="48"/>
  <c r="ER239" i="48"/>
  <c r="EY155" i="48"/>
  <c r="EV155" i="48"/>
  <c r="EZ155" i="48"/>
  <c r="EX155" i="48"/>
  <c r="EW155" i="48"/>
  <c r="EW231" i="48"/>
  <c r="EY231" i="48"/>
  <c r="EX231" i="48"/>
  <c r="EV231" i="48"/>
  <c r="EZ231" i="48"/>
  <c r="EV166" i="48"/>
  <c r="EW166" i="48"/>
  <c r="EX166" i="48"/>
  <c r="EZ166" i="48"/>
  <c r="EY166" i="48"/>
  <c r="ES301" i="48"/>
  <c r="ER301" i="48"/>
  <c r="ER387" i="48"/>
  <c r="ES387" i="48"/>
  <c r="EV93" i="48"/>
  <c r="EW93" i="48"/>
  <c r="EY93" i="48"/>
  <c r="EZ93" i="48"/>
  <c r="EX93" i="48"/>
  <c r="ES345" i="48"/>
  <c r="ER345" i="48"/>
  <c r="ER437" i="48"/>
  <c r="ES437" i="48"/>
  <c r="EZ509" i="48"/>
  <c r="EV509" i="48"/>
  <c r="EW509" i="48"/>
  <c r="EX509" i="48"/>
  <c r="EY509" i="48"/>
  <c r="ER224" i="48"/>
  <c r="ES224" i="48"/>
  <c r="EY196" i="48"/>
  <c r="EW196" i="48"/>
  <c r="EZ196" i="48"/>
  <c r="EX196" i="48"/>
  <c r="EV196" i="48"/>
  <c r="ER217" i="48"/>
  <c r="ES217" i="48"/>
  <c r="EZ334" i="48"/>
  <c r="EY334" i="48"/>
  <c r="EW334" i="48"/>
  <c r="EX334" i="48"/>
  <c r="EV334" i="48"/>
  <c r="ES382" i="48"/>
  <c r="ER382" i="48"/>
  <c r="EY234" i="48"/>
  <c r="EV234" i="48"/>
  <c r="EZ234" i="48"/>
  <c r="EW234" i="48"/>
  <c r="EX234" i="48"/>
  <c r="EW216" i="48"/>
  <c r="EV216" i="48"/>
  <c r="EX216" i="48"/>
  <c r="EZ216" i="48"/>
  <c r="EY216" i="48"/>
  <c r="EZ331" i="48"/>
  <c r="EY331" i="48"/>
  <c r="EW331" i="48"/>
  <c r="EV331" i="48"/>
  <c r="EX331" i="48"/>
  <c r="EX493" i="48"/>
  <c r="EV493" i="48"/>
  <c r="EY493" i="48"/>
  <c r="EW493" i="48"/>
  <c r="EZ493" i="48"/>
  <c r="ER62" i="48"/>
  <c r="ES62" i="48"/>
  <c r="EV481" i="48"/>
  <c r="EY481" i="48"/>
  <c r="EW481" i="48"/>
  <c r="EZ481" i="48"/>
  <c r="EX481" i="48"/>
  <c r="ES69" i="48"/>
  <c r="ER69" i="48"/>
  <c r="ES474" i="48"/>
  <c r="ER474" i="48"/>
  <c r="ER83" i="48"/>
  <c r="ES83" i="48"/>
  <c r="ES403" i="48"/>
  <c r="ER403" i="48"/>
  <c r="EW415" i="48"/>
  <c r="EY415" i="48"/>
  <c r="EV415" i="48"/>
  <c r="EZ415" i="48"/>
  <c r="EX415" i="48"/>
  <c r="ES289" i="48"/>
  <c r="ER289" i="48"/>
  <c r="ES469" i="48"/>
  <c r="ER469" i="48"/>
  <c r="ES454" i="48"/>
  <c r="ER454" i="48"/>
  <c r="ER153" i="48"/>
  <c r="ES153" i="48"/>
  <c r="ER400" i="48"/>
  <c r="ES400" i="48"/>
  <c r="EY144" i="48"/>
  <c r="EX144" i="48"/>
  <c r="EW144" i="48"/>
  <c r="EV144" i="48"/>
  <c r="EZ144" i="48"/>
  <c r="ES106" i="48"/>
  <c r="ER106" i="48"/>
  <c r="ES425" i="48"/>
  <c r="ER425" i="48"/>
  <c r="ES488" i="48"/>
  <c r="ER488" i="48"/>
  <c r="ES471" i="48"/>
  <c r="ER471" i="48"/>
  <c r="ER57" i="48"/>
  <c r="ES57" i="48"/>
  <c r="EY311" i="48"/>
  <c r="EW311" i="48"/>
  <c r="EX311" i="48"/>
  <c r="EZ311" i="48"/>
  <c r="EV311" i="48"/>
  <c r="ES335" i="48"/>
  <c r="ER335" i="48"/>
  <c r="ES381" i="48"/>
  <c r="ER381" i="48"/>
  <c r="EW418" i="48"/>
  <c r="EX418" i="48"/>
  <c r="EZ418" i="48"/>
  <c r="EY418" i="48"/>
  <c r="EV418" i="48"/>
  <c r="FK69" i="48"/>
  <c r="FJ69" i="48"/>
  <c r="ER487" i="48"/>
  <c r="ES487" i="48"/>
  <c r="EZ80" i="48"/>
  <c r="EV80" i="48"/>
  <c r="EX80" i="48"/>
  <c r="EY80" i="48"/>
  <c r="EW80" i="48"/>
  <c r="ER444" i="48"/>
  <c r="ES444" i="48"/>
  <c r="ER393" i="48"/>
  <c r="ES393" i="48"/>
  <c r="EX360" i="48"/>
  <c r="EY360" i="48"/>
  <c r="EV360" i="48"/>
  <c r="EZ360" i="48"/>
  <c r="EW360" i="48"/>
  <c r="ER324" i="48"/>
  <c r="ES324" i="48"/>
  <c r="EX265" i="48"/>
  <c r="EV265" i="48"/>
  <c r="EW265" i="48"/>
  <c r="EY265" i="48"/>
  <c r="EZ265" i="48"/>
  <c r="ES68" i="48"/>
  <c r="ER68" i="48"/>
  <c r="EX270" i="48"/>
  <c r="EV270" i="48"/>
  <c r="EY270" i="48"/>
  <c r="EW270" i="48"/>
  <c r="EZ270" i="48"/>
  <c r="ES517" i="48"/>
  <c r="ER517" i="48"/>
  <c r="ES91" i="48"/>
  <c r="ER91" i="48"/>
  <c r="EW186" i="48"/>
  <c r="EV186" i="48"/>
  <c r="EY186" i="48"/>
  <c r="EZ186" i="48"/>
  <c r="EX186" i="48"/>
  <c r="ES465" i="48"/>
  <c r="ER465" i="48"/>
  <c r="EY171" i="48"/>
  <c r="EX171" i="48"/>
  <c r="EW171" i="48"/>
  <c r="EZ171" i="48"/>
  <c r="EV171" i="48"/>
  <c r="ER279" i="48"/>
  <c r="ES279" i="48"/>
  <c r="ES322" i="48"/>
  <c r="ER322" i="48"/>
  <c r="ER67" i="48"/>
  <c r="ES67" i="48"/>
  <c r="ER376" i="48"/>
  <c r="ES376" i="48"/>
  <c r="EX476" i="48"/>
  <c r="EW476" i="48"/>
  <c r="EV476" i="48"/>
  <c r="EY476" i="48"/>
  <c r="EZ476" i="48"/>
  <c r="ES181" i="48"/>
  <c r="ER181" i="48"/>
  <c r="ES305" i="48"/>
  <c r="ER305" i="48"/>
  <c r="EV114" i="48"/>
  <c r="EZ114" i="48"/>
  <c r="EY114" i="48"/>
  <c r="EX114" i="48"/>
  <c r="EW114" i="48"/>
  <c r="EW294" i="48"/>
  <c r="EX294" i="48"/>
  <c r="EV294" i="48"/>
  <c r="EY294" i="48"/>
  <c r="EZ294" i="48"/>
  <c r="ES388" i="48"/>
  <c r="ER388" i="48"/>
  <c r="EV212" i="48"/>
  <c r="EY212" i="48"/>
  <c r="EZ212" i="48"/>
  <c r="EW212" i="48"/>
  <c r="EX212" i="48"/>
  <c r="ER408" i="48"/>
  <c r="ES408" i="48"/>
  <c r="ER323" i="48"/>
  <c r="ES323" i="48"/>
  <c r="ER149" i="48"/>
  <c r="ES149" i="48"/>
  <c r="EY352" i="48"/>
  <c r="EW352" i="48"/>
  <c r="EX352" i="48"/>
  <c r="EZ352" i="48"/>
  <c r="EV352" i="48"/>
  <c r="ES501" i="48"/>
  <c r="ER501" i="48"/>
  <c r="EV237" i="48"/>
  <c r="EX237" i="48"/>
  <c r="EW237" i="48"/>
  <c r="EY237" i="48"/>
  <c r="EZ237" i="48"/>
  <c r="EW77" i="48"/>
  <c r="EX77" i="48"/>
  <c r="EZ77" i="48"/>
  <c r="EV77" i="48"/>
  <c r="EY77" i="48"/>
  <c r="EY367" i="48"/>
  <c r="EX367" i="48"/>
  <c r="EZ367" i="48"/>
  <c r="EW367" i="48"/>
  <c r="EV367" i="48"/>
  <c r="EY327" i="48"/>
  <c r="EW327" i="48"/>
  <c r="EV327" i="48"/>
  <c r="EX327" i="48"/>
  <c r="EZ327" i="48"/>
  <c r="EV219" i="48"/>
  <c r="EW219" i="48"/>
  <c r="EY219" i="48"/>
  <c r="EX219" i="48"/>
  <c r="EZ219" i="48"/>
  <c r="EW492" i="48"/>
  <c r="EY492" i="48"/>
  <c r="EV492" i="48"/>
  <c r="EX492" i="48"/>
  <c r="EZ492" i="48"/>
  <c r="ES439" i="48"/>
  <c r="ER439" i="48"/>
  <c r="ES375" i="48"/>
  <c r="ER375" i="48"/>
  <c r="EW372" i="48"/>
  <c r="EZ372" i="48"/>
  <c r="EX372" i="48"/>
  <c r="EV372" i="48"/>
  <c r="EY372" i="48"/>
  <c r="EV264" i="48"/>
  <c r="EZ264" i="48"/>
  <c r="EY264" i="48"/>
  <c r="EX264" i="48"/>
  <c r="EW264" i="48"/>
  <c r="ES472" i="48"/>
  <c r="ER472" i="48"/>
  <c r="EV333" i="48"/>
  <c r="EY333" i="48"/>
  <c r="EW333" i="48"/>
  <c r="EX333" i="48"/>
  <c r="EZ333" i="48"/>
  <c r="EW206" i="48"/>
  <c r="EZ206" i="48"/>
  <c r="EY206" i="48"/>
  <c r="EX206" i="48"/>
  <c r="EV206" i="48"/>
  <c r="ER237" i="48"/>
  <c r="ES237" i="48"/>
  <c r="EZ337" i="48"/>
  <c r="EW337" i="48"/>
  <c r="EV337" i="48"/>
  <c r="EY337" i="48"/>
  <c r="EX337" i="48"/>
  <c r="EX374" i="48"/>
  <c r="EV374" i="48"/>
  <c r="EY374" i="48"/>
  <c r="EW374" i="48"/>
  <c r="EZ374" i="48"/>
  <c r="EV405" i="48"/>
  <c r="EX405" i="48"/>
  <c r="EY405" i="48"/>
  <c r="EZ405" i="48"/>
  <c r="EW405" i="48"/>
  <c r="EW439" i="48"/>
  <c r="EZ439" i="48"/>
  <c r="EV439" i="48"/>
  <c r="EX439" i="48"/>
  <c r="EY439" i="48"/>
  <c r="EY363" i="48"/>
  <c r="EV363" i="48"/>
  <c r="EZ363" i="48"/>
  <c r="EW363" i="48"/>
  <c r="EX363" i="48"/>
  <c r="EX332" i="48"/>
  <c r="EW332" i="48"/>
  <c r="EV332" i="48"/>
  <c r="EZ332" i="48"/>
  <c r="EY332" i="48"/>
  <c r="ER264" i="48"/>
  <c r="ES264" i="48"/>
  <c r="EX221" i="48"/>
  <c r="EY221" i="48"/>
  <c r="EZ221" i="48"/>
  <c r="EV221" i="48"/>
  <c r="EW221" i="48"/>
  <c r="FP67" i="48"/>
  <c r="FR67" i="48"/>
  <c r="FO67" i="48"/>
  <c r="FN67" i="48"/>
  <c r="FQ67" i="48"/>
  <c r="ES140" i="48"/>
  <c r="ER140" i="48"/>
  <c r="EV401" i="48"/>
  <c r="EX401" i="48"/>
  <c r="EW401" i="48"/>
  <c r="EZ401" i="48"/>
  <c r="EY401" i="48"/>
  <c r="EZ361" i="48"/>
  <c r="EW361" i="48"/>
  <c r="EV361" i="48"/>
  <c r="EX361" i="48"/>
  <c r="EY361" i="48"/>
  <c r="ES385" i="48"/>
  <c r="ER385" i="48"/>
  <c r="EZ94" i="48"/>
  <c r="EW94" i="48"/>
  <c r="EV94" i="48"/>
  <c r="EX94" i="48"/>
  <c r="EY94" i="48"/>
  <c r="ER120" i="48"/>
  <c r="ES120" i="48"/>
  <c r="ES241" i="48"/>
  <c r="ER241" i="48"/>
  <c r="EW226" i="48"/>
  <c r="EZ226" i="48"/>
  <c r="EY226" i="48"/>
  <c r="EV226" i="48"/>
  <c r="EX226" i="48"/>
  <c r="ES503" i="48"/>
  <c r="ER503" i="48"/>
  <c r="ER446" i="48"/>
  <c r="ES446" i="48"/>
  <c r="EX122" i="48"/>
  <c r="EZ122" i="48"/>
  <c r="EV122" i="48"/>
  <c r="EW122" i="48"/>
  <c r="EY122" i="48"/>
  <c r="ER468" i="48"/>
  <c r="ES468" i="48"/>
  <c r="EX494" i="48"/>
  <c r="EY494" i="48"/>
  <c r="EV494" i="48"/>
  <c r="EW494" i="48"/>
  <c r="EZ494" i="48"/>
  <c r="ES329" i="48"/>
  <c r="ER329" i="48"/>
  <c r="ES173" i="48"/>
  <c r="ER173" i="48"/>
  <c r="ER315" i="48"/>
  <c r="ES315" i="48"/>
  <c r="EW236" i="48"/>
  <c r="EX236" i="48"/>
  <c r="EZ236" i="48"/>
  <c r="EV236" i="48"/>
  <c r="EY236" i="48"/>
  <c r="EZ485" i="48"/>
  <c r="EW485" i="48"/>
  <c r="EV485" i="48"/>
  <c r="EY485" i="48"/>
  <c r="EX485" i="48"/>
  <c r="ES379" i="48"/>
  <c r="ER379" i="48"/>
  <c r="EX475" i="48"/>
  <c r="EZ475" i="48"/>
  <c r="EV475" i="48"/>
  <c r="EW475" i="48"/>
  <c r="EY475" i="48"/>
  <c r="ER285" i="48"/>
  <c r="ES285" i="48"/>
  <c r="ER70" i="48"/>
  <c r="ES70" i="48"/>
  <c r="ES108" i="48"/>
  <c r="ER108" i="48"/>
  <c r="ES390" i="48"/>
  <c r="ER390" i="48"/>
  <c r="EZ138" i="48"/>
  <c r="EW138" i="48"/>
  <c r="EY138" i="48"/>
  <c r="EX138" i="48"/>
  <c r="EV138" i="48"/>
  <c r="EZ378" i="48"/>
  <c r="EW378" i="48"/>
  <c r="EX378" i="48"/>
  <c r="EV378" i="48"/>
  <c r="EY378" i="48"/>
  <c r="ER319" i="48"/>
  <c r="ES319" i="48"/>
  <c r="ER127" i="48"/>
  <c r="ES127" i="48"/>
  <c r="EV200" i="48"/>
  <c r="EX200" i="48"/>
  <c r="EY200" i="48"/>
  <c r="EW200" i="48"/>
  <c r="EZ200" i="48"/>
  <c r="ER506" i="48"/>
  <c r="ES506" i="48"/>
  <c r="EZ176" i="48"/>
  <c r="EX176" i="48"/>
  <c r="EY176" i="48"/>
  <c r="EV176" i="48"/>
  <c r="EW176" i="48"/>
  <c r="EY440" i="48"/>
  <c r="EX440" i="48"/>
  <c r="EZ440" i="48"/>
  <c r="EW440" i="48"/>
  <c r="EV440" i="48"/>
  <c r="ER105" i="48"/>
  <c r="ES105" i="48"/>
  <c r="ES94" i="48"/>
  <c r="ER94" i="48"/>
  <c r="EW86" i="48"/>
  <c r="EX86" i="48"/>
  <c r="EY86" i="48"/>
  <c r="EZ86" i="48"/>
  <c r="EV86" i="48"/>
  <c r="EY71" i="48"/>
  <c r="EW71" i="48"/>
  <c r="EV71" i="48"/>
  <c r="EX71" i="48"/>
  <c r="EZ71" i="48"/>
  <c r="EZ241" i="48"/>
  <c r="EV241" i="48"/>
  <c r="EY241" i="48"/>
  <c r="EW241" i="48"/>
  <c r="EX241" i="48"/>
  <c r="ES182" i="48"/>
  <c r="ER182" i="48"/>
  <c r="ES226" i="48"/>
  <c r="ER226" i="48"/>
  <c r="ER222" i="48"/>
  <c r="ES222" i="48"/>
  <c r="EZ193" i="48"/>
  <c r="EX193" i="48"/>
  <c r="EV193" i="48"/>
  <c r="EW193" i="48"/>
  <c r="EY193" i="48"/>
  <c r="EV447" i="48"/>
  <c r="EW447" i="48"/>
  <c r="EY447" i="48"/>
  <c r="EZ447" i="48"/>
  <c r="EX447" i="48"/>
  <c r="EW348" i="48"/>
  <c r="EY348" i="48"/>
  <c r="EZ348" i="48"/>
  <c r="EX348" i="48"/>
  <c r="EV348" i="48"/>
  <c r="EW123" i="48"/>
  <c r="EV123" i="48"/>
  <c r="EX123" i="48"/>
  <c r="EY123" i="48"/>
  <c r="EZ123" i="48"/>
  <c r="EY468" i="48"/>
  <c r="EX468" i="48"/>
  <c r="EZ468" i="48"/>
  <c r="EW468" i="48"/>
  <c r="EV468" i="48"/>
  <c r="ES494" i="48"/>
  <c r="ER494" i="48"/>
  <c r="EV459" i="48"/>
  <c r="EZ459" i="48"/>
  <c r="EX459" i="48"/>
  <c r="EY459" i="48"/>
  <c r="EW459" i="48"/>
  <c r="EY329" i="48"/>
  <c r="EW329" i="48"/>
  <c r="EZ329" i="48"/>
  <c r="EX329" i="48"/>
  <c r="EV329" i="48"/>
  <c r="EW173" i="48"/>
  <c r="EY173" i="48"/>
  <c r="EX173" i="48"/>
  <c r="EV173" i="48"/>
  <c r="EZ173" i="48"/>
  <c r="EY246" i="48"/>
  <c r="EV246" i="48"/>
  <c r="EW246" i="48"/>
  <c r="EX246" i="48"/>
  <c r="EZ246" i="48"/>
  <c r="EW315" i="48"/>
  <c r="EZ315" i="48"/>
  <c r="EY315" i="48"/>
  <c r="EX315" i="48"/>
  <c r="EV315" i="48"/>
  <c r="EW394" i="48"/>
  <c r="EY394" i="48"/>
  <c r="EV394" i="48"/>
  <c r="EZ394" i="48"/>
  <c r="EX394" i="48"/>
  <c r="EZ452" i="48"/>
  <c r="EY452" i="48"/>
  <c r="EW452" i="48"/>
  <c r="EV452" i="48"/>
  <c r="EX452" i="48"/>
  <c r="EV230" i="48"/>
  <c r="EX230" i="48"/>
  <c r="EY230" i="48"/>
  <c r="EW230" i="48"/>
  <c r="EZ230" i="48"/>
  <c r="ES273" i="48"/>
  <c r="ER273" i="48"/>
  <c r="EX147" i="48"/>
  <c r="EY147" i="48"/>
  <c r="EV147" i="48"/>
  <c r="EZ147" i="48"/>
  <c r="EW147" i="48"/>
  <c r="ES133" i="48"/>
  <c r="ER133" i="48"/>
  <c r="FP62" i="48"/>
  <c r="FN62" i="48"/>
  <c r="FR62" i="48"/>
  <c r="FQ62" i="48"/>
  <c r="FO62" i="48"/>
  <c r="EY347" i="48"/>
  <c r="EV347" i="48"/>
  <c r="EX347" i="48"/>
  <c r="EZ347" i="48"/>
  <c r="EW347" i="48"/>
  <c r="EY287" i="48"/>
  <c r="EX287" i="48"/>
  <c r="EZ287" i="48"/>
  <c r="EV287" i="48"/>
  <c r="EW287" i="48"/>
  <c r="ES513" i="48"/>
  <c r="ER513" i="48"/>
  <c r="ER252" i="48"/>
  <c r="ES252" i="48"/>
  <c r="ER162" i="48"/>
  <c r="ES162" i="48"/>
  <c r="ES177" i="48"/>
  <c r="ER177" i="48"/>
  <c r="EV259" i="48"/>
  <c r="EY259" i="48"/>
  <c r="EX259" i="48"/>
  <c r="EZ259" i="48"/>
  <c r="EW259" i="48"/>
  <c r="ES254" i="48"/>
  <c r="ER254" i="48"/>
  <c r="ER160" i="48"/>
  <c r="ES160" i="48"/>
  <c r="ER247" i="48"/>
  <c r="ES247" i="48"/>
  <c r="ES155" i="48"/>
  <c r="ER155" i="48"/>
  <c r="ES166" i="48"/>
  <c r="ER166" i="48"/>
  <c r="EV301" i="48"/>
  <c r="EY301" i="48"/>
  <c r="EZ301" i="48"/>
  <c r="EW301" i="48"/>
  <c r="EX301" i="48"/>
  <c r="ES93" i="48"/>
  <c r="ER93" i="48"/>
  <c r="EW345" i="48"/>
  <c r="EY345" i="48"/>
  <c r="EZ345" i="48"/>
  <c r="EV345" i="48"/>
  <c r="EX345" i="48"/>
  <c r="EV224" i="48"/>
  <c r="EZ224" i="48"/>
  <c r="EY224" i="48"/>
  <c r="EX224" i="48"/>
  <c r="EW224" i="48"/>
  <c r="ES196" i="48"/>
  <c r="ER196" i="48"/>
  <c r="EW382" i="48"/>
  <c r="EX382" i="48"/>
  <c r="EZ382" i="48"/>
  <c r="EY382" i="48"/>
  <c r="EV382" i="48"/>
  <c r="ER216" i="48"/>
  <c r="ES216" i="48"/>
  <c r="ES331" i="48"/>
  <c r="ER331" i="48"/>
  <c r="ES493" i="48"/>
  <c r="ER493" i="48"/>
  <c r="ES481" i="48"/>
  <c r="ER481" i="48"/>
  <c r="EZ83" i="48"/>
  <c r="EY83" i="48"/>
  <c r="EX83" i="48"/>
  <c r="EV83" i="48"/>
  <c r="EW83" i="48"/>
  <c r="EZ403" i="48"/>
  <c r="EV403" i="48"/>
  <c r="EX403" i="48"/>
  <c r="EW403" i="48"/>
  <c r="EY403" i="48"/>
  <c r="ER415" i="48"/>
  <c r="ES415" i="48"/>
  <c r="EW469" i="48"/>
  <c r="EZ469" i="48"/>
  <c r="EY469" i="48"/>
  <c r="EX469" i="48"/>
  <c r="EV469" i="48"/>
  <c r="EZ400" i="48"/>
  <c r="EX400" i="48"/>
  <c r="EV400" i="48"/>
  <c r="EW400" i="48"/>
  <c r="EY400" i="48"/>
  <c r="EX425" i="48"/>
  <c r="EW425" i="48"/>
  <c r="EV425" i="48"/>
  <c r="EY425" i="48"/>
  <c r="EZ425" i="48"/>
  <c r="EW471" i="48"/>
  <c r="EV471" i="48"/>
  <c r="EZ471" i="48"/>
  <c r="EY471" i="48"/>
  <c r="EX471" i="48"/>
  <c r="EW273" i="48"/>
  <c r="EZ273" i="48"/>
  <c r="EX273" i="48"/>
  <c r="EY273" i="48"/>
  <c r="EV273" i="48"/>
  <c r="ER147" i="48"/>
  <c r="ES147" i="48"/>
  <c r="ER347" i="48"/>
  <c r="ES347" i="48"/>
  <c r="EV119" i="48"/>
  <c r="EW119" i="48"/>
  <c r="EY119" i="48"/>
  <c r="EX119" i="48"/>
  <c r="EZ119" i="48"/>
  <c r="EW392" i="48"/>
  <c r="EY392" i="48"/>
  <c r="EV392" i="48"/>
  <c r="EX392" i="48"/>
  <c r="EZ392" i="48"/>
  <c r="ER344" i="48"/>
  <c r="ES344" i="48"/>
  <c r="ES354" i="48"/>
  <c r="ER354" i="48"/>
  <c r="ER434" i="48"/>
  <c r="ES434" i="48"/>
  <c r="EY116" i="48"/>
  <c r="EW116" i="48"/>
  <c r="EV116" i="48"/>
  <c r="EX116" i="48"/>
  <c r="EZ116" i="48"/>
  <c r="FK71" i="48"/>
  <c r="FJ71" i="48"/>
  <c r="ES125" i="48"/>
  <c r="ER125" i="48"/>
  <c r="ER233" i="48"/>
  <c r="ES233" i="48"/>
  <c r="EX286" i="48"/>
  <c r="EZ286" i="48"/>
  <c r="EW286" i="48"/>
  <c r="EV286" i="48"/>
  <c r="EY286" i="48"/>
  <c r="ES457" i="48"/>
  <c r="ER457" i="48"/>
  <c r="EW191" i="48"/>
  <c r="EZ191" i="48"/>
  <c r="EV191" i="48"/>
  <c r="EX191" i="48"/>
  <c r="EY191" i="48"/>
  <c r="EY255" i="48"/>
  <c r="EX255" i="48"/>
  <c r="EW255" i="48"/>
  <c r="EV255" i="48"/>
  <c r="EZ255" i="48"/>
  <c r="ES490" i="48"/>
  <c r="ER490" i="48"/>
  <c r="EV64" i="48"/>
  <c r="EX64" i="48"/>
  <c r="EW64" i="48"/>
  <c r="EZ64" i="48"/>
  <c r="EY64" i="48"/>
  <c r="EY312" i="48"/>
  <c r="EX312" i="48"/>
  <c r="EW312" i="48"/>
  <c r="EZ312" i="48"/>
  <c r="EV312" i="48"/>
  <c r="ER220" i="48"/>
  <c r="ES220" i="48"/>
  <c r="EW229" i="48"/>
  <c r="EZ229" i="48"/>
  <c r="EV229" i="48"/>
  <c r="EX229" i="48"/>
  <c r="EY229" i="48"/>
  <c r="ES172" i="48"/>
  <c r="ER172" i="48"/>
  <c r="EV500" i="48"/>
  <c r="EW500" i="48"/>
  <c r="EY500" i="48"/>
  <c r="EX500" i="48"/>
  <c r="EZ500" i="48"/>
  <c r="EX335" i="48"/>
  <c r="EV335" i="48"/>
  <c r="EZ335" i="48"/>
  <c r="EW335" i="48"/>
  <c r="EY335" i="48"/>
  <c r="FQ69" i="48"/>
  <c r="FP69" i="48"/>
  <c r="FN69" i="48"/>
  <c r="FR69" i="48"/>
  <c r="FO69" i="48"/>
  <c r="ER80" i="48"/>
  <c r="ES80" i="48"/>
  <c r="EY444" i="48"/>
  <c r="EW444" i="48"/>
  <c r="EZ444" i="48"/>
  <c r="EX444" i="48"/>
  <c r="EV444" i="48"/>
  <c r="EV393" i="48"/>
  <c r="EY393" i="48"/>
  <c r="EW393" i="48"/>
  <c r="EZ393" i="48"/>
  <c r="EX393" i="48"/>
  <c r="EY324" i="48"/>
  <c r="EW324" i="48"/>
  <c r="EV324" i="48"/>
  <c r="EX324" i="48"/>
  <c r="EZ324" i="48"/>
  <c r="ES265" i="48"/>
  <c r="ER265" i="48"/>
  <c r="ES270" i="48"/>
  <c r="ER270" i="48"/>
  <c r="EX91" i="48"/>
  <c r="EV91" i="48"/>
  <c r="EZ91" i="48"/>
  <c r="EY91" i="48"/>
  <c r="EW91" i="48"/>
  <c r="ES186" i="48"/>
  <c r="ER186" i="48"/>
  <c r="ES171" i="48"/>
  <c r="ER171" i="48"/>
  <c r="EW322" i="48"/>
  <c r="EV322" i="48"/>
  <c r="EZ322" i="48"/>
  <c r="EY322" i="48"/>
  <c r="EX322" i="48"/>
  <c r="EY67" i="48"/>
  <c r="EX67" i="48"/>
  <c r="EV67" i="48"/>
  <c r="EZ67" i="48"/>
  <c r="EW67" i="48"/>
  <c r="EY376" i="48"/>
  <c r="EW376" i="48"/>
  <c r="EX376" i="48"/>
  <c r="EV376" i="48"/>
  <c r="EZ376" i="48"/>
  <c r="EV181" i="48"/>
  <c r="EW181" i="48"/>
  <c r="EX181" i="48"/>
  <c r="EZ181" i="48"/>
  <c r="EY181" i="48"/>
  <c r="ER119" i="48"/>
  <c r="ES119" i="48"/>
  <c r="EY438" i="48"/>
  <c r="EX438" i="48"/>
  <c r="EW438" i="48"/>
  <c r="EZ438" i="48"/>
  <c r="EV438" i="48"/>
  <c r="ER392" i="48"/>
  <c r="ES392" i="48"/>
  <c r="EV72" i="48"/>
  <c r="EY72" i="48"/>
  <c r="EW72" i="48"/>
  <c r="EX72" i="48"/>
  <c r="EZ72" i="48"/>
  <c r="EZ344" i="48"/>
  <c r="EW344" i="48"/>
  <c r="EV344" i="48"/>
  <c r="EX344" i="48"/>
  <c r="EY344" i="48"/>
  <c r="EW148" i="48"/>
  <c r="EX148" i="48"/>
  <c r="EZ148" i="48"/>
  <c r="EY148" i="48"/>
  <c r="EV148" i="48"/>
  <c r="EW354" i="48"/>
  <c r="EY354" i="48"/>
  <c r="EV354" i="48"/>
  <c r="EX354" i="48"/>
  <c r="EZ354" i="48"/>
  <c r="EX473" i="48"/>
  <c r="EW473" i="48"/>
  <c r="EV473" i="48"/>
  <c r="EZ473" i="48"/>
  <c r="EY473" i="48"/>
  <c r="EW434" i="48"/>
  <c r="EY434" i="48"/>
  <c r="EV434" i="48"/>
  <c r="EX434" i="48"/>
  <c r="EZ434" i="48"/>
  <c r="ES199" i="48"/>
  <c r="ER199" i="48"/>
  <c r="EZ330" i="48"/>
  <c r="EX330" i="48"/>
  <c r="EW330" i="48"/>
  <c r="EY330" i="48"/>
  <c r="EV330" i="48"/>
  <c r="ER116" i="48"/>
  <c r="ES116" i="48"/>
  <c r="EV174" i="48"/>
  <c r="EW174" i="48"/>
  <c r="EX174" i="48"/>
  <c r="EZ174" i="48"/>
  <c r="EY174" i="48"/>
  <c r="ER306" i="48"/>
  <c r="ES306" i="48"/>
  <c r="FP71" i="48"/>
  <c r="FN71" i="48"/>
  <c r="FR71" i="48"/>
  <c r="FQ71" i="48"/>
  <c r="FO71" i="48"/>
  <c r="EW125" i="48"/>
  <c r="EZ125" i="48"/>
  <c r="EY125" i="48"/>
  <c r="EX125" i="48"/>
  <c r="EV125" i="48"/>
  <c r="EZ233" i="48"/>
  <c r="EX233" i="48"/>
  <c r="EV233" i="48"/>
  <c r="EY233" i="48"/>
  <c r="EW233" i="48"/>
  <c r="ER65" i="48"/>
  <c r="ES65" i="48"/>
  <c r="ER286" i="48"/>
  <c r="ES286" i="48"/>
  <c r="EX457" i="48"/>
  <c r="EZ457" i="48"/>
  <c r="EW457" i="48"/>
  <c r="EY457" i="48"/>
  <c r="EV457" i="48"/>
  <c r="ER467" i="48"/>
  <c r="ES467" i="48"/>
  <c r="ES191" i="48"/>
  <c r="ER191" i="48"/>
  <c r="ER255" i="48"/>
  <c r="ES255" i="48"/>
  <c r="EW490" i="48"/>
  <c r="EY490" i="48"/>
  <c r="EZ490" i="48"/>
  <c r="EX490" i="48"/>
  <c r="EV490" i="48"/>
  <c r="ES223" i="48"/>
  <c r="ER223" i="48"/>
  <c r="ER64" i="48"/>
  <c r="ES64" i="48"/>
  <c r="ES414" i="48"/>
  <c r="ER414" i="48"/>
  <c r="ES312" i="48"/>
  <c r="ER312" i="48"/>
  <c r="EV310" i="48"/>
  <c r="EX310" i="48"/>
  <c r="EZ310" i="48"/>
  <c r="EW310" i="48"/>
  <c r="EY310" i="48"/>
  <c r="EY220" i="48"/>
  <c r="EV220" i="48"/>
  <c r="EX220" i="48"/>
  <c r="EZ220" i="48"/>
  <c r="EW220" i="48"/>
  <c r="ES229" i="48"/>
  <c r="ER229" i="48"/>
  <c r="EY197" i="48"/>
  <c r="EZ197" i="48"/>
  <c r="EV197" i="48"/>
  <c r="EX197" i="48"/>
  <c r="EW197" i="48"/>
  <c r="EW184" i="48"/>
  <c r="EX184" i="48"/>
  <c r="EY184" i="48"/>
  <c r="EV184" i="48"/>
  <c r="EZ184" i="48"/>
  <c r="EW172" i="48"/>
  <c r="EV172" i="48"/>
  <c r="EY172" i="48"/>
  <c r="EZ172" i="48"/>
  <c r="EX172" i="48"/>
  <c r="ER500" i="48"/>
  <c r="ES500" i="48"/>
  <c r="ER320" i="48"/>
  <c r="ES320" i="48"/>
  <c r="EV214" i="48"/>
  <c r="EZ214" i="48"/>
  <c r="EY214" i="48"/>
  <c r="EX214" i="48"/>
  <c r="EW214" i="48"/>
  <c r="EZ495" i="48"/>
  <c r="EV495" i="48"/>
  <c r="EW495" i="48"/>
  <c r="EY495" i="48"/>
  <c r="EX495" i="48"/>
  <c r="EX243" i="48"/>
  <c r="EV243" i="48"/>
  <c r="EW243" i="48"/>
  <c r="EY243" i="48"/>
  <c r="EZ243" i="48"/>
  <c r="FJ63" i="48"/>
  <c r="FK63" i="48"/>
  <c r="ER397" i="48"/>
  <c r="ES397" i="48"/>
  <c r="ER111" i="48"/>
  <c r="ES111" i="48"/>
  <c r="FG57" i="48"/>
  <c r="FH57" i="48" s="1"/>
  <c r="FI57" i="48" s="1"/>
  <c r="EZ79" i="48"/>
  <c r="EY79" i="48"/>
  <c r="EV79" i="48"/>
  <c r="EW79" i="48"/>
  <c r="EX79" i="48"/>
  <c r="EY430" i="48"/>
  <c r="EZ430" i="48"/>
  <c r="EW430" i="48"/>
  <c r="EX430" i="48"/>
  <c r="EV430" i="48"/>
  <c r="ER449" i="48"/>
  <c r="ES449" i="48"/>
  <c r="ES299" i="48"/>
  <c r="ER299" i="48"/>
  <c r="EW97" i="48"/>
  <c r="EZ97" i="48"/>
  <c r="EX97" i="48"/>
  <c r="EV97" i="48"/>
  <c r="EY97" i="48"/>
  <c r="ES389" i="48"/>
  <c r="ER389" i="48"/>
  <c r="ES59" i="48"/>
  <c r="ER59" i="48"/>
  <c r="ES339" i="48"/>
  <c r="ER339" i="48"/>
  <c r="ES321" i="48"/>
  <c r="ER321" i="48"/>
  <c r="ES497" i="48"/>
  <c r="ER497" i="48"/>
  <c r="EZ92" i="48"/>
  <c r="EW92" i="48"/>
  <c r="EV92" i="48"/>
  <c r="EX92" i="48"/>
  <c r="EY92" i="48"/>
  <c r="EZ340" i="48"/>
  <c r="EV340" i="48"/>
  <c r="EY340" i="48"/>
  <c r="EX340" i="48"/>
  <c r="EW340" i="48"/>
  <c r="EW442" i="48"/>
  <c r="EV442" i="48"/>
  <c r="EX442" i="48"/>
  <c r="EY442" i="48"/>
  <c r="EZ442" i="48"/>
  <c r="EW419" i="48"/>
  <c r="EX419" i="48"/>
  <c r="EV419" i="48"/>
  <c r="EY419" i="48"/>
  <c r="EZ419" i="48"/>
  <c r="EX423" i="48"/>
  <c r="EY423" i="48"/>
  <c r="EW423" i="48"/>
  <c r="EZ423" i="48"/>
  <c r="EV423" i="48"/>
  <c r="EX421" i="48"/>
  <c r="EV421" i="48"/>
  <c r="EZ421" i="48"/>
  <c r="EY421" i="48"/>
  <c r="EW421" i="48"/>
  <c r="ES245" i="48"/>
  <c r="ER245" i="48"/>
  <c r="FJ65" i="48"/>
  <c r="FK65" i="48"/>
  <c r="ER303" i="48"/>
  <c r="ES303" i="48"/>
  <c r="ES274" i="48"/>
  <c r="ER274" i="48"/>
  <c r="ES204" i="48"/>
  <c r="ER204" i="48"/>
  <c r="EW470" i="48"/>
  <c r="EY470" i="48"/>
  <c r="EX470" i="48"/>
  <c r="EV470" i="48"/>
  <c r="EZ470" i="48"/>
  <c r="ES498" i="48"/>
  <c r="ER498" i="48"/>
  <c r="EX126" i="48"/>
  <c r="EV126" i="48"/>
  <c r="EW126" i="48"/>
  <c r="EZ126" i="48"/>
  <c r="EY126" i="48"/>
  <c r="EX161" i="48"/>
  <c r="EW161" i="48"/>
  <c r="EY161" i="48"/>
  <c r="EV161" i="48"/>
  <c r="EZ161" i="48"/>
  <c r="EW448" i="48"/>
  <c r="EV448" i="48"/>
  <c r="EZ448" i="48"/>
  <c r="EY448" i="48"/>
  <c r="EX448" i="48"/>
  <c r="EV357" i="48"/>
  <c r="EY357" i="48"/>
  <c r="EW357" i="48"/>
  <c r="EZ357" i="48"/>
  <c r="EX357" i="48"/>
  <c r="ES283" i="48"/>
  <c r="ER283" i="48"/>
  <c r="ER373" i="48"/>
  <c r="ES373" i="48"/>
  <c r="ER202" i="48"/>
  <c r="ES202" i="48"/>
  <c r="ES405" i="48"/>
  <c r="ER405" i="48"/>
  <c r="EY192" i="48"/>
  <c r="EZ192" i="48"/>
  <c r="EV192" i="48"/>
  <c r="EX192" i="48"/>
  <c r="EW192" i="48"/>
  <c r="EX118" i="48"/>
  <c r="EZ118" i="48"/>
  <c r="EW118" i="48"/>
  <c r="EY118" i="48"/>
  <c r="EV118" i="48"/>
  <c r="ES211" i="48"/>
  <c r="ER211" i="48"/>
  <c r="EV164" i="48"/>
  <c r="EZ164" i="48"/>
  <c r="EY164" i="48"/>
  <c r="EW164" i="48"/>
  <c r="EX164" i="48"/>
  <c r="EX501" i="48"/>
  <c r="EV501" i="48"/>
  <c r="EZ501" i="48"/>
  <c r="EW501" i="48"/>
  <c r="EY501" i="48"/>
  <c r="ER115" i="48"/>
  <c r="ES115" i="48"/>
  <c r="ES367" i="48"/>
  <c r="ER367" i="48"/>
  <c r="EY435" i="48"/>
  <c r="EX435" i="48"/>
  <c r="EZ435" i="48"/>
  <c r="EW435" i="48"/>
  <c r="EV435" i="48"/>
  <c r="EY262" i="48"/>
  <c r="EX262" i="48"/>
  <c r="EW262" i="48"/>
  <c r="EZ262" i="48"/>
  <c r="EV262" i="48"/>
  <c r="EX375" i="48"/>
  <c r="EV375" i="48"/>
  <c r="EY375" i="48"/>
  <c r="EW375" i="48"/>
  <c r="EZ375" i="48"/>
  <c r="ER372" i="48"/>
  <c r="ES372" i="48"/>
  <c r="EX248" i="48"/>
  <c r="EW248" i="48"/>
  <c r="EY248" i="48"/>
  <c r="EZ248" i="48"/>
  <c r="EV248" i="48"/>
  <c r="ES280" i="48"/>
  <c r="ER280" i="48"/>
  <c r="EX66" i="48"/>
  <c r="EZ66" i="48"/>
  <c r="EW66" i="48"/>
  <c r="EV66" i="48"/>
  <c r="EY66" i="48"/>
  <c r="EZ159" i="48"/>
  <c r="EV159" i="48"/>
  <c r="EX159" i="48"/>
  <c r="EW159" i="48"/>
  <c r="EY159" i="48"/>
  <c r="ER201" i="48"/>
  <c r="ES201" i="48"/>
  <c r="EY512" i="48"/>
  <c r="EW512" i="48"/>
  <c r="EX512" i="48"/>
  <c r="EV512" i="48"/>
  <c r="EZ512" i="48"/>
  <c r="EZ105" i="48"/>
  <c r="EY105" i="48"/>
  <c r="EX105" i="48"/>
  <c r="EW105" i="48"/>
  <c r="EV105" i="48"/>
  <c r="ES86" i="48"/>
  <c r="ER86" i="48"/>
  <c r="FK68" i="48"/>
  <c r="FJ68" i="48"/>
  <c r="ER193" i="48"/>
  <c r="ES193" i="48"/>
  <c r="ER348" i="48"/>
  <c r="ES348" i="48"/>
  <c r="ES123" i="48"/>
  <c r="ER123" i="48"/>
  <c r="ES459" i="48"/>
  <c r="ER459" i="48"/>
  <c r="ES436" i="48"/>
  <c r="ER436" i="48"/>
  <c r="ER194" i="48"/>
  <c r="ES194" i="48"/>
  <c r="ER452" i="48"/>
  <c r="ES452" i="48"/>
  <c r="EY117" i="48"/>
  <c r="EZ117" i="48"/>
  <c r="EX117" i="48"/>
  <c r="EV117" i="48"/>
  <c r="EW117" i="48"/>
  <c r="ER466" i="48"/>
  <c r="ES466" i="48"/>
  <c r="FP66" i="48"/>
  <c r="FN66" i="48"/>
  <c r="FQ66" i="48"/>
  <c r="FR66" i="48"/>
  <c r="FO66" i="48"/>
  <c r="EX131" i="48"/>
  <c r="EV131" i="48"/>
  <c r="EW131" i="48"/>
  <c r="EY131" i="48"/>
  <c r="EZ131" i="48"/>
  <c r="FK61" i="48"/>
  <c r="FJ61" i="48"/>
  <c r="ES188" i="48"/>
  <c r="ER188" i="48"/>
  <c r="EV225" i="48"/>
  <c r="EX225" i="48"/>
  <c r="EW225" i="48"/>
  <c r="EY225" i="48"/>
  <c r="EZ225" i="48"/>
  <c r="EY480" i="48"/>
  <c r="EX480" i="48"/>
  <c r="EZ480" i="48"/>
  <c r="EV480" i="48"/>
  <c r="EW480" i="48"/>
  <c r="EY120" i="48"/>
  <c r="EX120" i="48"/>
  <c r="EV120" i="48"/>
  <c r="EZ120" i="48"/>
  <c r="EW120" i="48"/>
  <c r="FR68" i="48"/>
  <c r="FQ68" i="48"/>
  <c r="FO68" i="48"/>
  <c r="FN68" i="48"/>
  <c r="FP68" i="48"/>
  <c r="EV503" i="48"/>
  <c r="EX503" i="48"/>
  <c r="EY503" i="48"/>
  <c r="EZ503" i="48"/>
  <c r="EW503" i="48"/>
  <c r="EY446" i="48"/>
  <c r="EX446" i="48"/>
  <c r="EV446" i="48"/>
  <c r="EW446" i="48"/>
  <c r="EZ446" i="48"/>
  <c r="ER122" i="48"/>
  <c r="ES122" i="48"/>
  <c r="ES371" i="48"/>
  <c r="ER371" i="48"/>
  <c r="EZ150" i="48"/>
  <c r="EW150" i="48"/>
  <c r="EV150" i="48"/>
  <c r="EX150" i="48"/>
  <c r="EY150" i="48"/>
  <c r="EW281" i="48"/>
  <c r="EV281" i="48"/>
  <c r="EX281" i="48"/>
  <c r="EY281" i="48"/>
  <c r="EZ281" i="48"/>
  <c r="EY436" i="48"/>
  <c r="EX436" i="48"/>
  <c r="EV436" i="48"/>
  <c r="EZ436" i="48"/>
  <c r="EW436" i="48"/>
  <c r="EW194" i="48"/>
  <c r="EV194" i="48"/>
  <c r="EZ194" i="48"/>
  <c r="EX194" i="48"/>
  <c r="EY194" i="48"/>
  <c r="ES236" i="48"/>
  <c r="ER236" i="48"/>
  <c r="EY151" i="48"/>
  <c r="EW151" i="48"/>
  <c r="EX151" i="48"/>
  <c r="EZ151" i="48"/>
  <c r="EV151" i="48"/>
  <c r="FQ55" i="48"/>
  <c r="FO55" i="48"/>
  <c r="FM54" i="48"/>
  <c r="FP55" i="48"/>
  <c r="FN55" i="48"/>
  <c r="FR55" i="48"/>
  <c r="EZ244" i="48"/>
  <c r="EV244" i="48"/>
  <c r="EX244" i="48"/>
  <c r="EY244" i="48"/>
  <c r="EW244" i="48"/>
  <c r="ER168" i="48"/>
  <c r="ES168" i="48"/>
  <c r="ER256" i="48"/>
  <c r="ES256" i="48"/>
  <c r="ES453" i="48"/>
  <c r="ER453" i="48"/>
  <c r="ES369" i="48"/>
  <c r="ER369" i="48"/>
  <c r="ES145" i="48"/>
  <c r="ER145" i="48"/>
  <c r="EZ178" i="48"/>
  <c r="EX178" i="48"/>
  <c r="EW178" i="48"/>
  <c r="EY178" i="48"/>
  <c r="EV178" i="48"/>
  <c r="ER56" i="48"/>
  <c r="ES56" i="48"/>
  <c r="EW239" i="48"/>
  <c r="EX239" i="48"/>
  <c r="EY239" i="48"/>
  <c r="EZ239" i="48"/>
  <c r="EV239" i="48"/>
  <c r="ER231" i="48"/>
  <c r="ES231" i="48"/>
  <c r="EV387" i="48"/>
  <c r="EW387" i="48"/>
  <c r="EY387" i="48"/>
  <c r="EZ387" i="48"/>
  <c r="EX387" i="48"/>
  <c r="EV437" i="48"/>
  <c r="EZ437" i="48"/>
  <c r="EY437" i="48"/>
  <c r="EX437" i="48"/>
  <c r="EW437" i="48"/>
  <c r="ER509" i="48"/>
  <c r="ES509" i="48"/>
  <c r="EV217" i="48"/>
  <c r="EW217" i="48"/>
  <c r="EY217" i="48"/>
  <c r="EX217" i="48"/>
  <c r="EZ217" i="48"/>
  <c r="ES334" i="48"/>
  <c r="ER334" i="48"/>
  <c r="ER234" i="48"/>
  <c r="ES234" i="48"/>
  <c r="EV62" i="48"/>
  <c r="EZ62" i="48"/>
  <c r="EY62" i="48"/>
  <c r="EW62" i="48"/>
  <c r="EX62" i="48"/>
  <c r="EW69" i="48"/>
  <c r="EY69" i="48"/>
  <c r="EV69" i="48"/>
  <c r="EX69" i="48"/>
  <c r="EZ69" i="48"/>
  <c r="EY474" i="48"/>
  <c r="EX474" i="48"/>
  <c r="EV474" i="48"/>
  <c r="EZ474" i="48"/>
  <c r="EW474" i="48"/>
  <c r="EZ289" i="48"/>
  <c r="EV289" i="48"/>
  <c r="EY289" i="48"/>
  <c r="EX289" i="48"/>
  <c r="EW289" i="48"/>
  <c r="EY454" i="48"/>
  <c r="EW454" i="48"/>
  <c r="EZ454" i="48"/>
  <c r="EX454" i="48"/>
  <c r="EV454" i="48"/>
  <c r="ER144" i="48"/>
  <c r="ES144" i="48"/>
  <c r="EW488" i="48"/>
  <c r="EX488" i="48"/>
  <c r="EV488" i="48"/>
  <c r="EZ488" i="48"/>
  <c r="EY488" i="48"/>
  <c r="FJ62" i="48"/>
  <c r="FK62" i="48"/>
  <c r="EY407" i="48"/>
  <c r="EZ407" i="48"/>
  <c r="EW407" i="48"/>
  <c r="EV407" i="48"/>
  <c r="EX407" i="48"/>
  <c r="ER438" i="48"/>
  <c r="ES438" i="48"/>
  <c r="ES72" i="48"/>
  <c r="ER72" i="48"/>
  <c r="ER148" i="48"/>
  <c r="ES148" i="48"/>
  <c r="ES473" i="48"/>
  <c r="ER473" i="48"/>
  <c r="EX199" i="48"/>
  <c r="EW199" i="48"/>
  <c r="EV199" i="48"/>
  <c r="EY199" i="48"/>
  <c r="EZ199" i="48"/>
  <c r="ER330" i="48"/>
  <c r="ES330" i="48"/>
  <c r="ER174" i="48"/>
  <c r="ES174" i="48"/>
  <c r="EZ306" i="48"/>
  <c r="EX306" i="48"/>
  <c r="EY306" i="48"/>
  <c r="EW306" i="48"/>
  <c r="EV306" i="48"/>
  <c r="EY65" i="48"/>
  <c r="EX65" i="48"/>
  <c r="EZ65" i="48"/>
  <c r="EW65" i="48"/>
  <c r="EV65" i="48"/>
  <c r="EW467" i="48"/>
  <c r="EV467" i="48"/>
  <c r="EX467" i="48"/>
  <c r="EY467" i="48"/>
  <c r="EZ467" i="48"/>
  <c r="EX223" i="48"/>
  <c r="EY223" i="48"/>
  <c r="EW223" i="48"/>
  <c r="EV223" i="48"/>
  <c r="EZ223" i="48"/>
  <c r="EX414" i="48"/>
  <c r="EY414" i="48"/>
  <c r="EV414" i="48"/>
  <c r="EZ414" i="48"/>
  <c r="EW414" i="48"/>
  <c r="ES310" i="48"/>
  <c r="ER310" i="48"/>
  <c r="ES197" i="48"/>
  <c r="ER197" i="48"/>
  <c r="ES184" i="48"/>
  <c r="ER184" i="48"/>
  <c r="ER311" i="48"/>
  <c r="ES311" i="48"/>
  <c r="EZ381" i="48"/>
  <c r="EX381" i="48"/>
  <c r="EW381" i="48"/>
  <c r="EV381" i="48"/>
  <c r="EY381" i="48"/>
  <c r="ER418" i="48"/>
  <c r="ES418" i="48"/>
  <c r="EZ487" i="48"/>
  <c r="EX487" i="48"/>
  <c r="EY487" i="48"/>
  <c r="EV487" i="48"/>
  <c r="EW487" i="48"/>
  <c r="ER360" i="48"/>
  <c r="ES360" i="48"/>
  <c r="EX68" i="48"/>
  <c r="EZ68" i="48"/>
  <c r="EW68" i="48"/>
  <c r="EV68" i="48"/>
  <c r="EY68" i="48"/>
  <c r="EY517" i="48"/>
  <c r="EX517" i="48"/>
  <c r="EW517" i="48"/>
  <c r="EZ517" i="48"/>
  <c r="EV517" i="48"/>
  <c r="EY465" i="48"/>
  <c r="EX465" i="48"/>
  <c r="EZ465" i="48"/>
  <c r="EV465" i="48"/>
  <c r="EW465" i="48"/>
  <c r="EX279" i="48"/>
  <c r="EY279" i="48"/>
  <c r="EZ279" i="48"/>
  <c r="EW279" i="48"/>
  <c r="EV279" i="48"/>
  <c r="ES476" i="48"/>
  <c r="ER476" i="48"/>
  <c r="ER407" i="48"/>
  <c r="ES407" i="48"/>
  <c r="ER484" i="48"/>
  <c r="ES484" i="48"/>
  <c r="EY478" i="48"/>
  <c r="EZ478" i="48"/>
  <c r="EX478" i="48"/>
  <c r="EV478" i="48"/>
  <c r="EW478" i="48"/>
  <c r="ER249" i="48"/>
  <c r="ES249" i="48"/>
  <c r="FQ65" i="48"/>
  <c r="FP65" i="48"/>
  <c r="FR65" i="48"/>
  <c r="FN65" i="48"/>
  <c r="FO65" i="48"/>
  <c r="FJ59" i="48"/>
  <c r="FK59" i="48"/>
  <c r="ES190" i="48"/>
  <c r="ER190" i="48"/>
  <c r="EV303" i="48"/>
  <c r="EY303" i="48"/>
  <c r="EW303" i="48"/>
  <c r="EZ303" i="48"/>
  <c r="EX303" i="48"/>
  <c r="ER152" i="48"/>
  <c r="ES152" i="48"/>
  <c r="ES431" i="48"/>
  <c r="ER431" i="48"/>
  <c r="EZ274" i="48"/>
  <c r="EY274" i="48"/>
  <c r="EW274" i="48"/>
  <c r="EX274" i="48"/>
  <c r="EV274" i="48"/>
  <c r="EY479" i="48"/>
  <c r="EX479" i="48"/>
  <c r="EZ479" i="48"/>
  <c r="EW479" i="48"/>
  <c r="EV479" i="48"/>
  <c r="ES154" i="48"/>
  <c r="ER154" i="48"/>
  <c r="ES268" i="48"/>
  <c r="ER268" i="48"/>
  <c r="EW305" i="48"/>
  <c r="EX305" i="48"/>
  <c r="EY305" i="48"/>
  <c r="EV305" i="48"/>
  <c r="EZ305" i="48"/>
  <c r="EV204" i="48"/>
  <c r="EX204" i="48"/>
  <c r="EZ204" i="48"/>
  <c r="EY204" i="48"/>
  <c r="EW204" i="48"/>
  <c r="ER308" i="48"/>
  <c r="ES308" i="48"/>
  <c r="EX76" i="48"/>
  <c r="EZ76" i="48"/>
  <c r="EV76" i="48"/>
  <c r="EY76" i="48"/>
  <c r="EW76" i="48"/>
  <c r="EX169" i="48"/>
  <c r="EW169" i="48"/>
  <c r="EV169" i="48"/>
  <c r="EZ169" i="48"/>
  <c r="EY169" i="48"/>
  <c r="ER114" i="48"/>
  <c r="ES114" i="48"/>
  <c r="ES470" i="48"/>
  <c r="ER470" i="48"/>
  <c r="EX109" i="48"/>
  <c r="EV109" i="48"/>
  <c r="EY109" i="48"/>
  <c r="EZ109" i="48"/>
  <c r="EW109" i="48"/>
  <c r="EZ386" i="48"/>
  <c r="EW386" i="48"/>
  <c r="EV386" i="48"/>
  <c r="EX386" i="48"/>
  <c r="EY386" i="48"/>
  <c r="EV396" i="48"/>
  <c r="EW396" i="48"/>
  <c r="EY396" i="48"/>
  <c r="EX396" i="48"/>
  <c r="EZ396" i="48"/>
  <c r="ES294" i="48"/>
  <c r="ER294" i="48"/>
  <c r="EY498" i="48"/>
  <c r="EV498" i="48"/>
  <c r="EZ498" i="48"/>
  <c r="EW498" i="48"/>
  <c r="EX498" i="48"/>
  <c r="EX388" i="48"/>
  <c r="EY388" i="48"/>
  <c r="EW388" i="48"/>
  <c r="EZ388" i="48"/>
  <c r="EV388" i="48"/>
  <c r="EW298" i="48"/>
  <c r="EX298" i="48"/>
  <c r="EV298" i="48"/>
  <c r="EZ298" i="48"/>
  <c r="EY298" i="48"/>
  <c r="ES212" i="48"/>
  <c r="ER212" i="48"/>
  <c r="ES420" i="48"/>
  <c r="ER420" i="48"/>
  <c r="ES126" i="48"/>
  <c r="ER126" i="48"/>
  <c r="EW408" i="48"/>
  <c r="EY408" i="48"/>
  <c r="EX408" i="48"/>
  <c r="EZ408" i="48"/>
  <c r="EV408" i="48"/>
  <c r="ES505" i="48"/>
  <c r="ER505" i="48"/>
  <c r="EZ323" i="48"/>
  <c r="EW323" i="48"/>
  <c r="EV323" i="48"/>
  <c r="EX323" i="48"/>
  <c r="EY323" i="48"/>
  <c r="EX514" i="48"/>
  <c r="EW514" i="48"/>
  <c r="EY514" i="48"/>
  <c r="EV514" i="48"/>
  <c r="EZ514" i="48"/>
  <c r="EX149" i="48"/>
  <c r="EW149" i="48"/>
  <c r="EV149" i="48"/>
  <c r="EZ149" i="48"/>
  <c r="EY149" i="48"/>
  <c r="EU54" i="48"/>
  <c r="EZ55" i="48"/>
  <c r="EY55" i="48"/>
  <c r="EV55" i="48"/>
  <c r="EX55" i="48"/>
  <c r="EW55" i="48"/>
  <c r="EW320" i="48"/>
  <c r="EY320" i="48"/>
  <c r="EX320" i="48"/>
  <c r="EV320" i="48"/>
  <c r="EZ320" i="48"/>
  <c r="ER214" i="48"/>
  <c r="ES214" i="48"/>
  <c r="ES495" i="48"/>
  <c r="ER495" i="48"/>
  <c r="ES243" i="48"/>
  <c r="ER243" i="48"/>
  <c r="FO63" i="48"/>
  <c r="FP63" i="48"/>
  <c r="FN63" i="48"/>
  <c r="FR63" i="48"/>
  <c r="FQ63" i="48"/>
  <c r="EX397" i="48"/>
  <c r="EZ397" i="48"/>
  <c r="EY397" i="48"/>
  <c r="EW397" i="48"/>
  <c r="EV397" i="48"/>
  <c r="EX111" i="48"/>
  <c r="EY111" i="48"/>
  <c r="EW111" i="48"/>
  <c r="EZ111" i="48"/>
  <c r="EV111" i="48"/>
  <c r="FP57" i="48"/>
  <c r="FR57" i="48"/>
  <c r="FN57" i="48"/>
  <c r="FQ57" i="48"/>
  <c r="FO57" i="48"/>
  <c r="ER79" i="48"/>
  <c r="ES79" i="48"/>
  <c r="ER430" i="48"/>
  <c r="ES430" i="48"/>
  <c r="EX449" i="48"/>
  <c r="EW449" i="48"/>
  <c r="EY449" i="48"/>
  <c r="EV449" i="48"/>
  <c r="EZ449" i="48"/>
  <c r="EV299" i="48"/>
  <c r="EZ299" i="48"/>
  <c r="EX299" i="48"/>
  <c r="EW299" i="48"/>
  <c r="EY299" i="48"/>
  <c r="ES97" i="48"/>
  <c r="ER97" i="48"/>
  <c r="EY389" i="48"/>
  <c r="EV389" i="48"/>
  <c r="EX389" i="48"/>
  <c r="EZ389" i="48"/>
  <c r="EW389" i="48"/>
  <c r="EX59" i="48"/>
  <c r="EY59" i="48"/>
  <c r="EW59" i="48"/>
  <c r="EZ59" i="48"/>
  <c r="EV59" i="48"/>
  <c r="EZ339" i="48"/>
  <c r="EX339" i="48"/>
  <c r="EV339" i="48"/>
  <c r="EY339" i="48"/>
  <c r="EW339" i="48"/>
  <c r="EY321" i="48"/>
  <c r="EW321" i="48"/>
  <c r="EV321" i="48"/>
  <c r="EX321" i="48"/>
  <c r="EZ321" i="48"/>
  <c r="EW497" i="48"/>
  <c r="EX497" i="48"/>
  <c r="EY497" i="48"/>
  <c r="EV497" i="48"/>
  <c r="EZ497" i="48"/>
  <c r="ES92" i="48"/>
  <c r="ER92" i="48"/>
  <c r="ES340" i="48"/>
  <c r="ER340" i="48"/>
  <c r="ES442" i="48"/>
  <c r="ER442" i="48"/>
  <c r="ES419" i="48"/>
  <c r="ER419" i="48"/>
  <c r="ES423" i="48"/>
  <c r="ER423" i="48"/>
  <c r="ER421" i="48"/>
  <c r="ES421" i="48"/>
  <c r="EV245" i="48"/>
  <c r="EX245" i="48"/>
  <c r="EY245" i="48"/>
  <c r="EZ245" i="48"/>
  <c r="EW245" i="48"/>
  <c r="FO54" i="48" l="1"/>
  <c r="FJ57" i="48"/>
  <c r="FK57" i="48"/>
  <c r="FI54" i="48"/>
  <c r="EX54" i="48"/>
  <c r="EZ54" i="48"/>
  <c r="FP54" i="48"/>
  <c r="FK54" i="48"/>
  <c r="ER55" i="48"/>
  <c r="ER54" i="48" s="1"/>
  <c r="ES55" i="48"/>
  <c r="ES54" i="48" s="1"/>
  <c r="EQ54" i="48"/>
  <c r="EW54" i="48"/>
  <c r="M30" i="48" s="1"/>
  <c r="FQ54" i="48"/>
  <c r="EV54" i="48"/>
  <c r="L30" i="48" s="1"/>
  <c r="FJ54" i="48"/>
  <c r="K30" i="48"/>
  <c r="FR54" i="48"/>
  <c r="EY54" i="48"/>
  <c r="FN54" i="48"/>
  <c r="F30" i="48" l="1"/>
  <c r="I30" i="48" s="1"/>
  <c r="P30" i="48"/>
  <c r="G30" i="48"/>
  <c r="J30" i="48" s="1"/>
  <c r="N30" i="48"/>
  <c r="E30" i="48"/>
  <c r="H30" i="48" s="1"/>
  <c r="O30" i="48"/>
  <c r="Q30" i="48" l="1"/>
  <c r="S30" i="48" s="1"/>
  <c r="C31" i="48" s="1"/>
  <c r="FU48" i="48" s="1"/>
  <c r="U30" i="48"/>
  <c r="R30" i="48"/>
  <c r="B31" i="48" s="1"/>
  <c r="FU47" i="48" s="1"/>
  <c r="T30" i="48"/>
  <c r="D31" i="48" s="1"/>
  <c r="FU49" i="48" s="1"/>
  <c r="FX219" i="48" l="1"/>
  <c r="GC219" i="48"/>
  <c r="GD219" i="48" s="1"/>
  <c r="FY219" i="48"/>
  <c r="FZ219" i="48" s="1"/>
  <c r="FX503" i="48"/>
  <c r="FX86" i="48"/>
  <c r="FX357" i="48"/>
  <c r="FX508" i="48"/>
  <c r="FX341" i="48"/>
  <c r="FX283" i="48"/>
  <c r="FX480" i="48"/>
  <c r="FX465" i="48"/>
  <c r="FX347" i="48"/>
  <c r="FX339" i="48"/>
  <c r="FX243" i="48"/>
  <c r="FX99" i="48"/>
  <c r="FX151" i="48"/>
  <c r="FX248" i="48"/>
  <c r="FX346" i="48"/>
  <c r="FX449" i="48"/>
  <c r="FX400" i="48"/>
  <c r="FX284" i="48"/>
  <c r="FX55" i="48"/>
  <c r="FX324" i="48"/>
  <c r="FX73" i="48"/>
  <c r="GN72" i="48"/>
  <c r="GN64" i="48"/>
  <c r="FX315" i="48"/>
  <c r="FX241" i="48"/>
  <c r="FX209" i="48"/>
  <c r="GN56" i="48"/>
  <c r="FX182" i="48"/>
  <c r="FX368" i="48"/>
  <c r="FX296" i="48"/>
  <c r="FX94" i="48"/>
  <c r="GN63" i="48"/>
  <c r="FX70" i="48"/>
  <c r="FX491" i="48"/>
  <c r="FX349" i="48"/>
  <c r="FX434" i="48"/>
  <c r="FX65" i="48"/>
  <c r="FX471" i="48"/>
  <c r="FX406" i="48"/>
  <c r="FX68" i="48"/>
  <c r="FX168" i="48"/>
  <c r="FX432" i="48"/>
  <c r="FX129" i="48"/>
  <c r="FX313" i="48"/>
  <c r="FX504" i="48"/>
  <c r="FX148" i="48"/>
  <c r="FX217" i="48"/>
  <c r="FX171" i="48"/>
  <c r="FX93" i="48"/>
  <c r="FX268" i="48"/>
  <c r="FX149" i="48"/>
  <c r="FX170" i="48"/>
  <c r="FX427" i="48"/>
  <c r="FX187" i="48"/>
  <c r="FX397" i="48"/>
  <c r="FX510" i="48"/>
  <c r="FX264" i="48"/>
  <c r="FX240" i="48"/>
  <c r="GN57" i="48"/>
  <c r="FX61" i="48"/>
  <c r="FX83" i="48"/>
  <c r="FX220" i="48"/>
  <c r="FX74" i="48"/>
  <c r="FX150" i="48"/>
  <c r="FX231" i="48"/>
  <c r="GN62" i="48"/>
  <c r="FX385" i="48"/>
  <c r="FX133" i="48"/>
  <c r="FX110" i="48"/>
  <c r="FX162" i="48"/>
  <c r="FX430" i="48"/>
  <c r="FX311" i="48"/>
  <c r="FX59" i="48"/>
  <c r="FX486" i="48"/>
  <c r="FX184" i="48"/>
  <c r="FX115" i="48"/>
  <c r="FX138" i="48"/>
  <c r="FX274" i="48"/>
  <c r="FX123" i="48"/>
  <c r="FX450" i="48"/>
  <c r="FX134" i="48"/>
  <c r="FX79" i="48"/>
  <c r="FX257" i="48"/>
  <c r="FX140" i="48"/>
  <c r="FX175" i="48"/>
  <c r="FX322" i="48"/>
  <c r="FX378" i="48"/>
  <c r="FX160" i="48"/>
  <c r="FX225" i="48"/>
  <c r="FX309" i="48"/>
  <c r="FX259" i="48"/>
  <c r="FX355" i="48"/>
  <c r="FX410" i="48"/>
  <c r="FX158" i="48"/>
  <c r="FX383" i="48"/>
  <c r="FX267" i="48"/>
  <c r="FX216" i="48"/>
  <c r="FX443" i="48"/>
  <c r="FX362" i="48"/>
  <c r="GN65" i="48"/>
  <c r="FX262" i="48"/>
  <c r="FX202" i="48"/>
  <c r="FX478" i="48"/>
  <c r="FX376" i="48"/>
  <c r="GN60" i="48"/>
  <c r="FX126" i="48"/>
  <c r="FX256" i="48"/>
  <c r="FX245" i="48"/>
  <c r="FX234" i="48"/>
  <c r="FX506" i="48"/>
  <c r="GN55" i="48"/>
  <c r="FX172" i="48"/>
  <c r="FX380" i="48"/>
  <c r="GN71" i="48"/>
  <c r="FX312" i="48"/>
  <c r="FX252" i="48"/>
  <c r="FX515" i="48"/>
  <c r="FX235" i="48"/>
  <c r="FX57" i="48"/>
  <c r="FX80" i="48"/>
  <c r="FX89" i="48"/>
  <c r="FX461" i="48"/>
  <c r="FX63" i="48"/>
  <c r="FX76" i="48"/>
  <c r="FX91" i="48"/>
  <c r="FX75" i="48"/>
  <c r="FX488" i="48"/>
  <c r="FX502" i="48"/>
  <c r="FX512" i="48"/>
  <c r="FX326" i="48"/>
  <c r="FX316" i="48"/>
  <c r="FX483" i="48"/>
  <c r="FX476" i="48"/>
  <c r="FX208" i="48"/>
  <c r="FX496" i="48"/>
  <c r="FX468" i="48"/>
  <c r="FX372" i="48"/>
  <c r="FX247" i="48"/>
  <c r="GN66" i="48"/>
  <c r="FX227" i="48"/>
  <c r="FX183" i="48"/>
  <c r="FX222" i="48"/>
  <c r="FX279" i="48"/>
  <c r="FX379" i="48"/>
  <c r="FX206" i="48"/>
  <c r="FX463" i="48"/>
  <c r="FX416" i="48"/>
  <c r="FX413" i="48"/>
  <c r="FX329" i="48"/>
  <c r="FX451" i="48"/>
  <c r="FX125" i="48"/>
  <c r="FX307" i="48"/>
  <c r="FX472" i="48"/>
  <c r="FX69" i="48"/>
  <c r="FX398" i="48"/>
  <c r="FX393" i="48"/>
  <c r="FX299" i="48"/>
  <c r="FX64" i="48"/>
  <c r="FX484" i="48"/>
  <c r="FX163" i="48"/>
  <c r="FX84" i="48"/>
  <c r="FX507" i="48"/>
  <c r="FX270" i="48"/>
  <c r="FX340" i="48"/>
  <c r="FX78" i="48"/>
  <c r="FX454" i="48"/>
  <c r="FX419" i="48"/>
  <c r="FX196" i="48"/>
  <c r="FX370" i="48"/>
  <c r="FX124" i="48"/>
  <c r="FX277" i="48"/>
  <c r="FX228" i="48"/>
  <c r="FX60" i="48"/>
  <c r="FX230" i="48"/>
  <c r="FX286" i="48"/>
  <c r="FX350" i="48"/>
  <c r="FX417" i="48"/>
  <c r="FX439" i="48"/>
  <c r="FX201" i="48"/>
  <c r="FX390" i="48"/>
  <c r="FX300" i="48"/>
  <c r="FX288" i="48"/>
  <c r="FX101" i="48"/>
  <c r="FX466" i="48"/>
  <c r="FX214" i="48"/>
  <c r="FX306" i="48"/>
  <c r="FX363" i="48"/>
  <c r="FX499" i="48"/>
  <c r="FX278" i="48"/>
  <c r="FX440" i="48"/>
  <c r="FX290" i="48"/>
  <c r="FX330" i="48"/>
  <c r="FX119" i="48"/>
  <c r="FX342" i="48"/>
  <c r="FX429" i="48"/>
  <c r="FX200" i="48"/>
  <c r="FX412" i="48"/>
  <c r="FX408" i="48"/>
  <c r="FX325" i="48"/>
  <c r="FX352" i="48"/>
  <c r="GN70" i="48"/>
  <c r="FX423" i="48"/>
  <c r="FX260" i="48"/>
  <c r="FX321" i="48"/>
  <c r="FX452" i="48"/>
  <c r="FX403" i="48"/>
  <c r="FX82" i="48"/>
  <c r="FX505" i="48"/>
  <c r="FX351" i="48"/>
  <c r="FX192" i="48"/>
  <c r="FX159" i="48"/>
  <c r="FX176" i="48"/>
  <c r="FX154" i="48"/>
  <c r="FX497" i="48"/>
  <c r="FX509" i="48"/>
  <c r="FX492" i="48"/>
  <c r="FX431" i="48"/>
  <c r="GN69" i="48"/>
  <c r="FX128" i="48"/>
  <c r="FX328" i="48"/>
  <c r="FX210" i="48"/>
  <c r="FX224" i="48"/>
  <c r="FX135" i="48"/>
  <c r="FX72" i="48"/>
  <c r="FX298" i="48"/>
  <c r="FX253" i="48"/>
  <c r="FX269" i="48"/>
  <c r="FX229" i="48"/>
  <c r="FX276" i="48"/>
  <c r="FX305" i="48"/>
  <c r="FX211" i="48"/>
  <c r="FX272" i="48"/>
  <c r="FX511" i="48"/>
  <c r="FX304" i="48"/>
  <c r="FX333" i="48"/>
  <c r="FX280" i="48"/>
  <c r="FX291" i="48"/>
  <c r="FX96" i="48"/>
  <c r="FX500" i="48"/>
  <c r="FX485" i="48"/>
  <c r="FX87" i="48"/>
  <c r="FX365" i="48"/>
  <c r="FX364" i="48"/>
  <c r="FX366" i="48"/>
  <c r="FX371" i="48"/>
  <c r="FX236" i="48"/>
  <c r="FX494" i="48"/>
  <c r="FX373" i="48"/>
  <c r="FX409" i="48"/>
  <c r="FX295" i="48"/>
  <c r="FX447" i="48"/>
  <c r="FX113" i="48"/>
  <c r="FX191" i="48"/>
  <c r="FX66" i="48"/>
  <c r="FX185" i="48"/>
  <c r="FX302" i="48"/>
  <c r="FX444" i="48"/>
  <c r="FX470" i="48"/>
  <c r="FX56" i="48"/>
  <c r="FX441" i="48"/>
  <c r="FX487" i="48"/>
  <c r="FX98" i="48"/>
  <c r="FX58" i="48"/>
  <c r="FX165" i="48"/>
  <c r="GN59" i="48"/>
  <c r="FX144" i="48"/>
  <c r="FX77" i="48"/>
  <c r="FX255" i="48"/>
  <c r="FX198" i="48"/>
  <c r="FX105" i="48"/>
  <c r="FX215" i="48"/>
  <c r="FX212" i="48"/>
  <c r="FX190" i="48"/>
  <c r="FX281" i="48"/>
  <c r="FX177" i="48"/>
  <c r="FX457" i="48"/>
  <c r="FX402" i="48"/>
  <c r="FX473" i="48"/>
  <c r="FX401" i="48"/>
  <c r="FX386" i="48"/>
  <c r="FX377" i="48"/>
  <c r="FX388" i="48"/>
  <c r="GN68" i="48"/>
  <c r="FX106" i="48"/>
  <c r="FX157" i="48"/>
  <c r="FX360" i="48"/>
  <c r="FX344" i="48"/>
  <c r="FX513" i="48"/>
  <c r="FX207" i="48"/>
  <c r="FX266" i="48"/>
  <c r="FX428" i="48"/>
  <c r="FX405" i="48"/>
  <c r="FX199" i="48"/>
  <c r="FX287" i="48"/>
  <c r="FX62" i="48"/>
  <c r="FX446" i="48"/>
  <c r="FX396" i="48"/>
  <c r="FX338" i="48"/>
  <c r="FX179" i="48"/>
  <c r="FX303" i="48"/>
  <c r="FX246" i="48"/>
  <c r="FX116" i="48"/>
  <c r="FX130" i="48"/>
  <c r="FX318" i="48"/>
  <c r="FX334" i="48"/>
  <c r="FX414" i="48"/>
  <c r="FX205" i="48"/>
  <c r="FX237" i="48"/>
  <c r="FX395" i="48"/>
  <c r="FX152" i="48"/>
  <c r="FX437" i="48"/>
  <c r="FX244" i="48"/>
  <c r="FX399" i="48"/>
  <c r="FX102" i="48"/>
  <c r="GN61" i="48"/>
  <c r="FX421" i="48"/>
  <c r="FX320" i="48"/>
  <c r="FX195" i="48"/>
  <c r="FX294" i="48"/>
  <c r="FX218" i="48"/>
  <c r="FX418" i="48"/>
  <c r="FX460" i="48"/>
  <c r="FX367" i="48"/>
  <c r="FX131" i="48"/>
  <c r="FX146" i="48"/>
  <c r="FX426" i="48"/>
  <c r="FX164" i="48"/>
  <c r="FX137" i="48"/>
  <c r="FX474" i="48"/>
  <c r="FX335" i="48"/>
  <c r="FX226" i="48"/>
  <c r="FX348" i="48"/>
  <c r="FX141" i="48"/>
  <c r="FX337" i="48"/>
  <c r="FX392" i="48"/>
  <c r="FX166" i="48"/>
  <c r="GN67" i="48"/>
  <c r="FX332" i="48"/>
  <c r="FX167" i="48"/>
  <c r="FX389" i="48"/>
  <c r="FX90" i="48"/>
  <c r="FX174" i="48"/>
  <c r="FX353" i="48"/>
  <c r="FX361" i="48"/>
  <c r="GN58" i="48"/>
  <c r="FX233" i="48"/>
  <c r="FX112" i="48"/>
  <c r="FX455" i="48"/>
  <c r="FX250" i="48"/>
  <c r="FX490" i="48"/>
  <c r="FX293" i="48"/>
  <c r="FX331" i="48"/>
  <c r="FX285" i="48"/>
  <c r="FX181" i="48"/>
  <c r="FX415" i="48"/>
  <c r="FX156" i="48"/>
  <c r="FX448" i="48"/>
  <c r="FX354" i="48"/>
  <c r="FX67" i="48"/>
  <c r="FX127" i="48"/>
  <c r="FX145" i="48"/>
  <c r="FX114" i="48"/>
  <c r="FX178" i="48"/>
  <c r="FX359" i="48"/>
  <c r="FX265" i="48"/>
  <c r="FX111" i="48"/>
  <c r="FX301" i="48"/>
  <c r="FX458" i="48"/>
  <c r="FX275" i="48"/>
  <c r="FX420" i="48"/>
  <c r="FX459" i="48"/>
  <c r="FX469" i="48"/>
  <c r="FX467" i="48"/>
  <c r="FX153" i="48"/>
  <c r="FX120" i="48"/>
  <c r="FX407" i="48"/>
  <c r="FX117" i="48"/>
  <c r="FX391" i="48"/>
  <c r="FX518" i="48"/>
  <c r="FX445" i="48"/>
  <c r="FX239" i="48"/>
  <c r="FX433" i="48"/>
  <c r="FX323" i="48"/>
  <c r="FX517" i="48"/>
  <c r="FX103" i="48"/>
  <c r="FX258" i="48"/>
  <c r="FX289" i="48"/>
  <c r="FX263" i="48"/>
  <c r="FX273" i="48"/>
  <c r="FX482" i="48"/>
  <c r="FX493" i="48"/>
  <c r="FX495" i="48"/>
  <c r="FX516" i="48"/>
  <c r="FX213" i="48"/>
  <c r="FX249" i="48"/>
  <c r="FX292" i="48"/>
  <c r="FX132" i="48"/>
  <c r="FX479" i="48"/>
  <c r="FX238" i="48"/>
  <c r="FX197" i="48"/>
  <c r="FX121" i="48"/>
  <c r="FX282" i="48"/>
  <c r="FX204" i="48"/>
  <c r="FX108" i="48"/>
  <c r="FX356" i="48"/>
  <c r="FX404" i="48"/>
  <c r="FX118" i="48"/>
  <c r="FX189" i="48"/>
  <c r="FX477" i="48"/>
  <c r="FX442" i="48"/>
  <c r="FX251" i="48"/>
  <c r="FX489" i="48"/>
  <c r="FX327" i="48"/>
  <c r="FX155" i="48"/>
  <c r="FX203" i="48"/>
  <c r="FX136" i="48"/>
  <c r="FX81" i="48"/>
  <c r="FX369" i="48"/>
  <c r="FX381" i="48"/>
  <c r="FX193" i="48"/>
  <c r="FX310" i="48"/>
  <c r="FX169" i="48"/>
  <c r="FX173" i="48"/>
  <c r="FX358" i="48"/>
  <c r="FX336" i="48"/>
  <c r="FX188" i="48"/>
  <c r="FX394" i="48"/>
  <c r="FX242" i="48"/>
  <c r="FX107" i="48"/>
  <c r="FX501" i="48"/>
  <c r="FX97" i="48"/>
  <c r="FX122" i="48"/>
  <c r="FX109" i="48"/>
  <c r="FX254" i="48"/>
  <c r="FX314" i="48"/>
  <c r="FX271" i="48"/>
  <c r="FX453" i="48"/>
  <c r="FX71" i="48"/>
  <c r="FX435" i="48"/>
  <c r="FX180" i="48"/>
  <c r="FX387" i="48"/>
  <c r="FX139" i="48"/>
  <c r="FX261" i="48"/>
  <c r="FX382" i="48"/>
  <c r="FX424" i="48"/>
  <c r="FX104" i="48"/>
  <c r="FX319" i="48"/>
  <c r="FX411" i="48"/>
  <c r="FX147" i="48"/>
  <c r="FX456" i="48"/>
  <c r="FX194" i="48"/>
  <c r="FX425" i="48"/>
  <c r="FX143" i="48"/>
  <c r="FX462" i="48"/>
  <c r="FX438" i="48"/>
  <c r="FX232" i="48"/>
  <c r="FX223" i="48"/>
  <c r="FX422" i="48"/>
  <c r="FX464" i="48"/>
  <c r="FX343" i="48"/>
  <c r="FX384" i="48"/>
  <c r="FX88" i="48"/>
  <c r="FX481" i="48"/>
  <c r="FX186" i="48"/>
  <c r="FX92" i="48"/>
  <c r="FX100" i="48"/>
  <c r="FX95" i="48"/>
  <c r="FX345" i="48"/>
  <c r="FX308" i="48"/>
  <c r="FX317" i="48"/>
  <c r="FX375" i="48"/>
  <c r="FX514" i="48"/>
  <c r="FX85" i="48"/>
  <c r="FX297" i="48"/>
  <c r="FX498" i="48"/>
  <c r="FX161" i="48"/>
  <c r="FX221" i="48"/>
  <c r="FX374" i="48"/>
  <c r="FX142" i="48"/>
  <c r="FX475" i="48"/>
  <c r="FX436" i="48"/>
  <c r="FY104" i="48" l="1"/>
  <c r="FZ104" i="48" s="1"/>
  <c r="GC104" i="48"/>
  <c r="GD104" i="48" s="1"/>
  <c r="GC111" i="48"/>
  <c r="GD111" i="48" s="1"/>
  <c r="FY111" i="48"/>
  <c r="FZ111" i="48" s="1"/>
  <c r="GC116" i="48"/>
  <c r="GD116" i="48" s="1"/>
  <c r="FY116" i="48"/>
  <c r="FZ116" i="48" s="1"/>
  <c r="GC96" i="48"/>
  <c r="GD96" i="48" s="1"/>
  <c r="FY96" i="48"/>
  <c r="FZ96" i="48" s="1"/>
  <c r="FY230" i="48"/>
  <c r="FZ230" i="48" s="1"/>
  <c r="GC230" i="48"/>
  <c r="GD230" i="48" s="1"/>
  <c r="GC220" i="48"/>
  <c r="GD220" i="48" s="1"/>
  <c r="FY220" i="48"/>
  <c r="FZ220" i="48" s="1"/>
  <c r="FY327" i="48"/>
  <c r="FZ327" i="48" s="1"/>
  <c r="GC327" i="48"/>
  <c r="GD327" i="48" s="1"/>
  <c r="FY250" i="48"/>
  <c r="FZ250" i="48" s="1"/>
  <c r="GC250" i="48"/>
  <c r="GD250" i="48" s="1"/>
  <c r="FY198" i="48"/>
  <c r="FZ198" i="48" s="1"/>
  <c r="GC198" i="48"/>
  <c r="GD198" i="48" s="1"/>
  <c r="FY291" i="48"/>
  <c r="FZ291" i="48" s="1"/>
  <c r="GC291" i="48"/>
  <c r="GD291" i="48" s="1"/>
  <c r="GC299" i="48"/>
  <c r="GD299" i="48" s="1"/>
  <c r="FY299" i="48"/>
  <c r="FZ299" i="48" s="1"/>
  <c r="FY410" i="48"/>
  <c r="FZ410" i="48" s="1"/>
  <c r="GC410" i="48"/>
  <c r="GD410" i="48" s="1"/>
  <c r="FY151" i="48"/>
  <c r="FZ151" i="48" s="1"/>
  <c r="GC151" i="48"/>
  <c r="GD151" i="48" s="1"/>
  <c r="GC382" i="48"/>
  <c r="GD382" i="48" s="1"/>
  <c r="FY382" i="48"/>
  <c r="FZ382" i="48" s="1"/>
  <c r="FY292" i="48"/>
  <c r="FZ292" i="48" s="1"/>
  <c r="GC292" i="48"/>
  <c r="GD292" i="48" s="1"/>
  <c r="FY348" i="48"/>
  <c r="FZ348" i="48" s="1"/>
  <c r="GC348" i="48"/>
  <c r="GD348" i="48" s="1"/>
  <c r="FY106" i="48"/>
  <c r="FZ106" i="48" s="1"/>
  <c r="GC106" i="48"/>
  <c r="GD106" i="48" s="1"/>
  <c r="GC328" i="48"/>
  <c r="GD328" i="48" s="1"/>
  <c r="FY328" i="48"/>
  <c r="FZ328" i="48" s="1"/>
  <c r="FY393" i="48"/>
  <c r="FZ393" i="48" s="1"/>
  <c r="GC393" i="48"/>
  <c r="GD393" i="48" s="1"/>
  <c r="FY99" i="48"/>
  <c r="FZ99" i="48" s="1"/>
  <c r="GC99" i="48"/>
  <c r="GD99" i="48" s="1"/>
  <c r="GC394" i="48"/>
  <c r="GD394" i="48" s="1"/>
  <c r="FY394" i="48"/>
  <c r="FZ394" i="48" s="1"/>
  <c r="GC518" i="48"/>
  <c r="GD518" i="48" s="1"/>
  <c r="FY518" i="48"/>
  <c r="FZ518" i="48" s="1"/>
  <c r="GC112" i="48"/>
  <c r="GD112" i="48" s="1"/>
  <c r="FY112" i="48"/>
  <c r="FZ112" i="48" s="1"/>
  <c r="GC179" i="48"/>
  <c r="GD179" i="48" s="1"/>
  <c r="FY179" i="48"/>
  <c r="FZ179" i="48" s="1"/>
  <c r="FY77" i="48"/>
  <c r="FZ77" i="48" s="1"/>
  <c r="GC77" i="48"/>
  <c r="GD77" i="48" s="1"/>
  <c r="FY128" i="48"/>
  <c r="FZ128" i="48" s="1"/>
  <c r="GC128" i="48"/>
  <c r="GD128" i="48" s="1"/>
  <c r="FY398" i="48"/>
  <c r="FZ398" i="48" s="1"/>
  <c r="GC398" i="48"/>
  <c r="GD398" i="48" s="1"/>
  <c r="FY256" i="48"/>
  <c r="FZ256" i="48" s="1"/>
  <c r="GC256" i="48"/>
  <c r="GD256" i="48" s="1"/>
  <c r="GC129" i="48"/>
  <c r="GD129" i="48" s="1"/>
  <c r="FY129" i="48"/>
  <c r="FZ129" i="48" s="1"/>
  <c r="GC422" i="48"/>
  <c r="GD422" i="48" s="1"/>
  <c r="FY422" i="48"/>
  <c r="FZ422" i="48" s="1"/>
  <c r="GC442" i="48"/>
  <c r="GD442" i="48" s="1"/>
  <c r="FY442" i="48"/>
  <c r="FZ442" i="48" s="1"/>
  <c r="GC102" i="48"/>
  <c r="GD102" i="48" s="1"/>
  <c r="FY102" i="48"/>
  <c r="FZ102" i="48" s="1"/>
  <c r="GC247" i="48"/>
  <c r="GD247" i="48" s="1"/>
  <c r="FY247" i="48"/>
  <c r="FZ247" i="48" s="1"/>
  <c r="GU58" i="48"/>
  <c r="GV58" i="48" s="1"/>
  <c r="GO58" i="48"/>
  <c r="GP58" i="48" s="1"/>
  <c r="GQ58" i="48" s="1"/>
  <c r="GR58" i="48" s="1"/>
  <c r="FY396" i="48"/>
  <c r="FZ396" i="48" s="1"/>
  <c r="GC396" i="48"/>
  <c r="GD396" i="48" s="1"/>
  <c r="GC409" i="48"/>
  <c r="GD409" i="48" s="1"/>
  <c r="FY409" i="48"/>
  <c r="FZ409" i="48" s="1"/>
  <c r="GC511" i="48"/>
  <c r="GD511" i="48" s="1"/>
  <c r="FY511" i="48"/>
  <c r="FZ511" i="48" s="1"/>
  <c r="GC431" i="48"/>
  <c r="GD431" i="48" s="1"/>
  <c r="FY431" i="48"/>
  <c r="FZ431" i="48" s="1"/>
  <c r="GO70" i="48"/>
  <c r="GP70" i="48" s="1"/>
  <c r="GQ70" i="48" s="1"/>
  <c r="GR70" i="48" s="1"/>
  <c r="GU70" i="48"/>
  <c r="GV70" i="48" s="1"/>
  <c r="FY214" i="48"/>
  <c r="FZ214" i="48" s="1"/>
  <c r="GC214" i="48"/>
  <c r="GD214" i="48" s="1"/>
  <c r="FY370" i="48"/>
  <c r="FZ370" i="48" s="1"/>
  <c r="GC370" i="48"/>
  <c r="GD370" i="48" s="1"/>
  <c r="FY472" i="48"/>
  <c r="FZ472" i="48" s="1"/>
  <c r="GC472" i="48"/>
  <c r="GD472" i="48" s="1"/>
  <c r="FY372" i="48"/>
  <c r="FZ372" i="48" s="1"/>
  <c r="GC372" i="48"/>
  <c r="GD372" i="48" s="1"/>
  <c r="GC89" i="48"/>
  <c r="GD89" i="48" s="1"/>
  <c r="FY89" i="48"/>
  <c r="FZ89" i="48" s="1"/>
  <c r="GU60" i="48"/>
  <c r="GV60" i="48" s="1"/>
  <c r="GO60" i="48"/>
  <c r="GP60" i="48" s="1"/>
  <c r="GQ60" i="48" s="1"/>
  <c r="GR60" i="48" s="1"/>
  <c r="GC225" i="48"/>
  <c r="GD225" i="48" s="1"/>
  <c r="FY225" i="48"/>
  <c r="FZ225" i="48" s="1"/>
  <c r="GC59" i="48"/>
  <c r="GD59" i="48" s="1"/>
  <c r="FY59" i="48"/>
  <c r="FZ59" i="48" s="1"/>
  <c r="GC264" i="48"/>
  <c r="GD264" i="48" s="1"/>
  <c r="FY264" i="48"/>
  <c r="FZ264" i="48" s="1"/>
  <c r="GC168" i="48"/>
  <c r="GD168" i="48" s="1"/>
  <c r="FY168" i="48"/>
  <c r="FZ168" i="48" s="1"/>
  <c r="GC241" i="48"/>
  <c r="GD241" i="48" s="1"/>
  <c r="FY241" i="48"/>
  <c r="FZ241" i="48" s="1"/>
  <c r="FY347" i="48"/>
  <c r="FZ347" i="48" s="1"/>
  <c r="GC347" i="48"/>
  <c r="GD347" i="48" s="1"/>
  <c r="FY88" i="48"/>
  <c r="FZ88" i="48" s="1"/>
  <c r="GC88" i="48"/>
  <c r="GD88" i="48" s="1"/>
  <c r="FY433" i="48"/>
  <c r="FZ433" i="48" s="1"/>
  <c r="GC433" i="48"/>
  <c r="GD433" i="48" s="1"/>
  <c r="GC195" i="48"/>
  <c r="GD195" i="48" s="1"/>
  <c r="FY195" i="48"/>
  <c r="FZ195" i="48" s="1"/>
  <c r="FY66" i="48"/>
  <c r="FZ66" i="48" s="1"/>
  <c r="GC66" i="48"/>
  <c r="GD66" i="48" s="1"/>
  <c r="FY403" i="48"/>
  <c r="FZ403" i="48" s="1"/>
  <c r="GC403" i="48"/>
  <c r="GD403" i="48" s="1"/>
  <c r="GC64" i="48"/>
  <c r="GD64" i="48" s="1"/>
  <c r="FY64" i="48"/>
  <c r="FZ64" i="48" s="1"/>
  <c r="GC158" i="48"/>
  <c r="GD158" i="48" s="1"/>
  <c r="FY158" i="48"/>
  <c r="FZ158" i="48" s="1"/>
  <c r="FY148" i="48"/>
  <c r="FZ148" i="48" s="1"/>
  <c r="GC148" i="48"/>
  <c r="GD148" i="48" s="1"/>
  <c r="FY424" i="48"/>
  <c r="FZ424" i="48" s="1"/>
  <c r="GC424" i="48"/>
  <c r="GD424" i="48" s="1"/>
  <c r="GC265" i="48"/>
  <c r="GD265" i="48" s="1"/>
  <c r="FY265" i="48"/>
  <c r="FZ265" i="48" s="1"/>
  <c r="FY246" i="48"/>
  <c r="FZ246" i="48" s="1"/>
  <c r="GC246" i="48"/>
  <c r="GD246" i="48" s="1"/>
  <c r="GC191" i="48"/>
  <c r="GD191" i="48" s="1"/>
  <c r="FY191" i="48"/>
  <c r="FZ191" i="48" s="1"/>
  <c r="GC210" i="48"/>
  <c r="GD210" i="48" s="1"/>
  <c r="FY210" i="48"/>
  <c r="FZ210" i="48" s="1"/>
  <c r="FY60" i="48"/>
  <c r="FZ60" i="48" s="1"/>
  <c r="GC60" i="48"/>
  <c r="GD60" i="48" s="1"/>
  <c r="GC234" i="48"/>
  <c r="GD234" i="48" s="1"/>
  <c r="FY234" i="48"/>
  <c r="FZ234" i="48" s="1"/>
  <c r="FY138" i="48"/>
  <c r="FZ138" i="48" s="1"/>
  <c r="GC138" i="48"/>
  <c r="GD138" i="48" s="1"/>
  <c r="FY83" i="48"/>
  <c r="FZ83" i="48" s="1"/>
  <c r="GC83" i="48"/>
  <c r="GD83" i="48" s="1"/>
  <c r="FY368" i="48"/>
  <c r="FZ368" i="48" s="1"/>
  <c r="GC368" i="48"/>
  <c r="GD368" i="48" s="1"/>
  <c r="FY343" i="48"/>
  <c r="FZ343" i="48" s="1"/>
  <c r="GC343" i="48"/>
  <c r="GD343" i="48" s="1"/>
  <c r="GC489" i="48"/>
  <c r="GD489" i="48" s="1"/>
  <c r="FY489" i="48"/>
  <c r="FZ489" i="48" s="1"/>
  <c r="GC455" i="48"/>
  <c r="GD455" i="48" s="1"/>
  <c r="FY455" i="48"/>
  <c r="FZ455" i="48" s="1"/>
  <c r="FY303" i="48"/>
  <c r="FZ303" i="48" s="1"/>
  <c r="GC303" i="48"/>
  <c r="GD303" i="48" s="1"/>
  <c r="FY113" i="48"/>
  <c r="FZ113" i="48" s="1"/>
  <c r="GC113" i="48"/>
  <c r="GD113" i="48" s="1"/>
  <c r="FY499" i="48"/>
  <c r="FZ499" i="48" s="1"/>
  <c r="GC499" i="48"/>
  <c r="GD499" i="48" s="1"/>
  <c r="GC227" i="48"/>
  <c r="GD227" i="48" s="1"/>
  <c r="FY227" i="48"/>
  <c r="FZ227" i="48" s="1"/>
  <c r="FY355" i="48"/>
  <c r="FZ355" i="48" s="1"/>
  <c r="GC355" i="48"/>
  <c r="GD355" i="48" s="1"/>
  <c r="GC313" i="48"/>
  <c r="GD313" i="48" s="1"/>
  <c r="FY313" i="48"/>
  <c r="FZ313" i="48" s="1"/>
  <c r="FY464" i="48"/>
  <c r="FZ464" i="48" s="1"/>
  <c r="GC464" i="48"/>
  <c r="GD464" i="48" s="1"/>
  <c r="GC251" i="48"/>
  <c r="GD251" i="48" s="1"/>
  <c r="FY251" i="48"/>
  <c r="FZ251" i="48" s="1"/>
  <c r="GC178" i="48"/>
  <c r="GD178" i="48" s="1"/>
  <c r="FY178" i="48"/>
  <c r="FZ178" i="48" s="1"/>
  <c r="GU68" i="48"/>
  <c r="GV68" i="48" s="1"/>
  <c r="GO68" i="48"/>
  <c r="GP68" i="48" s="1"/>
  <c r="GQ68" i="48" s="1"/>
  <c r="GR68" i="48" s="1"/>
  <c r="FY333" i="48"/>
  <c r="FZ333" i="48" s="1"/>
  <c r="GC333" i="48"/>
  <c r="GD333" i="48" s="1"/>
  <c r="GC277" i="48"/>
  <c r="GD277" i="48" s="1"/>
  <c r="FY277" i="48"/>
  <c r="FZ277" i="48" s="1"/>
  <c r="FY63" i="48"/>
  <c r="FZ63" i="48" s="1"/>
  <c r="GC63" i="48"/>
  <c r="GD63" i="48" s="1"/>
  <c r="GO56" i="48"/>
  <c r="GP56" i="48" s="1"/>
  <c r="GQ56" i="48" s="1"/>
  <c r="GR56" i="48" s="1"/>
  <c r="GU56" i="48"/>
  <c r="GV56" i="48" s="1"/>
  <c r="GC297" i="48"/>
  <c r="GD297" i="48" s="1"/>
  <c r="FY297" i="48"/>
  <c r="FZ297" i="48" s="1"/>
  <c r="FY188" i="48"/>
  <c r="FZ188" i="48" s="1"/>
  <c r="GC188" i="48"/>
  <c r="GD188" i="48" s="1"/>
  <c r="FY114" i="48"/>
  <c r="FZ114" i="48" s="1"/>
  <c r="GC114" i="48"/>
  <c r="GD114" i="48" s="1"/>
  <c r="FY335" i="48"/>
  <c r="FZ335" i="48" s="1"/>
  <c r="GC335" i="48"/>
  <c r="GD335" i="48" s="1"/>
  <c r="GC388" i="48"/>
  <c r="GD388" i="48" s="1"/>
  <c r="FY388" i="48"/>
  <c r="FZ388" i="48" s="1"/>
  <c r="GO69" i="48"/>
  <c r="GP69" i="48" s="1"/>
  <c r="GQ69" i="48" s="1"/>
  <c r="GR69" i="48" s="1"/>
  <c r="GU69" i="48"/>
  <c r="GV69" i="48" s="1"/>
  <c r="GC124" i="48"/>
  <c r="GD124" i="48" s="1"/>
  <c r="FY124" i="48"/>
  <c r="FZ124" i="48" s="1"/>
  <c r="GC461" i="48"/>
  <c r="GD461" i="48" s="1"/>
  <c r="FY461" i="48"/>
  <c r="FZ461" i="48" s="1"/>
  <c r="GC309" i="48"/>
  <c r="GD309" i="48" s="1"/>
  <c r="FY309" i="48"/>
  <c r="FZ309" i="48" s="1"/>
  <c r="FY209" i="48"/>
  <c r="FZ209" i="48" s="1"/>
  <c r="GC209" i="48"/>
  <c r="GD209" i="48" s="1"/>
  <c r="FY223" i="48"/>
  <c r="FZ223" i="48" s="1"/>
  <c r="GC223" i="48"/>
  <c r="GD223" i="48" s="1"/>
  <c r="FY336" i="48"/>
  <c r="FZ336" i="48" s="1"/>
  <c r="GC336" i="48"/>
  <c r="GD336" i="48" s="1"/>
  <c r="GC232" i="48"/>
  <c r="GD232" i="48" s="1"/>
  <c r="FY232" i="48"/>
  <c r="FZ232" i="48" s="1"/>
  <c r="FY127" i="48"/>
  <c r="FZ127" i="48" s="1"/>
  <c r="GC127" i="48"/>
  <c r="GD127" i="48" s="1"/>
  <c r="GC386" i="48"/>
  <c r="GD386" i="48" s="1"/>
  <c r="FY386" i="48"/>
  <c r="FZ386" i="48" s="1"/>
  <c r="GC272" i="48"/>
  <c r="GD272" i="48" s="1"/>
  <c r="FY272" i="48"/>
  <c r="FZ272" i="48" s="1"/>
  <c r="FY352" i="48"/>
  <c r="FZ352" i="48" s="1"/>
  <c r="GC352" i="48"/>
  <c r="GD352" i="48" s="1"/>
  <c r="FY466" i="48"/>
  <c r="FZ466" i="48" s="1"/>
  <c r="GC466" i="48"/>
  <c r="GD466" i="48" s="1"/>
  <c r="FY307" i="48"/>
  <c r="FZ307" i="48" s="1"/>
  <c r="GC307" i="48"/>
  <c r="GD307" i="48" s="1"/>
  <c r="FY468" i="48"/>
  <c r="FZ468" i="48" s="1"/>
  <c r="GC468" i="48"/>
  <c r="GD468" i="48" s="1"/>
  <c r="GC80" i="48"/>
  <c r="GD80" i="48" s="1"/>
  <c r="FY80" i="48"/>
  <c r="FZ80" i="48" s="1"/>
  <c r="FY376" i="48"/>
  <c r="FZ376" i="48" s="1"/>
  <c r="GC376" i="48"/>
  <c r="GD376" i="48" s="1"/>
  <c r="FY160" i="48"/>
  <c r="FZ160" i="48" s="1"/>
  <c r="GC160" i="48"/>
  <c r="GD160" i="48" s="1"/>
  <c r="GC311" i="48"/>
  <c r="GD311" i="48" s="1"/>
  <c r="FY311" i="48"/>
  <c r="FZ311" i="48" s="1"/>
  <c r="FY510" i="48"/>
  <c r="FZ510" i="48" s="1"/>
  <c r="GC510" i="48"/>
  <c r="GD510" i="48" s="1"/>
  <c r="GC68" i="48"/>
  <c r="GD68" i="48" s="1"/>
  <c r="FY68" i="48"/>
  <c r="FZ68" i="48" s="1"/>
  <c r="FY315" i="48"/>
  <c r="FZ315" i="48" s="1"/>
  <c r="GC315" i="48"/>
  <c r="GD315" i="48" s="1"/>
  <c r="GC465" i="48"/>
  <c r="GD465" i="48" s="1"/>
  <c r="FY465" i="48"/>
  <c r="FZ465" i="48" s="1"/>
  <c r="GC161" i="48"/>
  <c r="GD161" i="48" s="1"/>
  <c r="FY161" i="48"/>
  <c r="FZ161" i="48" s="1"/>
  <c r="GC242" i="48"/>
  <c r="GD242" i="48" s="1"/>
  <c r="FY242" i="48"/>
  <c r="FZ242" i="48" s="1"/>
  <c r="FY359" i="48"/>
  <c r="FZ359" i="48" s="1"/>
  <c r="GC359" i="48"/>
  <c r="GD359" i="48" s="1"/>
  <c r="FY421" i="48"/>
  <c r="FZ421" i="48" s="1"/>
  <c r="GC421" i="48"/>
  <c r="GD421" i="48" s="1"/>
  <c r="FY255" i="48"/>
  <c r="FZ255" i="48" s="1"/>
  <c r="GC255" i="48"/>
  <c r="GD255" i="48" s="1"/>
  <c r="FY321" i="48"/>
  <c r="FZ321" i="48" s="1"/>
  <c r="GC321" i="48"/>
  <c r="GD321" i="48" s="1"/>
  <c r="GC228" i="48"/>
  <c r="GD228" i="48" s="1"/>
  <c r="FY228" i="48"/>
  <c r="FZ228" i="48" s="1"/>
  <c r="GC76" i="48"/>
  <c r="GD76" i="48" s="1"/>
  <c r="FY76" i="48"/>
  <c r="FZ76" i="48" s="1"/>
  <c r="FY245" i="48"/>
  <c r="FZ245" i="48" s="1"/>
  <c r="GC245" i="48"/>
  <c r="GD245" i="48" s="1"/>
  <c r="GC115" i="48"/>
  <c r="GD115" i="48" s="1"/>
  <c r="FY115" i="48"/>
  <c r="FZ115" i="48" s="1"/>
  <c r="GC182" i="48"/>
  <c r="GD182" i="48" s="1"/>
  <c r="FY182" i="48"/>
  <c r="FZ182" i="48" s="1"/>
  <c r="GC261" i="48"/>
  <c r="GD261" i="48" s="1"/>
  <c r="FY261" i="48"/>
  <c r="FZ261" i="48" s="1"/>
  <c r="FY249" i="48"/>
  <c r="FZ249" i="48" s="1"/>
  <c r="GC249" i="48"/>
  <c r="GD249" i="48" s="1"/>
  <c r="GU61" i="48"/>
  <c r="GV61" i="48" s="1"/>
  <c r="GO61" i="48"/>
  <c r="GP61" i="48" s="1"/>
  <c r="GQ61" i="48" s="1"/>
  <c r="GR61" i="48" s="1"/>
  <c r="FY447" i="48"/>
  <c r="FZ447" i="48" s="1"/>
  <c r="GC447" i="48"/>
  <c r="GD447" i="48" s="1"/>
  <c r="FY363" i="48"/>
  <c r="FZ363" i="48" s="1"/>
  <c r="GC363" i="48"/>
  <c r="GD363" i="48" s="1"/>
  <c r="GO66" i="48"/>
  <c r="GP66" i="48" s="1"/>
  <c r="GQ66" i="48" s="1"/>
  <c r="GR66" i="48" s="1"/>
  <c r="GU66" i="48"/>
  <c r="GV66" i="48" s="1"/>
  <c r="GC259" i="48"/>
  <c r="GD259" i="48" s="1"/>
  <c r="FY259" i="48"/>
  <c r="FZ259" i="48" s="1"/>
  <c r="FY184" i="48"/>
  <c r="FZ184" i="48" s="1"/>
  <c r="GC184" i="48"/>
  <c r="GD184" i="48" s="1"/>
  <c r="FY243" i="48"/>
  <c r="FZ243" i="48" s="1"/>
  <c r="GC243" i="48"/>
  <c r="GD243" i="48" s="1"/>
  <c r="GC139" i="48"/>
  <c r="GD139" i="48" s="1"/>
  <c r="FY139" i="48"/>
  <c r="FZ139" i="48" s="1"/>
  <c r="FY213" i="48"/>
  <c r="FZ213" i="48" s="1"/>
  <c r="GC213" i="48"/>
  <c r="GD213" i="48" s="1"/>
  <c r="GC233" i="48"/>
  <c r="GD233" i="48" s="1"/>
  <c r="FY233" i="48"/>
  <c r="FZ233" i="48" s="1"/>
  <c r="FY338" i="48"/>
  <c r="FZ338" i="48" s="1"/>
  <c r="GC338" i="48"/>
  <c r="GD338" i="48" s="1"/>
  <c r="GC295" i="48"/>
  <c r="GD295" i="48" s="1"/>
  <c r="FY295" i="48"/>
  <c r="FZ295" i="48" s="1"/>
  <c r="GC304" i="48"/>
  <c r="GD304" i="48" s="1"/>
  <c r="FY304" i="48"/>
  <c r="FZ304" i="48" s="1"/>
  <c r="FY423" i="48"/>
  <c r="FZ423" i="48" s="1"/>
  <c r="GC423" i="48"/>
  <c r="GD423" i="48" s="1"/>
  <c r="FY69" i="48"/>
  <c r="FZ69" i="48" s="1"/>
  <c r="GC69" i="48"/>
  <c r="GD69" i="48" s="1"/>
  <c r="FY126" i="48"/>
  <c r="FZ126" i="48" s="1"/>
  <c r="GC126" i="48"/>
  <c r="GD126" i="48" s="1"/>
  <c r="GC486" i="48"/>
  <c r="GD486" i="48" s="1"/>
  <c r="FY486" i="48"/>
  <c r="FZ486" i="48" s="1"/>
  <c r="GC240" i="48"/>
  <c r="GD240" i="48" s="1"/>
  <c r="FY240" i="48"/>
  <c r="FZ240" i="48" s="1"/>
  <c r="GC339" i="48"/>
  <c r="GD339" i="48" s="1"/>
  <c r="FY339" i="48"/>
  <c r="FZ339" i="48" s="1"/>
  <c r="FY387" i="48"/>
  <c r="FZ387" i="48" s="1"/>
  <c r="GC387" i="48"/>
  <c r="GD387" i="48" s="1"/>
  <c r="FY516" i="48"/>
  <c r="FZ516" i="48" s="1"/>
  <c r="GC516" i="48"/>
  <c r="GD516" i="48" s="1"/>
  <c r="FY117" i="48"/>
  <c r="FZ117" i="48" s="1"/>
  <c r="GC117" i="48"/>
  <c r="GD117" i="48" s="1"/>
  <c r="GC474" i="48"/>
  <c r="GD474" i="48" s="1"/>
  <c r="FY474" i="48"/>
  <c r="FZ474" i="48" s="1"/>
  <c r="FY399" i="48"/>
  <c r="FZ399" i="48" s="1"/>
  <c r="GC399" i="48"/>
  <c r="GD399" i="48" s="1"/>
  <c r="GU59" i="48"/>
  <c r="GV59" i="48" s="1"/>
  <c r="GO59" i="48"/>
  <c r="GP59" i="48" s="1"/>
  <c r="GQ59" i="48" s="1"/>
  <c r="GR59" i="48" s="1"/>
  <c r="GC180" i="48"/>
  <c r="GD180" i="48" s="1"/>
  <c r="FY180" i="48"/>
  <c r="FZ180" i="48" s="1"/>
  <c r="FY358" i="48"/>
  <c r="FZ358" i="48" s="1"/>
  <c r="GC358" i="48"/>
  <c r="GD358" i="48" s="1"/>
  <c r="GC189" i="48"/>
  <c r="GD189" i="48" s="1"/>
  <c r="FY189" i="48"/>
  <c r="FZ189" i="48" s="1"/>
  <c r="GC495" i="48"/>
  <c r="GD495" i="48" s="1"/>
  <c r="FY495" i="48"/>
  <c r="FZ495" i="48" s="1"/>
  <c r="GC407" i="48"/>
  <c r="GD407" i="48" s="1"/>
  <c r="FY407" i="48"/>
  <c r="FZ407" i="48" s="1"/>
  <c r="FY361" i="48"/>
  <c r="FZ361" i="48" s="1"/>
  <c r="GC361" i="48"/>
  <c r="GD361" i="48" s="1"/>
  <c r="GC137" i="48"/>
  <c r="GD137" i="48" s="1"/>
  <c r="FY137" i="48"/>
  <c r="FZ137" i="48" s="1"/>
  <c r="GC244" i="48"/>
  <c r="GD244" i="48" s="1"/>
  <c r="FY244" i="48"/>
  <c r="FZ244" i="48" s="1"/>
  <c r="FY446" i="48"/>
  <c r="FZ446" i="48" s="1"/>
  <c r="GC446" i="48"/>
  <c r="GD446" i="48" s="1"/>
  <c r="GC165" i="48"/>
  <c r="GD165" i="48" s="1"/>
  <c r="FY165" i="48"/>
  <c r="FZ165" i="48" s="1"/>
  <c r="FY373" i="48"/>
  <c r="FZ373" i="48" s="1"/>
  <c r="GC373" i="48"/>
  <c r="GD373" i="48" s="1"/>
  <c r="FY492" i="48"/>
  <c r="FZ492" i="48" s="1"/>
  <c r="GC492" i="48"/>
  <c r="GD492" i="48" s="1"/>
  <c r="FY196" i="48"/>
  <c r="FZ196" i="48" s="1"/>
  <c r="GC196" i="48"/>
  <c r="GD196" i="48" s="1"/>
  <c r="FY375" i="48"/>
  <c r="FZ375" i="48" s="1"/>
  <c r="GC375" i="48"/>
  <c r="GD375" i="48" s="1"/>
  <c r="FY438" i="48"/>
  <c r="FZ438" i="48" s="1"/>
  <c r="GC438" i="48"/>
  <c r="GD438" i="48" s="1"/>
  <c r="FY435" i="48"/>
  <c r="FZ435" i="48" s="1"/>
  <c r="GC435" i="48"/>
  <c r="GD435" i="48" s="1"/>
  <c r="GC173" i="48"/>
  <c r="GD173" i="48" s="1"/>
  <c r="FY173" i="48"/>
  <c r="FZ173" i="48" s="1"/>
  <c r="GC118" i="48"/>
  <c r="GD118" i="48" s="1"/>
  <c r="FY118" i="48"/>
  <c r="FZ118" i="48" s="1"/>
  <c r="GC493" i="48"/>
  <c r="GD493" i="48" s="1"/>
  <c r="FY493" i="48"/>
  <c r="FZ493" i="48" s="1"/>
  <c r="GC120" i="48"/>
  <c r="GD120" i="48" s="1"/>
  <c r="FY120" i="48"/>
  <c r="FZ120" i="48" s="1"/>
  <c r="GC67" i="48"/>
  <c r="GD67" i="48" s="1"/>
  <c r="FY67" i="48"/>
  <c r="FZ67" i="48" s="1"/>
  <c r="FY353" i="48"/>
  <c r="FZ353" i="48" s="1"/>
  <c r="GC353" i="48"/>
  <c r="GD353" i="48" s="1"/>
  <c r="FY164" i="48"/>
  <c r="FZ164" i="48" s="1"/>
  <c r="GC164" i="48"/>
  <c r="GD164" i="48" s="1"/>
  <c r="GC437" i="48"/>
  <c r="GD437" i="48" s="1"/>
  <c r="FY437" i="48"/>
  <c r="FZ437" i="48" s="1"/>
  <c r="GC62" i="48"/>
  <c r="GD62" i="48" s="1"/>
  <c r="FY62" i="48"/>
  <c r="FZ62" i="48" s="1"/>
  <c r="FY401" i="48"/>
  <c r="FZ401" i="48" s="1"/>
  <c r="GC401" i="48"/>
  <c r="GD401" i="48" s="1"/>
  <c r="GC58" i="48"/>
  <c r="GD58" i="48" s="1"/>
  <c r="FY58" i="48"/>
  <c r="FZ58" i="48" s="1"/>
  <c r="GC494" i="48"/>
  <c r="GD494" i="48" s="1"/>
  <c r="FY494" i="48"/>
  <c r="FZ494" i="48" s="1"/>
  <c r="FY211" i="48"/>
  <c r="FZ211" i="48" s="1"/>
  <c r="GC211" i="48"/>
  <c r="GD211" i="48" s="1"/>
  <c r="GC509" i="48"/>
  <c r="GD509" i="48" s="1"/>
  <c r="FY509" i="48"/>
  <c r="FZ509" i="48" s="1"/>
  <c r="GC325" i="48"/>
  <c r="GD325" i="48" s="1"/>
  <c r="FY325" i="48"/>
  <c r="FZ325" i="48" s="1"/>
  <c r="FY101" i="48"/>
  <c r="FZ101" i="48" s="1"/>
  <c r="GC101" i="48"/>
  <c r="GD101" i="48" s="1"/>
  <c r="FY419" i="48"/>
  <c r="FZ419" i="48" s="1"/>
  <c r="GC419" i="48"/>
  <c r="GD419" i="48" s="1"/>
  <c r="GC125" i="48"/>
  <c r="GD125" i="48" s="1"/>
  <c r="FY125" i="48"/>
  <c r="FZ125" i="48" s="1"/>
  <c r="GC496" i="48"/>
  <c r="GD496" i="48" s="1"/>
  <c r="FY496" i="48"/>
  <c r="FZ496" i="48" s="1"/>
  <c r="FY57" i="48"/>
  <c r="FZ57" i="48" s="1"/>
  <c r="GC57" i="48"/>
  <c r="GD57" i="48" s="1"/>
  <c r="GC478" i="48"/>
  <c r="GD478" i="48" s="1"/>
  <c r="FY478" i="48"/>
  <c r="FZ478" i="48" s="1"/>
  <c r="GC378" i="48"/>
  <c r="GD378" i="48" s="1"/>
  <c r="FY378" i="48"/>
  <c r="FZ378" i="48" s="1"/>
  <c r="FY430" i="48"/>
  <c r="FZ430" i="48" s="1"/>
  <c r="GC430" i="48"/>
  <c r="GD430" i="48" s="1"/>
  <c r="FY397" i="48"/>
  <c r="FZ397" i="48" s="1"/>
  <c r="GC397" i="48"/>
  <c r="GD397" i="48" s="1"/>
  <c r="GC406" i="48"/>
  <c r="GD406" i="48" s="1"/>
  <c r="FY406" i="48"/>
  <c r="FZ406" i="48" s="1"/>
  <c r="GU64" i="48"/>
  <c r="GV64" i="48" s="1"/>
  <c r="GO64" i="48"/>
  <c r="GP64" i="48" s="1"/>
  <c r="GQ64" i="48" s="1"/>
  <c r="GR64" i="48" s="1"/>
  <c r="FY480" i="48"/>
  <c r="FZ480" i="48" s="1"/>
  <c r="GC480" i="48"/>
  <c r="GD480" i="48" s="1"/>
  <c r="GC155" i="48"/>
  <c r="GD155" i="48" s="1"/>
  <c r="FY155" i="48"/>
  <c r="FZ155" i="48" s="1"/>
  <c r="GC274" i="48"/>
  <c r="GD274" i="48" s="1"/>
  <c r="FY274" i="48"/>
  <c r="FZ274" i="48" s="1"/>
  <c r="FY221" i="48"/>
  <c r="FZ221" i="48" s="1"/>
  <c r="GC221" i="48"/>
  <c r="GD221" i="48" s="1"/>
  <c r="FY320" i="48"/>
  <c r="FZ320" i="48" s="1"/>
  <c r="GC320" i="48"/>
  <c r="GD320" i="48" s="1"/>
  <c r="FY452" i="48"/>
  <c r="FZ452" i="48" s="1"/>
  <c r="GC452" i="48"/>
  <c r="GD452" i="48" s="1"/>
  <c r="FY504" i="48"/>
  <c r="FZ504" i="48" s="1"/>
  <c r="GC504" i="48"/>
  <c r="GD504" i="48" s="1"/>
  <c r="GC445" i="48"/>
  <c r="GD445" i="48" s="1"/>
  <c r="FY445" i="48"/>
  <c r="FZ445" i="48" s="1"/>
  <c r="FY280" i="48"/>
  <c r="FZ280" i="48" s="1"/>
  <c r="GC280" i="48"/>
  <c r="GD280" i="48" s="1"/>
  <c r="GC61" i="48"/>
  <c r="GD61" i="48" s="1"/>
  <c r="FY61" i="48"/>
  <c r="FZ61" i="48" s="1"/>
  <c r="GC498" i="48"/>
  <c r="GD498" i="48" s="1"/>
  <c r="FY498" i="48"/>
  <c r="FZ498" i="48" s="1"/>
  <c r="FY226" i="48"/>
  <c r="FZ226" i="48" s="1"/>
  <c r="GC226" i="48"/>
  <c r="GD226" i="48" s="1"/>
  <c r="FY260" i="48"/>
  <c r="FZ260" i="48" s="1"/>
  <c r="GC260" i="48"/>
  <c r="GD260" i="48" s="1"/>
  <c r="GU57" i="48"/>
  <c r="GV57" i="48" s="1"/>
  <c r="GO57" i="48"/>
  <c r="GP57" i="48" s="1"/>
  <c r="GQ57" i="48" s="1"/>
  <c r="GR57" i="48" s="1"/>
  <c r="GC391" i="48"/>
  <c r="GD391" i="48" s="1"/>
  <c r="FY391" i="48"/>
  <c r="FZ391" i="48" s="1"/>
  <c r="GC144" i="48"/>
  <c r="GD144" i="48" s="1"/>
  <c r="FY144" i="48"/>
  <c r="FZ144" i="48" s="1"/>
  <c r="FY306" i="48"/>
  <c r="FZ306" i="48" s="1"/>
  <c r="GC306" i="48"/>
  <c r="GD306" i="48" s="1"/>
  <c r="FY432" i="48"/>
  <c r="FZ432" i="48" s="1"/>
  <c r="GC432" i="48"/>
  <c r="GD432" i="48" s="1"/>
  <c r="GC85" i="48"/>
  <c r="GD85" i="48" s="1"/>
  <c r="FY85" i="48"/>
  <c r="FZ85" i="48" s="1"/>
  <c r="FY477" i="48"/>
  <c r="FZ477" i="48" s="1"/>
  <c r="GC477" i="48"/>
  <c r="GD477" i="48" s="1"/>
  <c r="GC145" i="48"/>
  <c r="GD145" i="48" s="1"/>
  <c r="FY145" i="48"/>
  <c r="FZ145" i="48" s="1"/>
  <c r="FY377" i="48"/>
  <c r="FZ377" i="48" s="1"/>
  <c r="GC377" i="48"/>
  <c r="GD377" i="48" s="1"/>
  <c r="FY514" i="48"/>
  <c r="FZ514" i="48" s="1"/>
  <c r="GC514" i="48"/>
  <c r="GD514" i="48" s="1"/>
  <c r="FY317" i="48"/>
  <c r="FZ317" i="48" s="1"/>
  <c r="GC317" i="48"/>
  <c r="GD317" i="48" s="1"/>
  <c r="FY462" i="48"/>
  <c r="FZ462" i="48" s="1"/>
  <c r="GC462" i="48"/>
  <c r="GD462" i="48" s="1"/>
  <c r="GC71" i="48"/>
  <c r="GD71" i="48" s="1"/>
  <c r="FY71" i="48"/>
  <c r="FZ71" i="48" s="1"/>
  <c r="FY169" i="48"/>
  <c r="FZ169" i="48" s="1"/>
  <c r="GC169" i="48"/>
  <c r="GD169" i="48" s="1"/>
  <c r="FY404" i="48"/>
  <c r="FZ404" i="48" s="1"/>
  <c r="GC404" i="48"/>
  <c r="GD404" i="48" s="1"/>
  <c r="FY482" i="48"/>
  <c r="FZ482" i="48" s="1"/>
  <c r="GC482" i="48"/>
  <c r="GD482" i="48" s="1"/>
  <c r="FY153" i="48"/>
  <c r="FZ153" i="48" s="1"/>
  <c r="GC153" i="48"/>
  <c r="GD153" i="48" s="1"/>
  <c r="FY354" i="48"/>
  <c r="FZ354" i="48" s="1"/>
  <c r="GC354" i="48"/>
  <c r="GD354" i="48" s="1"/>
  <c r="FY174" i="48"/>
  <c r="FZ174" i="48" s="1"/>
  <c r="GC174" i="48"/>
  <c r="GD174" i="48" s="1"/>
  <c r="FY426" i="48"/>
  <c r="FZ426" i="48" s="1"/>
  <c r="GC426" i="48"/>
  <c r="GD426" i="48" s="1"/>
  <c r="FY152" i="48"/>
  <c r="FZ152" i="48" s="1"/>
  <c r="GC152" i="48"/>
  <c r="GD152" i="48" s="1"/>
  <c r="FY287" i="48"/>
  <c r="FZ287" i="48" s="1"/>
  <c r="GC287" i="48"/>
  <c r="GD287" i="48" s="1"/>
  <c r="GC473" i="48"/>
  <c r="GD473" i="48" s="1"/>
  <c r="FY473" i="48"/>
  <c r="FZ473" i="48" s="1"/>
  <c r="GC98" i="48"/>
  <c r="GD98" i="48" s="1"/>
  <c r="FY98" i="48"/>
  <c r="FZ98" i="48" s="1"/>
  <c r="GC236" i="48"/>
  <c r="GD236" i="48" s="1"/>
  <c r="FY236" i="48"/>
  <c r="FZ236" i="48" s="1"/>
  <c r="FY305" i="48"/>
  <c r="FZ305" i="48" s="1"/>
  <c r="GC305" i="48"/>
  <c r="GD305" i="48" s="1"/>
  <c r="GC497" i="48"/>
  <c r="GD497" i="48" s="1"/>
  <c r="FY497" i="48"/>
  <c r="FZ497" i="48" s="1"/>
  <c r="GC408" i="48"/>
  <c r="GD408" i="48" s="1"/>
  <c r="FY408" i="48"/>
  <c r="FZ408" i="48" s="1"/>
  <c r="FY288" i="48"/>
  <c r="FZ288" i="48" s="1"/>
  <c r="GC288" i="48"/>
  <c r="GD288" i="48" s="1"/>
  <c r="GC454" i="48"/>
  <c r="GD454" i="48" s="1"/>
  <c r="FY454" i="48"/>
  <c r="FZ454" i="48" s="1"/>
  <c r="FY451" i="48"/>
  <c r="FZ451" i="48" s="1"/>
  <c r="GC451" i="48"/>
  <c r="GD451" i="48" s="1"/>
  <c r="GC208" i="48"/>
  <c r="GD208" i="48" s="1"/>
  <c r="FY208" i="48"/>
  <c r="FZ208" i="48" s="1"/>
  <c r="GC235" i="48"/>
  <c r="GD235" i="48" s="1"/>
  <c r="FY235" i="48"/>
  <c r="FZ235" i="48" s="1"/>
  <c r="FY202" i="48"/>
  <c r="FZ202" i="48" s="1"/>
  <c r="GC202" i="48"/>
  <c r="GD202" i="48" s="1"/>
  <c r="FY322" i="48"/>
  <c r="FZ322" i="48" s="1"/>
  <c r="GC322" i="48"/>
  <c r="GD322" i="48" s="1"/>
  <c r="GC162" i="48"/>
  <c r="GD162" i="48" s="1"/>
  <c r="FY162" i="48"/>
  <c r="FZ162" i="48" s="1"/>
  <c r="GC187" i="48"/>
  <c r="GD187" i="48" s="1"/>
  <c r="FY187" i="48"/>
  <c r="FZ187" i="48" s="1"/>
  <c r="FY471" i="48"/>
  <c r="FZ471" i="48" s="1"/>
  <c r="GC471" i="48"/>
  <c r="GD471" i="48" s="1"/>
  <c r="GU72" i="48"/>
  <c r="GV72" i="48" s="1"/>
  <c r="GO72" i="48"/>
  <c r="GP72" i="48" s="1"/>
  <c r="GQ72" i="48" s="1"/>
  <c r="GR72" i="48" s="1"/>
  <c r="GC283" i="48"/>
  <c r="GD283" i="48" s="1"/>
  <c r="FY283" i="48"/>
  <c r="FZ283" i="48" s="1"/>
  <c r="GC374" i="48"/>
  <c r="GD374" i="48" s="1"/>
  <c r="FY374" i="48"/>
  <c r="FZ374" i="48" s="1"/>
  <c r="GC75" i="48"/>
  <c r="GD75" i="48" s="1"/>
  <c r="FY75" i="48"/>
  <c r="FZ75" i="48" s="1"/>
  <c r="FY107" i="48"/>
  <c r="FZ107" i="48" s="1"/>
  <c r="GC107" i="48"/>
  <c r="GD107" i="48" s="1"/>
  <c r="FY278" i="48"/>
  <c r="FZ278" i="48" s="1"/>
  <c r="GC278" i="48"/>
  <c r="GD278" i="48" s="1"/>
  <c r="FY467" i="48"/>
  <c r="FZ467" i="48" s="1"/>
  <c r="GC467" i="48"/>
  <c r="GD467" i="48" s="1"/>
  <c r="FY402" i="48"/>
  <c r="FZ402" i="48" s="1"/>
  <c r="GC402" i="48"/>
  <c r="GD402" i="48" s="1"/>
  <c r="GC412" i="48"/>
  <c r="GD412" i="48" s="1"/>
  <c r="FY412" i="48"/>
  <c r="FZ412" i="48" s="1"/>
  <c r="FY65" i="48"/>
  <c r="FZ65" i="48" s="1"/>
  <c r="GC65" i="48"/>
  <c r="GD65" i="48" s="1"/>
  <c r="FY263" i="48"/>
  <c r="FZ263" i="48" s="1"/>
  <c r="GC263" i="48"/>
  <c r="GD263" i="48" s="1"/>
  <c r="GC237" i="48"/>
  <c r="GD237" i="48" s="1"/>
  <c r="FY237" i="48"/>
  <c r="FZ237" i="48" s="1"/>
  <c r="GC200" i="48"/>
  <c r="GD200" i="48" s="1"/>
  <c r="FY200" i="48"/>
  <c r="FZ200" i="48" s="1"/>
  <c r="FY434" i="48"/>
  <c r="FZ434" i="48" s="1"/>
  <c r="GC434" i="48"/>
  <c r="GD434" i="48" s="1"/>
  <c r="FY381" i="48"/>
  <c r="FZ381" i="48" s="1"/>
  <c r="GC381" i="48"/>
  <c r="GD381" i="48" s="1"/>
  <c r="GC205" i="48"/>
  <c r="GD205" i="48" s="1"/>
  <c r="FY205" i="48"/>
  <c r="FZ205" i="48" s="1"/>
  <c r="GC159" i="48"/>
  <c r="GD159" i="48" s="1"/>
  <c r="FY159" i="48"/>
  <c r="FZ159" i="48" s="1"/>
  <c r="FY349" i="48"/>
  <c r="FZ349" i="48" s="1"/>
  <c r="GC349" i="48"/>
  <c r="GD349" i="48" s="1"/>
  <c r="FY332" i="48"/>
  <c r="FZ332" i="48" s="1"/>
  <c r="GC332" i="48"/>
  <c r="GD332" i="48" s="1"/>
  <c r="FY491" i="48"/>
  <c r="FZ491" i="48" s="1"/>
  <c r="GC491" i="48"/>
  <c r="GD491" i="48" s="1"/>
  <c r="FY81" i="48"/>
  <c r="FZ81" i="48" s="1"/>
  <c r="GC81" i="48"/>
  <c r="GD81" i="48" s="1"/>
  <c r="GO67" i="48"/>
  <c r="GP67" i="48" s="1"/>
  <c r="GQ67" i="48" s="1"/>
  <c r="GR67" i="48" s="1"/>
  <c r="GU67" i="48"/>
  <c r="GV67" i="48" s="1"/>
  <c r="FY334" i="48"/>
  <c r="FZ334" i="48" s="1"/>
  <c r="GC334" i="48"/>
  <c r="GD334" i="48" s="1"/>
  <c r="FY207" i="48"/>
  <c r="FZ207" i="48" s="1"/>
  <c r="GC207" i="48"/>
  <c r="GD207" i="48" s="1"/>
  <c r="GC190" i="48"/>
  <c r="GD190" i="48" s="1"/>
  <c r="FY190" i="48"/>
  <c r="FZ190" i="48" s="1"/>
  <c r="GC444" i="48"/>
  <c r="GD444" i="48" s="1"/>
  <c r="FY444" i="48"/>
  <c r="FZ444" i="48" s="1"/>
  <c r="GC87" i="48"/>
  <c r="GD87" i="48" s="1"/>
  <c r="FY87" i="48"/>
  <c r="FZ87" i="48" s="1"/>
  <c r="GC298" i="48"/>
  <c r="GD298" i="48" s="1"/>
  <c r="FY298" i="48"/>
  <c r="FZ298" i="48" s="1"/>
  <c r="FY351" i="48"/>
  <c r="FZ351" i="48" s="1"/>
  <c r="GC351" i="48"/>
  <c r="GD351" i="48" s="1"/>
  <c r="FY119" i="48"/>
  <c r="FZ119" i="48" s="1"/>
  <c r="GC119" i="48"/>
  <c r="GD119" i="48" s="1"/>
  <c r="GC417" i="48"/>
  <c r="GD417" i="48" s="1"/>
  <c r="FY417" i="48"/>
  <c r="FZ417" i="48" s="1"/>
  <c r="FY84" i="48"/>
  <c r="FZ84" i="48" s="1"/>
  <c r="GC84" i="48"/>
  <c r="GD84" i="48" s="1"/>
  <c r="GC206" i="48"/>
  <c r="GD206" i="48" s="1"/>
  <c r="FY206" i="48"/>
  <c r="FZ206" i="48" s="1"/>
  <c r="FY512" i="48"/>
  <c r="FZ512" i="48" s="1"/>
  <c r="GC512" i="48"/>
  <c r="GD512" i="48" s="1"/>
  <c r="FY380" i="48"/>
  <c r="FZ380" i="48" s="1"/>
  <c r="GC380" i="48"/>
  <c r="GD380" i="48" s="1"/>
  <c r="FY216" i="48"/>
  <c r="FZ216" i="48" s="1"/>
  <c r="GC216" i="48"/>
  <c r="GD216" i="48" s="1"/>
  <c r="FY134" i="48"/>
  <c r="FZ134" i="48" s="1"/>
  <c r="GC134" i="48"/>
  <c r="GD134" i="48" s="1"/>
  <c r="FY231" i="48"/>
  <c r="FZ231" i="48" s="1"/>
  <c r="GC231" i="48"/>
  <c r="GD231" i="48" s="1"/>
  <c r="FY93" i="48"/>
  <c r="FZ93" i="48" s="1"/>
  <c r="GC93" i="48"/>
  <c r="GD93" i="48" s="1"/>
  <c r="FY70" i="48"/>
  <c r="FZ70" i="48" s="1"/>
  <c r="GC70" i="48"/>
  <c r="GD70" i="48" s="1"/>
  <c r="FY400" i="48"/>
  <c r="FZ400" i="48" s="1"/>
  <c r="GC400" i="48"/>
  <c r="GD400" i="48" s="1"/>
  <c r="FY503" i="48"/>
  <c r="FZ503" i="48" s="1"/>
  <c r="GC503" i="48"/>
  <c r="GD503" i="48" s="1"/>
  <c r="GC479" i="48"/>
  <c r="GD479" i="48" s="1"/>
  <c r="FY479" i="48"/>
  <c r="FZ479" i="48" s="1"/>
  <c r="GC337" i="48"/>
  <c r="GD337" i="48" s="1"/>
  <c r="FY337" i="48"/>
  <c r="FZ337" i="48" s="1"/>
  <c r="GC360" i="48"/>
  <c r="GD360" i="48" s="1"/>
  <c r="FY360" i="48"/>
  <c r="FZ360" i="48" s="1"/>
  <c r="GC224" i="48"/>
  <c r="GD224" i="48" s="1"/>
  <c r="FY224" i="48"/>
  <c r="FZ224" i="48" s="1"/>
  <c r="FY222" i="48"/>
  <c r="FZ222" i="48" s="1"/>
  <c r="GC222" i="48"/>
  <c r="GD222" i="48" s="1"/>
  <c r="GC296" i="48"/>
  <c r="GD296" i="48" s="1"/>
  <c r="FY296" i="48"/>
  <c r="FZ296" i="48" s="1"/>
  <c r="FY132" i="48"/>
  <c r="FZ132" i="48" s="1"/>
  <c r="GC132" i="48"/>
  <c r="GD132" i="48" s="1"/>
  <c r="GC141" i="48"/>
  <c r="GD141" i="48" s="1"/>
  <c r="FY141" i="48"/>
  <c r="FZ141" i="48" s="1"/>
  <c r="GC183" i="48"/>
  <c r="GD183" i="48" s="1"/>
  <c r="FY183" i="48"/>
  <c r="FZ183" i="48" s="1"/>
  <c r="GC308" i="48"/>
  <c r="GD308" i="48" s="1"/>
  <c r="FY308" i="48"/>
  <c r="FZ308" i="48" s="1"/>
  <c r="FY453" i="48"/>
  <c r="FZ453" i="48" s="1"/>
  <c r="GC453" i="48"/>
  <c r="GD453" i="48" s="1"/>
  <c r="GC356" i="48"/>
  <c r="GD356" i="48" s="1"/>
  <c r="FY356" i="48"/>
  <c r="FZ356" i="48" s="1"/>
  <c r="FY448" i="48"/>
  <c r="FZ448" i="48" s="1"/>
  <c r="GC448" i="48"/>
  <c r="GD448" i="48" s="1"/>
  <c r="GC146" i="48"/>
  <c r="GD146" i="48" s="1"/>
  <c r="FY146" i="48"/>
  <c r="FZ146" i="48" s="1"/>
  <c r="GC199" i="48"/>
  <c r="GD199" i="48" s="1"/>
  <c r="FY199" i="48"/>
  <c r="FZ199" i="48" s="1"/>
  <c r="GC371" i="48"/>
  <c r="GD371" i="48" s="1"/>
  <c r="FY371" i="48"/>
  <c r="FZ371" i="48" s="1"/>
  <c r="GC154" i="48"/>
  <c r="GD154" i="48" s="1"/>
  <c r="FY154" i="48"/>
  <c r="FZ154" i="48" s="1"/>
  <c r="GC78" i="48"/>
  <c r="GD78" i="48" s="1"/>
  <c r="FY78" i="48"/>
  <c r="FZ78" i="48" s="1"/>
  <c r="FY476" i="48"/>
  <c r="FZ476" i="48" s="1"/>
  <c r="GC476" i="48"/>
  <c r="GD476" i="48" s="1"/>
  <c r="GC262" i="48"/>
  <c r="GD262" i="48" s="1"/>
  <c r="FY262" i="48"/>
  <c r="FZ262" i="48" s="1"/>
  <c r="GC110" i="48"/>
  <c r="GD110" i="48" s="1"/>
  <c r="FY110" i="48"/>
  <c r="FZ110" i="48" s="1"/>
  <c r="FY73" i="48"/>
  <c r="FZ73" i="48" s="1"/>
  <c r="GC73" i="48"/>
  <c r="GD73" i="48" s="1"/>
  <c r="FY345" i="48"/>
  <c r="FZ345" i="48" s="1"/>
  <c r="GC345" i="48"/>
  <c r="GD345" i="48" s="1"/>
  <c r="FY271" i="48"/>
  <c r="FZ271" i="48" s="1"/>
  <c r="GC271" i="48"/>
  <c r="GD271" i="48" s="1"/>
  <c r="FY108" i="48"/>
  <c r="FZ108" i="48" s="1"/>
  <c r="GC108" i="48"/>
  <c r="GD108" i="48" s="1"/>
  <c r="GC156" i="48"/>
  <c r="GD156" i="48" s="1"/>
  <c r="FY156" i="48"/>
  <c r="FZ156" i="48" s="1"/>
  <c r="GC131" i="48"/>
  <c r="GD131" i="48" s="1"/>
  <c r="FY131" i="48"/>
  <c r="FZ131" i="48" s="1"/>
  <c r="GC457" i="48"/>
  <c r="GD457" i="48" s="1"/>
  <c r="FY457" i="48"/>
  <c r="FZ457" i="48" s="1"/>
  <c r="GC229" i="48"/>
  <c r="GD229" i="48" s="1"/>
  <c r="FY229" i="48"/>
  <c r="FZ229" i="48" s="1"/>
  <c r="FY390" i="48"/>
  <c r="FZ390" i="48" s="1"/>
  <c r="GC390" i="48"/>
  <c r="GD390" i="48" s="1"/>
  <c r="FY413" i="48"/>
  <c r="FZ413" i="48" s="1"/>
  <c r="GC413" i="48"/>
  <c r="GD413" i="48" s="1"/>
  <c r="FY252" i="48"/>
  <c r="FZ252" i="48" s="1"/>
  <c r="GC252" i="48"/>
  <c r="GD252" i="48" s="1"/>
  <c r="FY140" i="48"/>
  <c r="FZ140" i="48" s="1"/>
  <c r="GC140" i="48"/>
  <c r="GD140" i="48" s="1"/>
  <c r="GC170" i="48"/>
  <c r="GD170" i="48" s="1"/>
  <c r="FY170" i="48"/>
  <c r="FZ170" i="48" s="1"/>
  <c r="FY508" i="48"/>
  <c r="FZ508" i="48" s="1"/>
  <c r="GC508" i="48"/>
  <c r="GD508" i="48" s="1"/>
  <c r="GC194" i="48"/>
  <c r="GD194" i="48" s="1"/>
  <c r="FY194" i="48"/>
  <c r="FZ194" i="48" s="1"/>
  <c r="GC204" i="48"/>
  <c r="GD204" i="48" s="1"/>
  <c r="FY204" i="48"/>
  <c r="FZ204" i="48" s="1"/>
  <c r="FY415" i="48"/>
  <c r="FZ415" i="48" s="1"/>
  <c r="GC415" i="48"/>
  <c r="GD415" i="48" s="1"/>
  <c r="GC367" i="48"/>
  <c r="GD367" i="48" s="1"/>
  <c r="FY367" i="48"/>
  <c r="FZ367" i="48" s="1"/>
  <c r="FY177" i="48"/>
  <c r="FZ177" i="48" s="1"/>
  <c r="GC177" i="48"/>
  <c r="GD177" i="48" s="1"/>
  <c r="GC364" i="48"/>
  <c r="GD364" i="48" s="1"/>
  <c r="FY364" i="48"/>
  <c r="FZ364" i="48" s="1"/>
  <c r="GC429" i="48"/>
  <c r="GD429" i="48" s="1"/>
  <c r="FY429" i="48"/>
  <c r="FZ429" i="48" s="1"/>
  <c r="FY270" i="48"/>
  <c r="FZ270" i="48" s="1"/>
  <c r="GC270" i="48"/>
  <c r="GD270" i="48" s="1"/>
  <c r="GC316" i="48"/>
  <c r="GD316" i="48" s="1"/>
  <c r="FY316" i="48"/>
  <c r="FZ316" i="48" s="1"/>
  <c r="GC362" i="48"/>
  <c r="GD362" i="48" s="1"/>
  <c r="FY362" i="48"/>
  <c r="FZ362" i="48" s="1"/>
  <c r="FY385" i="48"/>
  <c r="FZ385" i="48" s="1"/>
  <c r="GC385" i="48"/>
  <c r="GD385" i="48" s="1"/>
  <c r="GC357" i="48"/>
  <c r="GD357" i="48" s="1"/>
  <c r="FY357" i="48"/>
  <c r="FZ357" i="48" s="1"/>
  <c r="FY100" i="48"/>
  <c r="FZ100" i="48" s="1"/>
  <c r="GC100" i="48"/>
  <c r="GD100" i="48" s="1"/>
  <c r="FY254" i="48"/>
  <c r="FZ254" i="48" s="1"/>
  <c r="GC254" i="48"/>
  <c r="GD254" i="48" s="1"/>
  <c r="GC282" i="48"/>
  <c r="GD282" i="48" s="1"/>
  <c r="FY282" i="48"/>
  <c r="FZ282" i="48" s="1"/>
  <c r="GC420" i="48"/>
  <c r="GD420" i="48" s="1"/>
  <c r="FY420" i="48"/>
  <c r="FZ420" i="48" s="1"/>
  <c r="FY460" i="48"/>
  <c r="FZ460" i="48" s="1"/>
  <c r="GC460" i="48"/>
  <c r="GD460" i="48" s="1"/>
  <c r="FY266" i="48"/>
  <c r="FZ266" i="48" s="1"/>
  <c r="GC266" i="48"/>
  <c r="GD266" i="48" s="1"/>
  <c r="GC470" i="48"/>
  <c r="GD470" i="48" s="1"/>
  <c r="FY470" i="48"/>
  <c r="FZ470" i="48" s="1"/>
  <c r="GC253" i="48"/>
  <c r="GD253" i="48" s="1"/>
  <c r="FY253" i="48"/>
  <c r="FZ253" i="48" s="1"/>
  <c r="GC192" i="48"/>
  <c r="GD192" i="48" s="1"/>
  <c r="FY192" i="48"/>
  <c r="FZ192" i="48" s="1"/>
  <c r="GC439" i="48"/>
  <c r="GD439" i="48" s="1"/>
  <c r="FY439" i="48"/>
  <c r="FZ439" i="48" s="1"/>
  <c r="FY463" i="48"/>
  <c r="FZ463" i="48" s="1"/>
  <c r="GC463" i="48"/>
  <c r="GD463" i="48" s="1"/>
  <c r="FY326" i="48"/>
  <c r="FZ326" i="48" s="1"/>
  <c r="GC326" i="48"/>
  <c r="GD326" i="48" s="1"/>
  <c r="FY443" i="48"/>
  <c r="FZ443" i="48" s="1"/>
  <c r="GC443" i="48"/>
  <c r="GD443" i="48" s="1"/>
  <c r="FY79" i="48"/>
  <c r="FZ79" i="48" s="1"/>
  <c r="GC79" i="48"/>
  <c r="GD79" i="48" s="1"/>
  <c r="FY268" i="48"/>
  <c r="FZ268" i="48" s="1"/>
  <c r="GC268" i="48"/>
  <c r="GD268" i="48" s="1"/>
  <c r="GC284" i="48"/>
  <c r="GD284" i="48" s="1"/>
  <c r="FY284" i="48"/>
  <c r="FZ284" i="48" s="1"/>
  <c r="FY436" i="48"/>
  <c r="FZ436" i="48" s="1"/>
  <c r="GC436" i="48"/>
  <c r="GD436" i="48" s="1"/>
  <c r="GC92" i="48"/>
  <c r="GD92" i="48" s="1"/>
  <c r="FY92" i="48"/>
  <c r="FZ92" i="48" s="1"/>
  <c r="GC109" i="48"/>
  <c r="GD109" i="48" s="1"/>
  <c r="FY109" i="48"/>
  <c r="FZ109" i="48" s="1"/>
  <c r="FY103" i="48"/>
  <c r="FZ103" i="48" s="1"/>
  <c r="GC103" i="48"/>
  <c r="GD103" i="48" s="1"/>
  <c r="FY285" i="48"/>
  <c r="FZ285" i="48" s="1"/>
  <c r="GC285" i="48"/>
  <c r="GD285" i="48" s="1"/>
  <c r="FY411" i="48"/>
  <c r="FZ411" i="48" s="1"/>
  <c r="GC411" i="48"/>
  <c r="GD411" i="48" s="1"/>
  <c r="GC122" i="48"/>
  <c r="GD122" i="48" s="1"/>
  <c r="FY122" i="48"/>
  <c r="FZ122" i="48" s="1"/>
  <c r="FY136" i="48"/>
  <c r="FZ136" i="48" s="1"/>
  <c r="GC136" i="48"/>
  <c r="GD136" i="48" s="1"/>
  <c r="FY197" i="48"/>
  <c r="FZ197" i="48" s="1"/>
  <c r="GC197" i="48"/>
  <c r="GD197" i="48" s="1"/>
  <c r="FY517" i="48"/>
  <c r="FZ517" i="48" s="1"/>
  <c r="GC517" i="48"/>
  <c r="GD517" i="48" s="1"/>
  <c r="GC458" i="48"/>
  <c r="GD458" i="48" s="1"/>
  <c r="FY458" i="48"/>
  <c r="FZ458" i="48" s="1"/>
  <c r="GC331" i="48"/>
  <c r="GD331" i="48" s="1"/>
  <c r="FY331" i="48"/>
  <c r="FZ331" i="48" s="1"/>
  <c r="FY166" i="48"/>
  <c r="FZ166" i="48" s="1"/>
  <c r="GC166" i="48"/>
  <c r="GD166" i="48" s="1"/>
  <c r="FY218" i="48"/>
  <c r="FZ218" i="48" s="1"/>
  <c r="GC218" i="48"/>
  <c r="GD218" i="48" s="1"/>
  <c r="FY318" i="48"/>
  <c r="FZ318" i="48" s="1"/>
  <c r="GC318" i="48"/>
  <c r="GD318" i="48" s="1"/>
  <c r="FY513" i="48"/>
  <c r="FZ513" i="48" s="1"/>
  <c r="GC513" i="48"/>
  <c r="GD513" i="48" s="1"/>
  <c r="GC212" i="48"/>
  <c r="GD212" i="48" s="1"/>
  <c r="FY212" i="48"/>
  <c r="FZ212" i="48" s="1"/>
  <c r="FY302" i="48"/>
  <c r="FZ302" i="48" s="1"/>
  <c r="GC302" i="48"/>
  <c r="GD302" i="48" s="1"/>
  <c r="GC485" i="48"/>
  <c r="GD485" i="48" s="1"/>
  <c r="FY485" i="48"/>
  <c r="FZ485" i="48" s="1"/>
  <c r="GC72" i="48"/>
  <c r="GD72" i="48" s="1"/>
  <c r="FY72" i="48"/>
  <c r="FZ72" i="48" s="1"/>
  <c r="FY505" i="48"/>
  <c r="FZ505" i="48" s="1"/>
  <c r="GC505" i="48"/>
  <c r="GD505" i="48" s="1"/>
  <c r="GC330" i="48"/>
  <c r="GD330" i="48" s="1"/>
  <c r="FY330" i="48"/>
  <c r="FZ330" i="48" s="1"/>
  <c r="FY350" i="48"/>
  <c r="FZ350" i="48" s="1"/>
  <c r="GC350" i="48"/>
  <c r="GD350" i="48" s="1"/>
  <c r="GC163" i="48"/>
  <c r="GD163" i="48" s="1"/>
  <c r="FY163" i="48"/>
  <c r="FZ163" i="48" s="1"/>
  <c r="GC379" i="48"/>
  <c r="GD379" i="48" s="1"/>
  <c r="FY379" i="48"/>
  <c r="FZ379" i="48" s="1"/>
  <c r="FY502" i="48"/>
  <c r="FZ502" i="48" s="1"/>
  <c r="GC502" i="48"/>
  <c r="GD502" i="48" s="1"/>
  <c r="FY172" i="48"/>
  <c r="FZ172" i="48" s="1"/>
  <c r="GC172" i="48"/>
  <c r="GD172" i="48" s="1"/>
  <c r="GC267" i="48"/>
  <c r="GD267" i="48" s="1"/>
  <c r="FY267" i="48"/>
  <c r="FZ267" i="48" s="1"/>
  <c r="FY450" i="48"/>
  <c r="FZ450" i="48" s="1"/>
  <c r="GC450" i="48"/>
  <c r="GD450" i="48" s="1"/>
  <c r="FY150" i="48"/>
  <c r="FZ150" i="48" s="1"/>
  <c r="GC150" i="48"/>
  <c r="GD150" i="48" s="1"/>
  <c r="FY171" i="48"/>
  <c r="FZ171" i="48" s="1"/>
  <c r="GC171" i="48"/>
  <c r="GD171" i="48" s="1"/>
  <c r="GU63" i="48"/>
  <c r="GV63" i="48" s="1"/>
  <c r="GO63" i="48"/>
  <c r="GP63" i="48" s="1"/>
  <c r="GQ63" i="48" s="1"/>
  <c r="GR63" i="48" s="1"/>
  <c r="GC449" i="48"/>
  <c r="GD449" i="48" s="1"/>
  <c r="FY449" i="48"/>
  <c r="FZ449" i="48" s="1"/>
  <c r="GA219" i="48"/>
  <c r="GB219" i="48"/>
  <c r="GC501" i="48"/>
  <c r="GD501" i="48" s="1"/>
  <c r="FY501" i="48"/>
  <c r="FZ501" i="48" s="1"/>
  <c r="FY490" i="48"/>
  <c r="FZ490" i="48" s="1"/>
  <c r="GC490" i="48"/>
  <c r="GD490" i="48" s="1"/>
  <c r="GC105" i="48"/>
  <c r="GD105" i="48" s="1"/>
  <c r="FY105" i="48"/>
  <c r="FZ105" i="48" s="1"/>
  <c r="FY440" i="48"/>
  <c r="FZ440" i="48" s="1"/>
  <c r="GC440" i="48"/>
  <c r="GD440" i="48" s="1"/>
  <c r="GC506" i="48"/>
  <c r="GD506" i="48" s="1"/>
  <c r="FY506" i="48"/>
  <c r="FZ506" i="48" s="1"/>
  <c r="FY248" i="48"/>
  <c r="FZ248" i="48" s="1"/>
  <c r="GC248" i="48"/>
  <c r="GD248" i="48" s="1"/>
  <c r="FY384" i="48"/>
  <c r="FZ384" i="48" s="1"/>
  <c r="GC384" i="48"/>
  <c r="GD384" i="48" s="1"/>
  <c r="FY239" i="48"/>
  <c r="FZ239" i="48" s="1"/>
  <c r="GC239" i="48"/>
  <c r="GD239" i="48" s="1"/>
  <c r="GC157" i="48"/>
  <c r="GD157" i="48" s="1"/>
  <c r="FY157" i="48"/>
  <c r="FZ157" i="48" s="1"/>
  <c r="FY91" i="48"/>
  <c r="FZ91" i="48" s="1"/>
  <c r="GC91" i="48"/>
  <c r="GD91" i="48" s="1"/>
  <c r="FY143" i="48"/>
  <c r="FZ143" i="48" s="1"/>
  <c r="GC143" i="48"/>
  <c r="GD143" i="48" s="1"/>
  <c r="FY310" i="48"/>
  <c r="FZ310" i="48" s="1"/>
  <c r="GC310" i="48"/>
  <c r="GD310" i="48" s="1"/>
  <c r="GC273" i="48"/>
  <c r="GD273" i="48" s="1"/>
  <c r="FY273" i="48"/>
  <c r="FZ273" i="48" s="1"/>
  <c r="FY90" i="48"/>
  <c r="FZ90" i="48" s="1"/>
  <c r="GC90" i="48"/>
  <c r="GD90" i="48" s="1"/>
  <c r="FY395" i="48"/>
  <c r="FZ395" i="48" s="1"/>
  <c r="GC395" i="48"/>
  <c r="GD395" i="48" s="1"/>
  <c r="FY487" i="48"/>
  <c r="FZ487" i="48" s="1"/>
  <c r="GC487" i="48"/>
  <c r="GD487" i="48" s="1"/>
  <c r="GC276" i="48"/>
  <c r="GD276" i="48" s="1"/>
  <c r="FY276" i="48"/>
  <c r="FZ276" i="48" s="1"/>
  <c r="FY300" i="48"/>
  <c r="FZ300" i="48" s="1"/>
  <c r="GC300" i="48"/>
  <c r="GD300" i="48" s="1"/>
  <c r="GC329" i="48"/>
  <c r="GD329" i="48" s="1"/>
  <c r="FY329" i="48"/>
  <c r="FZ329" i="48" s="1"/>
  <c r="FY515" i="48"/>
  <c r="FZ515" i="48" s="1"/>
  <c r="GC515" i="48"/>
  <c r="GD515" i="48" s="1"/>
  <c r="FY175" i="48"/>
  <c r="FZ175" i="48" s="1"/>
  <c r="GC175" i="48"/>
  <c r="GD175" i="48" s="1"/>
  <c r="FY427" i="48"/>
  <c r="FZ427" i="48" s="1"/>
  <c r="GC427" i="48"/>
  <c r="GD427" i="48" s="1"/>
  <c r="GC341" i="48"/>
  <c r="GD341" i="48" s="1"/>
  <c r="FY341" i="48"/>
  <c r="FZ341" i="48" s="1"/>
  <c r="GC425" i="48"/>
  <c r="GD425" i="48" s="1"/>
  <c r="FY425" i="48"/>
  <c r="FZ425" i="48" s="1"/>
  <c r="FY193" i="48"/>
  <c r="FZ193" i="48" s="1"/>
  <c r="GC193" i="48"/>
  <c r="GD193" i="48" s="1"/>
  <c r="GC469" i="48"/>
  <c r="GD469" i="48" s="1"/>
  <c r="FY469" i="48"/>
  <c r="FZ469" i="48" s="1"/>
  <c r="GC389" i="48"/>
  <c r="GD389" i="48" s="1"/>
  <c r="FY389" i="48"/>
  <c r="FZ389" i="48" s="1"/>
  <c r="FY405" i="48"/>
  <c r="FZ405" i="48" s="1"/>
  <c r="GC405" i="48"/>
  <c r="GD405" i="48" s="1"/>
  <c r="GC441" i="48"/>
  <c r="GD441" i="48" s="1"/>
  <c r="FY441" i="48"/>
  <c r="FZ441" i="48" s="1"/>
  <c r="FY366" i="48"/>
  <c r="FZ366" i="48" s="1"/>
  <c r="GC366" i="48"/>
  <c r="GD366" i="48" s="1"/>
  <c r="GC176" i="48"/>
  <c r="GD176" i="48" s="1"/>
  <c r="FY176" i="48"/>
  <c r="FZ176" i="48" s="1"/>
  <c r="GC340" i="48"/>
  <c r="GD340" i="48" s="1"/>
  <c r="FY340" i="48"/>
  <c r="FZ340" i="48" s="1"/>
  <c r="FY483" i="48"/>
  <c r="FZ483" i="48" s="1"/>
  <c r="GC483" i="48"/>
  <c r="GD483" i="48" s="1"/>
  <c r="GU65" i="48"/>
  <c r="GV65" i="48" s="1"/>
  <c r="GO65" i="48"/>
  <c r="GP65" i="48" s="1"/>
  <c r="GQ65" i="48" s="1"/>
  <c r="GR65" i="48" s="1"/>
  <c r="FY133" i="48"/>
  <c r="FZ133" i="48" s="1"/>
  <c r="GC133" i="48"/>
  <c r="GD133" i="48" s="1"/>
  <c r="GC324" i="48"/>
  <c r="GD324" i="48" s="1"/>
  <c r="FY324" i="48"/>
  <c r="FZ324" i="48" s="1"/>
  <c r="GC95" i="48"/>
  <c r="GD95" i="48" s="1"/>
  <c r="FY95" i="48"/>
  <c r="FZ95" i="48" s="1"/>
  <c r="FY314" i="48"/>
  <c r="FZ314" i="48" s="1"/>
  <c r="GC314" i="48"/>
  <c r="GD314" i="48" s="1"/>
  <c r="GC289" i="48"/>
  <c r="GD289" i="48" s="1"/>
  <c r="FY289" i="48"/>
  <c r="FZ289" i="48" s="1"/>
  <c r="GC459" i="48"/>
  <c r="GD459" i="48" s="1"/>
  <c r="FY459" i="48"/>
  <c r="FZ459" i="48" s="1"/>
  <c r="FY167" i="48"/>
  <c r="FZ167" i="48" s="1"/>
  <c r="GC167" i="48"/>
  <c r="GD167" i="48" s="1"/>
  <c r="GC428" i="48"/>
  <c r="GD428" i="48" s="1"/>
  <c r="FY428" i="48"/>
  <c r="FZ428" i="48" s="1"/>
  <c r="GC56" i="48"/>
  <c r="GD56" i="48" s="1"/>
  <c r="FY56" i="48"/>
  <c r="FZ56" i="48" s="1"/>
  <c r="FY269" i="48"/>
  <c r="FZ269" i="48" s="1"/>
  <c r="GC269" i="48"/>
  <c r="GD269" i="48" s="1"/>
  <c r="GC201" i="48"/>
  <c r="GD201" i="48" s="1"/>
  <c r="FY201" i="48"/>
  <c r="FZ201" i="48" s="1"/>
  <c r="GC416" i="48"/>
  <c r="GD416" i="48" s="1"/>
  <c r="FY416" i="48"/>
  <c r="FZ416" i="48" s="1"/>
  <c r="FY312" i="48"/>
  <c r="FZ312" i="48" s="1"/>
  <c r="GC312" i="48"/>
  <c r="GD312" i="48" s="1"/>
  <c r="FY257" i="48"/>
  <c r="FZ257" i="48" s="1"/>
  <c r="GC257" i="48"/>
  <c r="GD257" i="48" s="1"/>
  <c r="FY149" i="48"/>
  <c r="FZ149" i="48" s="1"/>
  <c r="GC149" i="48"/>
  <c r="GD149" i="48" s="1"/>
  <c r="FY55" i="48"/>
  <c r="FX54" i="48" a="1"/>
  <c r="FX54" i="48" s="1"/>
  <c r="GC55" i="48"/>
  <c r="GD55" i="48" s="1"/>
  <c r="FY456" i="48"/>
  <c r="FZ456" i="48" s="1"/>
  <c r="GC456" i="48"/>
  <c r="GD456" i="48" s="1"/>
  <c r="FY369" i="48"/>
  <c r="FZ369" i="48" s="1"/>
  <c r="GC369" i="48"/>
  <c r="GD369" i="48" s="1"/>
  <c r="FY258" i="48"/>
  <c r="FZ258" i="48" s="1"/>
  <c r="GC258" i="48"/>
  <c r="GD258" i="48" s="1"/>
  <c r="FY181" i="48"/>
  <c r="FZ181" i="48" s="1"/>
  <c r="GC181" i="48"/>
  <c r="GD181" i="48" s="1"/>
  <c r="GC414" i="48"/>
  <c r="GD414" i="48" s="1"/>
  <c r="FY414" i="48"/>
  <c r="FZ414" i="48" s="1"/>
  <c r="FY281" i="48"/>
  <c r="FZ281" i="48" s="1"/>
  <c r="GC281" i="48"/>
  <c r="GD281" i="48" s="1"/>
  <c r="FY365" i="48"/>
  <c r="FZ365" i="48" s="1"/>
  <c r="GC365" i="48"/>
  <c r="GD365" i="48" s="1"/>
  <c r="FY342" i="48"/>
  <c r="FZ342" i="48" s="1"/>
  <c r="GC342" i="48"/>
  <c r="GD342" i="48" s="1"/>
  <c r="GC507" i="48"/>
  <c r="GD507" i="48" s="1"/>
  <c r="FY507" i="48"/>
  <c r="FZ507" i="48" s="1"/>
  <c r="GO71" i="48"/>
  <c r="GP71" i="48" s="1"/>
  <c r="GQ71" i="48" s="1"/>
  <c r="GR71" i="48" s="1"/>
  <c r="GU71" i="48"/>
  <c r="GV71" i="48" s="1"/>
  <c r="GU62" i="48"/>
  <c r="GV62" i="48" s="1"/>
  <c r="GO62" i="48"/>
  <c r="GP62" i="48" s="1"/>
  <c r="GQ62" i="48" s="1"/>
  <c r="GR62" i="48" s="1"/>
  <c r="GC86" i="48"/>
  <c r="GD86" i="48" s="1"/>
  <c r="FY86" i="48"/>
  <c r="FZ86" i="48" s="1"/>
  <c r="FY147" i="48"/>
  <c r="FZ147" i="48" s="1"/>
  <c r="GC147" i="48"/>
  <c r="GD147" i="48" s="1"/>
  <c r="FY121" i="48"/>
  <c r="FZ121" i="48" s="1"/>
  <c r="GC121" i="48"/>
  <c r="GD121" i="48" s="1"/>
  <c r="GC275" i="48"/>
  <c r="GD275" i="48" s="1"/>
  <c r="FY275" i="48"/>
  <c r="FZ275" i="48" s="1"/>
  <c r="FY418" i="48"/>
  <c r="FZ418" i="48" s="1"/>
  <c r="GC418" i="48"/>
  <c r="GD418" i="48" s="1"/>
  <c r="GC475" i="48"/>
  <c r="GD475" i="48" s="1"/>
  <c r="FY475" i="48"/>
  <c r="FZ475" i="48" s="1"/>
  <c r="GC186" i="48"/>
  <c r="GD186" i="48" s="1"/>
  <c r="FY186" i="48"/>
  <c r="FZ186" i="48" s="1"/>
  <c r="GC142" i="48"/>
  <c r="GD142" i="48" s="1"/>
  <c r="FY142" i="48"/>
  <c r="FZ142" i="48" s="1"/>
  <c r="FY481" i="48"/>
  <c r="FZ481" i="48" s="1"/>
  <c r="GC481" i="48"/>
  <c r="GD481" i="48" s="1"/>
  <c r="GC319" i="48"/>
  <c r="GD319" i="48" s="1"/>
  <c r="FY319" i="48"/>
  <c r="FZ319" i="48" s="1"/>
  <c r="GC97" i="48"/>
  <c r="GD97" i="48" s="1"/>
  <c r="FY97" i="48"/>
  <c r="FZ97" i="48" s="1"/>
  <c r="FY203" i="48"/>
  <c r="FZ203" i="48" s="1"/>
  <c r="GC203" i="48"/>
  <c r="GD203" i="48" s="1"/>
  <c r="FY238" i="48"/>
  <c r="FZ238" i="48" s="1"/>
  <c r="GC238" i="48"/>
  <c r="GD238" i="48" s="1"/>
  <c r="GC323" i="48"/>
  <c r="GD323" i="48" s="1"/>
  <c r="FY323" i="48"/>
  <c r="FZ323" i="48" s="1"/>
  <c r="GC301" i="48"/>
  <c r="GD301" i="48" s="1"/>
  <c r="FY301" i="48"/>
  <c r="FZ301" i="48" s="1"/>
  <c r="GC293" i="48"/>
  <c r="GD293" i="48" s="1"/>
  <c r="FY293" i="48"/>
  <c r="FZ293" i="48" s="1"/>
  <c r="FY392" i="48"/>
  <c r="FZ392" i="48" s="1"/>
  <c r="GC392" i="48"/>
  <c r="GD392" i="48" s="1"/>
  <c r="GC294" i="48"/>
  <c r="GD294" i="48" s="1"/>
  <c r="FY294" i="48"/>
  <c r="FZ294" i="48" s="1"/>
  <c r="GC130" i="48"/>
  <c r="GD130" i="48" s="1"/>
  <c r="FY130" i="48"/>
  <c r="FZ130" i="48" s="1"/>
  <c r="FY344" i="48"/>
  <c r="FZ344" i="48" s="1"/>
  <c r="GC344" i="48"/>
  <c r="GD344" i="48" s="1"/>
  <c r="FY215" i="48"/>
  <c r="FZ215" i="48" s="1"/>
  <c r="GC215" i="48"/>
  <c r="GD215" i="48" s="1"/>
  <c r="GC185" i="48"/>
  <c r="GD185" i="48" s="1"/>
  <c r="FY185" i="48"/>
  <c r="FZ185" i="48" s="1"/>
  <c r="GC500" i="48"/>
  <c r="GD500" i="48" s="1"/>
  <c r="FY500" i="48"/>
  <c r="FZ500" i="48" s="1"/>
  <c r="FY135" i="48"/>
  <c r="FZ135" i="48" s="1"/>
  <c r="GC135" i="48"/>
  <c r="GD135" i="48" s="1"/>
  <c r="GC82" i="48"/>
  <c r="GD82" i="48" s="1"/>
  <c r="FY82" i="48"/>
  <c r="FZ82" i="48" s="1"/>
  <c r="FY290" i="48"/>
  <c r="FZ290" i="48" s="1"/>
  <c r="GC290" i="48"/>
  <c r="GD290" i="48" s="1"/>
  <c r="FY286" i="48"/>
  <c r="FZ286" i="48" s="1"/>
  <c r="GC286" i="48"/>
  <c r="GD286" i="48" s="1"/>
  <c r="GC484" i="48"/>
  <c r="GD484" i="48" s="1"/>
  <c r="FY484" i="48"/>
  <c r="FZ484" i="48" s="1"/>
  <c r="GC279" i="48"/>
  <c r="GD279" i="48" s="1"/>
  <c r="FY279" i="48"/>
  <c r="FZ279" i="48" s="1"/>
  <c r="FY488" i="48"/>
  <c r="FZ488" i="48" s="1"/>
  <c r="GC488" i="48"/>
  <c r="GD488" i="48" s="1"/>
  <c r="GO55" i="48"/>
  <c r="GP55" i="48" s="1"/>
  <c r="GQ55" i="48" s="1"/>
  <c r="GR55" i="48" s="1"/>
  <c r="GU55" i="48"/>
  <c r="GV55" i="48" s="1"/>
  <c r="GC383" i="48"/>
  <c r="GD383" i="48" s="1"/>
  <c r="FY383" i="48"/>
  <c r="FZ383" i="48" s="1"/>
  <c r="FY123" i="48"/>
  <c r="FZ123" i="48" s="1"/>
  <c r="GC123" i="48"/>
  <c r="GD123" i="48" s="1"/>
  <c r="GC74" i="48"/>
  <c r="GD74" i="48" s="1"/>
  <c r="FY74" i="48"/>
  <c r="FZ74" i="48" s="1"/>
  <c r="GC217" i="48"/>
  <c r="GD217" i="48" s="1"/>
  <c r="FY217" i="48"/>
  <c r="FZ217" i="48" s="1"/>
  <c r="FY94" i="48"/>
  <c r="FZ94" i="48" s="1"/>
  <c r="GC94" i="48"/>
  <c r="GD94" i="48" s="1"/>
  <c r="GC346" i="48"/>
  <c r="GD346" i="48" s="1"/>
  <c r="FY346" i="48"/>
  <c r="FZ346" i="48" s="1"/>
  <c r="GH219" i="48"/>
  <c r="GG219" i="48"/>
  <c r="GF219" i="48"/>
  <c r="GE219" i="48"/>
  <c r="GI219" i="48"/>
  <c r="GA121" i="48" l="1"/>
  <c r="GB121" i="48"/>
  <c r="GI239" i="48"/>
  <c r="GG239" i="48"/>
  <c r="GF239" i="48"/>
  <c r="GH239" i="48"/>
  <c r="GE239" i="48"/>
  <c r="GB92" i="48"/>
  <c r="GA92" i="48"/>
  <c r="GB154" i="48"/>
  <c r="GA154" i="48"/>
  <c r="GS57" i="48"/>
  <c r="GT57" i="48"/>
  <c r="GI435" i="48"/>
  <c r="GH435" i="48"/>
  <c r="GE435" i="48"/>
  <c r="GG435" i="48"/>
  <c r="GF435" i="48"/>
  <c r="GB486" i="48"/>
  <c r="GA486" i="48"/>
  <c r="GE188" i="48"/>
  <c r="GH188" i="48"/>
  <c r="GF188" i="48"/>
  <c r="GI188" i="48"/>
  <c r="GG188" i="48"/>
  <c r="GH403" i="48"/>
  <c r="GE403" i="48"/>
  <c r="GI403" i="48"/>
  <c r="GF403" i="48"/>
  <c r="GG403" i="48"/>
  <c r="GI348" i="48"/>
  <c r="GH348" i="48"/>
  <c r="GG348" i="48"/>
  <c r="GF348" i="48"/>
  <c r="GE348" i="48"/>
  <c r="GB319" i="48"/>
  <c r="GA319" i="48"/>
  <c r="GG340" i="48"/>
  <c r="GI340" i="48"/>
  <c r="GF340" i="48"/>
  <c r="GE340" i="48"/>
  <c r="GH340" i="48"/>
  <c r="GE439" i="48"/>
  <c r="GG439" i="48"/>
  <c r="GF439" i="48"/>
  <c r="GI439" i="48"/>
  <c r="GH439" i="48"/>
  <c r="GB108" i="48"/>
  <c r="GA108" i="48"/>
  <c r="GG87" i="48"/>
  <c r="GF87" i="48"/>
  <c r="GH87" i="48"/>
  <c r="GI87" i="48"/>
  <c r="GE87" i="48"/>
  <c r="GF236" i="48"/>
  <c r="GI236" i="48"/>
  <c r="GE236" i="48"/>
  <c r="GG236" i="48"/>
  <c r="GH236" i="48"/>
  <c r="GB397" i="48"/>
  <c r="GA397" i="48"/>
  <c r="GB435" i="48"/>
  <c r="GA435" i="48"/>
  <c r="GB213" i="48"/>
  <c r="GA213" i="48"/>
  <c r="GA209" i="48"/>
  <c r="GB209" i="48"/>
  <c r="GG210" i="48"/>
  <c r="GI210" i="48"/>
  <c r="GH210" i="48"/>
  <c r="GE210" i="48"/>
  <c r="GF210" i="48"/>
  <c r="GA403" i="48"/>
  <c r="GB403" i="48"/>
  <c r="GB250" i="48"/>
  <c r="GA250" i="48"/>
  <c r="GH319" i="48"/>
  <c r="GG319" i="48"/>
  <c r="GE319" i="48"/>
  <c r="GF319" i="48"/>
  <c r="GI319" i="48"/>
  <c r="GE312" i="48"/>
  <c r="GI312" i="48"/>
  <c r="GF312" i="48"/>
  <c r="GG312" i="48"/>
  <c r="GH312" i="48"/>
  <c r="GA176" i="48"/>
  <c r="GB176" i="48"/>
  <c r="GG395" i="48"/>
  <c r="GE395" i="48"/>
  <c r="GI395" i="48"/>
  <c r="GH395" i="48"/>
  <c r="GF395" i="48"/>
  <c r="GA212" i="48"/>
  <c r="GB212" i="48"/>
  <c r="GG177" i="48"/>
  <c r="GF177" i="48"/>
  <c r="GI177" i="48"/>
  <c r="GE177" i="48"/>
  <c r="GH177" i="48"/>
  <c r="GF399" i="48"/>
  <c r="GH399" i="48"/>
  <c r="GG399" i="48"/>
  <c r="GI399" i="48"/>
  <c r="GE399" i="48"/>
  <c r="GE352" i="48"/>
  <c r="GI352" i="48"/>
  <c r="GH352" i="48"/>
  <c r="GF352" i="48"/>
  <c r="GG352" i="48"/>
  <c r="GW70" i="48"/>
  <c r="GX70" i="48"/>
  <c r="GZ70" i="48"/>
  <c r="HA70" i="48"/>
  <c r="GY70" i="48"/>
  <c r="GE481" i="48"/>
  <c r="GG481" i="48"/>
  <c r="GI481" i="48"/>
  <c r="GH481" i="48"/>
  <c r="GF481" i="48"/>
  <c r="GH176" i="48"/>
  <c r="GI176" i="48"/>
  <c r="GG176" i="48"/>
  <c r="GF176" i="48"/>
  <c r="GE176" i="48"/>
  <c r="GA197" i="48"/>
  <c r="GB197" i="48"/>
  <c r="GA271" i="48"/>
  <c r="GB271" i="48"/>
  <c r="GF444" i="48"/>
  <c r="GI444" i="48"/>
  <c r="GG444" i="48"/>
  <c r="GH444" i="48"/>
  <c r="GE444" i="48"/>
  <c r="GE283" i="48"/>
  <c r="GI283" i="48"/>
  <c r="GH283" i="48"/>
  <c r="GG283" i="48"/>
  <c r="GF283" i="48"/>
  <c r="GB260" i="48"/>
  <c r="GA260" i="48"/>
  <c r="GA164" i="48"/>
  <c r="GB164" i="48"/>
  <c r="GB399" i="48"/>
  <c r="GA399" i="48"/>
  <c r="GB249" i="48"/>
  <c r="GA249" i="48"/>
  <c r="GB352" i="48"/>
  <c r="GA352" i="48"/>
  <c r="GG59" i="48"/>
  <c r="GH59" i="48"/>
  <c r="GF59" i="48"/>
  <c r="GE59" i="48"/>
  <c r="GI59" i="48"/>
  <c r="GA292" i="48"/>
  <c r="GB292" i="48"/>
  <c r="GB392" i="48"/>
  <c r="GA392" i="48"/>
  <c r="GH248" i="48"/>
  <c r="GI248" i="48"/>
  <c r="GF248" i="48"/>
  <c r="GE248" i="48"/>
  <c r="GG248" i="48"/>
  <c r="GB199" i="48"/>
  <c r="GA199" i="48"/>
  <c r="GI217" i="48"/>
  <c r="GF217" i="48"/>
  <c r="GH217" i="48"/>
  <c r="GE217" i="48"/>
  <c r="GG217" i="48"/>
  <c r="GA281" i="48"/>
  <c r="GB281" i="48"/>
  <c r="GI502" i="48"/>
  <c r="GE502" i="48"/>
  <c r="GH502" i="48"/>
  <c r="GG502" i="48"/>
  <c r="GF502" i="48"/>
  <c r="GB364" i="48"/>
  <c r="GA364" i="48"/>
  <c r="GB479" i="48"/>
  <c r="GA479" i="48"/>
  <c r="GI153" i="48"/>
  <c r="GH153" i="48"/>
  <c r="GF153" i="48"/>
  <c r="GG153" i="48"/>
  <c r="GE153" i="48"/>
  <c r="GF452" i="48"/>
  <c r="GH452" i="48"/>
  <c r="GG452" i="48"/>
  <c r="GI452" i="48"/>
  <c r="GE452" i="48"/>
  <c r="GA437" i="48"/>
  <c r="GB437" i="48"/>
  <c r="GG213" i="48"/>
  <c r="GH213" i="48"/>
  <c r="GF213" i="48"/>
  <c r="GE213" i="48"/>
  <c r="GI213" i="48"/>
  <c r="GF214" i="48"/>
  <c r="GI214" i="48"/>
  <c r="GE214" i="48"/>
  <c r="GG214" i="48"/>
  <c r="GH214" i="48"/>
  <c r="GA74" i="48"/>
  <c r="GB74" i="48"/>
  <c r="GI425" i="48"/>
  <c r="GE425" i="48"/>
  <c r="GH425" i="48"/>
  <c r="GF425" i="48"/>
  <c r="GG425" i="48"/>
  <c r="GA517" i="48"/>
  <c r="GB517" i="48"/>
  <c r="GF154" i="48"/>
  <c r="GH154" i="48"/>
  <c r="GE154" i="48"/>
  <c r="GI154" i="48"/>
  <c r="GG154" i="48"/>
  <c r="GB380" i="48"/>
  <c r="GA380" i="48"/>
  <c r="GG235" i="48"/>
  <c r="GE235" i="48"/>
  <c r="GI235" i="48"/>
  <c r="GF235" i="48"/>
  <c r="GH235" i="48"/>
  <c r="GB452" i="48"/>
  <c r="GA452" i="48"/>
  <c r="GZ59" i="48"/>
  <c r="HA59" i="48"/>
  <c r="GY59" i="48"/>
  <c r="GX59" i="48"/>
  <c r="GW59" i="48"/>
  <c r="GF68" i="48"/>
  <c r="GI68" i="48"/>
  <c r="GH68" i="48"/>
  <c r="GG68" i="48"/>
  <c r="GE68" i="48"/>
  <c r="GE251" i="48"/>
  <c r="GI251" i="48"/>
  <c r="GF251" i="48"/>
  <c r="GH251" i="48"/>
  <c r="GG251" i="48"/>
  <c r="GA348" i="48"/>
  <c r="GB348" i="48"/>
  <c r="GE294" i="48"/>
  <c r="GH294" i="48"/>
  <c r="GF294" i="48"/>
  <c r="GG294" i="48"/>
  <c r="GI294" i="48"/>
  <c r="GB147" i="48"/>
  <c r="GA147" i="48"/>
  <c r="GA289" i="48"/>
  <c r="GB289" i="48"/>
  <c r="GI384" i="48"/>
  <c r="GG384" i="48"/>
  <c r="GF384" i="48"/>
  <c r="GH384" i="48"/>
  <c r="GE384" i="48"/>
  <c r="GG436" i="48"/>
  <c r="GF436" i="48"/>
  <c r="GE436" i="48"/>
  <c r="GH436" i="48"/>
  <c r="GI436" i="48"/>
  <c r="GB141" i="48"/>
  <c r="GA141" i="48"/>
  <c r="GF464" i="48"/>
  <c r="GI464" i="48"/>
  <c r="GE464" i="48"/>
  <c r="GG464" i="48"/>
  <c r="GH464" i="48"/>
  <c r="GE327" i="48"/>
  <c r="GG327" i="48"/>
  <c r="GF327" i="48"/>
  <c r="GH327" i="48"/>
  <c r="GI327" i="48"/>
  <c r="GG181" i="48"/>
  <c r="GF181" i="48"/>
  <c r="GI181" i="48"/>
  <c r="GE181" i="48"/>
  <c r="GH181" i="48"/>
  <c r="GB395" i="48"/>
  <c r="GA395" i="48"/>
  <c r="GB436" i="48"/>
  <c r="GA436" i="48"/>
  <c r="GE141" i="48"/>
  <c r="GI141" i="48"/>
  <c r="GH141" i="48"/>
  <c r="GG141" i="48"/>
  <c r="GF141" i="48"/>
  <c r="GB349" i="48"/>
  <c r="GA349" i="48"/>
  <c r="GA482" i="48"/>
  <c r="GB482" i="48"/>
  <c r="GI325" i="48"/>
  <c r="GE325" i="48"/>
  <c r="GG325" i="48"/>
  <c r="GH325" i="48"/>
  <c r="GF325" i="48"/>
  <c r="GF139" i="48"/>
  <c r="GE139" i="48"/>
  <c r="GG139" i="48"/>
  <c r="GH139" i="48"/>
  <c r="GI139" i="48"/>
  <c r="GA510" i="48"/>
  <c r="GB510" i="48"/>
  <c r="GE297" i="48"/>
  <c r="GF297" i="48"/>
  <c r="GG297" i="48"/>
  <c r="GH297" i="48"/>
  <c r="GI297" i="48"/>
  <c r="GG112" i="48"/>
  <c r="GH112" i="48"/>
  <c r="GI112" i="48"/>
  <c r="GE112" i="48"/>
  <c r="GF112" i="48"/>
  <c r="GI82" i="48"/>
  <c r="GH82" i="48"/>
  <c r="GF82" i="48"/>
  <c r="GG82" i="48"/>
  <c r="GE82" i="48"/>
  <c r="GH86" i="48"/>
  <c r="GI86" i="48"/>
  <c r="GG86" i="48"/>
  <c r="GF86" i="48"/>
  <c r="GE86" i="48"/>
  <c r="GA416" i="48"/>
  <c r="GB416" i="48"/>
  <c r="GF427" i="48"/>
  <c r="GE427" i="48"/>
  <c r="GI427" i="48"/>
  <c r="GH427" i="48"/>
  <c r="GG427" i="48"/>
  <c r="GG90" i="48"/>
  <c r="GE90" i="48"/>
  <c r="GF90" i="48"/>
  <c r="GI90" i="48"/>
  <c r="GH90" i="48"/>
  <c r="GB163" i="48"/>
  <c r="GA163" i="48"/>
  <c r="GA284" i="48"/>
  <c r="GB284" i="48"/>
  <c r="GE413" i="48"/>
  <c r="GG413" i="48"/>
  <c r="GI413" i="48"/>
  <c r="GH413" i="48"/>
  <c r="GF413" i="48"/>
  <c r="GF400" i="48"/>
  <c r="GG400" i="48"/>
  <c r="GI400" i="48"/>
  <c r="GE400" i="48"/>
  <c r="GH400" i="48"/>
  <c r="GS72" i="48"/>
  <c r="GT72" i="48"/>
  <c r="GB473" i="48"/>
  <c r="GA473" i="48"/>
  <c r="GE477" i="48"/>
  <c r="GF477" i="48"/>
  <c r="GG477" i="48"/>
  <c r="GH477" i="48"/>
  <c r="GI477" i="48"/>
  <c r="GH226" i="48"/>
  <c r="GI226" i="48"/>
  <c r="GF226" i="48"/>
  <c r="GG226" i="48"/>
  <c r="GE226" i="48"/>
  <c r="GB378" i="48"/>
  <c r="GA378" i="48"/>
  <c r="GH353" i="48"/>
  <c r="GI353" i="48"/>
  <c r="GE353" i="48"/>
  <c r="GF353" i="48"/>
  <c r="GG353" i="48"/>
  <c r="GH361" i="48"/>
  <c r="GI361" i="48"/>
  <c r="GF361" i="48"/>
  <c r="GG361" i="48"/>
  <c r="GE361" i="48"/>
  <c r="GE243" i="48"/>
  <c r="GG243" i="48"/>
  <c r="GI243" i="48"/>
  <c r="GF243" i="48"/>
  <c r="GH243" i="48"/>
  <c r="GE421" i="48"/>
  <c r="GI421" i="48"/>
  <c r="GG421" i="48"/>
  <c r="GH421" i="48"/>
  <c r="GF421" i="48"/>
  <c r="GA461" i="48"/>
  <c r="GB461" i="48"/>
  <c r="GB313" i="48"/>
  <c r="GA313" i="48"/>
  <c r="GE246" i="48"/>
  <c r="GF246" i="48"/>
  <c r="GI246" i="48"/>
  <c r="GG246" i="48"/>
  <c r="GH246" i="48"/>
  <c r="GB382" i="48"/>
  <c r="GA382" i="48"/>
  <c r="GA383" i="48"/>
  <c r="GB383" i="48"/>
  <c r="GE135" i="48"/>
  <c r="GH135" i="48"/>
  <c r="GF135" i="48"/>
  <c r="GI135" i="48"/>
  <c r="GG135" i="48"/>
  <c r="GB142" i="48"/>
  <c r="GA142" i="48"/>
  <c r="GG416" i="48"/>
  <c r="GH416" i="48"/>
  <c r="GF416" i="48"/>
  <c r="GI416" i="48"/>
  <c r="GE416" i="48"/>
  <c r="GA427" i="48"/>
  <c r="GB427" i="48"/>
  <c r="GY63" i="48"/>
  <c r="GX63" i="48"/>
  <c r="GZ63" i="48"/>
  <c r="HA63" i="48"/>
  <c r="GW63" i="48"/>
  <c r="GB513" i="48"/>
  <c r="GA513" i="48"/>
  <c r="GH284" i="48"/>
  <c r="GI284" i="48"/>
  <c r="GE284" i="48"/>
  <c r="GG284" i="48"/>
  <c r="GF284" i="48"/>
  <c r="GI357" i="48"/>
  <c r="GE357" i="48"/>
  <c r="GH357" i="48"/>
  <c r="GF357" i="48"/>
  <c r="GG357" i="48"/>
  <c r="GB413" i="48"/>
  <c r="GA413" i="48"/>
  <c r="GH199" i="48"/>
  <c r="GI199" i="48"/>
  <c r="GG199" i="48"/>
  <c r="GE199" i="48"/>
  <c r="GF199" i="48"/>
  <c r="GB400" i="48"/>
  <c r="GA400" i="48"/>
  <c r="GI190" i="48"/>
  <c r="GH190" i="48"/>
  <c r="GE190" i="48"/>
  <c r="GG190" i="48"/>
  <c r="GF190" i="48"/>
  <c r="GE159" i="48"/>
  <c r="GF159" i="48"/>
  <c r="GH159" i="48"/>
  <c r="GG159" i="48"/>
  <c r="GI159" i="48"/>
  <c r="GF412" i="48"/>
  <c r="GG412" i="48"/>
  <c r="GH412" i="48"/>
  <c r="GI412" i="48"/>
  <c r="GE412" i="48"/>
  <c r="GB451" i="48"/>
  <c r="GA451" i="48"/>
  <c r="GA404" i="48"/>
  <c r="GB404" i="48"/>
  <c r="GA221" i="48"/>
  <c r="GB221" i="48"/>
  <c r="GE378" i="48"/>
  <c r="GH378" i="48"/>
  <c r="GI378" i="48"/>
  <c r="GG378" i="48"/>
  <c r="GF378" i="48"/>
  <c r="GB375" i="48"/>
  <c r="GA375" i="48"/>
  <c r="GI474" i="48"/>
  <c r="GG474" i="48"/>
  <c r="GH474" i="48"/>
  <c r="GE474" i="48"/>
  <c r="GF474" i="48"/>
  <c r="GB69" i="48"/>
  <c r="GA69" i="48"/>
  <c r="GG261" i="48"/>
  <c r="GF261" i="48"/>
  <c r="GH261" i="48"/>
  <c r="GI261" i="48"/>
  <c r="GE261" i="48"/>
  <c r="GI311" i="48"/>
  <c r="GG311" i="48"/>
  <c r="GF311" i="48"/>
  <c r="GE311" i="48"/>
  <c r="GH311" i="48"/>
  <c r="GE461" i="48"/>
  <c r="GF461" i="48"/>
  <c r="GI461" i="48"/>
  <c r="GH461" i="48"/>
  <c r="GG461" i="48"/>
  <c r="GG313" i="48"/>
  <c r="GF313" i="48"/>
  <c r="GI313" i="48"/>
  <c r="GH313" i="48"/>
  <c r="GE313" i="48"/>
  <c r="GA246" i="48"/>
  <c r="GB246" i="48"/>
  <c r="GG195" i="48"/>
  <c r="GE195" i="48"/>
  <c r="GF195" i="48"/>
  <c r="GI195" i="48"/>
  <c r="GH195" i="48"/>
  <c r="GF225" i="48"/>
  <c r="GE225" i="48"/>
  <c r="GI225" i="48"/>
  <c r="GH225" i="48"/>
  <c r="GG225" i="48"/>
  <c r="GH422" i="48"/>
  <c r="GF422" i="48"/>
  <c r="GI422" i="48"/>
  <c r="GG422" i="48"/>
  <c r="GE422" i="48"/>
  <c r="GG518" i="48"/>
  <c r="GH518" i="48"/>
  <c r="GF518" i="48"/>
  <c r="GE518" i="48"/>
  <c r="GI518" i="48"/>
  <c r="GE382" i="48"/>
  <c r="GF382" i="48"/>
  <c r="GI382" i="48"/>
  <c r="GG382" i="48"/>
  <c r="GH382" i="48"/>
  <c r="GI220" i="48"/>
  <c r="GE220" i="48"/>
  <c r="GH220" i="48"/>
  <c r="GG220" i="48"/>
  <c r="GF220" i="48"/>
  <c r="GI383" i="48"/>
  <c r="GG383" i="48"/>
  <c r="GH383" i="48"/>
  <c r="GE383" i="48"/>
  <c r="GF383" i="48"/>
  <c r="GA135" i="48"/>
  <c r="GB135" i="48"/>
  <c r="GI293" i="48"/>
  <c r="GF293" i="48"/>
  <c r="GG293" i="48"/>
  <c r="GH293" i="48"/>
  <c r="GE293" i="48"/>
  <c r="GF142" i="48"/>
  <c r="GI142" i="48"/>
  <c r="GE142" i="48"/>
  <c r="GG142" i="48"/>
  <c r="GH142" i="48"/>
  <c r="GW62" i="48"/>
  <c r="HA62" i="48"/>
  <c r="GX62" i="48"/>
  <c r="GY62" i="48"/>
  <c r="GZ62" i="48"/>
  <c r="GA258" i="48"/>
  <c r="GB258" i="48"/>
  <c r="GA201" i="48"/>
  <c r="GB201" i="48"/>
  <c r="GA95" i="48"/>
  <c r="GB95" i="48"/>
  <c r="GB441" i="48"/>
  <c r="GA441" i="48"/>
  <c r="GI175" i="48"/>
  <c r="GF175" i="48"/>
  <c r="GE175" i="48"/>
  <c r="GH175" i="48"/>
  <c r="GG175" i="48"/>
  <c r="GA273" i="48"/>
  <c r="GB273" i="48"/>
  <c r="GA506" i="48"/>
  <c r="GB506" i="48"/>
  <c r="GF171" i="48"/>
  <c r="GI171" i="48"/>
  <c r="GG171" i="48"/>
  <c r="GH171" i="48"/>
  <c r="GE171" i="48"/>
  <c r="GE350" i="48"/>
  <c r="GI350" i="48"/>
  <c r="GF350" i="48"/>
  <c r="GG350" i="48"/>
  <c r="GH350" i="48"/>
  <c r="GI318" i="48"/>
  <c r="GF318" i="48"/>
  <c r="GH318" i="48"/>
  <c r="GE318" i="48"/>
  <c r="GG318" i="48"/>
  <c r="GB122" i="48"/>
  <c r="GA122" i="48"/>
  <c r="GE268" i="48"/>
  <c r="GI268" i="48"/>
  <c r="GG268" i="48"/>
  <c r="GH268" i="48"/>
  <c r="GF268" i="48"/>
  <c r="GB470" i="48"/>
  <c r="GA470" i="48"/>
  <c r="GF385" i="48"/>
  <c r="GI385" i="48"/>
  <c r="GG385" i="48"/>
  <c r="GH385" i="48"/>
  <c r="GE385" i="48"/>
  <c r="GG415" i="48"/>
  <c r="GH415" i="48"/>
  <c r="GF415" i="48"/>
  <c r="GI415" i="48"/>
  <c r="GE415" i="48"/>
  <c r="GF390" i="48"/>
  <c r="GG390" i="48"/>
  <c r="GI390" i="48"/>
  <c r="GH390" i="48"/>
  <c r="GE390" i="48"/>
  <c r="GI73" i="48"/>
  <c r="GH73" i="48"/>
  <c r="GE73" i="48"/>
  <c r="GF73" i="48"/>
  <c r="GG73" i="48"/>
  <c r="GA146" i="48"/>
  <c r="GB146" i="48"/>
  <c r="GB296" i="48"/>
  <c r="GA296" i="48"/>
  <c r="GI70" i="48"/>
  <c r="GG70" i="48"/>
  <c r="GF70" i="48"/>
  <c r="GE70" i="48"/>
  <c r="GH70" i="48"/>
  <c r="GG84" i="48"/>
  <c r="GE84" i="48"/>
  <c r="GF84" i="48"/>
  <c r="GI84" i="48"/>
  <c r="GH84" i="48"/>
  <c r="GG207" i="48"/>
  <c r="GH207" i="48"/>
  <c r="GE207" i="48"/>
  <c r="GF207" i="48"/>
  <c r="GI207" i="48"/>
  <c r="GB205" i="48"/>
  <c r="GA205" i="48"/>
  <c r="GF402" i="48"/>
  <c r="GE402" i="48"/>
  <c r="GI402" i="48"/>
  <c r="GG402" i="48"/>
  <c r="GH402" i="48"/>
  <c r="GH471" i="48"/>
  <c r="GI471" i="48"/>
  <c r="GF471" i="48"/>
  <c r="GG471" i="48"/>
  <c r="GE471" i="48"/>
  <c r="GB454" i="48"/>
  <c r="GA454" i="48"/>
  <c r="GE287" i="48"/>
  <c r="GI287" i="48"/>
  <c r="GF287" i="48"/>
  <c r="GG287" i="48"/>
  <c r="GH287" i="48"/>
  <c r="GH169" i="48"/>
  <c r="GI169" i="48"/>
  <c r="GE169" i="48"/>
  <c r="GG169" i="48"/>
  <c r="GF169" i="48"/>
  <c r="GB85" i="48"/>
  <c r="GA85" i="48"/>
  <c r="GA498" i="48"/>
  <c r="GB498" i="48"/>
  <c r="GA274" i="48"/>
  <c r="GB274" i="48"/>
  <c r="GA478" i="48"/>
  <c r="GB478" i="48"/>
  <c r="GI211" i="48"/>
  <c r="GG211" i="48"/>
  <c r="GF211" i="48"/>
  <c r="GE211" i="48"/>
  <c r="GH211" i="48"/>
  <c r="GB67" i="48"/>
  <c r="GA67" i="48"/>
  <c r="GG196" i="48"/>
  <c r="GF196" i="48"/>
  <c r="GH196" i="48"/>
  <c r="GI196" i="48"/>
  <c r="GE196" i="48"/>
  <c r="GB407" i="48"/>
  <c r="GA407" i="48"/>
  <c r="GE117" i="48"/>
  <c r="GH117" i="48"/>
  <c r="GI117" i="48"/>
  <c r="GG117" i="48"/>
  <c r="GF117" i="48"/>
  <c r="GH423" i="48"/>
  <c r="GG423" i="48"/>
  <c r="GI423" i="48"/>
  <c r="GF423" i="48"/>
  <c r="GE423" i="48"/>
  <c r="GF184" i="48"/>
  <c r="GG184" i="48"/>
  <c r="GH184" i="48"/>
  <c r="GE184" i="48"/>
  <c r="GI184" i="48"/>
  <c r="GB182" i="48"/>
  <c r="GA182" i="48"/>
  <c r="GF359" i="48"/>
  <c r="GH359" i="48"/>
  <c r="GI359" i="48"/>
  <c r="GG359" i="48"/>
  <c r="GE359" i="48"/>
  <c r="GE160" i="48"/>
  <c r="GI160" i="48"/>
  <c r="GF160" i="48"/>
  <c r="GH160" i="48"/>
  <c r="GG160" i="48"/>
  <c r="GB386" i="48"/>
  <c r="GA386" i="48"/>
  <c r="GA124" i="48"/>
  <c r="GB124" i="48"/>
  <c r="GF63" i="48"/>
  <c r="GH63" i="48"/>
  <c r="GE63" i="48"/>
  <c r="GI63" i="48"/>
  <c r="GG63" i="48"/>
  <c r="GI355" i="48"/>
  <c r="GH355" i="48"/>
  <c r="GG355" i="48"/>
  <c r="GF355" i="48"/>
  <c r="GE355" i="48"/>
  <c r="GE368" i="48"/>
  <c r="GI368" i="48"/>
  <c r="GF368" i="48"/>
  <c r="GG368" i="48"/>
  <c r="GH368" i="48"/>
  <c r="GA265" i="48"/>
  <c r="GB265" i="48"/>
  <c r="GH433" i="48"/>
  <c r="GI433" i="48"/>
  <c r="GE433" i="48"/>
  <c r="GF433" i="48"/>
  <c r="GG433" i="48"/>
  <c r="GT60" i="48"/>
  <c r="GS60" i="48"/>
  <c r="GA511" i="48"/>
  <c r="GB511" i="48"/>
  <c r="GB129" i="48"/>
  <c r="GA129" i="48"/>
  <c r="GA394" i="48"/>
  <c r="GB394" i="48"/>
  <c r="GG151" i="48"/>
  <c r="GI151" i="48"/>
  <c r="GE151" i="48"/>
  <c r="GF151" i="48"/>
  <c r="GH151" i="48"/>
  <c r="GI230" i="48"/>
  <c r="GG230" i="48"/>
  <c r="GE230" i="48"/>
  <c r="GH230" i="48"/>
  <c r="GF230" i="48"/>
  <c r="GB286" i="48"/>
  <c r="GA286" i="48"/>
  <c r="GG257" i="48"/>
  <c r="GI257" i="48"/>
  <c r="GE257" i="48"/>
  <c r="GF257" i="48"/>
  <c r="GH257" i="48"/>
  <c r="GB425" i="48"/>
  <c r="GA425" i="48"/>
  <c r="GI517" i="48"/>
  <c r="GE517" i="48"/>
  <c r="GH517" i="48"/>
  <c r="GG517" i="48"/>
  <c r="GF517" i="48"/>
  <c r="GH254" i="48"/>
  <c r="GF254" i="48"/>
  <c r="GG254" i="48"/>
  <c r="GI254" i="48"/>
  <c r="GE254" i="48"/>
  <c r="GF108" i="48"/>
  <c r="GG108" i="48"/>
  <c r="GH108" i="48"/>
  <c r="GI108" i="48"/>
  <c r="GE108" i="48"/>
  <c r="GA183" i="48"/>
  <c r="GB183" i="48"/>
  <c r="GA87" i="48"/>
  <c r="GB87" i="48"/>
  <c r="GB235" i="48"/>
  <c r="GA235" i="48"/>
  <c r="GG397" i="48"/>
  <c r="GE397" i="48"/>
  <c r="GI397" i="48"/>
  <c r="GF397" i="48"/>
  <c r="GH397" i="48"/>
  <c r="GS59" i="48"/>
  <c r="GT59" i="48"/>
  <c r="GF321" i="48"/>
  <c r="GH321" i="48"/>
  <c r="GI321" i="48"/>
  <c r="GE321" i="48"/>
  <c r="GG321" i="48"/>
  <c r="GE466" i="48"/>
  <c r="GI466" i="48"/>
  <c r="GH466" i="48"/>
  <c r="GF466" i="48"/>
  <c r="GG466" i="48"/>
  <c r="GA251" i="48"/>
  <c r="GB251" i="48"/>
  <c r="GB264" i="48"/>
  <c r="GA264" i="48"/>
  <c r="GG250" i="48"/>
  <c r="GI250" i="48"/>
  <c r="GE250" i="48"/>
  <c r="GF250" i="48"/>
  <c r="GH250" i="48"/>
  <c r="GA294" i="48"/>
  <c r="GB294" i="48"/>
  <c r="GI459" i="48"/>
  <c r="GE459" i="48"/>
  <c r="GG459" i="48"/>
  <c r="GH459" i="48"/>
  <c r="GF459" i="48"/>
  <c r="GB487" i="48"/>
  <c r="GA487" i="48"/>
  <c r="GB302" i="48"/>
  <c r="GA302" i="48"/>
  <c r="GG364" i="48"/>
  <c r="GE364" i="48"/>
  <c r="GI364" i="48"/>
  <c r="GF364" i="48"/>
  <c r="GH364" i="48"/>
  <c r="GG183" i="48"/>
  <c r="GE183" i="48"/>
  <c r="GI183" i="48"/>
  <c r="GF183" i="48"/>
  <c r="GH183" i="48"/>
  <c r="GA263" i="48"/>
  <c r="GB263" i="48"/>
  <c r="GA153" i="48"/>
  <c r="GB153" i="48"/>
  <c r="GA377" i="48"/>
  <c r="GB377" i="48"/>
  <c r="GB101" i="48"/>
  <c r="GA101" i="48"/>
  <c r="GY61" i="48"/>
  <c r="GX61" i="48"/>
  <c r="HA61" i="48"/>
  <c r="GW61" i="48"/>
  <c r="GZ61" i="48"/>
  <c r="GA466" i="48"/>
  <c r="GB466" i="48"/>
  <c r="GE455" i="48"/>
  <c r="GH455" i="48"/>
  <c r="GF455" i="48"/>
  <c r="GG455" i="48"/>
  <c r="GI455" i="48"/>
  <c r="GE102" i="48"/>
  <c r="GI102" i="48"/>
  <c r="GH102" i="48"/>
  <c r="GG102" i="48"/>
  <c r="GF102" i="48"/>
  <c r="GA290" i="48"/>
  <c r="GB290" i="48"/>
  <c r="GB449" i="48"/>
  <c r="GA449" i="48"/>
  <c r="GF197" i="48"/>
  <c r="GH197" i="48"/>
  <c r="GE197" i="48"/>
  <c r="GI197" i="48"/>
  <c r="GG197" i="48"/>
  <c r="GA192" i="48"/>
  <c r="GB192" i="48"/>
  <c r="GH252" i="48"/>
  <c r="GI252" i="48"/>
  <c r="GG252" i="48"/>
  <c r="GF252" i="48"/>
  <c r="GE252" i="48"/>
  <c r="GA98" i="48"/>
  <c r="GB98" i="48"/>
  <c r="GB145" i="48"/>
  <c r="GA145" i="48"/>
  <c r="GE430" i="48"/>
  <c r="GG430" i="48"/>
  <c r="GI430" i="48"/>
  <c r="GH430" i="48"/>
  <c r="GF430" i="48"/>
  <c r="GG126" i="48"/>
  <c r="GE126" i="48"/>
  <c r="GH126" i="48"/>
  <c r="GI126" i="48"/>
  <c r="GF126" i="48"/>
  <c r="GG510" i="48"/>
  <c r="GF510" i="48"/>
  <c r="GI510" i="48"/>
  <c r="GH510" i="48"/>
  <c r="GE510" i="48"/>
  <c r="GA489" i="48"/>
  <c r="GB489" i="48"/>
  <c r="GG292" i="48"/>
  <c r="GF292" i="48"/>
  <c r="GE292" i="48"/>
  <c r="GI292" i="48"/>
  <c r="GH292" i="48"/>
  <c r="GI392" i="48"/>
  <c r="GF392" i="48"/>
  <c r="GH392" i="48"/>
  <c r="GE392" i="48"/>
  <c r="GG392" i="48"/>
  <c r="GE341" i="48"/>
  <c r="GH341" i="48"/>
  <c r="GG341" i="48"/>
  <c r="GF341" i="48"/>
  <c r="GI341" i="48"/>
  <c r="GI379" i="48"/>
  <c r="GG379" i="48"/>
  <c r="GF379" i="48"/>
  <c r="GH379" i="48"/>
  <c r="GE379" i="48"/>
  <c r="GB100" i="48"/>
  <c r="GA100" i="48"/>
  <c r="GB252" i="48"/>
  <c r="GA252" i="48"/>
  <c r="GB512" i="48"/>
  <c r="GA512" i="48"/>
  <c r="GE98" i="48"/>
  <c r="GF98" i="48"/>
  <c r="GH98" i="48"/>
  <c r="GI98" i="48"/>
  <c r="GG98" i="48"/>
  <c r="GB320" i="48"/>
  <c r="GA320" i="48"/>
  <c r="GA438" i="48"/>
  <c r="GB438" i="48"/>
  <c r="GA126" i="48"/>
  <c r="GB126" i="48"/>
  <c r="GB255" i="48"/>
  <c r="GA255" i="48"/>
  <c r="GH309" i="48"/>
  <c r="GF309" i="48"/>
  <c r="GG309" i="48"/>
  <c r="GI309" i="48"/>
  <c r="GE309" i="48"/>
  <c r="GA464" i="48"/>
  <c r="GB464" i="48"/>
  <c r="GT70" i="48"/>
  <c r="GS70" i="48"/>
  <c r="GF442" i="48"/>
  <c r="GE442" i="48"/>
  <c r="GH442" i="48"/>
  <c r="GI442" i="48"/>
  <c r="GG442" i="48"/>
  <c r="GB327" i="48"/>
  <c r="GA327" i="48"/>
  <c r="GB123" i="48"/>
  <c r="GA123" i="48"/>
  <c r="GA481" i="48"/>
  <c r="GB481" i="48"/>
  <c r="GA181" i="48"/>
  <c r="GB181" i="48"/>
  <c r="GG314" i="48"/>
  <c r="GE314" i="48"/>
  <c r="GH314" i="48"/>
  <c r="GI314" i="48"/>
  <c r="GF314" i="48"/>
  <c r="GF366" i="48"/>
  <c r="GI366" i="48"/>
  <c r="GG366" i="48"/>
  <c r="GH366" i="48"/>
  <c r="GE366" i="48"/>
  <c r="GS63" i="48"/>
  <c r="GT63" i="48"/>
  <c r="GH513" i="48"/>
  <c r="GI513" i="48"/>
  <c r="GE513" i="48"/>
  <c r="GG513" i="48"/>
  <c r="GF513" i="48"/>
  <c r="GI136" i="48"/>
  <c r="GE136" i="48"/>
  <c r="GG136" i="48"/>
  <c r="GF136" i="48"/>
  <c r="GH136" i="48"/>
  <c r="GB253" i="48"/>
  <c r="GA253" i="48"/>
  <c r="GA357" i="48"/>
  <c r="GB357" i="48"/>
  <c r="GB367" i="48"/>
  <c r="GA367" i="48"/>
  <c r="GH345" i="48"/>
  <c r="GI345" i="48"/>
  <c r="GG345" i="48"/>
  <c r="GF345" i="48"/>
  <c r="GE345" i="48"/>
  <c r="GG132" i="48"/>
  <c r="GI132" i="48"/>
  <c r="GH132" i="48"/>
  <c r="GE132" i="48"/>
  <c r="GF132" i="48"/>
  <c r="GA206" i="48"/>
  <c r="GB206" i="48"/>
  <c r="GB190" i="48"/>
  <c r="GA190" i="48"/>
  <c r="GA159" i="48"/>
  <c r="GB159" i="48"/>
  <c r="GB412" i="48"/>
  <c r="GA412" i="48"/>
  <c r="GF451" i="48"/>
  <c r="GI451" i="48"/>
  <c r="GH451" i="48"/>
  <c r="GE451" i="48"/>
  <c r="GG451" i="48"/>
  <c r="GH404" i="48"/>
  <c r="GE404" i="48"/>
  <c r="GF404" i="48"/>
  <c r="GI404" i="48"/>
  <c r="GG404" i="48"/>
  <c r="GE221" i="48"/>
  <c r="GF221" i="48"/>
  <c r="GI221" i="48"/>
  <c r="GG221" i="48"/>
  <c r="GH221" i="48"/>
  <c r="GA509" i="48"/>
  <c r="GB509" i="48"/>
  <c r="GH375" i="48"/>
  <c r="GG375" i="48"/>
  <c r="GE375" i="48"/>
  <c r="GF375" i="48"/>
  <c r="GI375" i="48"/>
  <c r="GA474" i="48"/>
  <c r="GB474" i="48"/>
  <c r="GF69" i="48"/>
  <c r="GE69" i="48"/>
  <c r="GG69" i="48"/>
  <c r="GI69" i="48"/>
  <c r="GH69" i="48"/>
  <c r="GB261" i="48"/>
  <c r="GA261" i="48"/>
  <c r="GA311" i="48"/>
  <c r="GB311" i="48"/>
  <c r="GB272" i="48"/>
  <c r="GA272" i="48"/>
  <c r="HA56" i="48"/>
  <c r="GZ56" i="48"/>
  <c r="GW56" i="48"/>
  <c r="GY56" i="48"/>
  <c r="GX56" i="48"/>
  <c r="GE343" i="48"/>
  <c r="GH343" i="48"/>
  <c r="GG343" i="48"/>
  <c r="GF343" i="48"/>
  <c r="GI343" i="48"/>
  <c r="GA195" i="48"/>
  <c r="GB195" i="48"/>
  <c r="GB225" i="48"/>
  <c r="GA225" i="48"/>
  <c r="GA431" i="48"/>
  <c r="GB431" i="48"/>
  <c r="GB422" i="48"/>
  <c r="GA422" i="48"/>
  <c r="GA518" i="48"/>
  <c r="GB518" i="48"/>
  <c r="GB220" i="48"/>
  <c r="GA220" i="48"/>
  <c r="GB293" i="48"/>
  <c r="GA293" i="48"/>
  <c r="GS62" i="48"/>
  <c r="GT62" i="48"/>
  <c r="GF258" i="48"/>
  <c r="GH258" i="48"/>
  <c r="GI258" i="48"/>
  <c r="GE258" i="48"/>
  <c r="GG258" i="48"/>
  <c r="GB314" i="48"/>
  <c r="GA314" i="48"/>
  <c r="GA366" i="48"/>
  <c r="GB366" i="48"/>
  <c r="GA90" i="48"/>
  <c r="GB90" i="48"/>
  <c r="GB248" i="48"/>
  <c r="GA248" i="48"/>
  <c r="GI163" i="48"/>
  <c r="GG163" i="48"/>
  <c r="GF163" i="48"/>
  <c r="GE163" i="48"/>
  <c r="GH163" i="48"/>
  <c r="GB136" i="48"/>
  <c r="GA136" i="48"/>
  <c r="GF253" i="48"/>
  <c r="GE253" i="48"/>
  <c r="GH253" i="48"/>
  <c r="GI253" i="48"/>
  <c r="GG253" i="48"/>
  <c r="GE367" i="48"/>
  <c r="GI367" i="48"/>
  <c r="GF367" i="48"/>
  <c r="GG367" i="48"/>
  <c r="GH367" i="48"/>
  <c r="GB345" i="48"/>
  <c r="GA345" i="48"/>
  <c r="GB132" i="48"/>
  <c r="GA132" i="48"/>
  <c r="GF206" i="48"/>
  <c r="GI206" i="48"/>
  <c r="GE206" i="48"/>
  <c r="GH206" i="48"/>
  <c r="GG206" i="48"/>
  <c r="GY72" i="48"/>
  <c r="HA72" i="48"/>
  <c r="GZ72" i="48"/>
  <c r="GW72" i="48"/>
  <c r="GX72" i="48"/>
  <c r="GF473" i="48"/>
  <c r="GE473" i="48"/>
  <c r="GG473" i="48"/>
  <c r="GI473" i="48"/>
  <c r="GH473" i="48"/>
  <c r="GB477" i="48"/>
  <c r="GA477" i="48"/>
  <c r="GA226" i="48"/>
  <c r="GB226" i="48"/>
  <c r="GI509" i="48"/>
  <c r="GE509" i="48"/>
  <c r="GH509" i="48"/>
  <c r="GF509" i="48"/>
  <c r="GG509" i="48"/>
  <c r="GA353" i="48"/>
  <c r="GB353" i="48"/>
  <c r="GA361" i="48"/>
  <c r="GB361" i="48"/>
  <c r="GA243" i="48"/>
  <c r="GB243" i="48"/>
  <c r="GB421" i="48"/>
  <c r="GA421" i="48"/>
  <c r="GF272" i="48"/>
  <c r="GH272" i="48"/>
  <c r="GE272" i="48"/>
  <c r="GG272" i="48"/>
  <c r="GI272" i="48"/>
  <c r="GS56" i="48"/>
  <c r="GT56" i="48"/>
  <c r="GB343" i="48"/>
  <c r="GA343" i="48"/>
  <c r="GF431" i="48"/>
  <c r="GE431" i="48"/>
  <c r="GH431" i="48"/>
  <c r="GG431" i="48"/>
  <c r="GI431" i="48"/>
  <c r="GZ55" i="48"/>
  <c r="GW55" i="48"/>
  <c r="GV54" i="48"/>
  <c r="HA55" i="48"/>
  <c r="HA54" i="48" s="1"/>
  <c r="GY55" i="48"/>
  <c r="GX55" i="48"/>
  <c r="GA500" i="48"/>
  <c r="GB500" i="48"/>
  <c r="GB301" i="48"/>
  <c r="GA301" i="48"/>
  <c r="GA186" i="48"/>
  <c r="GB186" i="48"/>
  <c r="GX71" i="48"/>
  <c r="HA71" i="48"/>
  <c r="GZ71" i="48"/>
  <c r="GW71" i="48"/>
  <c r="GY71" i="48"/>
  <c r="GH369" i="48"/>
  <c r="GI369" i="48"/>
  <c r="GF369" i="48"/>
  <c r="GE369" i="48"/>
  <c r="GG369" i="48"/>
  <c r="GI201" i="48"/>
  <c r="GE201" i="48"/>
  <c r="GF201" i="48"/>
  <c r="GH201" i="48"/>
  <c r="GG201" i="48"/>
  <c r="GE95" i="48"/>
  <c r="GG95" i="48"/>
  <c r="GH95" i="48"/>
  <c r="GF95" i="48"/>
  <c r="GI95" i="48"/>
  <c r="GE441" i="48"/>
  <c r="GH441" i="48"/>
  <c r="GI441" i="48"/>
  <c r="GG441" i="48"/>
  <c r="GF441" i="48"/>
  <c r="GB175" i="48"/>
  <c r="GA175" i="48"/>
  <c r="GI273" i="48"/>
  <c r="GG273" i="48"/>
  <c r="GE273" i="48"/>
  <c r="GH273" i="48"/>
  <c r="GF273" i="48"/>
  <c r="GE506" i="48"/>
  <c r="GF506" i="48"/>
  <c r="GI506" i="48"/>
  <c r="GH506" i="48"/>
  <c r="GG506" i="48"/>
  <c r="GA171" i="48"/>
  <c r="GB171" i="48"/>
  <c r="GB350" i="48"/>
  <c r="GA350" i="48"/>
  <c r="GA318" i="48"/>
  <c r="GB318" i="48"/>
  <c r="GH122" i="48"/>
  <c r="GI122" i="48"/>
  <c r="GG122" i="48"/>
  <c r="GE122" i="48"/>
  <c r="GF122" i="48"/>
  <c r="GB268" i="48"/>
  <c r="GA268" i="48"/>
  <c r="GF470" i="48"/>
  <c r="GI470" i="48"/>
  <c r="GE470" i="48"/>
  <c r="GG470" i="48"/>
  <c r="GH470" i="48"/>
  <c r="GA385" i="48"/>
  <c r="GB385" i="48"/>
  <c r="GB415" i="48"/>
  <c r="GA415" i="48"/>
  <c r="GB390" i="48"/>
  <c r="GA390" i="48"/>
  <c r="GA73" i="48"/>
  <c r="GB73" i="48"/>
  <c r="GE146" i="48"/>
  <c r="GG146" i="48"/>
  <c r="GF146" i="48"/>
  <c r="GH146" i="48"/>
  <c r="GI146" i="48"/>
  <c r="GI296" i="48"/>
  <c r="GH296" i="48"/>
  <c r="GF296" i="48"/>
  <c r="GE296" i="48"/>
  <c r="GG296" i="48"/>
  <c r="GA70" i="48"/>
  <c r="GB70" i="48"/>
  <c r="GA84" i="48"/>
  <c r="GB84" i="48"/>
  <c r="GB207" i="48"/>
  <c r="GA207" i="48"/>
  <c r="GI205" i="48"/>
  <c r="GE205" i="48"/>
  <c r="GG205" i="48"/>
  <c r="GF205" i="48"/>
  <c r="GH205" i="48"/>
  <c r="GB402" i="48"/>
  <c r="GA402" i="48"/>
  <c r="GB471" i="48"/>
  <c r="GA471" i="48"/>
  <c r="GH454" i="48"/>
  <c r="GG454" i="48"/>
  <c r="GF454" i="48"/>
  <c r="GE454" i="48"/>
  <c r="GI454" i="48"/>
  <c r="GB287" i="48"/>
  <c r="GA287" i="48"/>
  <c r="GA169" i="48"/>
  <c r="GB169" i="48"/>
  <c r="GF85" i="48"/>
  <c r="GI85" i="48"/>
  <c r="GG85" i="48"/>
  <c r="GE85" i="48"/>
  <c r="GH85" i="48"/>
  <c r="GE498" i="48"/>
  <c r="GF498" i="48"/>
  <c r="GH498" i="48"/>
  <c r="GG498" i="48"/>
  <c r="GI498" i="48"/>
  <c r="GF274" i="48"/>
  <c r="GG274" i="48"/>
  <c r="GE274" i="48"/>
  <c r="GI274" i="48"/>
  <c r="GH274" i="48"/>
  <c r="GF478" i="48"/>
  <c r="GI478" i="48"/>
  <c r="GE478" i="48"/>
  <c r="GH478" i="48"/>
  <c r="GG478" i="48"/>
  <c r="GA211" i="48"/>
  <c r="GB211" i="48"/>
  <c r="GI67" i="48"/>
  <c r="GF67" i="48"/>
  <c r="GG67" i="48"/>
  <c r="GE67" i="48"/>
  <c r="GH67" i="48"/>
  <c r="GA196" i="48"/>
  <c r="GB196" i="48"/>
  <c r="GI407" i="48"/>
  <c r="GG407" i="48"/>
  <c r="GF407" i="48"/>
  <c r="GE407" i="48"/>
  <c r="GH407" i="48"/>
  <c r="GA117" i="48"/>
  <c r="GB117" i="48"/>
  <c r="GA423" i="48"/>
  <c r="GB423" i="48"/>
  <c r="GB184" i="48"/>
  <c r="GA184" i="48"/>
  <c r="GG182" i="48"/>
  <c r="GI182" i="48"/>
  <c r="GH182" i="48"/>
  <c r="GF182" i="48"/>
  <c r="GE182" i="48"/>
  <c r="GA359" i="48"/>
  <c r="GB359" i="48"/>
  <c r="GA160" i="48"/>
  <c r="GB160" i="48"/>
  <c r="GE386" i="48"/>
  <c r="GG386" i="48"/>
  <c r="GF386" i="48"/>
  <c r="GH386" i="48"/>
  <c r="GI386" i="48"/>
  <c r="GH124" i="48"/>
  <c r="GI124" i="48"/>
  <c r="GF124" i="48"/>
  <c r="GG124" i="48"/>
  <c r="GE124" i="48"/>
  <c r="GA63" i="48"/>
  <c r="GB63" i="48"/>
  <c r="GB355" i="48"/>
  <c r="GA355" i="48"/>
  <c r="GA368" i="48"/>
  <c r="GB368" i="48"/>
  <c r="GG265" i="48"/>
  <c r="GF265" i="48"/>
  <c r="GI265" i="48"/>
  <c r="GH265" i="48"/>
  <c r="GE265" i="48"/>
  <c r="GB433" i="48"/>
  <c r="GA433" i="48"/>
  <c r="GX60" i="48"/>
  <c r="GZ60" i="48"/>
  <c r="HA60" i="48"/>
  <c r="GW60" i="48"/>
  <c r="GY60" i="48"/>
  <c r="GG511" i="48"/>
  <c r="GF511" i="48"/>
  <c r="GE511" i="48"/>
  <c r="GH511" i="48"/>
  <c r="GI511" i="48"/>
  <c r="GH129" i="48"/>
  <c r="GI129" i="48"/>
  <c r="GF129" i="48"/>
  <c r="GE129" i="48"/>
  <c r="GG129" i="48"/>
  <c r="GE394" i="48"/>
  <c r="GH394" i="48"/>
  <c r="GI394" i="48"/>
  <c r="GG394" i="48"/>
  <c r="GF394" i="48"/>
  <c r="GA151" i="48"/>
  <c r="GB151" i="48"/>
  <c r="GB230" i="48"/>
  <c r="GA230" i="48"/>
  <c r="GS55" i="48"/>
  <c r="GT55" i="48"/>
  <c r="GR54" i="48"/>
  <c r="GF500" i="48"/>
  <c r="GG500" i="48"/>
  <c r="GI500" i="48"/>
  <c r="GE500" i="48"/>
  <c r="GH500" i="48"/>
  <c r="GG301" i="48"/>
  <c r="GE301" i="48"/>
  <c r="GH301" i="48"/>
  <c r="GF301" i="48"/>
  <c r="GI301" i="48"/>
  <c r="GF186" i="48"/>
  <c r="GG186" i="48"/>
  <c r="GE186" i="48"/>
  <c r="GH186" i="48"/>
  <c r="GI186" i="48"/>
  <c r="GS71" i="48"/>
  <c r="GT71" i="48"/>
  <c r="GA369" i="48"/>
  <c r="GB369" i="48"/>
  <c r="GE269" i="48"/>
  <c r="GH269" i="48"/>
  <c r="GI269" i="48"/>
  <c r="GF269" i="48"/>
  <c r="GG269" i="48"/>
  <c r="GA324" i="48"/>
  <c r="GB324" i="48"/>
  <c r="GH405" i="48"/>
  <c r="GG405" i="48"/>
  <c r="GE405" i="48"/>
  <c r="GF405" i="48"/>
  <c r="GI405" i="48"/>
  <c r="GH515" i="48"/>
  <c r="GG515" i="48"/>
  <c r="GF515" i="48"/>
  <c r="GE515" i="48"/>
  <c r="GI515" i="48"/>
  <c r="GI310" i="48"/>
  <c r="GF310" i="48"/>
  <c r="GG310" i="48"/>
  <c r="GE310" i="48"/>
  <c r="GH310" i="48"/>
  <c r="GE440" i="48"/>
  <c r="GH440" i="48"/>
  <c r="GG440" i="48"/>
  <c r="GF440" i="48"/>
  <c r="GI440" i="48"/>
  <c r="GH150" i="48"/>
  <c r="GF150" i="48"/>
  <c r="GE150" i="48"/>
  <c r="GI150" i="48"/>
  <c r="GG150" i="48"/>
  <c r="GA330" i="48"/>
  <c r="GB330" i="48"/>
  <c r="GH218" i="48"/>
  <c r="GI218" i="48"/>
  <c r="GE218" i="48"/>
  <c r="GG218" i="48"/>
  <c r="GF218" i="48"/>
  <c r="GF411" i="48"/>
  <c r="GE411" i="48"/>
  <c r="GG411" i="48"/>
  <c r="GH411" i="48"/>
  <c r="GI411" i="48"/>
  <c r="GH79" i="48"/>
  <c r="GG79" i="48"/>
  <c r="GE79" i="48"/>
  <c r="GF79" i="48"/>
  <c r="GI79" i="48"/>
  <c r="GE266" i="48"/>
  <c r="GG266" i="48"/>
  <c r="GI266" i="48"/>
  <c r="GH266" i="48"/>
  <c r="GF266" i="48"/>
  <c r="GA362" i="48"/>
  <c r="GB362" i="48"/>
  <c r="GB204" i="48"/>
  <c r="GA204" i="48"/>
  <c r="GB229" i="48"/>
  <c r="GA229" i="48"/>
  <c r="GB110" i="48"/>
  <c r="GA110" i="48"/>
  <c r="GI448" i="48"/>
  <c r="GF448" i="48"/>
  <c r="GH448" i="48"/>
  <c r="GG448" i="48"/>
  <c r="GE448" i="48"/>
  <c r="GF222" i="48"/>
  <c r="GG222" i="48"/>
  <c r="GE222" i="48"/>
  <c r="GH222" i="48"/>
  <c r="GI222" i="48"/>
  <c r="GF93" i="48"/>
  <c r="GH93" i="48"/>
  <c r="GI93" i="48"/>
  <c r="GG93" i="48"/>
  <c r="GE93" i="48"/>
  <c r="GB417" i="48"/>
  <c r="GA417" i="48"/>
  <c r="GF334" i="48"/>
  <c r="GE334" i="48"/>
  <c r="GG334" i="48"/>
  <c r="GI334" i="48"/>
  <c r="GH334" i="48"/>
  <c r="GF381" i="48"/>
  <c r="GI381" i="48"/>
  <c r="GH381" i="48"/>
  <c r="GE381" i="48"/>
  <c r="GG381" i="48"/>
  <c r="GH467" i="48"/>
  <c r="GE467" i="48"/>
  <c r="GI467" i="48"/>
  <c r="GG467" i="48"/>
  <c r="GF467" i="48"/>
  <c r="GA187" i="48"/>
  <c r="GB187" i="48"/>
  <c r="GF288" i="48"/>
  <c r="GH288" i="48"/>
  <c r="GG288" i="48"/>
  <c r="GE288" i="48"/>
  <c r="GI288" i="48"/>
  <c r="GF152" i="48"/>
  <c r="GG152" i="48"/>
  <c r="GH152" i="48"/>
  <c r="GI152" i="48"/>
  <c r="GE152" i="48"/>
  <c r="GB71" i="48"/>
  <c r="GA71" i="48"/>
  <c r="GI432" i="48"/>
  <c r="GH432" i="48"/>
  <c r="GE432" i="48"/>
  <c r="GF432" i="48"/>
  <c r="GG432" i="48"/>
  <c r="GA61" i="48"/>
  <c r="GB61" i="48"/>
  <c r="GA155" i="48"/>
  <c r="GB155" i="48"/>
  <c r="GG57" i="48"/>
  <c r="GH57" i="48"/>
  <c r="GE57" i="48"/>
  <c r="GI57" i="48"/>
  <c r="GF57" i="48"/>
  <c r="GB494" i="48"/>
  <c r="GA494" i="48"/>
  <c r="GB120" i="48"/>
  <c r="GA120" i="48"/>
  <c r="GG492" i="48"/>
  <c r="GE492" i="48"/>
  <c r="GF492" i="48"/>
  <c r="GH492" i="48"/>
  <c r="GI492" i="48"/>
  <c r="GB495" i="48"/>
  <c r="GA495" i="48"/>
  <c r="GG516" i="48"/>
  <c r="GF516" i="48"/>
  <c r="GE516" i="48"/>
  <c r="GH516" i="48"/>
  <c r="GI516" i="48"/>
  <c r="GB304" i="48"/>
  <c r="GA304" i="48"/>
  <c r="GB259" i="48"/>
  <c r="GA259" i="48"/>
  <c r="GB115" i="48"/>
  <c r="GA115" i="48"/>
  <c r="GA242" i="48"/>
  <c r="GB242" i="48"/>
  <c r="GE376" i="48"/>
  <c r="GI376" i="48"/>
  <c r="GG376" i="48"/>
  <c r="GF376" i="48"/>
  <c r="GH376" i="48"/>
  <c r="GG127" i="48"/>
  <c r="GI127" i="48"/>
  <c r="GE127" i="48"/>
  <c r="GH127" i="48"/>
  <c r="GF127" i="48"/>
  <c r="GW69" i="48"/>
  <c r="HA69" i="48"/>
  <c r="GY69" i="48"/>
  <c r="GZ69" i="48"/>
  <c r="GX69" i="48"/>
  <c r="GA277" i="48"/>
  <c r="GB277" i="48"/>
  <c r="GB227" i="48"/>
  <c r="GA227" i="48"/>
  <c r="GF83" i="48"/>
  <c r="GH83" i="48"/>
  <c r="GE83" i="48"/>
  <c r="GG83" i="48"/>
  <c r="GI83" i="48"/>
  <c r="GI424" i="48"/>
  <c r="GF424" i="48"/>
  <c r="GG424" i="48"/>
  <c r="GE424" i="48"/>
  <c r="GH424" i="48"/>
  <c r="GF88" i="48"/>
  <c r="GH88" i="48"/>
  <c r="GG88" i="48"/>
  <c r="GI88" i="48"/>
  <c r="GE88" i="48"/>
  <c r="GB89" i="48"/>
  <c r="GA89" i="48"/>
  <c r="GB409" i="48"/>
  <c r="GA409" i="48"/>
  <c r="GI256" i="48"/>
  <c r="GF256" i="48"/>
  <c r="GG256" i="48"/>
  <c r="GE256" i="48"/>
  <c r="GH256" i="48"/>
  <c r="GG99" i="48"/>
  <c r="GH99" i="48"/>
  <c r="GF99" i="48"/>
  <c r="GI99" i="48"/>
  <c r="GE99" i="48"/>
  <c r="GI410" i="48"/>
  <c r="GH410" i="48"/>
  <c r="GF410" i="48"/>
  <c r="GG410" i="48"/>
  <c r="GE410" i="48"/>
  <c r="GA96" i="48"/>
  <c r="GB96" i="48"/>
  <c r="GE130" i="48"/>
  <c r="GF130" i="48"/>
  <c r="GI130" i="48"/>
  <c r="GH130" i="48"/>
  <c r="GG130" i="48"/>
  <c r="GH332" i="48"/>
  <c r="GI332" i="48"/>
  <c r="GG332" i="48"/>
  <c r="GE332" i="48"/>
  <c r="GF332" i="48"/>
  <c r="GE97" i="48"/>
  <c r="GH97" i="48"/>
  <c r="GG97" i="48"/>
  <c r="GI97" i="48"/>
  <c r="GF97" i="48"/>
  <c r="GA459" i="48"/>
  <c r="GB459" i="48"/>
  <c r="GG487" i="48"/>
  <c r="GI487" i="48"/>
  <c r="GE487" i="48"/>
  <c r="GH487" i="48"/>
  <c r="GF487" i="48"/>
  <c r="GF302" i="48"/>
  <c r="GE302" i="48"/>
  <c r="GH302" i="48"/>
  <c r="GI302" i="48"/>
  <c r="GG302" i="48"/>
  <c r="GI140" i="48"/>
  <c r="GG140" i="48"/>
  <c r="GE140" i="48"/>
  <c r="GF140" i="48"/>
  <c r="GH140" i="48"/>
  <c r="GF380" i="48"/>
  <c r="GG380" i="48"/>
  <c r="GH380" i="48"/>
  <c r="GE380" i="48"/>
  <c r="GI380" i="48"/>
  <c r="GB374" i="48"/>
  <c r="GA374" i="48"/>
  <c r="GB236" i="48"/>
  <c r="GA236" i="48"/>
  <c r="GI101" i="48"/>
  <c r="GG101" i="48"/>
  <c r="GE101" i="48"/>
  <c r="GF101" i="48"/>
  <c r="GH101" i="48"/>
  <c r="GT61" i="48"/>
  <c r="GS61" i="48"/>
  <c r="GE209" i="48"/>
  <c r="GH209" i="48"/>
  <c r="GF209" i="48"/>
  <c r="GG209" i="48"/>
  <c r="GI209" i="48"/>
  <c r="GB455" i="48"/>
  <c r="GA455" i="48"/>
  <c r="GB210" i="48"/>
  <c r="GA210" i="48"/>
  <c r="GB102" i="48"/>
  <c r="GA102" i="48"/>
  <c r="GH290" i="48"/>
  <c r="GE290" i="48"/>
  <c r="GI290" i="48"/>
  <c r="GG290" i="48"/>
  <c r="GF290" i="48"/>
  <c r="GA414" i="48"/>
  <c r="GB414" i="48"/>
  <c r="GB257" i="48"/>
  <c r="GA257" i="48"/>
  <c r="GA502" i="48"/>
  <c r="GB502" i="48"/>
  <c r="GH92" i="48"/>
  <c r="GE92" i="48"/>
  <c r="GI92" i="48"/>
  <c r="GG92" i="48"/>
  <c r="GF92" i="48"/>
  <c r="GB140" i="48"/>
  <c r="GA140" i="48"/>
  <c r="GE479" i="48"/>
  <c r="GF479" i="48"/>
  <c r="GH479" i="48"/>
  <c r="GI479" i="48"/>
  <c r="GG479" i="48"/>
  <c r="GA332" i="48"/>
  <c r="GB332" i="48"/>
  <c r="GZ57" i="48"/>
  <c r="HA57" i="48"/>
  <c r="GW57" i="48"/>
  <c r="GY57" i="48"/>
  <c r="GX57" i="48"/>
  <c r="GI437" i="48"/>
  <c r="GE437" i="48"/>
  <c r="GF437" i="48"/>
  <c r="GH437" i="48"/>
  <c r="GG437" i="48"/>
  <c r="GE486" i="48"/>
  <c r="GH486" i="48"/>
  <c r="GI486" i="48"/>
  <c r="GG486" i="48"/>
  <c r="GF486" i="48"/>
  <c r="GB321" i="48"/>
  <c r="GA321" i="48"/>
  <c r="GA188" i="48"/>
  <c r="GB188" i="48"/>
  <c r="GH264" i="48"/>
  <c r="GE264" i="48"/>
  <c r="GF264" i="48"/>
  <c r="GI264" i="48"/>
  <c r="GG264" i="48"/>
  <c r="GB214" i="48"/>
  <c r="GA214" i="48"/>
  <c r="GF74" i="48"/>
  <c r="GH74" i="48"/>
  <c r="GI74" i="48"/>
  <c r="GE74" i="48"/>
  <c r="GG74" i="48"/>
  <c r="GI414" i="48"/>
  <c r="GG414" i="48"/>
  <c r="GF414" i="48"/>
  <c r="GE414" i="48"/>
  <c r="GH414" i="48"/>
  <c r="GI271" i="48"/>
  <c r="GE271" i="48"/>
  <c r="GG271" i="48"/>
  <c r="GF271" i="48"/>
  <c r="GH271" i="48"/>
  <c r="GE503" i="48"/>
  <c r="GH503" i="48"/>
  <c r="GF503" i="48"/>
  <c r="GI503" i="48"/>
  <c r="GG503" i="48"/>
  <c r="GB444" i="48"/>
  <c r="GA444" i="48"/>
  <c r="GE65" i="48"/>
  <c r="GI65" i="48"/>
  <c r="GF65" i="48"/>
  <c r="GG65" i="48"/>
  <c r="GH65" i="48"/>
  <c r="GA283" i="48"/>
  <c r="GB283" i="48"/>
  <c r="GG482" i="48"/>
  <c r="GH482" i="48"/>
  <c r="GI482" i="48"/>
  <c r="GE482" i="48"/>
  <c r="GF482" i="48"/>
  <c r="GH320" i="48"/>
  <c r="GE320" i="48"/>
  <c r="GI320" i="48"/>
  <c r="GG320" i="48"/>
  <c r="GF320" i="48"/>
  <c r="GE164" i="48"/>
  <c r="GG164" i="48"/>
  <c r="GF164" i="48"/>
  <c r="GI164" i="48"/>
  <c r="GH164" i="48"/>
  <c r="GB137" i="48"/>
  <c r="GA137" i="48"/>
  <c r="GE255" i="48"/>
  <c r="GG255" i="48"/>
  <c r="GF255" i="48"/>
  <c r="GH255" i="48"/>
  <c r="GI255" i="48"/>
  <c r="GA297" i="48"/>
  <c r="GB297" i="48"/>
  <c r="GH66" i="48"/>
  <c r="GF66" i="48"/>
  <c r="GI66" i="48"/>
  <c r="GG66" i="48"/>
  <c r="GE66" i="48"/>
  <c r="GB442" i="48"/>
  <c r="GA442" i="48"/>
  <c r="GF123" i="48"/>
  <c r="GE123" i="48"/>
  <c r="GG123" i="48"/>
  <c r="GH123" i="48"/>
  <c r="GI123" i="48"/>
  <c r="GB86" i="48"/>
  <c r="GA86" i="48"/>
  <c r="GA384" i="48"/>
  <c r="GB384" i="48"/>
  <c r="GE371" i="48"/>
  <c r="GF371" i="48"/>
  <c r="GH371" i="48"/>
  <c r="GG371" i="48"/>
  <c r="GI371" i="48"/>
  <c r="GF191" i="48"/>
  <c r="GG191" i="48"/>
  <c r="GI191" i="48"/>
  <c r="GE191" i="48"/>
  <c r="GH191" i="48"/>
  <c r="GB185" i="48"/>
  <c r="GA185" i="48"/>
  <c r="GB507" i="48"/>
  <c r="GA507" i="48"/>
  <c r="GB269" i="48"/>
  <c r="GA269" i="48"/>
  <c r="GB515" i="48"/>
  <c r="GA515" i="48"/>
  <c r="GA266" i="48"/>
  <c r="GB266" i="48"/>
  <c r="GA469" i="48"/>
  <c r="GB469" i="48"/>
  <c r="GH490" i="48"/>
  <c r="GG490" i="48"/>
  <c r="GI490" i="48"/>
  <c r="GF490" i="48"/>
  <c r="GE490" i="48"/>
  <c r="GB331" i="48"/>
  <c r="GA331" i="48"/>
  <c r="GA420" i="48"/>
  <c r="GB420" i="48"/>
  <c r="GH508" i="48"/>
  <c r="GE508" i="48"/>
  <c r="GI508" i="48"/>
  <c r="GF508" i="48"/>
  <c r="GG508" i="48"/>
  <c r="GH453" i="48"/>
  <c r="GE453" i="48"/>
  <c r="GF453" i="48"/>
  <c r="GG453" i="48"/>
  <c r="GI453" i="48"/>
  <c r="GB360" i="48"/>
  <c r="GA360" i="48"/>
  <c r="GH81" i="48"/>
  <c r="GE81" i="48"/>
  <c r="GG81" i="48"/>
  <c r="GF81" i="48"/>
  <c r="GI81" i="48"/>
  <c r="GA200" i="48"/>
  <c r="GB200" i="48"/>
  <c r="GG107" i="48"/>
  <c r="GF107" i="48"/>
  <c r="GH107" i="48"/>
  <c r="GI107" i="48"/>
  <c r="GE107" i="48"/>
  <c r="GE322" i="48"/>
  <c r="GI322" i="48"/>
  <c r="GH322" i="48"/>
  <c r="GG322" i="48"/>
  <c r="GF322" i="48"/>
  <c r="GA497" i="48"/>
  <c r="GB497" i="48"/>
  <c r="GF174" i="48"/>
  <c r="GH174" i="48"/>
  <c r="GG174" i="48"/>
  <c r="GI174" i="48"/>
  <c r="GE174" i="48"/>
  <c r="GI317" i="48"/>
  <c r="GH317" i="48"/>
  <c r="GE317" i="48"/>
  <c r="GF317" i="48"/>
  <c r="GG317" i="48"/>
  <c r="GA144" i="48"/>
  <c r="GB144" i="48"/>
  <c r="GB445" i="48"/>
  <c r="GA445" i="48"/>
  <c r="GT64" i="48"/>
  <c r="GS64" i="48"/>
  <c r="GB125" i="48"/>
  <c r="GA125" i="48"/>
  <c r="GI401" i="48"/>
  <c r="GG401" i="48"/>
  <c r="GH401" i="48"/>
  <c r="GF401" i="48"/>
  <c r="GE401" i="48"/>
  <c r="GA118" i="48"/>
  <c r="GB118" i="48"/>
  <c r="GB165" i="48"/>
  <c r="GA165" i="48"/>
  <c r="GF358" i="48"/>
  <c r="GG358" i="48"/>
  <c r="GH358" i="48"/>
  <c r="GE358" i="48"/>
  <c r="GI358" i="48"/>
  <c r="GA339" i="48"/>
  <c r="GB339" i="48"/>
  <c r="GF338" i="48"/>
  <c r="GE338" i="48"/>
  <c r="GG338" i="48"/>
  <c r="GH338" i="48"/>
  <c r="GI338" i="48"/>
  <c r="GE363" i="48"/>
  <c r="GH363" i="48"/>
  <c r="GF363" i="48"/>
  <c r="GG363" i="48"/>
  <c r="GI363" i="48"/>
  <c r="GA76" i="48"/>
  <c r="GB76" i="48"/>
  <c r="GA465" i="48"/>
  <c r="GB465" i="48"/>
  <c r="GG468" i="48"/>
  <c r="GF468" i="48"/>
  <c r="GI468" i="48"/>
  <c r="GE468" i="48"/>
  <c r="GH468" i="48"/>
  <c r="GE336" i="48"/>
  <c r="GF336" i="48"/>
  <c r="GI336" i="48"/>
  <c r="GH336" i="48"/>
  <c r="GG336" i="48"/>
  <c r="GI335" i="48"/>
  <c r="GG335" i="48"/>
  <c r="GE335" i="48"/>
  <c r="GH335" i="48"/>
  <c r="GF335" i="48"/>
  <c r="GS68" i="48"/>
  <c r="GT68" i="48"/>
  <c r="GG113" i="48"/>
  <c r="GF113" i="48"/>
  <c r="GE113" i="48"/>
  <c r="GI113" i="48"/>
  <c r="GH113" i="48"/>
  <c r="GB234" i="48"/>
  <c r="GA234" i="48"/>
  <c r="GA158" i="48"/>
  <c r="GB158" i="48"/>
  <c r="GB241" i="48"/>
  <c r="GA241" i="48"/>
  <c r="GI472" i="48"/>
  <c r="GH472" i="48"/>
  <c r="GE472" i="48"/>
  <c r="GF472" i="48"/>
  <c r="GG472" i="48"/>
  <c r="GT58" i="48"/>
  <c r="GS58" i="48"/>
  <c r="GE128" i="48"/>
  <c r="GG128" i="48"/>
  <c r="GH128" i="48"/>
  <c r="GF128" i="48"/>
  <c r="GI128" i="48"/>
  <c r="GB328" i="48"/>
  <c r="GA328" i="48"/>
  <c r="GG291" i="48"/>
  <c r="GF291" i="48"/>
  <c r="GI291" i="48"/>
  <c r="GH291" i="48"/>
  <c r="GE291" i="48"/>
  <c r="GB111" i="48"/>
  <c r="GA111" i="48"/>
  <c r="GB341" i="48"/>
  <c r="GA341" i="48"/>
  <c r="GA379" i="48"/>
  <c r="GB379" i="48"/>
  <c r="GH100" i="48"/>
  <c r="GF100" i="48"/>
  <c r="GI100" i="48"/>
  <c r="GE100" i="48"/>
  <c r="GG100" i="48"/>
  <c r="GB371" i="48"/>
  <c r="GA371" i="48"/>
  <c r="GE512" i="48"/>
  <c r="GG512" i="48"/>
  <c r="GF512" i="48"/>
  <c r="GI512" i="48"/>
  <c r="GH512" i="48"/>
  <c r="GF349" i="48"/>
  <c r="GH349" i="48"/>
  <c r="GE349" i="48"/>
  <c r="GI349" i="48"/>
  <c r="GG349" i="48"/>
  <c r="GA208" i="48"/>
  <c r="GB208" i="48"/>
  <c r="GI260" i="48"/>
  <c r="GE260" i="48"/>
  <c r="GH260" i="48"/>
  <c r="GG260" i="48"/>
  <c r="GF260" i="48"/>
  <c r="GB325" i="48"/>
  <c r="GA325" i="48"/>
  <c r="GF249" i="48"/>
  <c r="GI249" i="48"/>
  <c r="GE249" i="48"/>
  <c r="GH249" i="48"/>
  <c r="GG249" i="48"/>
  <c r="GB59" i="48"/>
  <c r="GA59" i="48"/>
  <c r="GA312" i="48"/>
  <c r="GB312" i="48"/>
  <c r="GE192" i="48"/>
  <c r="GI192" i="48"/>
  <c r="GG192" i="48"/>
  <c r="GF192" i="48"/>
  <c r="GH192" i="48"/>
  <c r="GG208" i="48"/>
  <c r="GH208" i="48"/>
  <c r="GF208" i="48"/>
  <c r="GE208" i="48"/>
  <c r="GI208" i="48"/>
  <c r="GH489" i="48"/>
  <c r="GG489" i="48"/>
  <c r="GI489" i="48"/>
  <c r="GE489" i="48"/>
  <c r="GF489" i="48"/>
  <c r="GB323" i="48"/>
  <c r="GA323" i="48"/>
  <c r="GE324" i="48"/>
  <c r="GI324" i="48"/>
  <c r="GF324" i="48"/>
  <c r="GG324" i="48"/>
  <c r="GH324" i="48"/>
  <c r="GA310" i="48"/>
  <c r="GB310" i="48"/>
  <c r="GF330" i="48"/>
  <c r="GH330" i="48"/>
  <c r="GE330" i="48"/>
  <c r="GI330" i="48"/>
  <c r="GG330" i="48"/>
  <c r="GA411" i="48"/>
  <c r="GB411" i="48"/>
  <c r="GE204" i="48"/>
  <c r="GI204" i="48"/>
  <c r="GG204" i="48"/>
  <c r="GF204" i="48"/>
  <c r="GH204" i="48"/>
  <c r="GA222" i="48"/>
  <c r="GB222" i="48"/>
  <c r="GB381" i="48"/>
  <c r="GA381" i="48"/>
  <c r="GA152" i="48"/>
  <c r="GB152" i="48"/>
  <c r="GB432" i="48"/>
  <c r="GA432" i="48"/>
  <c r="GA57" i="48"/>
  <c r="GB57" i="48"/>
  <c r="GA492" i="48"/>
  <c r="GB492" i="48"/>
  <c r="GG304" i="48"/>
  <c r="GE304" i="48"/>
  <c r="GH304" i="48"/>
  <c r="GF304" i="48"/>
  <c r="GI304" i="48"/>
  <c r="GB127" i="48"/>
  <c r="GA127" i="48"/>
  <c r="GG227" i="48"/>
  <c r="GI227" i="48"/>
  <c r="GH227" i="48"/>
  <c r="GF227" i="48"/>
  <c r="GE227" i="48"/>
  <c r="GE96" i="48"/>
  <c r="GG96" i="48"/>
  <c r="GH96" i="48"/>
  <c r="GI96" i="48"/>
  <c r="GF96" i="48"/>
  <c r="GA488" i="48"/>
  <c r="GB488" i="48"/>
  <c r="GG507" i="48"/>
  <c r="GE507" i="48"/>
  <c r="GF507" i="48"/>
  <c r="GH507" i="48"/>
  <c r="GI507" i="48"/>
  <c r="GA389" i="48"/>
  <c r="GB389" i="48"/>
  <c r="GA105" i="48"/>
  <c r="GB105" i="48"/>
  <c r="GE285" i="48"/>
  <c r="GG285" i="48"/>
  <c r="GI285" i="48"/>
  <c r="GH285" i="48"/>
  <c r="GF285" i="48"/>
  <c r="GB194" i="48"/>
  <c r="GA194" i="48"/>
  <c r="GA224" i="48"/>
  <c r="GB224" i="48"/>
  <c r="GI231" i="48"/>
  <c r="GF231" i="48"/>
  <c r="GH231" i="48"/>
  <c r="GE231" i="48"/>
  <c r="GG231" i="48"/>
  <c r="GI434" i="48"/>
  <c r="GE434" i="48"/>
  <c r="GH434" i="48"/>
  <c r="GF434" i="48"/>
  <c r="GG434" i="48"/>
  <c r="GH462" i="48"/>
  <c r="GE462" i="48"/>
  <c r="GF462" i="48"/>
  <c r="GG462" i="48"/>
  <c r="GI462" i="48"/>
  <c r="GA58" i="48"/>
  <c r="GB58" i="48"/>
  <c r="GB189" i="48"/>
  <c r="GA189" i="48"/>
  <c r="GW66" i="48"/>
  <c r="HA66" i="48"/>
  <c r="GZ66" i="48"/>
  <c r="GY66" i="48"/>
  <c r="GX66" i="48"/>
  <c r="GA232" i="48"/>
  <c r="GB232" i="48"/>
  <c r="GG372" i="48"/>
  <c r="GI372" i="48"/>
  <c r="GF372" i="48"/>
  <c r="GE372" i="48"/>
  <c r="GH372" i="48"/>
  <c r="GA299" i="48"/>
  <c r="GB299" i="48"/>
  <c r="GB279" i="48"/>
  <c r="GA279" i="48"/>
  <c r="GI55" i="48"/>
  <c r="GF55" i="48"/>
  <c r="GE55" i="48"/>
  <c r="GG55" i="48"/>
  <c r="GH55" i="48"/>
  <c r="GD54" i="48"/>
  <c r="K31" i="48" s="1"/>
  <c r="GA133" i="48"/>
  <c r="GB133" i="48"/>
  <c r="GF105" i="48"/>
  <c r="GI105" i="48"/>
  <c r="GH105" i="48"/>
  <c r="GE105" i="48"/>
  <c r="GG105" i="48"/>
  <c r="GA166" i="48"/>
  <c r="GB166" i="48"/>
  <c r="GB460" i="48"/>
  <c r="GA460" i="48"/>
  <c r="GG457" i="48"/>
  <c r="GF457" i="48"/>
  <c r="GI457" i="48"/>
  <c r="GE457" i="48"/>
  <c r="GH457" i="48"/>
  <c r="GF356" i="48"/>
  <c r="GG356" i="48"/>
  <c r="GI356" i="48"/>
  <c r="GH356" i="48"/>
  <c r="GE356" i="48"/>
  <c r="GA119" i="48"/>
  <c r="GB119" i="48"/>
  <c r="GA278" i="48"/>
  <c r="GB278" i="48"/>
  <c r="GA462" i="48"/>
  <c r="GB462" i="48"/>
  <c r="GF58" i="48"/>
  <c r="GE58" i="48"/>
  <c r="GI58" i="48"/>
  <c r="GH58" i="48"/>
  <c r="GG58" i="48"/>
  <c r="GG189" i="48"/>
  <c r="GE189" i="48"/>
  <c r="GH189" i="48"/>
  <c r="GF189" i="48"/>
  <c r="GI189" i="48"/>
  <c r="GA387" i="48"/>
  <c r="GB387" i="48"/>
  <c r="GB245" i="48"/>
  <c r="GA245" i="48"/>
  <c r="GE232" i="48"/>
  <c r="GF232" i="48"/>
  <c r="GG232" i="48"/>
  <c r="GI232" i="48"/>
  <c r="GH232" i="48"/>
  <c r="GA138" i="48"/>
  <c r="GB138" i="48"/>
  <c r="GI299" i="48"/>
  <c r="GF299" i="48"/>
  <c r="GH299" i="48"/>
  <c r="GG299" i="48"/>
  <c r="GE299" i="48"/>
  <c r="GF279" i="48"/>
  <c r="GG279" i="48"/>
  <c r="GH279" i="48"/>
  <c r="GE279" i="48"/>
  <c r="GI279" i="48"/>
  <c r="GS65" i="48"/>
  <c r="GT65" i="48"/>
  <c r="GI91" i="48"/>
  <c r="GG91" i="48"/>
  <c r="GH91" i="48"/>
  <c r="GE91" i="48"/>
  <c r="GF91" i="48"/>
  <c r="GA72" i="48"/>
  <c r="GB72" i="48"/>
  <c r="GG326" i="48"/>
  <c r="GF326" i="48"/>
  <c r="GI326" i="48"/>
  <c r="GH326" i="48"/>
  <c r="GE326" i="48"/>
  <c r="GA131" i="48"/>
  <c r="GB131" i="48"/>
  <c r="GH134" i="48"/>
  <c r="GE134" i="48"/>
  <c r="GI134" i="48"/>
  <c r="GF134" i="48"/>
  <c r="GG134" i="48"/>
  <c r="GE344" i="48"/>
  <c r="GH344" i="48"/>
  <c r="GI344" i="48"/>
  <c r="GG344" i="48"/>
  <c r="GF344" i="48"/>
  <c r="GE365" i="48"/>
  <c r="GH365" i="48"/>
  <c r="GF365" i="48"/>
  <c r="GG365" i="48"/>
  <c r="GI365" i="48"/>
  <c r="HA65" i="48"/>
  <c r="GX65" i="48"/>
  <c r="GW65" i="48"/>
  <c r="GZ65" i="48"/>
  <c r="GY65" i="48"/>
  <c r="GB91" i="48"/>
  <c r="GA91" i="48"/>
  <c r="GI331" i="48"/>
  <c r="GE331" i="48"/>
  <c r="GF331" i="48"/>
  <c r="GH331" i="48"/>
  <c r="GG331" i="48"/>
  <c r="GH420" i="48"/>
  <c r="GG420" i="48"/>
  <c r="GF420" i="48"/>
  <c r="GI420" i="48"/>
  <c r="GE420" i="48"/>
  <c r="GB508" i="48"/>
  <c r="GA508" i="48"/>
  <c r="GA476" i="48"/>
  <c r="GB476" i="48"/>
  <c r="GI360" i="48"/>
  <c r="GF360" i="48"/>
  <c r="GH360" i="48"/>
  <c r="GE360" i="48"/>
  <c r="GG360" i="48"/>
  <c r="GA134" i="48"/>
  <c r="GB134" i="48"/>
  <c r="GB351" i="48"/>
  <c r="GA351" i="48"/>
  <c r="GA81" i="48"/>
  <c r="GB81" i="48"/>
  <c r="GG200" i="48"/>
  <c r="GF200" i="48"/>
  <c r="GE200" i="48"/>
  <c r="GH200" i="48"/>
  <c r="GI200" i="48"/>
  <c r="GA107" i="48"/>
  <c r="GB107" i="48"/>
  <c r="GB322" i="48"/>
  <c r="GA322" i="48"/>
  <c r="GF497" i="48"/>
  <c r="GH497" i="48"/>
  <c r="GI497" i="48"/>
  <c r="GG497" i="48"/>
  <c r="GE497" i="48"/>
  <c r="GB174" i="48"/>
  <c r="GA174" i="48"/>
  <c r="GB317" i="48"/>
  <c r="GA317" i="48"/>
  <c r="GF144" i="48"/>
  <c r="GG144" i="48"/>
  <c r="GE144" i="48"/>
  <c r="GH144" i="48"/>
  <c r="GI144" i="48"/>
  <c r="GH445" i="48"/>
  <c r="GE445" i="48"/>
  <c r="GI445" i="48"/>
  <c r="GG445" i="48"/>
  <c r="GF445" i="48"/>
  <c r="GW64" i="48"/>
  <c r="GY64" i="48"/>
  <c r="GX64" i="48"/>
  <c r="HA64" i="48"/>
  <c r="GZ64" i="48"/>
  <c r="GG125" i="48"/>
  <c r="GH125" i="48"/>
  <c r="GE125" i="48"/>
  <c r="GI125" i="48"/>
  <c r="GF125" i="48"/>
  <c r="GB401" i="48"/>
  <c r="GA401" i="48"/>
  <c r="GI118" i="48"/>
  <c r="GG118" i="48"/>
  <c r="GH118" i="48"/>
  <c r="GF118" i="48"/>
  <c r="GE118" i="48"/>
  <c r="GH165" i="48"/>
  <c r="GE165" i="48"/>
  <c r="GI165" i="48"/>
  <c r="GF165" i="48"/>
  <c r="GG165" i="48"/>
  <c r="GB358" i="48"/>
  <c r="GA358" i="48"/>
  <c r="GE339" i="48"/>
  <c r="GG339" i="48"/>
  <c r="GF339" i="48"/>
  <c r="GH339" i="48"/>
  <c r="GI339" i="48"/>
  <c r="GB338" i="48"/>
  <c r="GA338" i="48"/>
  <c r="GA363" i="48"/>
  <c r="GB363" i="48"/>
  <c r="GH76" i="48"/>
  <c r="GI76" i="48"/>
  <c r="GE76" i="48"/>
  <c r="GG76" i="48"/>
  <c r="GF76" i="48"/>
  <c r="GF465" i="48"/>
  <c r="GG465" i="48"/>
  <c r="GI465" i="48"/>
  <c r="GE465" i="48"/>
  <c r="GH465" i="48"/>
  <c r="GA468" i="48"/>
  <c r="GB468" i="48"/>
  <c r="GB336" i="48"/>
  <c r="GA336" i="48"/>
  <c r="GB335" i="48"/>
  <c r="GA335" i="48"/>
  <c r="GZ68" i="48"/>
  <c r="GW68" i="48"/>
  <c r="GY68" i="48"/>
  <c r="HA68" i="48"/>
  <c r="GX68" i="48"/>
  <c r="GB113" i="48"/>
  <c r="GA113" i="48"/>
  <c r="GH234" i="48"/>
  <c r="GF234" i="48"/>
  <c r="GG234" i="48"/>
  <c r="GI234" i="48"/>
  <c r="GE234" i="48"/>
  <c r="GF158" i="48"/>
  <c r="GI158" i="48"/>
  <c r="GH158" i="48"/>
  <c r="GG158" i="48"/>
  <c r="GE158" i="48"/>
  <c r="GI241" i="48"/>
  <c r="GE241" i="48"/>
  <c r="GG241" i="48"/>
  <c r="GH241" i="48"/>
  <c r="GF241" i="48"/>
  <c r="GA472" i="48"/>
  <c r="GB472" i="48"/>
  <c r="GZ58" i="48"/>
  <c r="GX58" i="48"/>
  <c r="GY58" i="48"/>
  <c r="HA58" i="48"/>
  <c r="GW58" i="48"/>
  <c r="GB128" i="48"/>
  <c r="GA128" i="48"/>
  <c r="GI328" i="48"/>
  <c r="GF328" i="48"/>
  <c r="GH328" i="48"/>
  <c r="GE328" i="48"/>
  <c r="GG328" i="48"/>
  <c r="GB291" i="48"/>
  <c r="GA291" i="48"/>
  <c r="GE111" i="48"/>
  <c r="GG111" i="48"/>
  <c r="GH111" i="48"/>
  <c r="GF111" i="48"/>
  <c r="GI111" i="48"/>
  <c r="GE438" i="48"/>
  <c r="GI438" i="48"/>
  <c r="GF438" i="48"/>
  <c r="GG438" i="48"/>
  <c r="GH438" i="48"/>
  <c r="GA139" i="48"/>
  <c r="GB139" i="48"/>
  <c r="GA309" i="48"/>
  <c r="GB309" i="48"/>
  <c r="GA191" i="48"/>
  <c r="GB191" i="48"/>
  <c r="GB112" i="48"/>
  <c r="GA112" i="48"/>
  <c r="GA82" i="48"/>
  <c r="GB82" i="48"/>
  <c r="GE289" i="48"/>
  <c r="GF289" i="48"/>
  <c r="GI289" i="48"/>
  <c r="GG289" i="48"/>
  <c r="GH289" i="48"/>
  <c r="GE449" i="48"/>
  <c r="GF449" i="48"/>
  <c r="GH449" i="48"/>
  <c r="GI449" i="48"/>
  <c r="GG449" i="48"/>
  <c r="GF212" i="48"/>
  <c r="GE212" i="48"/>
  <c r="GI212" i="48"/>
  <c r="GH212" i="48"/>
  <c r="GG212" i="48"/>
  <c r="GA177" i="48"/>
  <c r="GB177" i="48"/>
  <c r="GB503" i="48"/>
  <c r="GA503" i="48"/>
  <c r="GA65" i="48"/>
  <c r="GB65" i="48"/>
  <c r="GG145" i="48"/>
  <c r="GH145" i="48"/>
  <c r="GF145" i="48"/>
  <c r="GI145" i="48"/>
  <c r="GE145" i="48"/>
  <c r="GA430" i="48"/>
  <c r="GB430" i="48"/>
  <c r="GI137" i="48"/>
  <c r="GE137" i="48"/>
  <c r="GF137" i="48"/>
  <c r="GH137" i="48"/>
  <c r="GG137" i="48"/>
  <c r="GB66" i="48"/>
  <c r="GA66" i="48"/>
  <c r="GI488" i="48"/>
  <c r="GF488" i="48"/>
  <c r="GG488" i="48"/>
  <c r="GE488" i="48"/>
  <c r="GH488" i="48"/>
  <c r="GB475" i="48"/>
  <c r="GA475" i="48"/>
  <c r="GH456" i="48"/>
  <c r="GG456" i="48"/>
  <c r="GF456" i="48"/>
  <c r="GE456" i="48"/>
  <c r="GI456" i="48"/>
  <c r="GA405" i="48"/>
  <c r="GB405" i="48"/>
  <c r="GB440" i="48"/>
  <c r="GA440" i="48"/>
  <c r="GA150" i="48"/>
  <c r="GB150" i="48"/>
  <c r="GA218" i="48"/>
  <c r="GB218" i="48"/>
  <c r="GB79" i="48"/>
  <c r="GA79" i="48"/>
  <c r="GG362" i="48"/>
  <c r="GI362" i="48"/>
  <c r="GE362" i="48"/>
  <c r="GH362" i="48"/>
  <c r="GF362" i="48"/>
  <c r="GI110" i="48"/>
  <c r="GF110" i="48"/>
  <c r="GH110" i="48"/>
  <c r="GE110" i="48"/>
  <c r="GG110" i="48"/>
  <c r="GA448" i="48"/>
  <c r="GB448" i="48"/>
  <c r="GG417" i="48"/>
  <c r="GF417" i="48"/>
  <c r="GI417" i="48"/>
  <c r="GE417" i="48"/>
  <c r="GH417" i="48"/>
  <c r="GB334" i="48"/>
  <c r="GA334" i="48"/>
  <c r="GB467" i="48"/>
  <c r="GA467" i="48"/>
  <c r="GB288" i="48"/>
  <c r="GA288" i="48"/>
  <c r="GH71" i="48"/>
  <c r="GG71" i="48"/>
  <c r="GE71" i="48"/>
  <c r="GF71" i="48"/>
  <c r="GI71" i="48"/>
  <c r="GG155" i="48"/>
  <c r="GF155" i="48"/>
  <c r="GE155" i="48"/>
  <c r="GH155" i="48"/>
  <c r="GI155" i="48"/>
  <c r="GH120" i="48"/>
  <c r="GE120" i="48"/>
  <c r="GG120" i="48"/>
  <c r="GI120" i="48"/>
  <c r="GF120" i="48"/>
  <c r="GF495" i="48"/>
  <c r="GH495" i="48"/>
  <c r="GG495" i="48"/>
  <c r="GE495" i="48"/>
  <c r="GI495" i="48"/>
  <c r="GA516" i="48"/>
  <c r="GB516" i="48"/>
  <c r="GF259" i="48"/>
  <c r="GI259" i="48"/>
  <c r="GH259" i="48"/>
  <c r="GE259" i="48"/>
  <c r="GG259" i="48"/>
  <c r="GI242" i="48"/>
  <c r="GG242" i="48"/>
  <c r="GE242" i="48"/>
  <c r="GF242" i="48"/>
  <c r="GH242" i="48"/>
  <c r="GT69" i="48"/>
  <c r="GS69" i="48"/>
  <c r="GB83" i="48"/>
  <c r="GA83" i="48"/>
  <c r="GA424" i="48"/>
  <c r="GB424" i="48"/>
  <c r="GB88" i="48"/>
  <c r="GA88" i="48"/>
  <c r="GH89" i="48"/>
  <c r="GE89" i="48"/>
  <c r="GI89" i="48"/>
  <c r="GF89" i="48"/>
  <c r="GG89" i="48"/>
  <c r="GE409" i="48"/>
  <c r="GH409" i="48"/>
  <c r="GG409" i="48"/>
  <c r="GF409" i="48"/>
  <c r="GI409" i="48"/>
  <c r="GA256" i="48"/>
  <c r="GB256" i="48"/>
  <c r="GB410" i="48"/>
  <c r="GA410" i="48"/>
  <c r="GF185" i="48"/>
  <c r="GI185" i="48"/>
  <c r="GE185" i="48"/>
  <c r="GG185" i="48"/>
  <c r="GH185" i="48"/>
  <c r="GI475" i="48"/>
  <c r="GG475" i="48"/>
  <c r="GF475" i="48"/>
  <c r="GH475" i="48"/>
  <c r="GE475" i="48"/>
  <c r="GB456" i="48"/>
  <c r="GA456" i="48"/>
  <c r="GH133" i="48"/>
  <c r="GF133" i="48"/>
  <c r="GG133" i="48"/>
  <c r="GI133" i="48"/>
  <c r="GE133" i="48"/>
  <c r="GF143" i="48"/>
  <c r="GG143" i="48"/>
  <c r="GE143" i="48"/>
  <c r="GH143" i="48"/>
  <c r="GI143" i="48"/>
  <c r="GH450" i="48"/>
  <c r="GE450" i="48"/>
  <c r="GG450" i="48"/>
  <c r="GF450" i="48"/>
  <c r="GI450" i="48"/>
  <c r="GF166" i="48"/>
  <c r="GI166" i="48"/>
  <c r="GE166" i="48"/>
  <c r="GH166" i="48"/>
  <c r="GG166" i="48"/>
  <c r="GG443" i="48"/>
  <c r="GI443" i="48"/>
  <c r="GF443" i="48"/>
  <c r="GH443" i="48"/>
  <c r="GE443" i="48"/>
  <c r="GB316" i="48"/>
  <c r="GA316" i="48"/>
  <c r="GB457" i="48"/>
  <c r="GA457" i="48"/>
  <c r="GB356" i="48"/>
  <c r="GA356" i="48"/>
  <c r="HA67" i="48"/>
  <c r="GW67" i="48"/>
  <c r="GX67" i="48"/>
  <c r="GY67" i="48"/>
  <c r="GZ67" i="48"/>
  <c r="GB162" i="48"/>
  <c r="GA162" i="48"/>
  <c r="GE426" i="48"/>
  <c r="GH426" i="48"/>
  <c r="GI426" i="48"/>
  <c r="GF426" i="48"/>
  <c r="GG426" i="48"/>
  <c r="GE306" i="48"/>
  <c r="GI306" i="48"/>
  <c r="GG306" i="48"/>
  <c r="GH306" i="48"/>
  <c r="GF306" i="48"/>
  <c r="GH480" i="48"/>
  <c r="GI480" i="48"/>
  <c r="GG480" i="48"/>
  <c r="GE480" i="48"/>
  <c r="GF480" i="48"/>
  <c r="GH373" i="48"/>
  <c r="GG373" i="48"/>
  <c r="GF373" i="48"/>
  <c r="GE373" i="48"/>
  <c r="GI373" i="48"/>
  <c r="GG387" i="48"/>
  <c r="GI387" i="48"/>
  <c r="GH387" i="48"/>
  <c r="GE387" i="48"/>
  <c r="GF387" i="48"/>
  <c r="GF245" i="48"/>
  <c r="GH245" i="48"/>
  <c r="GG245" i="48"/>
  <c r="GE245" i="48"/>
  <c r="GI245" i="48"/>
  <c r="GB80" i="48"/>
  <c r="GA80" i="48"/>
  <c r="GH333" i="48"/>
  <c r="GI333" i="48"/>
  <c r="GF333" i="48"/>
  <c r="GE333" i="48"/>
  <c r="GG333" i="48"/>
  <c r="GF499" i="48"/>
  <c r="GE499" i="48"/>
  <c r="GI499" i="48"/>
  <c r="GG499" i="48"/>
  <c r="GH499" i="48"/>
  <c r="GH148" i="48"/>
  <c r="GG148" i="48"/>
  <c r="GF148" i="48"/>
  <c r="GE148" i="48"/>
  <c r="GI148" i="48"/>
  <c r="GG347" i="48"/>
  <c r="GI347" i="48"/>
  <c r="GE347" i="48"/>
  <c r="GH347" i="48"/>
  <c r="GF347" i="48"/>
  <c r="GI396" i="48"/>
  <c r="GG396" i="48"/>
  <c r="GH396" i="48"/>
  <c r="GE396" i="48"/>
  <c r="GF396" i="48"/>
  <c r="GF398" i="48"/>
  <c r="GE398" i="48"/>
  <c r="GG398" i="48"/>
  <c r="GH398" i="48"/>
  <c r="GI398" i="48"/>
  <c r="GB116" i="48"/>
  <c r="GA116" i="48"/>
  <c r="GB346" i="48"/>
  <c r="GA346" i="48"/>
  <c r="GE238" i="48"/>
  <c r="GG238" i="48"/>
  <c r="GH238" i="48"/>
  <c r="GI238" i="48"/>
  <c r="GF238" i="48"/>
  <c r="GI342" i="48"/>
  <c r="GF342" i="48"/>
  <c r="GH342" i="48"/>
  <c r="GE342" i="48"/>
  <c r="GG342" i="48"/>
  <c r="GE56" i="48"/>
  <c r="GI56" i="48"/>
  <c r="GG56" i="48"/>
  <c r="GH56" i="48"/>
  <c r="GF56" i="48"/>
  <c r="GH329" i="48"/>
  <c r="GG329" i="48"/>
  <c r="GE329" i="48"/>
  <c r="GI329" i="48"/>
  <c r="GF329" i="48"/>
  <c r="GB143" i="48"/>
  <c r="GA143" i="48"/>
  <c r="GB505" i="48"/>
  <c r="GA505" i="48"/>
  <c r="GB285" i="48"/>
  <c r="GA285" i="48"/>
  <c r="GB443" i="48"/>
  <c r="GA443" i="48"/>
  <c r="GG194" i="48"/>
  <c r="GE194" i="48"/>
  <c r="GF194" i="48"/>
  <c r="GH194" i="48"/>
  <c r="GI194" i="48"/>
  <c r="GI262" i="48"/>
  <c r="GE262" i="48"/>
  <c r="GH262" i="48"/>
  <c r="GF262" i="48"/>
  <c r="GG262" i="48"/>
  <c r="GE224" i="48"/>
  <c r="GF224" i="48"/>
  <c r="GG224" i="48"/>
  <c r="GI224" i="48"/>
  <c r="GH224" i="48"/>
  <c r="GB231" i="48"/>
  <c r="GA231" i="48"/>
  <c r="GA434" i="48"/>
  <c r="GB434" i="48"/>
  <c r="GG162" i="48"/>
  <c r="GI162" i="48"/>
  <c r="GH162" i="48"/>
  <c r="GE162" i="48"/>
  <c r="GF162" i="48"/>
  <c r="GB426" i="48"/>
  <c r="GA426" i="48"/>
  <c r="GA306" i="48"/>
  <c r="GB306" i="48"/>
  <c r="GA280" i="48"/>
  <c r="GB280" i="48"/>
  <c r="GH496" i="48"/>
  <c r="GI496" i="48"/>
  <c r="GF496" i="48"/>
  <c r="GE496" i="48"/>
  <c r="GG496" i="48"/>
  <c r="GB373" i="48"/>
  <c r="GA373" i="48"/>
  <c r="GT66" i="48"/>
  <c r="GS66" i="48"/>
  <c r="GE161" i="48"/>
  <c r="GF161" i="48"/>
  <c r="GI161" i="48"/>
  <c r="GG161" i="48"/>
  <c r="GH161" i="48"/>
  <c r="GH388" i="48"/>
  <c r="GF388" i="48"/>
  <c r="GG388" i="48"/>
  <c r="GE388" i="48"/>
  <c r="GI388" i="48"/>
  <c r="GA499" i="48"/>
  <c r="GB499" i="48"/>
  <c r="GB347" i="48"/>
  <c r="GA347" i="48"/>
  <c r="GA372" i="48"/>
  <c r="GB372" i="48"/>
  <c r="GB396" i="48"/>
  <c r="GA396" i="48"/>
  <c r="GB398" i="48"/>
  <c r="GA398" i="48"/>
  <c r="GE116" i="48"/>
  <c r="GI116" i="48"/>
  <c r="GF116" i="48"/>
  <c r="GH116" i="48"/>
  <c r="GG116" i="48"/>
  <c r="GG346" i="48"/>
  <c r="GH346" i="48"/>
  <c r="GF346" i="48"/>
  <c r="GE346" i="48"/>
  <c r="GI346" i="48"/>
  <c r="GB215" i="48"/>
  <c r="GA215" i="48"/>
  <c r="GA238" i="48"/>
  <c r="GB238" i="48"/>
  <c r="GB418" i="48"/>
  <c r="GA418" i="48"/>
  <c r="GA342" i="48"/>
  <c r="GB342" i="48"/>
  <c r="GB428" i="48"/>
  <c r="GA428" i="48"/>
  <c r="GI300" i="48"/>
  <c r="GE300" i="48"/>
  <c r="GH300" i="48"/>
  <c r="GG300" i="48"/>
  <c r="GF300" i="48"/>
  <c r="GB267" i="48"/>
  <c r="GA267" i="48"/>
  <c r="GF103" i="48"/>
  <c r="GE103" i="48"/>
  <c r="GG103" i="48"/>
  <c r="GH103" i="48"/>
  <c r="GI103" i="48"/>
  <c r="GF270" i="48"/>
  <c r="GI270" i="48"/>
  <c r="GH270" i="48"/>
  <c r="GE270" i="48"/>
  <c r="GG270" i="48"/>
  <c r="GI476" i="48"/>
  <c r="GF476" i="48"/>
  <c r="GH476" i="48"/>
  <c r="GE476" i="48"/>
  <c r="GG476" i="48"/>
  <c r="GF351" i="48"/>
  <c r="GE351" i="48"/>
  <c r="GG351" i="48"/>
  <c r="GH351" i="48"/>
  <c r="GI351" i="48"/>
  <c r="GG94" i="48"/>
  <c r="GF94" i="48"/>
  <c r="GE94" i="48"/>
  <c r="GH94" i="48"/>
  <c r="GI94" i="48"/>
  <c r="GB484" i="48"/>
  <c r="GA484" i="48"/>
  <c r="GE203" i="48"/>
  <c r="GI203" i="48"/>
  <c r="GG203" i="48"/>
  <c r="GH203" i="48"/>
  <c r="GF203" i="48"/>
  <c r="GA275" i="48"/>
  <c r="GB275" i="48"/>
  <c r="FZ55" i="48"/>
  <c r="FY54" i="48" a="1"/>
  <c r="FY54" i="48" s="1"/>
  <c r="GH428" i="48"/>
  <c r="GF428" i="48"/>
  <c r="GI428" i="48"/>
  <c r="GG428" i="48"/>
  <c r="GE428" i="48"/>
  <c r="GI469" i="48"/>
  <c r="GH469" i="48"/>
  <c r="GE469" i="48"/>
  <c r="GF469" i="48"/>
  <c r="GG469" i="48"/>
  <c r="GB300" i="48"/>
  <c r="GA300" i="48"/>
  <c r="GB490" i="48"/>
  <c r="GA490" i="48"/>
  <c r="GH267" i="48"/>
  <c r="GG267" i="48"/>
  <c r="GI267" i="48"/>
  <c r="GF267" i="48"/>
  <c r="GE267" i="48"/>
  <c r="GG72" i="48"/>
  <c r="GE72" i="48"/>
  <c r="GF72" i="48"/>
  <c r="GH72" i="48"/>
  <c r="GI72" i="48"/>
  <c r="GA103" i="48"/>
  <c r="GB103" i="48"/>
  <c r="GB326" i="48"/>
  <c r="GA326" i="48"/>
  <c r="GA270" i="48"/>
  <c r="GB270" i="48"/>
  <c r="GE131" i="48"/>
  <c r="GH131" i="48"/>
  <c r="GG131" i="48"/>
  <c r="GI131" i="48"/>
  <c r="GF131" i="48"/>
  <c r="GB453" i="48"/>
  <c r="GA453" i="48"/>
  <c r="GB94" i="48"/>
  <c r="GA94" i="48"/>
  <c r="GF484" i="48"/>
  <c r="GE484" i="48"/>
  <c r="GH484" i="48"/>
  <c r="GI484" i="48"/>
  <c r="GG484" i="48"/>
  <c r="GA344" i="48"/>
  <c r="GB344" i="48"/>
  <c r="GA203" i="48"/>
  <c r="GB203" i="48"/>
  <c r="GI275" i="48"/>
  <c r="GG275" i="48"/>
  <c r="GH275" i="48"/>
  <c r="GF275" i="48"/>
  <c r="GE275" i="48"/>
  <c r="GA365" i="48"/>
  <c r="GB365" i="48"/>
  <c r="GI149" i="48"/>
  <c r="GF149" i="48"/>
  <c r="GG149" i="48"/>
  <c r="GH149" i="48"/>
  <c r="GE149" i="48"/>
  <c r="GF167" i="48"/>
  <c r="GE167" i="48"/>
  <c r="GG167" i="48"/>
  <c r="GH167" i="48"/>
  <c r="GI167" i="48"/>
  <c r="GE483" i="48"/>
  <c r="GF483" i="48"/>
  <c r="GH483" i="48"/>
  <c r="GG483" i="48"/>
  <c r="GI483" i="48"/>
  <c r="GG193" i="48"/>
  <c r="GF193" i="48"/>
  <c r="GH193" i="48"/>
  <c r="GE193" i="48"/>
  <c r="GI193" i="48"/>
  <c r="GA276" i="48"/>
  <c r="GB276" i="48"/>
  <c r="GB157" i="48"/>
  <c r="GA157" i="48"/>
  <c r="GB501" i="48"/>
  <c r="GA501" i="48"/>
  <c r="GH172" i="48"/>
  <c r="GG172" i="48"/>
  <c r="GF172" i="48"/>
  <c r="GI172" i="48"/>
  <c r="GE172" i="48"/>
  <c r="GB485" i="48"/>
  <c r="GA485" i="48"/>
  <c r="GB458" i="48"/>
  <c r="GA458" i="48"/>
  <c r="GA109" i="48"/>
  <c r="GB109" i="48"/>
  <c r="GG463" i="48"/>
  <c r="GF463" i="48"/>
  <c r="GH463" i="48"/>
  <c r="GE463" i="48"/>
  <c r="GI463" i="48"/>
  <c r="GA282" i="48"/>
  <c r="GB282" i="48"/>
  <c r="GB429" i="48"/>
  <c r="GA429" i="48"/>
  <c r="GB170" i="48"/>
  <c r="GA170" i="48"/>
  <c r="GB156" i="48"/>
  <c r="GA156" i="48"/>
  <c r="GB78" i="48"/>
  <c r="GA78" i="48"/>
  <c r="GA308" i="48"/>
  <c r="GB308" i="48"/>
  <c r="GA337" i="48"/>
  <c r="GB337" i="48"/>
  <c r="GE216" i="48"/>
  <c r="GF216" i="48"/>
  <c r="GG216" i="48"/>
  <c r="GH216" i="48"/>
  <c r="GI216" i="48"/>
  <c r="GA298" i="48"/>
  <c r="GB298" i="48"/>
  <c r="GE491" i="48"/>
  <c r="GH491" i="48"/>
  <c r="GI491" i="48"/>
  <c r="GG491" i="48"/>
  <c r="GF491" i="48"/>
  <c r="GB237" i="48"/>
  <c r="GA237" i="48"/>
  <c r="GB75" i="48"/>
  <c r="GA75" i="48"/>
  <c r="GI202" i="48"/>
  <c r="GG202" i="48"/>
  <c r="GH202" i="48"/>
  <c r="GE202" i="48"/>
  <c r="GF202" i="48"/>
  <c r="GF305" i="48"/>
  <c r="GG305" i="48"/>
  <c r="GI305" i="48"/>
  <c r="GE305" i="48"/>
  <c r="GH305" i="48"/>
  <c r="GI354" i="48"/>
  <c r="GE354" i="48"/>
  <c r="GH354" i="48"/>
  <c r="GG354" i="48"/>
  <c r="GF354" i="48"/>
  <c r="GG514" i="48"/>
  <c r="GH514" i="48"/>
  <c r="GI514" i="48"/>
  <c r="GF514" i="48"/>
  <c r="GE514" i="48"/>
  <c r="GA391" i="48"/>
  <c r="GB391" i="48"/>
  <c r="GI504" i="48"/>
  <c r="GH504" i="48"/>
  <c r="GF504" i="48"/>
  <c r="GG504" i="48"/>
  <c r="GE504" i="48"/>
  <c r="GB406" i="48"/>
  <c r="GA406" i="48"/>
  <c r="GI419" i="48"/>
  <c r="GG419" i="48"/>
  <c r="GE419" i="48"/>
  <c r="GF419" i="48"/>
  <c r="GH419" i="48"/>
  <c r="GA62" i="48"/>
  <c r="GB62" i="48"/>
  <c r="GA173" i="48"/>
  <c r="GB173" i="48"/>
  <c r="GI446" i="48"/>
  <c r="GG446" i="48"/>
  <c r="GH446" i="48"/>
  <c r="GE446" i="48"/>
  <c r="GF446" i="48"/>
  <c r="GB180" i="48"/>
  <c r="GA180" i="48"/>
  <c r="GA240" i="48"/>
  <c r="GB240" i="48"/>
  <c r="GB233" i="48"/>
  <c r="GA233" i="48"/>
  <c r="GH447" i="48"/>
  <c r="GG447" i="48"/>
  <c r="GF447" i="48"/>
  <c r="GE447" i="48"/>
  <c r="GI447" i="48"/>
  <c r="GB228" i="48"/>
  <c r="GA228" i="48"/>
  <c r="GG315" i="48"/>
  <c r="GE315" i="48"/>
  <c r="GH315" i="48"/>
  <c r="GF315" i="48"/>
  <c r="GI315" i="48"/>
  <c r="GH307" i="48"/>
  <c r="GE307" i="48"/>
  <c r="GI307" i="48"/>
  <c r="GG307" i="48"/>
  <c r="GF307" i="48"/>
  <c r="GG223" i="48"/>
  <c r="GH223" i="48"/>
  <c r="GE223" i="48"/>
  <c r="GF223" i="48"/>
  <c r="GI223" i="48"/>
  <c r="GH114" i="48"/>
  <c r="GE114" i="48"/>
  <c r="GG114" i="48"/>
  <c r="GF114" i="48"/>
  <c r="GI114" i="48"/>
  <c r="GB178" i="48"/>
  <c r="GA178" i="48"/>
  <c r="GE303" i="48"/>
  <c r="GI303" i="48"/>
  <c r="GG303" i="48"/>
  <c r="GF303" i="48"/>
  <c r="GH303" i="48"/>
  <c r="GI60" i="48"/>
  <c r="GH60" i="48"/>
  <c r="GF60" i="48"/>
  <c r="GG60" i="48"/>
  <c r="GE60" i="48"/>
  <c r="GB64" i="48"/>
  <c r="GA64" i="48"/>
  <c r="GB168" i="48"/>
  <c r="GA168" i="48"/>
  <c r="GF370" i="48"/>
  <c r="GI370" i="48"/>
  <c r="GG370" i="48"/>
  <c r="GE370" i="48"/>
  <c r="GH370" i="48"/>
  <c r="GA247" i="48"/>
  <c r="GB247" i="48"/>
  <c r="GG77" i="48"/>
  <c r="GF77" i="48"/>
  <c r="GH77" i="48"/>
  <c r="GI77" i="48"/>
  <c r="GE77" i="48"/>
  <c r="GG106" i="48"/>
  <c r="GE106" i="48"/>
  <c r="GH106" i="48"/>
  <c r="GF106" i="48"/>
  <c r="GI106" i="48"/>
  <c r="GI198" i="48"/>
  <c r="GF198" i="48"/>
  <c r="GE198" i="48"/>
  <c r="GG198" i="48"/>
  <c r="GH198" i="48"/>
  <c r="GE104" i="48"/>
  <c r="GG104" i="48"/>
  <c r="GF104" i="48"/>
  <c r="GH104" i="48"/>
  <c r="GI104" i="48"/>
  <c r="GA340" i="48"/>
  <c r="GB340" i="48"/>
  <c r="GB439" i="48"/>
  <c r="GA439" i="48"/>
  <c r="GF263" i="48"/>
  <c r="GG263" i="48"/>
  <c r="GH263" i="48"/>
  <c r="GI263" i="48"/>
  <c r="GE263" i="48"/>
  <c r="GE377" i="48"/>
  <c r="GF377" i="48"/>
  <c r="GH377" i="48"/>
  <c r="GG377" i="48"/>
  <c r="GI377" i="48"/>
  <c r="GB244" i="48"/>
  <c r="GA244" i="48"/>
  <c r="GA68" i="48"/>
  <c r="GB68" i="48"/>
  <c r="GB179" i="48"/>
  <c r="GA179" i="48"/>
  <c r="GI147" i="48"/>
  <c r="GE147" i="48"/>
  <c r="GF147" i="48"/>
  <c r="GG147" i="48"/>
  <c r="GH147" i="48"/>
  <c r="GB239" i="48"/>
  <c r="GA239" i="48"/>
  <c r="GA254" i="48"/>
  <c r="GB254" i="48"/>
  <c r="GF374" i="48"/>
  <c r="GI374" i="48"/>
  <c r="GH374" i="48"/>
  <c r="GE374" i="48"/>
  <c r="GG374" i="48"/>
  <c r="GE244" i="48"/>
  <c r="GF244" i="48"/>
  <c r="GH244" i="48"/>
  <c r="GI244" i="48"/>
  <c r="GG244" i="48"/>
  <c r="GE179" i="48"/>
  <c r="GI179" i="48"/>
  <c r="GG179" i="48"/>
  <c r="GF179" i="48"/>
  <c r="GH179" i="48"/>
  <c r="GF229" i="48"/>
  <c r="GG229" i="48"/>
  <c r="GH229" i="48"/>
  <c r="GI229" i="48"/>
  <c r="GE229" i="48"/>
  <c r="GA93" i="48"/>
  <c r="GB93" i="48"/>
  <c r="GG187" i="48"/>
  <c r="GH187" i="48"/>
  <c r="GF187" i="48"/>
  <c r="GE187" i="48"/>
  <c r="GI187" i="48"/>
  <c r="GI61" i="48"/>
  <c r="GF61" i="48"/>
  <c r="GG61" i="48"/>
  <c r="GE61" i="48"/>
  <c r="GH61" i="48"/>
  <c r="GH494" i="48"/>
  <c r="GG494" i="48"/>
  <c r="GI494" i="48"/>
  <c r="GF494" i="48"/>
  <c r="GE494" i="48"/>
  <c r="GG115" i="48"/>
  <c r="GI115" i="48"/>
  <c r="GF115" i="48"/>
  <c r="GH115" i="48"/>
  <c r="GE115" i="48"/>
  <c r="GA376" i="48"/>
  <c r="GB376" i="48"/>
  <c r="GG277" i="48"/>
  <c r="GI277" i="48"/>
  <c r="GH277" i="48"/>
  <c r="GF277" i="48"/>
  <c r="GE277" i="48"/>
  <c r="GB99" i="48"/>
  <c r="GA99" i="48"/>
  <c r="GI323" i="48"/>
  <c r="GH323" i="48"/>
  <c r="GE323" i="48"/>
  <c r="GF323" i="48"/>
  <c r="GG323" i="48"/>
  <c r="GB56" i="48"/>
  <c r="GA56" i="48"/>
  <c r="GB329" i="48"/>
  <c r="GA329" i="48"/>
  <c r="GI505" i="48"/>
  <c r="GE505" i="48"/>
  <c r="GG505" i="48"/>
  <c r="GH505" i="48"/>
  <c r="GF505" i="48"/>
  <c r="GG460" i="48"/>
  <c r="GI460" i="48"/>
  <c r="GE460" i="48"/>
  <c r="GF460" i="48"/>
  <c r="GH460" i="48"/>
  <c r="GA262" i="48"/>
  <c r="GB262" i="48"/>
  <c r="GH119" i="48"/>
  <c r="GG119" i="48"/>
  <c r="GE119" i="48"/>
  <c r="GF119" i="48"/>
  <c r="GI119" i="48"/>
  <c r="GE278" i="48"/>
  <c r="GG278" i="48"/>
  <c r="GF278" i="48"/>
  <c r="GH278" i="48"/>
  <c r="GI278" i="48"/>
  <c r="GB408" i="48"/>
  <c r="GA408" i="48"/>
  <c r="GI280" i="48"/>
  <c r="GG280" i="48"/>
  <c r="GE280" i="48"/>
  <c r="GH280" i="48"/>
  <c r="GF280" i="48"/>
  <c r="GB496" i="48"/>
  <c r="GA496" i="48"/>
  <c r="GB493" i="48"/>
  <c r="GA493" i="48"/>
  <c r="GA295" i="48"/>
  <c r="GB295" i="48"/>
  <c r="GB161" i="48"/>
  <c r="GA161" i="48"/>
  <c r="GB388" i="48"/>
  <c r="GA388" i="48"/>
  <c r="GF138" i="48"/>
  <c r="GE138" i="48"/>
  <c r="GI138" i="48"/>
  <c r="GH138" i="48"/>
  <c r="GG138" i="48"/>
  <c r="GE393" i="48"/>
  <c r="GF393" i="48"/>
  <c r="GI393" i="48"/>
  <c r="GG393" i="48"/>
  <c r="GH393" i="48"/>
  <c r="GI215" i="48"/>
  <c r="GH215" i="48"/>
  <c r="GG215" i="48"/>
  <c r="GF215" i="48"/>
  <c r="GE215" i="48"/>
  <c r="GI418" i="48"/>
  <c r="GF418" i="48"/>
  <c r="GH418" i="48"/>
  <c r="GG418" i="48"/>
  <c r="GE418" i="48"/>
  <c r="GG389" i="48"/>
  <c r="GF389" i="48"/>
  <c r="GH389" i="48"/>
  <c r="GI389" i="48"/>
  <c r="GE389" i="48"/>
  <c r="GB450" i="48"/>
  <c r="GA450" i="48"/>
  <c r="GI316" i="48"/>
  <c r="GF316" i="48"/>
  <c r="GH316" i="48"/>
  <c r="GG316" i="48"/>
  <c r="GE316" i="48"/>
  <c r="GS67" i="48"/>
  <c r="GT67" i="48"/>
  <c r="GG408" i="48"/>
  <c r="GF408" i="48"/>
  <c r="GI408" i="48"/>
  <c r="GE408" i="48"/>
  <c r="GH408" i="48"/>
  <c r="GA480" i="48"/>
  <c r="GB480" i="48"/>
  <c r="GE493" i="48"/>
  <c r="GH493" i="48"/>
  <c r="GI493" i="48"/>
  <c r="GF493" i="48"/>
  <c r="GG493" i="48"/>
  <c r="GH295" i="48"/>
  <c r="GG295" i="48"/>
  <c r="GI295" i="48"/>
  <c r="GF295" i="48"/>
  <c r="GE295" i="48"/>
  <c r="GH80" i="48"/>
  <c r="GG80" i="48"/>
  <c r="GF80" i="48"/>
  <c r="GE80" i="48"/>
  <c r="GI80" i="48"/>
  <c r="GA333" i="48"/>
  <c r="GB333" i="48"/>
  <c r="GA148" i="48"/>
  <c r="GB148" i="48"/>
  <c r="GA393" i="48"/>
  <c r="GB393" i="48"/>
  <c r="GA217" i="48"/>
  <c r="GB217" i="48"/>
  <c r="GI286" i="48"/>
  <c r="GF286" i="48"/>
  <c r="GG286" i="48"/>
  <c r="GH286" i="48"/>
  <c r="GE286" i="48"/>
  <c r="GA130" i="48"/>
  <c r="GB130" i="48"/>
  <c r="GB97" i="48"/>
  <c r="GA97" i="48"/>
  <c r="GE121" i="48"/>
  <c r="GF121" i="48"/>
  <c r="GH121" i="48"/>
  <c r="GG121" i="48"/>
  <c r="GI121" i="48"/>
  <c r="GF281" i="48"/>
  <c r="GH281" i="48"/>
  <c r="GG281" i="48"/>
  <c r="GE281" i="48"/>
  <c r="GI281" i="48"/>
  <c r="GA149" i="48"/>
  <c r="GB149" i="48"/>
  <c r="GB167" i="48"/>
  <c r="GA167" i="48"/>
  <c r="GA483" i="48"/>
  <c r="GB483" i="48"/>
  <c r="GA193" i="48"/>
  <c r="GB193" i="48"/>
  <c r="GF276" i="48"/>
  <c r="GH276" i="48"/>
  <c r="GE276" i="48"/>
  <c r="GI276" i="48"/>
  <c r="GG276" i="48"/>
  <c r="GG157" i="48"/>
  <c r="GF157" i="48"/>
  <c r="GH157" i="48"/>
  <c r="GE157" i="48"/>
  <c r="GI157" i="48"/>
  <c r="GI501" i="48"/>
  <c r="GH501" i="48"/>
  <c r="GF501" i="48"/>
  <c r="GE501" i="48"/>
  <c r="GG501" i="48"/>
  <c r="GA172" i="48"/>
  <c r="GB172" i="48"/>
  <c r="GE485" i="48"/>
  <c r="GG485" i="48"/>
  <c r="GF485" i="48"/>
  <c r="GI485" i="48"/>
  <c r="GH485" i="48"/>
  <c r="GE458" i="48"/>
  <c r="GG458" i="48"/>
  <c r="GI458" i="48"/>
  <c r="GF458" i="48"/>
  <c r="GH458" i="48"/>
  <c r="GH109" i="48"/>
  <c r="GF109" i="48"/>
  <c r="GE109" i="48"/>
  <c r="GG109" i="48"/>
  <c r="GI109" i="48"/>
  <c r="GA463" i="48"/>
  <c r="GB463" i="48"/>
  <c r="GH282" i="48"/>
  <c r="GI282" i="48"/>
  <c r="GF282" i="48"/>
  <c r="GG282" i="48"/>
  <c r="GE282" i="48"/>
  <c r="GE429" i="48"/>
  <c r="GI429" i="48"/>
  <c r="GF429" i="48"/>
  <c r="GH429" i="48"/>
  <c r="GG429" i="48"/>
  <c r="GF170" i="48"/>
  <c r="GE170" i="48"/>
  <c r="GI170" i="48"/>
  <c r="GH170" i="48"/>
  <c r="GG170" i="48"/>
  <c r="GE156" i="48"/>
  <c r="GH156" i="48"/>
  <c r="GG156" i="48"/>
  <c r="GI156" i="48"/>
  <c r="GF156" i="48"/>
  <c r="GH78" i="48"/>
  <c r="GI78" i="48"/>
  <c r="GF78" i="48"/>
  <c r="GE78" i="48"/>
  <c r="GG78" i="48"/>
  <c r="GI308" i="48"/>
  <c r="GG308" i="48"/>
  <c r="GH308" i="48"/>
  <c r="GF308" i="48"/>
  <c r="GE308" i="48"/>
  <c r="GI337" i="48"/>
  <c r="GF337" i="48"/>
  <c r="GE337" i="48"/>
  <c r="GH337" i="48"/>
  <c r="GG337" i="48"/>
  <c r="GA216" i="48"/>
  <c r="GB216" i="48"/>
  <c r="GG298" i="48"/>
  <c r="GH298" i="48"/>
  <c r="GE298" i="48"/>
  <c r="GF298" i="48"/>
  <c r="GI298" i="48"/>
  <c r="GB491" i="48"/>
  <c r="GA491" i="48"/>
  <c r="GI237" i="48"/>
  <c r="GH237" i="48"/>
  <c r="GG237" i="48"/>
  <c r="GE237" i="48"/>
  <c r="GF237" i="48"/>
  <c r="GF75" i="48"/>
  <c r="GH75" i="48"/>
  <c r="GE75" i="48"/>
  <c r="GI75" i="48"/>
  <c r="GG75" i="48"/>
  <c r="GB202" i="48"/>
  <c r="GA202" i="48"/>
  <c r="GB305" i="48"/>
  <c r="GA305" i="48"/>
  <c r="GA354" i="48"/>
  <c r="GB354" i="48"/>
  <c r="GB514" i="48"/>
  <c r="GA514" i="48"/>
  <c r="GF391" i="48"/>
  <c r="GG391" i="48"/>
  <c r="GH391" i="48"/>
  <c r="GE391" i="48"/>
  <c r="GI391" i="48"/>
  <c r="GA504" i="48"/>
  <c r="GB504" i="48"/>
  <c r="GE406" i="48"/>
  <c r="GF406" i="48"/>
  <c r="GI406" i="48"/>
  <c r="GH406" i="48"/>
  <c r="GG406" i="48"/>
  <c r="GB419" i="48"/>
  <c r="GA419" i="48"/>
  <c r="GH62" i="48"/>
  <c r="GE62" i="48"/>
  <c r="GF62" i="48"/>
  <c r="GG62" i="48"/>
  <c r="GI62" i="48"/>
  <c r="GG173" i="48"/>
  <c r="GI173" i="48"/>
  <c r="GE173" i="48"/>
  <c r="GH173" i="48"/>
  <c r="GF173" i="48"/>
  <c r="GA446" i="48"/>
  <c r="GB446" i="48"/>
  <c r="GG180" i="48"/>
  <c r="GE180" i="48"/>
  <c r="GF180" i="48"/>
  <c r="GI180" i="48"/>
  <c r="GH180" i="48"/>
  <c r="GI240" i="48"/>
  <c r="GG240" i="48"/>
  <c r="GF240" i="48"/>
  <c r="GE240" i="48"/>
  <c r="GH240" i="48"/>
  <c r="GG233" i="48"/>
  <c r="GE233" i="48"/>
  <c r="GI233" i="48"/>
  <c r="GH233" i="48"/>
  <c r="GF233" i="48"/>
  <c r="GB447" i="48"/>
  <c r="GA447" i="48"/>
  <c r="GH228" i="48"/>
  <c r="GG228" i="48"/>
  <c r="GI228" i="48"/>
  <c r="GF228" i="48"/>
  <c r="GE228" i="48"/>
  <c r="GA315" i="48"/>
  <c r="GB315" i="48"/>
  <c r="GB307" i="48"/>
  <c r="GA307" i="48"/>
  <c r="GA223" i="48"/>
  <c r="GB223" i="48"/>
  <c r="GA114" i="48"/>
  <c r="GB114" i="48"/>
  <c r="GH178" i="48"/>
  <c r="GF178" i="48"/>
  <c r="GI178" i="48"/>
  <c r="GG178" i="48"/>
  <c r="GE178" i="48"/>
  <c r="GA303" i="48"/>
  <c r="GB303" i="48"/>
  <c r="GA60" i="48"/>
  <c r="GB60" i="48"/>
  <c r="GF64" i="48"/>
  <c r="GI64" i="48"/>
  <c r="GG64" i="48"/>
  <c r="GH64" i="48"/>
  <c r="GE64" i="48"/>
  <c r="GI168" i="48"/>
  <c r="GF168" i="48"/>
  <c r="GH168" i="48"/>
  <c r="GG168" i="48"/>
  <c r="GE168" i="48"/>
  <c r="GA370" i="48"/>
  <c r="GB370" i="48"/>
  <c r="GE247" i="48"/>
  <c r="GG247" i="48"/>
  <c r="GH247" i="48"/>
  <c r="GF247" i="48"/>
  <c r="GI247" i="48"/>
  <c r="GB77" i="48"/>
  <c r="GA77" i="48"/>
  <c r="GA106" i="48"/>
  <c r="GB106" i="48"/>
  <c r="GB198" i="48"/>
  <c r="GA198" i="48"/>
  <c r="GA104" i="48"/>
  <c r="GB104" i="48"/>
  <c r="GF54" i="48" l="1"/>
  <c r="GT54" i="48"/>
  <c r="GE54" i="48"/>
  <c r="L31" i="48" s="1"/>
  <c r="GI54" i="48"/>
  <c r="P31" i="48" s="1"/>
  <c r="GS54" i="48"/>
  <c r="GW54" i="48"/>
  <c r="GB55" i="48"/>
  <c r="GB54" i="48" s="1"/>
  <c r="G31" i="48" s="1"/>
  <c r="J31" i="48" s="1"/>
  <c r="GA55" i="48"/>
  <c r="GA54" i="48" s="1"/>
  <c r="F31" i="48" s="1"/>
  <c r="I31" i="48" s="1"/>
  <c r="FZ54" i="48"/>
  <c r="E31" i="48" s="1"/>
  <c r="H31" i="48" s="1"/>
  <c r="GH54" i="48"/>
  <c r="O31" i="48" s="1"/>
  <c r="GG54" i="48"/>
  <c r="N31" i="48" s="1"/>
  <c r="GZ54" i="48"/>
  <c r="GX54" i="48"/>
  <c r="GY54" i="48"/>
  <c r="M31" i="48" l="1"/>
  <c r="Q31" i="48" s="1"/>
  <c r="R31" i="48" s="1"/>
  <c r="B32" i="48" s="1"/>
  <c r="HD47" i="48" s="1"/>
  <c r="U31" i="48"/>
  <c r="T31" i="48" l="1"/>
  <c r="D32" i="48" s="1"/>
  <c r="HD49" i="48" s="1"/>
  <c r="S31" i="48"/>
  <c r="C32" i="48" s="1"/>
  <c r="HD48" i="48" s="1"/>
  <c r="HG427" i="48" s="1"/>
  <c r="HG245" i="48"/>
  <c r="HG61" i="48"/>
  <c r="HG494" i="48"/>
  <c r="HG378" i="48"/>
  <c r="HG196" i="48"/>
  <c r="HG296" i="48"/>
  <c r="HG309" i="48"/>
  <c r="HG429" i="48"/>
  <c r="HG369" i="48"/>
  <c r="HW56" i="48"/>
  <c r="HG349" i="48"/>
  <c r="HW58" i="48"/>
  <c r="HG448" i="48"/>
  <c r="HG55" i="48"/>
  <c r="HG258" i="48"/>
  <c r="HG251" i="48"/>
  <c r="HG218" i="48"/>
  <c r="HG203" i="48"/>
  <c r="HG127" i="48"/>
  <c r="HG355" i="48"/>
  <c r="HG478" i="48"/>
  <c r="HG315" i="48"/>
  <c r="HG440" i="48"/>
  <c r="HG190" i="48"/>
  <c r="HG242" i="48"/>
  <c r="HG499" i="48"/>
  <c r="HG359" i="48"/>
  <c r="HG201" i="48"/>
  <c r="HG186" i="48"/>
  <c r="HG283" i="48"/>
  <c r="HG126" i="48"/>
  <c r="HG236" i="48"/>
  <c r="HG307" i="48"/>
  <c r="HG63" i="48"/>
  <c r="HG66" i="48"/>
  <c r="HG379" i="48"/>
  <c r="HG411" i="48"/>
  <c r="HG495" i="48"/>
  <c r="HG453" i="48"/>
  <c r="HG368" i="48"/>
  <c r="HG406" i="48"/>
  <c r="HG115" i="48"/>
  <c r="HG153" i="48"/>
  <c r="HG518" i="48"/>
  <c r="HW55" i="48"/>
  <c r="HG202" i="48"/>
  <c r="HG159" i="48"/>
  <c r="HG399" i="48"/>
  <c r="HG81" i="48"/>
  <c r="HG511" i="48"/>
  <c r="HG469" i="48"/>
  <c r="HG350" i="48"/>
  <c r="HG170" i="48"/>
  <c r="HG415" i="48"/>
  <c r="HG420" i="48"/>
  <c r="HG348" i="48"/>
  <c r="HG292" i="48"/>
  <c r="HG387" i="48"/>
  <c r="HG434" i="48"/>
  <c r="HG485" i="48"/>
  <c r="HG138" i="48"/>
  <c r="HG262" i="48"/>
  <c r="HG421" i="48"/>
  <c r="HG444" i="48"/>
  <c r="HG442" i="48"/>
  <c r="HG396" i="48"/>
  <c r="HG94" i="48"/>
  <c r="HG227" i="48"/>
  <c r="HG496" i="48"/>
  <c r="HG490" i="48"/>
  <c r="HG493" i="48"/>
  <c r="HG508" i="48"/>
  <c r="HG83" i="48"/>
  <c r="HG167" i="48"/>
  <c r="HG93" i="48"/>
  <c r="HG501" i="48"/>
  <c r="HG385" i="48"/>
  <c r="HG194" i="48"/>
  <c r="HG480" i="48"/>
  <c r="HG152" i="48"/>
  <c r="HG476" i="48"/>
  <c r="HG102" i="48"/>
  <c r="HG200" i="48"/>
  <c r="HG268" i="48"/>
  <c r="HG175" i="48"/>
  <c r="HG404" i="48"/>
  <c r="HG141" i="48"/>
  <c r="HW57" i="48"/>
  <c r="HG388" i="48"/>
  <c r="HG516" i="48"/>
  <c r="HG157" i="48"/>
  <c r="HG460" i="48"/>
  <c r="HG291" i="48"/>
  <c r="HG324" i="48"/>
  <c r="HG323" i="48"/>
  <c r="HW60" i="48"/>
  <c r="HG393" i="48"/>
  <c r="HW63" i="48"/>
  <c r="HG154" i="48"/>
  <c r="HG409" i="48"/>
  <c r="HG401" i="48"/>
  <c r="HG176" i="48"/>
  <c r="HG232" i="48"/>
  <c r="HG360" i="48"/>
  <c r="HW69" i="48"/>
  <c r="HW66" i="48"/>
  <c r="HG217" i="48"/>
  <c r="HG358" i="48"/>
  <c r="HG364" i="48"/>
  <c r="HG491" i="48"/>
  <c r="HG195" i="48"/>
  <c r="HG80" i="48"/>
  <c r="HG464" i="48"/>
  <c r="HG288" i="48"/>
  <c r="HG67" i="48"/>
  <c r="HG474" i="48"/>
  <c r="HG104" i="48"/>
  <c r="HG119" i="48"/>
  <c r="HG361" i="48"/>
  <c r="HG197" i="48"/>
  <c r="HG303" i="48"/>
  <c r="HG466" i="48"/>
  <c r="HG290" i="48"/>
  <c r="HG230" i="48"/>
  <c r="HG414" i="48"/>
  <c r="HG318" i="48"/>
  <c r="HG510" i="48"/>
  <c r="HG514" i="48"/>
  <c r="HG346" i="48"/>
  <c r="HG370" i="48"/>
  <c r="HG89" i="48"/>
  <c r="HG316" i="48"/>
  <c r="HG475" i="48"/>
  <c r="HG90" i="48"/>
  <c r="HG304" i="48"/>
  <c r="HG191" i="48"/>
  <c r="HG193" i="48"/>
  <c r="HG69" i="48"/>
  <c r="HG371" i="48"/>
  <c r="HG459" i="48"/>
  <c r="HG488" i="48"/>
  <c r="HG301" i="48"/>
  <c r="HG319" i="48"/>
  <c r="HG322" i="48"/>
  <c r="HG506" i="48"/>
  <c r="HG183" i="48"/>
  <c r="HG98" i="48"/>
  <c r="HW68" i="48"/>
  <c r="HG84" i="48"/>
  <c r="HG189" i="48"/>
  <c r="HG449" i="48"/>
  <c r="HG155" i="48"/>
  <c r="HG372" i="48"/>
  <c r="HG426" i="48"/>
  <c r="HG199" i="48"/>
  <c r="HG410" i="48"/>
  <c r="HG432" i="48"/>
  <c r="HG71" i="48"/>
  <c r="HG353" i="48"/>
  <c r="HG517" i="48"/>
  <c r="HG437" i="48"/>
  <c r="HG443" i="48"/>
  <c r="HG366" i="48"/>
  <c r="HG145" i="48"/>
  <c r="HG397" i="48"/>
  <c r="HG82" i="48"/>
  <c r="HG205" i="48"/>
  <c r="HG394" i="48"/>
  <c r="HG356" i="48"/>
  <c r="HG121" i="48"/>
  <c r="HG256" i="48"/>
  <c r="HG109" i="48"/>
  <c r="HG293" i="48"/>
  <c r="HG289" i="48"/>
  <c r="HW64" i="48"/>
  <c r="HG341" i="48"/>
  <c r="HG512" i="48"/>
  <c r="HG424" i="48"/>
  <c r="HG377" i="48"/>
  <c r="HG465" i="48"/>
  <c r="HG142" i="48"/>
  <c r="HG270" i="48"/>
  <c r="HG164" i="48"/>
  <c r="HG492" i="48"/>
  <c r="HG101" i="48"/>
  <c r="HG259" i="48"/>
  <c r="HG225" i="48"/>
  <c r="HG365" i="48"/>
  <c r="HG147" i="48"/>
  <c r="HG281" i="48"/>
  <c r="HG56" i="48"/>
  <c r="HG317" i="48"/>
  <c r="HG198" i="48"/>
  <c r="HG367" i="48"/>
  <c r="HG328" i="48"/>
  <c r="HG376" i="48"/>
  <c r="HG187" i="48"/>
  <c r="HG269" i="48"/>
  <c r="HG144" i="48"/>
  <c r="HG391" i="48"/>
  <c r="HG228" i="48"/>
  <c r="HG208" i="48"/>
  <c r="HG403" i="48"/>
  <c r="HG456" i="48"/>
  <c r="HG504" i="48"/>
  <c r="HG454" i="48"/>
  <c r="HG416" i="48"/>
  <c r="HG58" i="48"/>
  <c r="HG276" i="48"/>
  <c r="HG422" i="48"/>
  <c r="HG166" i="48"/>
  <c r="HG162" i="48"/>
  <c r="HG180" i="48"/>
  <c r="HG70" i="48"/>
  <c r="HG106" i="48"/>
  <c r="HG298" i="48"/>
  <c r="HG116" i="48"/>
  <c r="HG97" i="48"/>
  <c r="HG331" i="48"/>
  <c r="HG502" i="48"/>
  <c r="HG381" i="48"/>
  <c r="HG257" i="48"/>
  <c r="HG382" i="48"/>
  <c r="HG184" i="48"/>
  <c r="HG400" i="48"/>
  <c r="HW72" i="48"/>
  <c r="HG354" i="48"/>
  <c r="HG451" i="48"/>
  <c r="HG489" i="48"/>
  <c r="HG91" i="48"/>
  <c r="HG470" i="48"/>
  <c r="HG253" i="48"/>
  <c r="HG88" i="48"/>
  <c r="HG151" i="48"/>
  <c r="HG124" i="48"/>
  <c r="HG248" i="48"/>
  <c r="HG140" i="48"/>
  <c r="HG395" i="48"/>
  <c r="HG252" i="48"/>
  <c r="HG380" i="48"/>
  <c r="HG271" i="48"/>
  <c r="HG329" i="48"/>
  <c r="HG447" i="48"/>
  <c r="HG345" i="48"/>
  <c r="HG59" i="48"/>
  <c r="HW59" i="48"/>
  <c r="HG210" i="48"/>
  <c r="HG148" i="48"/>
  <c r="HG149" i="48"/>
  <c r="HG130" i="48"/>
  <c r="HG226" i="48"/>
  <c r="HG57" i="48"/>
  <c r="HG114" i="48"/>
  <c r="HG111" i="48"/>
  <c r="HG209" i="48"/>
  <c r="HG408" i="48"/>
  <c r="HG284" i="48"/>
  <c r="HG294" i="48"/>
  <c r="HG326" i="48"/>
  <c r="HG108" i="48"/>
  <c r="HG507" i="48"/>
  <c r="HG237" i="48"/>
  <c r="HG320" i="48"/>
  <c r="HG452" i="48"/>
  <c r="HG280" i="48"/>
  <c r="HG450" i="48"/>
  <c r="HG455" i="48"/>
  <c r="HG188" i="48"/>
  <c r="HG332" i="48"/>
  <c r="HG171" i="48"/>
  <c r="HG173" i="48"/>
  <c r="HG86" i="48"/>
  <c r="HG74" i="48"/>
  <c r="HG340" i="48"/>
  <c r="HG113" i="48"/>
  <c r="HG273" i="48"/>
  <c r="HG239" i="48"/>
  <c r="HG135" i="48"/>
  <c r="HG274" i="48"/>
  <c r="HG486" i="48"/>
  <c r="HG243" i="48"/>
  <c r="HG96" i="48"/>
  <c r="HG156" i="48"/>
  <c r="HG433" i="48"/>
  <c r="HG347" i="48"/>
  <c r="HG295" i="48"/>
  <c r="HG497" i="48"/>
  <c r="HG407" i="48"/>
  <c r="HG65" i="48"/>
  <c r="HG505" i="48"/>
  <c r="HW65" i="48"/>
  <c r="HG163" i="48"/>
  <c r="HG386" i="48"/>
  <c r="HG146" i="48"/>
  <c r="HW71" i="48"/>
  <c r="HG446" i="48"/>
  <c r="HG267" i="48"/>
  <c r="HG172" i="48"/>
  <c r="HG182" i="48"/>
  <c r="HG112" i="48"/>
  <c r="HG325" i="48"/>
  <c r="HG165" i="48"/>
  <c r="HG461" i="48"/>
  <c r="HG229" i="48"/>
  <c r="HG120" i="48"/>
  <c r="HG136" i="48"/>
  <c r="HG418" i="48"/>
  <c r="HG423" i="48"/>
  <c r="HG383" i="48"/>
  <c r="HG310" i="48"/>
  <c r="HG231" i="48"/>
  <c r="HG336" i="48"/>
  <c r="HG337" i="48"/>
  <c r="HG425" i="48"/>
  <c r="HG445" i="48"/>
  <c r="HG352" i="48"/>
  <c r="HG458" i="48"/>
  <c r="HG282" i="48"/>
  <c r="HW62" i="48"/>
  <c r="HG207" i="48"/>
  <c r="HG473" i="48"/>
  <c r="HG206" i="48"/>
  <c r="HG181" i="48"/>
  <c r="HG178" i="48"/>
  <c r="HG110" i="48"/>
  <c r="HG131" i="48"/>
  <c r="HG264" i="48"/>
  <c r="HG133" i="48"/>
  <c r="HG168" i="48"/>
  <c r="HG373" i="48"/>
  <c r="HG99" i="48"/>
  <c r="HG244" i="48"/>
  <c r="HG441" i="48"/>
  <c r="HG398" i="48"/>
  <c r="HG431" i="48"/>
  <c r="HG343" i="48"/>
  <c r="HG246" i="48"/>
  <c r="HG468" i="48"/>
  <c r="HG118" i="48"/>
  <c r="HG68" i="48"/>
  <c r="HG338" i="48"/>
  <c r="HG279" i="48"/>
  <c r="HG375" i="48"/>
  <c r="HG129" i="48"/>
  <c r="HG285" i="48"/>
  <c r="HG222" i="48"/>
  <c r="HG302" i="48"/>
  <c r="HG62" i="48"/>
  <c r="HW67" i="48"/>
  <c r="HG312" i="48"/>
  <c r="HG435" i="48"/>
  <c r="HG487" i="48"/>
  <c r="HG321" i="48"/>
  <c r="HG192" i="48"/>
  <c r="HG515" i="48"/>
  <c r="HW61" i="48"/>
  <c r="HG79" i="48"/>
  <c r="HG234" i="48"/>
  <c r="HG334" i="48"/>
  <c r="HG100" i="48"/>
  <c r="HG254" i="48"/>
  <c r="HG221" i="48"/>
  <c r="HG342" i="48"/>
  <c r="HG351" i="48"/>
  <c r="HG363" i="48"/>
  <c r="HG503" i="48"/>
  <c r="HG392" i="48"/>
  <c r="HG306" i="48"/>
  <c r="HG265" i="48"/>
  <c r="HG241" i="48"/>
  <c r="HG214" i="48"/>
  <c r="HG412" i="48"/>
  <c r="HG286" i="48"/>
  <c r="HG107" i="48"/>
  <c r="HG260" i="48"/>
  <c r="HG158" i="48"/>
  <c r="HG277" i="48"/>
  <c r="HG233" i="48"/>
  <c r="HG150" i="48"/>
  <c r="HG169" i="48"/>
  <c r="HG78" i="48"/>
  <c r="HG143" i="48"/>
  <c r="HG223" i="48"/>
  <c r="HG482" i="48"/>
  <c r="HG117" i="48"/>
  <c r="HG509" i="48"/>
  <c r="HG122" i="48"/>
  <c r="HG123" i="48"/>
  <c r="HG357" i="48"/>
  <c r="HG160" i="48"/>
  <c r="HG308" i="48"/>
  <c r="HG177" i="48"/>
  <c r="HG462" i="48"/>
  <c r="HG215" i="48"/>
  <c r="HG238" i="48"/>
  <c r="HG213" i="48"/>
  <c r="HG161" i="48"/>
  <c r="HG463" i="48"/>
  <c r="HG436" i="48"/>
  <c r="HG471" i="48"/>
  <c r="HG85" i="48"/>
  <c r="HG219" i="48"/>
  <c r="HG513" i="48"/>
  <c r="HG216" i="48"/>
  <c r="HG247" i="48"/>
  <c r="HW70" i="48"/>
  <c r="HG139" i="48"/>
  <c r="HG235" i="48"/>
  <c r="HG261" i="48"/>
  <c r="HG428" i="48"/>
  <c r="HG477" i="48"/>
  <c r="HG134" i="48"/>
  <c r="HG498" i="48"/>
  <c r="HG374" i="48"/>
  <c r="HG128" i="48"/>
  <c r="HG384" i="48"/>
  <c r="HG438" i="48"/>
  <c r="HG339" i="48"/>
  <c r="HG92" i="48"/>
  <c r="HG272" i="48"/>
  <c r="HG299" i="48"/>
  <c r="HG278" i="48"/>
  <c r="HG439" i="48"/>
  <c r="HG313" i="48"/>
  <c r="HG87" i="48"/>
  <c r="HG479" i="48"/>
  <c r="HG179" i="48"/>
  <c r="HG204" i="48"/>
  <c r="HG457" i="48"/>
  <c r="HG174" i="48"/>
  <c r="HG72" i="48"/>
  <c r="HG185" i="48"/>
  <c r="HG105" i="48"/>
  <c r="HG300" i="48"/>
  <c r="HG390" i="48"/>
  <c r="HG60" i="48"/>
  <c r="HG240" i="48"/>
  <c r="HG483" i="48"/>
  <c r="HG417" i="48"/>
  <c r="HG287" i="48"/>
  <c r="HG76" i="48"/>
  <c r="HG103" i="48"/>
  <c r="HG75" i="48"/>
  <c r="HG330" i="48"/>
  <c r="HG413" i="48"/>
  <c r="HG327" i="48"/>
  <c r="HG419" i="48"/>
  <c r="HG405" i="48"/>
  <c r="HG333" i="48"/>
  <c r="HG362" i="48"/>
  <c r="HG125" i="48"/>
  <c r="HG484" i="48"/>
  <c r="HG77" i="48"/>
  <c r="HG472" i="48"/>
  <c r="HG335" i="48"/>
  <c r="HG212" i="48"/>
  <c r="HG73" i="48"/>
  <c r="HG481" i="48"/>
  <c r="HG95" i="48"/>
  <c r="HG64" i="48"/>
  <c r="HG467" i="48"/>
  <c r="HG389" i="48"/>
  <c r="HG311" i="48"/>
  <c r="HG402" i="48"/>
  <c r="HG220" i="48"/>
  <c r="HG297" i="48"/>
  <c r="HG132" i="48"/>
  <c r="HG263" i="48"/>
  <c r="HG500" i="48"/>
  <c r="HG224" i="48"/>
  <c r="HG344" i="48" l="1"/>
  <c r="HG430" i="48"/>
  <c r="HG211" i="48"/>
  <c r="HG305" i="48"/>
  <c r="HG249" i="48"/>
  <c r="HG54" i="48" s="1" a="1"/>
  <c r="HG54" i="48" s="1"/>
  <c r="HG314" i="48"/>
  <c r="HG266" i="48"/>
  <c r="HL266" i="48" s="1"/>
  <c r="HM266" i="48" s="1"/>
  <c r="HG137" i="48"/>
  <c r="HG275" i="48"/>
  <c r="HG255" i="48"/>
  <c r="HG250" i="48"/>
  <c r="HL250" i="48" s="1"/>
  <c r="HM250" i="48" s="1"/>
  <c r="HL216" i="48"/>
  <c r="HM216" i="48" s="1"/>
  <c r="HH216" i="48"/>
  <c r="HI216" i="48" s="1"/>
  <c r="HL178" i="48"/>
  <c r="HM178" i="48" s="1"/>
  <c r="HH178" i="48"/>
  <c r="HI178" i="48" s="1"/>
  <c r="HL273" i="48"/>
  <c r="HM273" i="48" s="1"/>
  <c r="HH273" i="48"/>
  <c r="HI273" i="48" s="1"/>
  <c r="HL465" i="48"/>
  <c r="HM465" i="48" s="1"/>
  <c r="HH465" i="48"/>
  <c r="HI465" i="48" s="1"/>
  <c r="HH316" i="48"/>
  <c r="HI316" i="48" s="1"/>
  <c r="HL316" i="48"/>
  <c r="HM316" i="48" s="1"/>
  <c r="HH513" i="48"/>
  <c r="HI513" i="48" s="1"/>
  <c r="HL513" i="48"/>
  <c r="HM513" i="48" s="1"/>
  <c r="HH418" i="48"/>
  <c r="HI418" i="48" s="1"/>
  <c r="HL418" i="48"/>
  <c r="HM418" i="48" s="1"/>
  <c r="HL326" i="48"/>
  <c r="HM326" i="48" s="1"/>
  <c r="HH326" i="48"/>
  <c r="HI326" i="48" s="1"/>
  <c r="HH447" i="48"/>
  <c r="HI447" i="48" s="1"/>
  <c r="HL447" i="48"/>
  <c r="HM447" i="48" s="1"/>
  <c r="HL354" i="48"/>
  <c r="HM354" i="48" s="1"/>
  <c r="HH354" i="48"/>
  <c r="HI354" i="48" s="1"/>
  <c r="HH166" i="48"/>
  <c r="HI166" i="48" s="1"/>
  <c r="HL166" i="48"/>
  <c r="HM166" i="48" s="1"/>
  <c r="HL328" i="48"/>
  <c r="HM328" i="48" s="1"/>
  <c r="HH328" i="48"/>
  <c r="HI328" i="48" s="1"/>
  <c r="HH377" i="48"/>
  <c r="HI377" i="48" s="1"/>
  <c r="HL377" i="48"/>
  <c r="HM377" i="48" s="1"/>
  <c r="HL366" i="48"/>
  <c r="HM366" i="48" s="1"/>
  <c r="HH366" i="48"/>
  <c r="HI366" i="48" s="1"/>
  <c r="HL98" i="48"/>
  <c r="HM98" i="48" s="1"/>
  <c r="HH98" i="48"/>
  <c r="HI98" i="48" s="1"/>
  <c r="HH89" i="48"/>
  <c r="HI89" i="48" s="1"/>
  <c r="HL89" i="48"/>
  <c r="HM89" i="48" s="1"/>
  <c r="HL67" i="48"/>
  <c r="HM67" i="48" s="1"/>
  <c r="HH67" i="48"/>
  <c r="HI67" i="48" s="1"/>
  <c r="HL314" i="48"/>
  <c r="HM314" i="48" s="1"/>
  <c r="HH314" i="48"/>
  <c r="HI314" i="48" s="1"/>
  <c r="HH137" i="48"/>
  <c r="HI137" i="48" s="1"/>
  <c r="HL137" i="48"/>
  <c r="HM137" i="48" s="1"/>
  <c r="HH275" i="48"/>
  <c r="HI275" i="48" s="1"/>
  <c r="HL275" i="48"/>
  <c r="HM275" i="48" s="1"/>
  <c r="HH255" i="48"/>
  <c r="HI255" i="48" s="1"/>
  <c r="HL255" i="48"/>
  <c r="HM255" i="48" s="1"/>
  <c r="HL427" i="48"/>
  <c r="HM427" i="48" s="1"/>
  <c r="HH427" i="48"/>
  <c r="HI427" i="48" s="1"/>
  <c r="HL297" i="48"/>
  <c r="HM297" i="48" s="1"/>
  <c r="HH297" i="48"/>
  <c r="HI297" i="48" s="1"/>
  <c r="HL362" i="48"/>
  <c r="HM362" i="48" s="1"/>
  <c r="HH362" i="48"/>
  <c r="HI362" i="48" s="1"/>
  <c r="HL300" i="48"/>
  <c r="HM300" i="48" s="1"/>
  <c r="HH300" i="48"/>
  <c r="HI300" i="48" s="1"/>
  <c r="HH339" i="48"/>
  <c r="HI339" i="48" s="1"/>
  <c r="HL339" i="48"/>
  <c r="HM339" i="48" s="1"/>
  <c r="HL219" i="48"/>
  <c r="HM219" i="48" s="1"/>
  <c r="HH219" i="48"/>
  <c r="HI219" i="48" s="1"/>
  <c r="HL509" i="48"/>
  <c r="HM509" i="48" s="1"/>
  <c r="HH509" i="48"/>
  <c r="HI509" i="48" s="1"/>
  <c r="HL241" i="48"/>
  <c r="HM241" i="48" s="1"/>
  <c r="HH241" i="48"/>
  <c r="HI241" i="48" s="1"/>
  <c r="HL192" i="48"/>
  <c r="HM192" i="48" s="1"/>
  <c r="HH192" i="48"/>
  <c r="HI192" i="48" s="1"/>
  <c r="HH468" i="48"/>
  <c r="HI468" i="48" s="1"/>
  <c r="HL468" i="48"/>
  <c r="HM468" i="48" s="1"/>
  <c r="HH206" i="48"/>
  <c r="HI206" i="48" s="1"/>
  <c r="HL206" i="48"/>
  <c r="HM206" i="48" s="1"/>
  <c r="HL136" i="48"/>
  <c r="HM136" i="48" s="1"/>
  <c r="HH136" i="48"/>
  <c r="HI136" i="48" s="1"/>
  <c r="HL505" i="48"/>
  <c r="HM505" i="48" s="1"/>
  <c r="HH505" i="48"/>
  <c r="HI505" i="48" s="1"/>
  <c r="HL340" i="48"/>
  <c r="HM340" i="48" s="1"/>
  <c r="HH340" i="48"/>
  <c r="HI340" i="48" s="1"/>
  <c r="HH294" i="48"/>
  <c r="HI294" i="48" s="1"/>
  <c r="HL294" i="48"/>
  <c r="HM294" i="48" s="1"/>
  <c r="HL329" i="48"/>
  <c r="HM329" i="48" s="1"/>
  <c r="HH329" i="48"/>
  <c r="HI329" i="48" s="1"/>
  <c r="ID72" i="48"/>
  <c r="IE72" i="48" s="1"/>
  <c r="HX72" i="48"/>
  <c r="HY72" i="48" s="1"/>
  <c r="HZ72" i="48" s="1"/>
  <c r="IA72" i="48" s="1"/>
  <c r="HL422" i="48"/>
  <c r="HM422" i="48" s="1"/>
  <c r="HH422" i="48"/>
  <c r="HI422" i="48" s="1"/>
  <c r="HL367" i="48"/>
  <c r="HM367" i="48" s="1"/>
  <c r="HH367" i="48"/>
  <c r="HI367" i="48" s="1"/>
  <c r="HH424" i="48"/>
  <c r="HI424" i="48" s="1"/>
  <c r="HL424" i="48"/>
  <c r="HM424" i="48" s="1"/>
  <c r="HH443" i="48"/>
  <c r="HI443" i="48" s="1"/>
  <c r="HL443" i="48"/>
  <c r="HM443" i="48" s="1"/>
  <c r="HH183" i="48"/>
  <c r="HI183" i="48" s="1"/>
  <c r="HL183" i="48"/>
  <c r="HM183" i="48" s="1"/>
  <c r="HH370" i="48"/>
  <c r="HI370" i="48" s="1"/>
  <c r="HL370" i="48"/>
  <c r="HM370" i="48" s="1"/>
  <c r="HH288" i="48"/>
  <c r="HI288" i="48" s="1"/>
  <c r="HL288" i="48"/>
  <c r="HM288" i="48" s="1"/>
  <c r="HH154" i="48"/>
  <c r="HI154" i="48" s="1"/>
  <c r="HL154" i="48"/>
  <c r="HM154" i="48" s="1"/>
  <c r="HH268" i="48"/>
  <c r="HI268" i="48" s="1"/>
  <c r="HL268" i="48"/>
  <c r="HM268" i="48" s="1"/>
  <c r="HH496" i="48"/>
  <c r="HI496" i="48" s="1"/>
  <c r="HL496" i="48"/>
  <c r="HM496" i="48" s="1"/>
  <c r="HH415" i="48"/>
  <c r="HI415" i="48" s="1"/>
  <c r="HL415" i="48"/>
  <c r="HM415" i="48" s="1"/>
  <c r="HL368" i="48"/>
  <c r="HM368" i="48" s="1"/>
  <c r="HH368" i="48"/>
  <c r="HI368" i="48" s="1"/>
  <c r="HL499" i="48"/>
  <c r="HM499" i="48" s="1"/>
  <c r="HH499" i="48"/>
  <c r="HI499" i="48" s="1"/>
  <c r="ID58" i="48"/>
  <c r="IE58" i="48" s="1"/>
  <c r="HX58" i="48"/>
  <c r="HY58" i="48" s="1"/>
  <c r="HZ58" i="48" s="1"/>
  <c r="IA58" i="48" s="1"/>
  <c r="HH484" i="48"/>
  <c r="HI484" i="48" s="1"/>
  <c r="HL484" i="48"/>
  <c r="HM484" i="48" s="1"/>
  <c r="HH68" i="48"/>
  <c r="HI68" i="48" s="1"/>
  <c r="HL68" i="48"/>
  <c r="HM68" i="48" s="1"/>
  <c r="HH451" i="48"/>
  <c r="HI451" i="48" s="1"/>
  <c r="HL451" i="48"/>
  <c r="HM451" i="48" s="1"/>
  <c r="HL474" i="48"/>
  <c r="HM474" i="48" s="1"/>
  <c r="HH474" i="48"/>
  <c r="HI474" i="48" s="1"/>
  <c r="HL390" i="48"/>
  <c r="HM390" i="48" s="1"/>
  <c r="HH390" i="48"/>
  <c r="HI390" i="48" s="1"/>
  <c r="HH118" i="48"/>
  <c r="HI118" i="48" s="1"/>
  <c r="HL118" i="48"/>
  <c r="HM118" i="48" s="1"/>
  <c r="HL284" i="48"/>
  <c r="HM284" i="48" s="1"/>
  <c r="HH284" i="48"/>
  <c r="HI284" i="48" s="1"/>
  <c r="HL242" i="48"/>
  <c r="HM242" i="48" s="1"/>
  <c r="HH242" i="48"/>
  <c r="HI242" i="48" s="1"/>
  <c r="HL405" i="48"/>
  <c r="HM405" i="48" s="1"/>
  <c r="HH405" i="48"/>
  <c r="HI405" i="48" s="1"/>
  <c r="HL487" i="48"/>
  <c r="HM487" i="48" s="1"/>
  <c r="HH487" i="48"/>
  <c r="HI487" i="48" s="1"/>
  <c r="HL229" i="48"/>
  <c r="HM229" i="48" s="1"/>
  <c r="HH229" i="48"/>
  <c r="HI229" i="48" s="1"/>
  <c r="HL380" i="48"/>
  <c r="HM380" i="48" s="1"/>
  <c r="HH380" i="48"/>
  <c r="HI380" i="48" s="1"/>
  <c r="HL341" i="48"/>
  <c r="HM341" i="48" s="1"/>
  <c r="HH341" i="48"/>
  <c r="HI341" i="48" s="1"/>
  <c r="HL517" i="48"/>
  <c r="HM517" i="48" s="1"/>
  <c r="HH517" i="48"/>
  <c r="HI517" i="48" s="1"/>
  <c r="HL322" i="48"/>
  <c r="HM322" i="48" s="1"/>
  <c r="HH322" i="48"/>
  <c r="HI322" i="48" s="1"/>
  <c r="HL514" i="48"/>
  <c r="HM514" i="48" s="1"/>
  <c r="HH514" i="48"/>
  <c r="HI514" i="48" s="1"/>
  <c r="HL80" i="48"/>
  <c r="HM80" i="48" s="1"/>
  <c r="HH80" i="48"/>
  <c r="HI80" i="48" s="1"/>
  <c r="HL393" i="48"/>
  <c r="HM393" i="48" s="1"/>
  <c r="HH393" i="48"/>
  <c r="HI393" i="48" s="1"/>
  <c r="HH102" i="48"/>
  <c r="HI102" i="48" s="1"/>
  <c r="HL102" i="48"/>
  <c r="HM102" i="48" s="1"/>
  <c r="HH94" i="48"/>
  <c r="HI94" i="48" s="1"/>
  <c r="HL94" i="48"/>
  <c r="HM94" i="48" s="1"/>
  <c r="HH350" i="48"/>
  <c r="HI350" i="48" s="1"/>
  <c r="HL350" i="48"/>
  <c r="HM350" i="48" s="1"/>
  <c r="HL495" i="48"/>
  <c r="HM495" i="48" s="1"/>
  <c r="HH495" i="48"/>
  <c r="HI495" i="48" s="1"/>
  <c r="HL190" i="48"/>
  <c r="HM190" i="48" s="1"/>
  <c r="HH190" i="48"/>
  <c r="HI190" i="48" s="1"/>
  <c r="HX56" i="48"/>
  <c r="HY56" i="48" s="1"/>
  <c r="HZ56" i="48" s="1"/>
  <c r="IA56" i="48" s="1"/>
  <c r="ID56" i="48"/>
  <c r="IE56" i="48" s="1"/>
  <c r="HH311" i="48"/>
  <c r="HI311" i="48" s="1"/>
  <c r="HL311" i="48"/>
  <c r="HM311" i="48" s="1"/>
  <c r="HH419" i="48"/>
  <c r="HI419" i="48" s="1"/>
  <c r="HL419" i="48"/>
  <c r="HM419" i="48" s="1"/>
  <c r="HL72" i="48"/>
  <c r="HM72" i="48" s="1"/>
  <c r="HH72" i="48"/>
  <c r="HI72" i="48" s="1"/>
  <c r="HH128" i="48"/>
  <c r="HI128" i="48" s="1"/>
  <c r="HL128" i="48"/>
  <c r="HM128" i="48" s="1"/>
  <c r="HH436" i="48"/>
  <c r="HI436" i="48" s="1"/>
  <c r="HL436" i="48"/>
  <c r="HM436" i="48" s="1"/>
  <c r="HH223" i="48"/>
  <c r="HI223" i="48" s="1"/>
  <c r="HL223" i="48"/>
  <c r="HM223" i="48" s="1"/>
  <c r="HL392" i="48"/>
  <c r="HM392" i="48" s="1"/>
  <c r="HH392" i="48"/>
  <c r="HI392" i="48" s="1"/>
  <c r="HH435" i="48"/>
  <c r="HI435" i="48" s="1"/>
  <c r="HL435" i="48"/>
  <c r="HM435" i="48" s="1"/>
  <c r="HL431" i="48"/>
  <c r="HM431" i="48" s="1"/>
  <c r="HH431" i="48"/>
  <c r="HI431" i="48" s="1"/>
  <c r="ID62" i="48"/>
  <c r="IE62" i="48" s="1"/>
  <c r="HX62" i="48"/>
  <c r="HY62" i="48" s="1"/>
  <c r="HZ62" i="48" s="1"/>
  <c r="IA62" i="48" s="1"/>
  <c r="HL461" i="48"/>
  <c r="HM461" i="48" s="1"/>
  <c r="HH461" i="48"/>
  <c r="HI461" i="48" s="1"/>
  <c r="HL497" i="48"/>
  <c r="HM497" i="48" s="1"/>
  <c r="HH497" i="48"/>
  <c r="HI497" i="48" s="1"/>
  <c r="HL173" i="48"/>
  <c r="HM173" i="48" s="1"/>
  <c r="HH173" i="48"/>
  <c r="HI173" i="48" s="1"/>
  <c r="HH209" i="48"/>
  <c r="HI209" i="48" s="1"/>
  <c r="HL209" i="48"/>
  <c r="HM209" i="48" s="1"/>
  <c r="HH252" i="48"/>
  <c r="HI252" i="48" s="1"/>
  <c r="HL252" i="48"/>
  <c r="HM252" i="48" s="1"/>
  <c r="HL382" i="48"/>
  <c r="HM382" i="48" s="1"/>
  <c r="HH382" i="48"/>
  <c r="HI382" i="48" s="1"/>
  <c r="HL416" i="48"/>
  <c r="HM416" i="48" s="1"/>
  <c r="HH416" i="48"/>
  <c r="HI416" i="48" s="1"/>
  <c r="HH56" i="48"/>
  <c r="HI56" i="48" s="1"/>
  <c r="HL56" i="48"/>
  <c r="HM56" i="48" s="1"/>
  <c r="HX64" i="48"/>
  <c r="HY64" i="48" s="1"/>
  <c r="HZ64" i="48" s="1"/>
  <c r="IA64" i="48" s="1"/>
  <c r="ID64" i="48"/>
  <c r="IE64" i="48" s="1"/>
  <c r="HH353" i="48"/>
  <c r="HI353" i="48" s="1"/>
  <c r="HL353" i="48"/>
  <c r="HM353" i="48" s="1"/>
  <c r="HH319" i="48"/>
  <c r="HI319" i="48" s="1"/>
  <c r="HL319" i="48"/>
  <c r="HM319" i="48" s="1"/>
  <c r="HL510" i="48"/>
  <c r="HM510" i="48" s="1"/>
  <c r="HH510" i="48"/>
  <c r="HI510" i="48" s="1"/>
  <c r="HH195" i="48"/>
  <c r="HI195" i="48" s="1"/>
  <c r="HL195" i="48"/>
  <c r="HM195" i="48" s="1"/>
  <c r="HX60" i="48"/>
  <c r="HY60" i="48" s="1"/>
  <c r="HZ60" i="48" s="1"/>
  <c r="IA60" i="48" s="1"/>
  <c r="ID60" i="48"/>
  <c r="IE60" i="48" s="1"/>
  <c r="HH476" i="48"/>
  <c r="HI476" i="48" s="1"/>
  <c r="HL476" i="48"/>
  <c r="HM476" i="48" s="1"/>
  <c r="HL396" i="48"/>
  <c r="HM396" i="48" s="1"/>
  <c r="HH396" i="48"/>
  <c r="HI396" i="48" s="1"/>
  <c r="HL469" i="48"/>
  <c r="HM469" i="48" s="1"/>
  <c r="HH469" i="48"/>
  <c r="HI469" i="48" s="1"/>
  <c r="HL411" i="48"/>
  <c r="HM411" i="48" s="1"/>
  <c r="HH411" i="48"/>
  <c r="HI411" i="48" s="1"/>
  <c r="HH440" i="48"/>
  <c r="HI440" i="48" s="1"/>
  <c r="HL440" i="48"/>
  <c r="HM440" i="48" s="1"/>
  <c r="HL369" i="48"/>
  <c r="HM369" i="48" s="1"/>
  <c r="HH369" i="48"/>
  <c r="HI369" i="48" s="1"/>
  <c r="HL423" i="48"/>
  <c r="HM423" i="48" s="1"/>
  <c r="HH423" i="48"/>
  <c r="HI423" i="48" s="1"/>
  <c r="HH420" i="48"/>
  <c r="HI420" i="48" s="1"/>
  <c r="HL420" i="48"/>
  <c r="HM420" i="48" s="1"/>
  <c r="HL92" i="48"/>
  <c r="HM92" i="48" s="1"/>
  <c r="HH92" i="48"/>
  <c r="HI92" i="48" s="1"/>
  <c r="HH122" i="48"/>
  <c r="HI122" i="48" s="1"/>
  <c r="HL122" i="48"/>
  <c r="HM122" i="48" s="1"/>
  <c r="HL473" i="48"/>
  <c r="HM473" i="48" s="1"/>
  <c r="HH473" i="48"/>
  <c r="HI473" i="48" s="1"/>
  <c r="HL346" i="48"/>
  <c r="HM346" i="48" s="1"/>
  <c r="HH346" i="48"/>
  <c r="HI346" i="48" s="1"/>
  <c r="HL398" i="48"/>
  <c r="HM398" i="48" s="1"/>
  <c r="HH398" i="48"/>
  <c r="HI398" i="48" s="1"/>
  <c r="HH165" i="48"/>
  <c r="HI165" i="48" s="1"/>
  <c r="HL165" i="48"/>
  <c r="HM165" i="48" s="1"/>
  <c r="HL295" i="48"/>
  <c r="HM295" i="48" s="1"/>
  <c r="HH295" i="48"/>
  <c r="HI295" i="48" s="1"/>
  <c r="HL171" i="48"/>
  <c r="HM171" i="48" s="1"/>
  <c r="HH171" i="48"/>
  <c r="HI171" i="48" s="1"/>
  <c r="HH111" i="48"/>
  <c r="HI111" i="48" s="1"/>
  <c r="HL111" i="48"/>
  <c r="HM111" i="48" s="1"/>
  <c r="HL395" i="48"/>
  <c r="HM395" i="48" s="1"/>
  <c r="HH395" i="48"/>
  <c r="HI395" i="48" s="1"/>
  <c r="HL257" i="48"/>
  <c r="HM257" i="48" s="1"/>
  <c r="HH257" i="48"/>
  <c r="HI257" i="48" s="1"/>
  <c r="HL454" i="48"/>
  <c r="HM454" i="48" s="1"/>
  <c r="HH454" i="48"/>
  <c r="HI454" i="48" s="1"/>
  <c r="HH281" i="48"/>
  <c r="HI281" i="48" s="1"/>
  <c r="HL281" i="48"/>
  <c r="HM281" i="48" s="1"/>
  <c r="HH289" i="48"/>
  <c r="HI289" i="48" s="1"/>
  <c r="HL289" i="48"/>
  <c r="HM289" i="48" s="1"/>
  <c r="HH71" i="48"/>
  <c r="HI71" i="48" s="1"/>
  <c r="HL71" i="48"/>
  <c r="HM71" i="48" s="1"/>
  <c r="HL301" i="48"/>
  <c r="HM301" i="48" s="1"/>
  <c r="HH301" i="48"/>
  <c r="HI301" i="48" s="1"/>
  <c r="HH318" i="48"/>
  <c r="HI318" i="48" s="1"/>
  <c r="HL318" i="48"/>
  <c r="HM318" i="48" s="1"/>
  <c r="HL491" i="48"/>
  <c r="HM491" i="48" s="1"/>
  <c r="HH491" i="48"/>
  <c r="HI491" i="48" s="1"/>
  <c r="HH323" i="48"/>
  <c r="HI323" i="48" s="1"/>
  <c r="HL323" i="48"/>
  <c r="HM323" i="48" s="1"/>
  <c r="HL152" i="48"/>
  <c r="HM152" i="48" s="1"/>
  <c r="HH152" i="48"/>
  <c r="HI152" i="48" s="1"/>
  <c r="HH442" i="48"/>
  <c r="HI442" i="48" s="1"/>
  <c r="HL442" i="48"/>
  <c r="HM442" i="48" s="1"/>
  <c r="HL511" i="48"/>
  <c r="HM511" i="48" s="1"/>
  <c r="HH511" i="48"/>
  <c r="HI511" i="48" s="1"/>
  <c r="HL379" i="48"/>
  <c r="HM379" i="48" s="1"/>
  <c r="HH379" i="48"/>
  <c r="HI379" i="48" s="1"/>
  <c r="HH315" i="48"/>
  <c r="HI315" i="48" s="1"/>
  <c r="HL315" i="48"/>
  <c r="HM315" i="48" s="1"/>
  <c r="HH429" i="48"/>
  <c r="HI429" i="48" s="1"/>
  <c r="HL429" i="48"/>
  <c r="HM429" i="48" s="1"/>
  <c r="HH412" i="48"/>
  <c r="HI412" i="48" s="1"/>
  <c r="HL412" i="48"/>
  <c r="HM412" i="48" s="1"/>
  <c r="HL376" i="48"/>
  <c r="HM376" i="48" s="1"/>
  <c r="HH376" i="48"/>
  <c r="HI376" i="48" s="1"/>
  <c r="HL359" i="48"/>
  <c r="HM359" i="48" s="1"/>
  <c r="HH359" i="48"/>
  <c r="HI359" i="48" s="1"/>
  <c r="HH515" i="48"/>
  <c r="HI515" i="48" s="1"/>
  <c r="HL515" i="48"/>
  <c r="HM515" i="48" s="1"/>
  <c r="HH321" i="48"/>
  <c r="HI321" i="48" s="1"/>
  <c r="HL321" i="48"/>
  <c r="HM321" i="48" s="1"/>
  <c r="HH276" i="48"/>
  <c r="HI276" i="48" s="1"/>
  <c r="HL276" i="48"/>
  <c r="HM276" i="48" s="1"/>
  <c r="HL227" i="48"/>
  <c r="HM227" i="48" s="1"/>
  <c r="HH227" i="48"/>
  <c r="HI227" i="48" s="1"/>
  <c r="HH384" i="48"/>
  <c r="HI384" i="48" s="1"/>
  <c r="HL384" i="48"/>
  <c r="HM384" i="48" s="1"/>
  <c r="HL86" i="48"/>
  <c r="HM86" i="48" s="1"/>
  <c r="HH86" i="48"/>
  <c r="HI86" i="48" s="1"/>
  <c r="HH327" i="48"/>
  <c r="HI327" i="48" s="1"/>
  <c r="HL327" i="48"/>
  <c r="HM327" i="48" s="1"/>
  <c r="HL312" i="48"/>
  <c r="HM312" i="48" s="1"/>
  <c r="HH312" i="48"/>
  <c r="HI312" i="48" s="1"/>
  <c r="HH457" i="48"/>
  <c r="HI457" i="48" s="1"/>
  <c r="HL457" i="48"/>
  <c r="HM457" i="48" s="1"/>
  <c r="HL78" i="48"/>
  <c r="HM78" i="48" s="1"/>
  <c r="HH78" i="48"/>
  <c r="HI78" i="48" s="1"/>
  <c r="HH347" i="48"/>
  <c r="HI347" i="48" s="1"/>
  <c r="HL347" i="48"/>
  <c r="HM347" i="48" s="1"/>
  <c r="HL381" i="48"/>
  <c r="HM381" i="48" s="1"/>
  <c r="HH381" i="48"/>
  <c r="HI381" i="48" s="1"/>
  <c r="HH432" i="48"/>
  <c r="HI432" i="48" s="1"/>
  <c r="HL432" i="48"/>
  <c r="HM432" i="48" s="1"/>
  <c r="HH414" i="48"/>
  <c r="HI414" i="48" s="1"/>
  <c r="HL414" i="48"/>
  <c r="HM414" i="48" s="1"/>
  <c r="HH480" i="48"/>
  <c r="HI480" i="48" s="1"/>
  <c r="HL480" i="48"/>
  <c r="HM480" i="48" s="1"/>
  <c r="HH169" i="48"/>
  <c r="HI169" i="48" s="1"/>
  <c r="HL169" i="48"/>
  <c r="HM169" i="48" s="1"/>
  <c r="HL62" i="48"/>
  <c r="HM62" i="48" s="1"/>
  <c r="HH62" i="48"/>
  <c r="HI62" i="48" s="1"/>
  <c r="HH244" i="48"/>
  <c r="HI244" i="48" s="1"/>
  <c r="HL244" i="48"/>
  <c r="HM244" i="48" s="1"/>
  <c r="HH352" i="48"/>
  <c r="HI352" i="48" s="1"/>
  <c r="HL352" i="48"/>
  <c r="HM352" i="48" s="1"/>
  <c r="HL112" i="48"/>
  <c r="HM112" i="48" s="1"/>
  <c r="HH112" i="48"/>
  <c r="HI112" i="48" s="1"/>
  <c r="HL433" i="48"/>
  <c r="HM433" i="48" s="1"/>
  <c r="HH433" i="48"/>
  <c r="HI433" i="48" s="1"/>
  <c r="HH188" i="48"/>
  <c r="HI188" i="48" s="1"/>
  <c r="HL188" i="48"/>
  <c r="HM188" i="48" s="1"/>
  <c r="HH57" i="48"/>
  <c r="HI57" i="48" s="1"/>
  <c r="HL57" i="48"/>
  <c r="HM57" i="48" s="1"/>
  <c r="HL248" i="48"/>
  <c r="HM248" i="48" s="1"/>
  <c r="HH248" i="48"/>
  <c r="HI248" i="48" s="1"/>
  <c r="HL502" i="48"/>
  <c r="HM502" i="48" s="1"/>
  <c r="HH502" i="48"/>
  <c r="HI502" i="48" s="1"/>
  <c r="HL456" i="48"/>
  <c r="HM456" i="48" s="1"/>
  <c r="HH456" i="48"/>
  <c r="HI456" i="48" s="1"/>
  <c r="HH365" i="48"/>
  <c r="HI365" i="48" s="1"/>
  <c r="HL365" i="48"/>
  <c r="HM365" i="48" s="1"/>
  <c r="HL109" i="48"/>
  <c r="HM109" i="48" s="1"/>
  <c r="HH109" i="48"/>
  <c r="HI109" i="48" s="1"/>
  <c r="HL410" i="48"/>
  <c r="HM410" i="48" s="1"/>
  <c r="HH410" i="48"/>
  <c r="HI410" i="48" s="1"/>
  <c r="HL459" i="48"/>
  <c r="HM459" i="48" s="1"/>
  <c r="HH459" i="48"/>
  <c r="HI459" i="48" s="1"/>
  <c r="HL230" i="48"/>
  <c r="HM230" i="48" s="1"/>
  <c r="HH230" i="48"/>
  <c r="HI230" i="48" s="1"/>
  <c r="HH358" i="48"/>
  <c r="HI358" i="48" s="1"/>
  <c r="HL358" i="48"/>
  <c r="HM358" i="48" s="1"/>
  <c r="HL291" i="48"/>
  <c r="HM291" i="48" s="1"/>
  <c r="HH291" i="48"/>
  <c r="HI291" i="48" s="1"/>
  <c r="HL194" i="48"/>
  <c r="HM194" i="48" s="1"/>
  <c r="HH194" i="48"/>
  <c r="HI194" i="48" s="1"/>
  <c r="HL421" i="48"/>
  <c r="HM421" i="48" s="1"/>
  <c r="HH421" i="48"/>
  <c r="HI421" i="48" s="1"/>
  <c r="HL399" i="48"/>
  <c r="HM399" i="48" s="1"/>
  <c r="HH399" i="48"/>
  <c r="HI399" i="48" s="1"/>
  <c r="HH63" i="48"/>
  <c r="HI63" i="48" s="1"/>
  <c r="HL63" i="48"/>
  <c r="HM63" i="48" s="1"/>
  <c r="HH355" i="48"/>
  <c r="HI355" i="48" s="1"/>
  <c r="HL355" i="48"/>
  <c r="HM355" i="48" s="1"/>
  <c r="HL296" i="48"/>
  <c r="HM296" i="48" s="1"/>
  <c r="HH296" i="48"/>
  <c r="HI296" i="48" s="1"/>
  <c r="HH263" i="48"/>
  <c r="HI263" i="48" s="1"/>
  <c r="HL263" i="48"/>
  <c r="HM263" i="48" s="1"/>
  <c r="HL406" i="48"/>
  <c r="HM406" i="48" s="1"/>
  <c r="HH406" i="48"/>
  <c r="HI406" i="48" s="1"/>
  <c r="HL333" i="48"/>
  <c r="HM333" i="48" s="1"/>
  <c r="HH333" i="48"/>
  <c r="HI333" i="48" s="1"/>
  <c r="HH506" i="48"/>
  <c r="HI506" i="48" s="1"/>
  <c r="HL506" i="48"/>
  <c r="HM506" i="48" s="1"/>
  <c r="HL317" i="48"/>
  <c r="HM317" i="48" s="1"/>
  <c r="HH317" i="48"/>
  <c r="HI317" i="48" s="1"/>
  <c r="HL441" i="48"/>
  <c r="HM441" i="48" s="1"/>
  <c r="HH441" i="48"/>
  <c r="HI441" i="48" s="1"/>
  <c r="HL324" i="48"/>
  <c r="HM324" i="48" s="1"/>
  <c r="HH324" i="48"/>
  <c r="HI324" i="48" s="1"/>
  <c r="HL95" i="48"/>
  <c r="HM95" i="48" s="1"/>
  <c r="HH95" i="48"/>
  <c r="HI95" i="48" s="1"/>
  <c r="HL99" i="48"/>
  <c r="HM99" i="48" s="1"/>
  <c r="HH99" i="48"/>
  <c r="HI99" i="48" s="1"/>
  <c r="HL182" i="48"/>
  <c r="HM182" i="48" s="1"/>
  <c r="HH182" i="48"/>
  <c r="HI182" i="48" s="1"/>
  <c r="HH455" i="48"/>
  <c r="HI455" i="48" s="1"/>
  <c r="HL455" i="48"/>
  <c r="HM455" i="48" s="1"/>
  <c r="HL226" i="48"/>
  <c r="HM226" i="48" s="1"/>
  <c r="HH226" i="48"/>
  <c r="HI226" i="48" s="1"/>
  <c r="HL124" i="48"/>
  <c r="HM124" i="48" s="1"/>
  <c r="HH124" i="48"/>
  <c r="HI124" i="48" s="1"/>
  <c r="HH331" i="48"/>
  <c r="HI331" i="48" s="1"/>
  <c r="HL331" i="48"/>
  <c r="HM331" i="48" s="1"/>
  <c r="HH403" i="48"/>
  <c r="HI403" i="48" s="1"/>
  <c r="HL403" i="48"/>
  <c r="HM403" i="48" s="1"/>
  <c r="HH225" i="48"/>
  <c r="HI225" i="48" s="1"/>
  <c r="HL225" i="48"/>
  <c r="HM225" i="48" s="1"/>
  <c r="HL256" i="48"/>
  <c r="HM256" i="48" s="1"/>
  <c r="HH256" i="48"/>
  <c r="HI256" i="48" s="1"/>
  <c r="HH199" i="48"/>
  <c r="HI199" i="48" s="1"/>
  <c r="HL199" i="48"/>
  <c r="HM199" i="48" s="1"/>
  <c r="HL371" i="48"/>
  <c r="HM371" i="48" s="1"/>
  <c r="HH371" i="48"/>
  <c r="HI371" i="48" s="1"/>
  <c r="HL290" i="48"/>
  <c r="HM290" i="48" s="1"/>
  <c r="HH290" i="48"/>
  <c r="HI290" i="48" s="1"/>
  <c r="HL217" i="48"/>
  <c r="HM217" i="48" s="1"/>
  <c r="HH217" i="48"/>
  <c r="HI217" i="48" s="1"/>
  <c r="HH460" i="48"/>
  <c r="HI460" i="48" s="1"/>
  <c r="HL460" i="48"/>
  <c r="HM460" i="48" s="1"/>
  <c r="HH385" i="48"/>
  <c r="HI385" i="48" s="1"/>
  <c r="HL385" i="48"/>
  <c r="HM385" i="48" s="1"/>
  <c r="HH262" i="48"/>
  <c r="HI262" i="48" s="1"/>
  <c r="HL262" i="48"/>
  <c r="HM262" i="48" s="1"/>
  <c r="HL159" i="48"/>
  <c r="HM159" i="48" s="1"/>
  <c r="HH159" i="48"/>
  <c r="HI159" i="48" s="1"/>
  <c r="HH307" i="48"/>
  <c r="HI307" i="48" s="1"/>
  <c r="HL307" i="48"/>
  <c r="HM307" i="48" s="1"/>
  <c r="HL127" i="48"/>
  <c r="HM127" i="48" s="1"/>
  <c r="HH127" i="48"/>
  <c r="HI127" i="48" s="1"/>
  <c r="HL196" i="48"/>
  <c r="HM196" i="48" s="1"/>
  <c r="HH196" i="48"/>
  <c r="HI196" i="48" s="1"/>
  <c r="ID61" i="48"/>
  <c r="IE61" i="48" s="1"/>
  <c r="HX61" i="48"/>
  <c r="HY61" i="48" s="1"/>
  <c r="HZ61" i="48" s="1"/>
  <c r="IA61" i="48" s="1"/>
  <c r="HH345" i="48"/>
  <c r="HI345" i="48" s="1"/>
  <c r="HL345" i="48"/>
  <c r="HM345" i="48" s="1"/>
  <c r="HH409" i="48"/>
  <c r="HI409" i="48" s="1"/>
  <c r="HL409" i="48"/>
  <c r="HM409" i="48" s="1"/>
  <c r="ID65" i="48"/>
  <c r="IE65" i="48" s="1"/>
  <c r="HX65" i="48"/>
  <c r="HY65" i="48" s="1"/>
  <c r="HZ65" i="48" s="1"/>
  <c r="IA65" i="48" s="1"/>
  <c r="HH85" i="48"/>
  <c r="HI85" i="48" s="1"/>
  <c r="HL85" i="48"/>
  <c r="HM85" i="48" s="1"/>
  <c r="HH65" i="48"/>
  <c r="HI65" i="48" s="1"/>
  <c r="HL65" i="48"/>
  <c r="HM65" i="48" s="1"/>
  <c r="HL198" i="48"/>
  <c r="HM198" i="48" s="1"/>
  <c r="HH198" i="48"/>
  <c r="HI198" i="48" s="1"/>
  <c r="ID63" i="48"/>
  <c r="IE63" i="48" s="1"/>
  <c r="HX63" i="48"/>
  <c r="HY63" i="48" s="1"/>
  <c r="HZ63" i="48" s="1"/>
  <c r="IA63" i="48" s="1"/>
  <c r="HL185" i="48"/>
  <c r="HM185" i="48" s="1"/>
  <c r="HH185" i="48"/>
  <c r="HI185" i="48" s="1"/>
  <c r="HH407" i="48"/>
  <c r="HI407" i="48" s="1"/>
  <c r="HL407" i="48"/>
  <c r="HM407" i="48" s="1"/>
  <c r="HH389" i="48"/>
  <c r="HI389" i="48" s="1"/>
  <c r="HL389" i="48"/>
  <c r="HM389" i="48" s="1"/>
  <c r="HH143" i="48"/>
  <c r="HI143" i="48" s="1"/>
  <c r="HL143" i="48"/>
  <c r="HM143" i="48" s="1"/>
  <c r="HL467" i="48"/>
  <c r="HM467" i="48" s="1"/>
  <c r="HH467" i="48"/>
  <c r="HI467" i="48" s="1"/>
  <c r="HL363" i="48"/>
  <c r="HM363" i="48" s="1"/>
  <c r="HH363" i="48"/>
  <c r="HI363" i="48" s="1"/>
  <c r="HH114" i="48"/>
  <c r="HI114" i="48" s="1"/>
  <c r="HL114" i="48"/>
  <c r="HM114" i="48" s="1"/>
  <c r="HH147" i="48"/>
  <c r="HI147" i="48" s="1"/>
  <c r="HL147" i="48"/>
  <c r="HM147" i="48" s="1"/>
  <c r="HH488" i="48"/>
  <c r="HI488" i="48" s="1"/>
  <c r="HL488" i="48"/>
  <c r="HM488" i="48" s="1"/>
  <c r="HH444" i="48"/>
  <c r="HI444" i="48" s="1"/>
  <c r="HL444" i="48"/>
  <c r="HM444" i="48" s="1"/>
  <c r="HH351" i="48"/>
  <c r="HI351" i="48" s="1"/>
  <c r="HL351" i="48"/>
  <c r="HM351" i="48" s="1"/>
  <c r="HL477" i="48"/>
  <c r="HM477" i="48" s="1"/>
  <c r="HH477" i="48"/>
  <c r="HI477" i="48" s="1"/>
  <c r="HL103" i="48"/>
  <c r="HM103" i="48" s="1"/>
  <c r="HH103" i="48"/>
  <c r="HI103" i="48" s="1"/>
  <c r="HL233" i="48"/>
  <c r="HM233" i="48" s="1"/>
  <c r="HH233" i="48"/>
  <c r="HI233" i="48" s="1"/>
  <c r="HH373" i="48"/>
  <c r="HI373" i="48" s="1"/>
  <c r="HL373" i="48"/>
  <c r="HM373" i="48" s="1"/>
  <c r="HL425" i="48"/>
  <c r="HM425" i="48" s="1"/>
  <c r="HH425" i="48"/>
  <c r="HI425" i="48" s="1"/>
  <c r="HL96" i="48"/>
  <c r="HM96" i="48" s="1"/>
  <c r="HH96" i="48"/>
  <c r="HI96" i="48" s="1"/>
  <c r="HL450" i="48"/>
  <c r="HM450" i="48" s="1"/>
  <c r="HH450" i="48"/>
  <c r="HI450" i="48" s="1"/>
  <c r="HL130" i="48"/>
  <c r="HM130" i="48" s="1"/>
  <c r="HH130" i="48"/>
  <c r="HI130" i="48" s="1"/>
  <c r="HL151" i="48"/>
  <c r="HM151" i="48" s="1"/>
  <c r="HH151" i="48"/>
  <c r="HI151" i="48" s="1"/>
  <c r="HH97" i="48"/>
  <c r="HI97" i="48" s="1"/>
  <c r="HL97" i="48"/>
  <c r="HM97" i="48" s="1"/>
  <c r="HL208" i="48"/>
  <c r="HM208" i="48" s="1"/>
  <c r="HH208" i="48"/>
  <c r="HI208" i="48" s="1"/>
  <c r="HL259" i="48"/>
  <c r="HM259" i="48" s="1"/>
  <c r="HH259" i="48"/>
  <c r="HI259" i="48" s="1"/>
  <c r="HL121" i="48"/>
  <c r="HM121" i="48" s="1"/>
  <c r="HH121" i="48"/>
  <c r="HI121" i="48" s="1"/>
  <c r="HL426" i="48"/>
  <c r="HM426" i="48" s="1"/>
  <c r="HH426" i="48"/>
  <c r="HI426" i="48" s="1"/>
  <c r="HL69" i="48"/>
  <c r="HM69" i="48" s="1"/>
  <c r="HH69" i="48"/>
  <c r="HI69" i="48" s="1"/>
  <c r="HH466" i="48"/>
  <c r="HI466" i="48" s="1"/>
  <c r="HL466" i="48"/>
  <c r="HM466" i="48" s="1"/>
  <c r="HX66" i="48"/>
  <c r="HY66" i="48" s="1"/>
  <c r="HZ66" i="48" s="1"/>
  <c r="IA66" i="48" s="1"/>
  <c r="ID66" i="48"/>
  <c r="IE66" i="48" s="1"/>
  <c r="HL157" i="48"/>
  <c r="HM157" i="48" s="1"/>
  <c r="HH157" i="48"/>
  <c r="HI157" i="48" s="1"/>
  <c r="HL501" i="48"/>
  <c r="HM501" i="48" s="1"/>
  <c r="HH501" i="48"/>
  <c r="HI501" i="48" s="1"/>
  <c r="HH138" i="48"/>
  <c r="HI138" i="48" s="1"/>
  <c r="HL138" i="48"/>
  <c r="HM138" i="48" s="1"/>
  <c r="HL202" i="48"/>
  <c r="HM202" i="48" s="1"/>
  <c r="HH202" i="48"/>
  <c r="HI202" i="48" s="1"/>
  <c r="HL236" i="48"/>
  <c r="HM236" i="48" s="1"/>
  <c r="HH236" i="48"/>
  <c r="HI236" i="48" s="1"/>
  <c r="HH203" i="48"/>
  <c r="HI203" i="48" s="1"/>
  <c r="HL203" i="48"/>
  <c r="HM203" i="48" s="1"/>
  <c r="HL378" i="48"/>
  <c r="HM378" i="48" s="1"/>
  <c r="HH378" i="48"/>
  <c r="HI378" i="48" s="1"/>
  <c r="HH163" i="48"/>
  <c r="HI163" i="48" s="1"/>
  <c r="HL163" i="48"/>
  <c r="HM163" i="48" s="1"/>
  <c r="ID68" i="48"/>
  <c r="IE68" i="48" s="1"/>
  <c r="HX68" i="48"/>
  <c r="HY68" i="48" s="1"/>
  <c r="HZ68" i="48" s="1"/>
  <c r="IA68" i="48" s="1"/>
  <c r="HL132" i="48"/>
  <c r="HM132" i="48" s="1"/>
  <c r="HH132" i="48"/>
  <c r="HI132" i="48" s="1"/>
  <c r="HL113" i="48"/>
  <c r="HM113" i="48" s="1"/>
  <c r="HH113" i="48"/>
  <c r="HI113" i="48" s="1"/>
  <c r="HL220" i="48"/>
  <c r="HM220" i="48" s="1"/>
  <c r="HH220" i="48"/>
  <c r="HI220" i="48" s="1"/>
  <c r="HL265" i="48"/>
  <c r="HM265" i="48" s="1"/>
  <c r="HH265" i="48"/>
  <c r="HI265" i="48" s="1"/>
  <c r="HL120" i="48"/>
  <c r="HM120" i="48" s="1"/>
  <c r="HH120" i="48"/>
  <c r="HI120" i="48" s="1"/>
  <c r="HH271" i="48"/>
  <c r="HI271" i="48" s="1"/>
  <c r="HL271" i="48"/>
  <c r="HM271" i="48" s="1"/>
  <c r="HL512" i="48"/>
  <c r="HM512" i="48" s="1"/>
  <c r="HH512" i="48"/>
  <c r="HI512" i="48" s="1"/>
  <c r="HH464" i="48"/>
  <c r="HI464" i="48" s="1"/>
  <c r="HL464" i="48"/>
  <c r="HM464" i="48" s="1"/>
  <c r="HL306" i="48"/>
  <c r="HM306" i="48" s="1"/>
  <c r="HH306" i="48"/>
  <c r="HI306" i="48" s="1"/>
  <c r="HH58" i="48"/>
  <c r="HI58" i="48" s="1"/>
  <c r="HL58" i="48"/>
  <c r="HM58" i="48" s="1"/>
  <c r="HL374" i="48"/>
  <c r="HM374" i="48" s="1"/>
  <c r="HH374" i="48"/>
  <c r="HI374" i="48" s="1"/>
  <c r="HL413" i="48"/>
  <c r="HM413" i="48" s="1"/>
  <c r="HH413" i="48"/>
  <c r="HI413" i="48" s="1"/>
  <c r="HL332" i="48"/>
  <c r="HM332" i="48" s="1"/>
  <c r="HH332" i="48"/>
  <c r="HI332" i="48" s="1"/>
  <c r="HL309" i="48"/>
  <c r="HM309" i="48" s="1"/>
  <c r="HH309" i="48"/>
  <c r="HI309" i="48" s="1"/>
  <c r="HL204" i="48"/>
  <c r="HM204" i="48" s="1"/>
  <c r="HH204" i="48"/>
  <c r="HI204" i="48" s="1"/>
  <c r="HL179" i="48"/>
  <c r="HM179" i="48" s="1"/>
  <c r="HH179" i="48"/>
  <c r="HI179" i="48" s="1"/>
  <c r="HL150" i="48"/>
  <c r="HM150" i="48" s="1"/>
  <c r="HH150" i="48"/>
  <c r="HI150" i="48" s="1"/>
  <c r="HH445" i="48"/>
  <c r="HI445" i="48" s="1"/>
  <c r="HL445" i="48"/>
  <c r="HM445" i="48" s="1"/>
  <c r="HL156" i="48"/>
  <c r="HM156" i="48" s="1"/>
  <c r="HH156" i="48"/>
  <c r="HI156" i="48" s="1"/>
  <c r="HH481" i="48"/>
  <c r="HI481" i="48" s="1"/>
  <c r="HL481" i="48"/>
  <c r="HM481" i="48" s="1"/>
  <c r="HL479" i="48"/>
  <c r="HM479" i="48" s="1"/>
  <c r="HH479" i="48"/>
  <c r="HI479" i="48" s="1"/>
  <c r="HH428" i="48"/>
  <c r="HI428" i="48" s="1"/>
  <c r="HL428" i="48"/>
  <c r="HM428" i="48" s="1"/>
  <c r="HH215" i="48"/>
  <c r="HI215" i="48" s="1"/>
  <c r="HL215" i="48"/>
  <c r="HM215" i="48" s="1"/>
  <c r="HH221" i="48"/>
  <c r="HI221" i="48" s="1"/>
  <c r="HL221" i="48"/>
  <c r="HM221" i="48" s="1"/>
  <c r="HH222" i="48"/>
  <c r="HI222" i="48" s="1"/>
  <c r="HL222" i="48"/>
  <c r="HM222" i="48" s="1"/>
  <c r="HH172" i="48"/>
  <c r="HI172" i="48" s="1"/>
  <c r="HL172" i="48"/>
  <c r="HM172" i="48" s="1"/>
  <c r="HH73" i="48"/>
  <c r="HI73" i="48" s="1"/>
  <c r="HL73" i="48"/>
  <c r="HM73" i="48" s="1"/>
  <c r="HL76" i="48"/>
  <c r="HM76" i="48" s="1"/>
  <c r="HH76" i="48"/>
  <c r="HI76" i="48" s="1"/>
  <c r="HH87" i="48"/>
  <c r="HI87" i="48" s="1"/>
  <c r="HL87" i="48"/>
  <c r="HM87" i="48" s="1"/>
  <c r="HH261" i="48"/>
  <c r="HI261" i="48" s="1"/>
  <c r="HL261" i="48"/>
  <c r="HM261" i="48" s="1"/>
  <c r="HL462" i="48"/>
  <c r="HM462" i="48" s="1"/>
  <c r="HH462" i="48"/>
  <c r="HI462" i="48" s="1"/>
  <c r="HH277" i="48"/>
  <c r="HI277" i="48" s="1"/>
  <c r="HL277" i="48"/>
  <c r="HM277" i="48" s="1"/>
  <c r="HL254" i="48"/>
  <c r="HM254" i="48" s="1"/>
  <c r="HH254" i="48"/>
  <c r="HI254" i="48" s="1"/>
  <c r="HH285" i="48"/>
  <c r="HI285" i="48" s="1"/>
  <c r="HL285" i="48"/>
  <c r="HM285" i="48" s="1"/>
  <c r="HL168" i="48"/>
  <c r="HM168" i="48" s="1"/>
  <c r="HH168" i="48"/>
  <c r="HI168" i="48" s="1"/>
  <c r="HL337" i="48"/>
  <c r="HM337" i="48" s="1"/>
  <c r="HH337" i="48"/>
  <c r="HI337" i="48" s="1"/>
  <c r="HH267" i="48"/>
  <c r="HI267" i="48" s="1"/>
  <c r="HL267" i="48"/>
  <c r="HM267" i="48" s="1"/>
  <c r="HH243" i="48"/>
  <c r="HI243" i="48" s="1"/>
  <c r="HL243" i="48"/>
  <c r="HM243" i="48" s="1"/>
  <c r="HL280" i="48"/>
  <c r="HM280" i="48" s="1"/>
  <c r="HH280" i="48"/>
  <c r="HI280" i="48" s="1"/>
  <c r="HL149" i="48"/>
  <c r="HM149" i="48" s="1"/>
  <c r="HH149" i="48"/>
  <c r="HI149" i="48" s="1"/>
  <c r="HL88" i="48"/>
  <c r="HM88" i="48" s="1"/>
  <c r="HH88" i="48"/>
  <c r="HI88" i="48" s="1"/>
  <c r="HL116" i="48"/>
  <c r="HM116" i="48" s="1"/>
  <c r="HH116" i="48"/>
  <c r="HI116" i="48" s="1"/>
  <c r="HL228" i="48"/>
  <c r="HM228" i="48" s="1"/>
  <c r="HH228" i="48"/>
  <c r="HI228" i="48" s="1"/>
  <c r="HL101" i="48"/>
  <c r="HM101" i="48" s="1"/>
  <c r="HH101" i="48"/>
  <c r="HI101" i="48" s="1"/>
  <c r="HL356" i="48"/>
  <c r="HM356" i="48" s="1"/>
  <c r="HH356" i="48"/>
  <c r="HI356" i="48" s="1"/>
  <c r="HH372" i="48"/>
  <c r="HI372" i="48" s="1"/>
  <c r="HL372" i="48"/>
  <c r="HM372" i="48" s="1"/>
  <c r="HL193" i="48"/>
  <c r="HM193" i="48" s="1"/>
  <c r="HH193" i="48"/>
  <c r="HI193" i="48" s="1"/>
  <c r="HL303" i="48"/>
  <c r="HM303" i="48" s="1"/>
  <c r="HH303" i="48"/>
  <c r="HI303" i="48" s="1"/>
  <c r="ID69" i="48"/>
  <c r="IE69" i="48" s="1"/>
  <c r="HX69" i="48"/>
  <c r="HY69" i="48" s="1"/>
  <c r="HZ69" i="48" s="1"/>
  <c r="IA69" i="48" s="1"/>
  <c r="HH516" i="48"/>
  <c r="HI516" i="48" s="1"/>
  <c r="HL516" i="48"/>
  <c r="HM516" i="48" s="1"/>
  <c r="HL93" i="48"/>
  <c r="HM93" i="48" s="1"/>
  <c r="HH93" i="48"/>
  <c r="HI93" i="48" s="1"/>
  <c r="HH485" i="48"/>
  <c r="HI485" i="48" s="1"/>
  <c r="HL485" i="48"/>
  <c r="HM485" i="48" s="1"/>
  <c r="ID55" i="48"/>
  <c r="IE55" i="48" s="1"/>
  <c r="HX55" i="48"/>
  <c r="HY55" i="48" s="1"/>
  <c r="HZ55" i="48" s="1"/>
  <c r="IA55" i="48" s="1"/>
  <c r="HH126" i="48"/>
  <c r="HI126" i="48" s="1"/>
  <c r="HL126" i="48"/>
  <c r="HM126" i="48" s="1"/>
  <c r="HL218" i="48"/>
  <c r="HM218" i="48" s="1"/>
  <c r="HH218" i="48"/>
  <c r="HI218" i="48" s="1"/>
  <c r="HH494" i="48"/>
  <c r="HI494" i="48" s="1"/>
  <c r="HL494" i="48"/>
  <c r="HM494" i="48" s="1"/>
  <c r="HL123" i="48"/>
  <c r="HM123" i="48" s="1"/>
  <c r="HH123" i="48"/>
  <c r="HI123" i="48" s="1"/>
  <c r="HL490" i="48"/>
  <c r="HM490" i="48" s="1"/>
  <c r="HH490" i="48"/>
  <c r="HI490" i="48" s="1"/>
  <c r="HH246" i="48"/>
  <c r="HI246" i="48" s="1"/>
  <c r="HL246" i="48"/>
  <c r="HM246" i="48" s="1"/>
  <c r="HL200" i="48"/>
  <c r="HM200" i="48" s="1"/>
  <c r="HH200" i="48"/>
  <c r="HI200" i="48" s="1"/>
  <c r="HL343" i="48"/>
  <c r="HM343" i="48" s="1"/>
  <c r="HH343" i="48"/>
  <c r="HI343" i="48" s="1"/>
  <c r="HH364" i="48"/>
  <c r="HI364" i="48" s="1"/>
  <c r="HL364" i="48"/>
  <c r="HM364" i="48" s="1"/>
  <c r="HL177" i="48"/>
  <c r="HM177" i="48" s="1"/>
  <c r="HH177" i="48"/>
  <c r="HI177" i="48" s="1"/>
  <c r="HL446" i="48"/>
  <c r="HM446" i="48" s="1"/>
  <c r="HH446" i="48"/>
  <c r="HI446" i="48" s="1"/>
  <c r="HL452" i="48"/>
  <c r="HM452" i="48" s="1"/>
  <c r="HH452" i="48"/>
  <c r="HI452" i="48" s="1"/>
  <c r="HL148" i="48"/>
  <c r="HM148" i="48" s="1"/>
  <c r="HH148" i="48"/>
  <c r="HI148" i="48" s="1"/>
  <c r="HL253" i="48"/>
  <c r="HM253" i="48" s="1"/>
  <c r="HH253" i="48"/>
  <c r="HI253" i="48" s="1"/>
  <c r="HL298" i="48"/>
  <c r="HM298" i="48" s="1"/>
  <c r="HH298" i="48"/>
  <c r="HI298" i="48" s="1"/>
  <c r="HH391" i="48"/>
  <c r="HI391" i="48" s="1"/>
  <c r="HL391" i="48"/>
  <c r="HM391" i="48" s="1"/>
  <c r="HL492" i="48"/>
  <c r="HM492" i="48" s="1"/>
  <c r="HH492" i="48"/>
  <c r="HI492" i="48" s="1"/>
  <c r="HH394" i="48"/>
  <c r="HI394" i="48" s="1"/>
  <c r="HL394" i="48"/>
  <c r="HM394" i="48" s="1"/>
  <c r="HH155" i="48"/>
  <c r="HI155" i="48" s="1"/>
  <c r="HL155" i="48"/>
  <c r="HM155" i="48" s="1"/>
  <c r="HH191" i="48"/>
  <c r="HI191" i="48" s="1"/>
  <c r="HL191" i="48"/>
  <c r="HM191" i="48" s="1"/>
  <c r="HH197" i="48"/>
  <c r="HI197" i="48" s="1"/>
  <c r="HL197" i="48"/>
  <c r="HM197" i="48" s="1"/>
  <c r="HH360" i="48"/>
  <c r="HI360" i="48" s="1"/>
  <c r="HL360" i="48"/>
  <c r="HM360" i="48" s="1"/>
  <c r="HL388" i="48"/>
  <c r="HM388" i="48" s="1"/>
  <c r="HH388" i="48"/>
  <c r="HI388" i="48" s="1"/>
  <c r="HL167" i="48"/>
  <c r="HM167" i="48" s="1"/>
  <c r="HH167" i="48"/>
  <c r="HI167" i="48" s="1"/>
  <c r="HL434" i="48"/>
  <c r="HM434" i="48" s="1"/>
  <c r="HH434" i="48"/>
  <c r="HI434" i="48" s="1"/>
  <c r="HH518" i="48"/>
  <c r="HI518" i="48" s="1"/>
  <c r="HL518" i="48"/>
  <c r="HM518" i="48" s="1"/>
  <c r="HH283" i="48"/>
  <c r="HI283" i="48" s="1"/>
  <c r="HL283" i="48"/>
  <c r="HM283" i="48" s="1"/>
  <c r="HH251" i="48"/>
  <c r="HI251" i="48" s="1"/>
  <c r="HL251" i="48"/>
  <c r="HM251" i="48" s="1"/>
  <c r="HL61" i="48"/>
  <c r="HM61" i="48" s="1"/>
  <c r="HH61" i="48"/>
  <c r="HI61" i="48" s="1"/>
  <c r="HH60" i="48"/>
  <c r="HI60" i="48" s="1"/>
  <c r="HL60" i="48"/>
  <c r="HM60" i="48" s="1"/>
  <c r="HH162" i="48"/>
  <c r="HI162" i="48" s="1"/>
  <c r="HL162" i="48"/>
  <c r="HM162" i="48" s="1"/>
  <c r="HL448" i="48"/>
  <c r="HM448" i="48" s="1"/>
  <c r="HH448" i="48"/>
  <c r="HI448" i="48" s="1"/>
  <c r="HL214" i="48"/>
  <c r="HM214" i="48" s="1"/>
  <c r="HH214" i="48"/>
  <c r="HI214" i="48" s="1"/>
  <c r="HH117" i="48"/>
  <c r="HI117" i="48" s="1"/>
  <c r="HL117" i="48"/>
  <c r="HM117" i="48" s="1"/>
  <c r="HH400" i="48"/>
  <c r="HI400" i="48" s="1"/>
  <c r="HL400" i="48"/>
  <c r="HM400" i="48" s="1"/>
  <c r="HL170" i="48"/>
  <c r="HM170" i="48" s="1"/>
  <c r="HH170" i="48"/>
  <c r="HI170" i="48" s="1"/>
  <c r="HH207" i="48"/>
  <c r="HI207" i="48" s="1"/>
  <c r="HL207" i="48"/>
  <c r="HM207" i="48" s="1"/>
  <c r="HH184" i="48"/>
  <c r="HI184" i="48" s="1"/>
  <c r="HL184" i="48"/>
  <c r="HM184" i="48" s="1"/>
  <c r="HH463" i="48"/>
  <c r="HI463" i="48" s="1"/>
  <c r="HL463" i="48"/>
  <c r="HM463" i="48" s="1"/>
  <c r="HL282" i="48"/>
  <c r="HM282" i="48" s="1"/>
  <c r="HH282" i="48"/>
  <c r="HI282" i="48" s="1"/>
  <c r="HH161" i="48"/>
  <c r="HI161" i="48" s="1"/>
  <c r="HL161" i="48"/>
  <c r="HM161" i="48" s="1"/>
  <c r="HL325" i="48"/>
  <c r="HM325" i="48" s="1"/>
  <c r="HH325" i="48"/>
  <c r="HI325" i="48" s="1"/>
  <c r="HH140" i="48"/>
  <c r="HI140" i="48" s="1"/>
  <c r="HL140" i="48"/>
  <c r="HM140" i="48" s="1"/>
  <c r="HL293" i="48"/>
  <c r="HM293" i="48" s="1"/>
  <c r="HH293" i="48"/>
  <c r="HI293" i="48" s="1"/>
  <c r="HL81" i="48"/>
  <c r="HM81" i="48" s="1"/>
  <c r="HH81" i="48"/>
  <c r="HI81" i="48" s="1"/>
  <c r="HH64" i="48"/>
  <c r="HI64" i="48" s="1"/>
  <c r="HL64" i="48"/>
  <c r="HM64" i="48" s="1"/>
  <c r="HL134" i="48"/>
  <c r="HM134" i="48" s="1"/>
  <c r="HH134" i="48"/>
  <c r="HI134" i="48" s="1"/>
  <c r="HH75" i="48"/>
  <c r="HI75" i="48" s="1"/>
  <c r="HL75" i="48"/>
  <c r="HM75" i="48" s="1"/>
  <c r="HL238" i="48"/>
  <c r="HM238" i="48" s="1"/>
  <c r="HH238" i="48"/>
  <c r="HI238" i="48" s="1"/>
  <c r="HH212" i="48"/>
  <c r="HI212" i="48" s="1"/>
  <c r="HL212" i="48"/>
  <c r="HM212" i="48" s="1"/>
  <c r="HL313" i="48"/>
  <c r="HM313" i="48" s="1"/>
  <c r="HH313" i="48"/>
  <c r="HI313" i="48" s="1"/>
  <c r="HH158" i="48"/>
  <c r="HI158" i="48" s="1"/>
  <c r="HL158" i="48"/>
  <c r="HM158" i="48" s="1"/>
  <c r="HH129" i="48"/>
  <c r="HI129" i="48" s="1"/>
  <c r="HL129" i="48"/>
  <c r="HM129" i="48" s="1"/>
  <c r="HL133" i="48"/>
  <c r="HM133" i="48" s="1"/>
  <c r="HH133" i="48"/>
  <c r="HI133" i="48" s="1"/>
  <c r="HH486" i="48"/>
  <c r="HI486" i="48" s="1"/>
  <c r="HL486" i="48"/>
  <c r="HM486" i="48" s="1"/>
  <c r="HL335" i="48"/>
  <c r="HM335" i="48" s="1"/>
  <c r="HH335" i="48"/>
  <c r="HI335" i="48" s="1"/>
  <c r="HH417" i="48"/>
  <c r="HI417" i="48" s="1"/>
  <c r="HL417" i="48"/>
  <c r="HM417" i="48" s="1"/>
  <c r="HH439" i="48"/>
  <c r="HI439" i="48" s="1"/>
  <c r="HL439" i="48"/>
  <c r="HM439" i="48" s="1"/>
  <c r="HL139" i="48"/>
  <c r="HM139" i="48" s="1"/>
  <c r="HH139" i="48"/>
  <c r="HI139" i="48" s="1"/>
  <c r="HL308" i="48"/>
  <c r="HM308" i="48" s="1"/>
  <c r="HH308" i="48"/>
  <c r="HI308" i="48" s="1"/>
  <c r="HH260" i="48"/>
  <c r="HI260" i="48" s="1"/>
  <c r="HL260" i="48"/>
  <c r="HM260" i="48" s="1"/>
  <c r="HH334" i="48"/>
  <c r="HI334" i="48" s="1"/>
  <c r="HL334" i="48"/>
  <c r="HM334" i="48" s="1"/>
  <c r="HH375" i="48"/>
  <c r="HI375" i="48" s="1"/>
  <c r="HL375" i="48"/>
  <c r="HM375" i="48" s="1"/>
  <c r="HH264" i="48"/>
  <c r="HI264" i="48" s="1"/>
  <c r="HL264" i="48"/>
  <c r="HM264" i="48" s="1"/>
  <c r="HH231" i="48"/>
  <c r="HI231" i="48" s="1"/>
  <c r="HL231" i="48"/>
  <c r="HM231" i="48" s="1"/>
  <c r="HX71" i="48"/>
  <c r="HY71" i="48" s="1"/>
  <c r="HZ71" i="48" s="1"/>
  <c r="IA71" i="48" s="1"/>
  <c r="ID71" i="48"/>
  <c r="IE71" i="48" s="1"/>
  <c r="HH274" i="48"/>
  <c r="HI274" i="48" s="1"/>
  <c r="HL274" i="48"/>
  <c r="HM274" i="48" s="1"/>
  <c r="HH320" i="48"/>
  <c r="HI320" i="48" s="1"/>
  <c r="HL320" i="48"/>
  <c r="HM320" i="48" s="1"/>
  <c r="HH210" i="48"/>
  <c r="HI210" i="48" s="1"/>
  <c r="HL210" i="48"/>
  <c r="HM210" i="48" s="1"/>
  <c r="HL470" i="48"/>
  <c r="HM470" i="48" s="1"/>
  <c r="HH470" i="48"/>
  <c r="HI470" i="48" s="1"/>
  <c r="HL106" i="48"/>
  <c r="HM106" i="48" s="1"/>
  <c r="HH106" i="48"/>
  <c r="HI106" i="48" s="1"/>
  <c r="HL144" i="48"/>
  <c r="HM144" i="48" s="1"/>
  <c r="HH144" i="48"/>
  <c r="HI144" i="48" s="1"/>
  <c r="HH164" i="48"/>
  <c r="HI164" i="48" s="1"/>
  <c r="HL164" i="48"/>
  <c r="HM164" i="48" s="1"/>
  <c r="HL205" i="48"/>
  <c r="HM205" i="48" s="1"/>
  <c r="HH205" i="48"/>
  <c r="HI205" i="48" s="1"/>
  <c r="HL449" i="48"/>
  <c r="HM449" i="48" s="1"/>
  <c r="HH449" i="48"/>
  <c r="HI449" i="48" s="1"/>
  <c r="HL304" i="48"/>
  <c r="HM304" i="48" s="1"/>
  <c r="HH304" i="48"/>
  <c r="HI304" i="48" s="1"/>
  <c r="HH361" i="48"/>
  <c r="HI361" i="48" s="1"/>
  <c r="HL361" i="48"/>
  <c r="HM361" i="48" s="1"/>
  <c r="HL232" i="48"/>
  <c r="HM232" i="48" s="1"/>
  <c r="HH232" i="48"/>
  <c r="HI232" i="48" s="1"/>
  <c r="ID57" i="48"/>
  <c r="IE57" i="48" s="1"/>
  <c r="HX57" i="48"/>
  <c r="HY57" i="48" s="1"/>
  <c r="HZ57" i="48" s="1"/>
  <c r="IA57" i="48" s="1"/>
  <c r="HL83" i="48"/>
  <c r="HM83" i="48" s="1"/>
  <c r="HH83" i="48"/>
  <c r="HI83" i="48" s="1"/>
  <c r="HL387" i="48"/>
  <c r="HM387" i="48" s="1"/>
  <c r="HH387" i="48"/>
  <c r="HI387" i="48" s="1"/>
  <c r="HH153" i="48"/>
  <c r="HI153" i="48" s="1"/>
  <c r="HL153" i="48"/>
  <c r="HM153" i="48" s="1"/>
  <c r="HH186" i="48"/>
  <c r="HI186" i="48" s="1"/>
  <c r="HL186" i="48"/>
  <c r="HM186" i="48" s="1"/>
  <c r="HH258" i="48"/>
  <c r="HI258" i="48" s="1"/>
  <c r="HL258" i="48"/>
  <c r="HM258" i="48" s="1"/>
  <c r="HH245" i="48"/>
  <c r="HI245" i="48" s="1"/>
  <c r="HL245" i="48"/>
  <c r="HM245" i="48" s="1"/>
  <c r="HL145" i="48"/>
  <c r="HM145" i="48" s="1"/>
  <c r="HH145" i="48"/>
  <c r="HI145" i="48" s="1"/>
  <c r="HH105" i="48"/>
  <c r="HI105" i="48" s="1"/>
  <c r="HL105" i="48"/>
  <c r="HM105" i="48" s="1"/>
  <c r="HL453" i="48"/>
  <c r="HM453" i="48" s="1"/>
  <c r="HH453" i="48"/>
  <c r="HI453" i="48" s="1"/>
  <c r="HH402" i="48"/>
  <c r="HI402" i="48" s="1"/>
  <c r="HL402" i="48"/>
  <c r="HM402" i="48" s="1"/>
  <c r="HH482" i="48"/>
  <c r="HI482" i="48" s="1"/>
  <c r="HL482" i="48"/>
  <c r="HM482" i="48" s="1"/>
  <c r="ID67" i="48"/>
  <c r="IE67" i="48" s="1"/>
  <c r="HX67" i="48"/>
  <c r="HY67" i="48" s="1"/>
  <c r="HZ67" i="48" s="1"/>
  <c r="IA67" i="48" s="1"/>
  <c r="HH478" i="48"/>
  <c r="HI478" i="48" s="1"/>
  <c r="HL478" i="48"/>
  <c r="HM478" i="48" s="1"/>
  <c r="HL302" i="48"/>
  <c r="HM302" i="48" s="1"/>
  <c r="HH302" i="48"/>
  <c r="HI302" i="48" s="1"/>
  <c r="HH224" i="48"/>
  <c r="HI224" i="48" s="1"/>
  <c r="HL224" i="48"/>
  <c r="HM224" i="48" s="1"/>
  <c r="HL160" i="48"/>
  <c r="HM160" i="48" s="1"/>
  <c r="HH160" i="48"/>
  <c r="HI160" i="48" s="1"/>
  <c r="HL131" i="48"/>
  <c r="HM131" i="48" s="1"/>
  <c r="HH131" i="48"/>
  <c r="HI131" i="48" s="1"/>
  <c r="HH146" i="48"/>
  <c r="HI146" i="48" s="1"/>
  <c r="HL146" i="48"/>
  <c r="HM146" i="48" s="1"/>
  <c r="HH135" i="48"/>
  <c r="HI135" i="48" s="1"/>
  <c r="HL135" i="48"/>
  <c r="HM135" i="48" s="1"/>
  <c r="HL237" i="48"/>
  <c r="HM237" i="48" s="1"/>
  <c r="HH237" i="48"/>
  <c r="HI237" i="48" s="1"/>
  <c r="HX59" i="48"/>
  <c r="HY59" i="48" s="1"/>
  <c r="HZ59" i="48" s="1"/>
  <c r="IA59" i="48" s="1"/>
  <c r="ID59" i="48"/>
  <c r="IE59" i="48" s="1"/>
  <c r="HL91" i="48"/>
  <c r="HM91" i="48" s="1"/>
  <c r="HH91" i="48"/>
  <c r="HI91" i="48" s="1"/>
  <c r="HH70" i="48"/>
  <c r="HI70" i="48" s="1"/>
  <c r="HL70" i="48"/>
  <c r="HM70" i="48" s="1"/>
  <c r="HL269" i="48"/>
  <c r="HM269" i="48" s="1"/>
  <c r="HH269" i="48"/>
  <c r="HI269" i="48" s="1"/>
  <c r="HL270" i="48"/>
  <c r="HM270" i="48" s="1"/>
  <c r="HH270" i="48"/>
  <c r="HI270" i="48" s="1"/>
  <c r="HH82" i="48"/>
  <c r="HI82" i="48" s="1"/>
  <c r="HL82" i="48"/>
  <c r="HM82" i="48" s="1"/>
  <c r="HL189" i="48"/>
  <c r="HM189" i="48" s="1"/>
  <c r="HH189" i="48"/>
  <c r="HI189" i="48" s="1"/>
  <c r="HH90" i="48"/>
  <c r="HI90" i="48" s="1"/>
  <c r="HL90" i="48"/>
  <c r="HM90" i="48" s="1"/>
  <c r="HH119" i="48"/>
  <c r="HI119" i="48" s="1"/>
  <c r="HL119" i="48"/>
  <c r="HM119" i="48" s="1"/>
  <c r="HH176" i="48"/>
  <c r="HI176" i="48" s="1"/>
  <c r="HL176" i="48"/>
  <c r="HM176" i="48" s="1"/>
  <c r="HL141" i="48"/>
  <c r="HM141" i="48" s="1"/>
  <c r="HH141" i="48"/>
  <c r="HI141" i="48" s="1"/>
  <c r="HL508" i="48"/>
  <c r="HM508" i="48" s="1"/>
  <c r="HH508" i="48"/>
  <c r="HI508" i="48" s="1"/>
  <c r="HH292" i="48"/>
  <c r="HI292" i="48" s="1"/>
  <c r="HL292" i="48"/>
  <c r="HM292" i="48" s="1"/>
  <c r="HL115" i="48"/>
  <c r="HM115" i="48" s="1"/>
  <c r="HH115" i="48"/>
  <c r="HI115" i="48" s="1"/>
  <c r="HL201" i="48"/>
  <c r="HM201" i="48" s="1"/>
  <c r="HH201" i="48"/>
  <c r="HI201" i="48" s="1"/>
  <c r="HL55" i="48"/>
  <c r="HM55" i="48" s="1"/>
  <c r="HH55" i="48"/>
  <c r="HL344" i="48"/>
  <c r="HM344" i="48" s="1"/>
  <c r="HH344" i="48"/>
  <c r="HI344" i="48" s="1"/>
  <c r="HL272" i="48"/>
  <c r="HM272" i="48" s="1"/>
  <c r="HH272" i="48"/>
  <c r="HI272" i="48" s="1"/>
  <c r="HL108" i="48"/>
  <c r="HM108" i="48" s="1"/>
  <c r="HH108" i="48"/>
  <c r="HI108" i="48" s="1"/>
  <c r="HH175" i="48"/>
  <c r="HI175" i="48" s="1"/>
  <c r="HL175" i="48"/>
  <c r="HM175" i="48" s="1"/>
  <c r="HH125" i="48"/>
  <c r="HI125" i="48" s="1"/>
  <c r="HL125" i="48"/>
  <c r="HM125" i="48" s="1"/>
  <c r="HL181" i="48"/>
  <c r="HM181" i="48" s="1"/>
  <c r="HH181" i="48"/>
  <c r="HI181" i="48" s="1"/>
  <c r="HL438" i="48"/>
  <c r="HM438" i="48" s="1"/>
  <c r="HH438" i="48"/>
  <c r="HI438" i="48" s="1"/>
  <c r="HH74" i="48"/>
  <c r="HI74" i="48" s="1"/>
  <c r="HL74" i="48"/>
  <c r="HM74" i="48" s="1"/>
  <c r="HH437" i="48"/>
  <c r="HI437" i="48" s="1"/>
  <c r="HL437" i="48"/>
  <c r="HM437" i="48" s="1"/>
  <c r="HL349" i="48"/>
  <c r="HM349" i="48" s="1"/>
  <c r="HH349" i="48"/>
  <c r="HI349" i="48" s="1"/>
  <c r="HH471" i="48"/>
  <c r="HI471" i="48" s="1"/>
  <c r="HL471" i="48"/>
  <c r="HM471" i="48" s="1"/>
  <c r="HH408" i="48"/>
  <c r="HI408" i="48" s="1"/>
  <c r="HL408" i="48"/>
  <c r="HM408" i="48" s="1"/>
  <c r="HH174" i="48"/>
  <c r="HI174" i="48" s="1"/>
  <c r="HL174" i="48"/>
  <c r="HM174" i="48" s="1"/>
  <c r="HH503" i="48"/>
  <c r="HI503" i="48" s="1"/>
  <c r="HL503" i="48"/>
  <c r="HM503" i="48" s="1"/>
  <c r="HL498" i="48"/>
  <c r="HM498" i="48" s="1"/>
  <c r="HH498" i="48"/>
  <c r="HI498" i="48" s="1"/>
  <c r="HH458" i="48"/>
  <c r="HI458" i="48" s="1"/>
  <c r="HL458" i="48"/>
  <c r="HM458" i="48" s="1"/>
  <c r="HH504" i="48"/>
  <c r="HI504" i="48" s="1"/>
  <c r="HL504" i="48"/>
  <c r="HM504" i="48" s="1"/>
  <c r="HL66" i="48"/>
  <c r="HM66" i="48" s="1"/>
  <c r="HH66" i="48"/>
  <c r="HI66" i="48" s="1"/>
  <c r="HL330" i="48"/>
  <c r="HM330" i="48" s="1"/>
  <c r="HH330" i="48"/>
  <c r="HI330" i="48" s="1"/>
  <c r="HH213" i="48"/>
  <c r="HI213" i="48" s="1"/>
  <c r="HL213" i="48"/>
  <c r="HM213" i="48" s="1"/>
  <c r="HH342" i="48"/>
  <c r="HI342" i="48" s="1"/>
  <c r="HL342" i="48"/>
  <c r="HM342" i="48" s="1"/>
  <c r="HL287" i="48"/>
  <c r="HM287" i="48" s="1"/>
  <c r="HH287" i="48"/>
  <c r="HI287" i="48" s="1"/>
  <c r="HH235" i="48"/>
  <c r="HI235" i="48" s="1"/>
  <c r="HL235" i="48"/>
  <c r="HM235" i="48" s="1"/>
  <c r="HH100" i="48"/>
  <c r="HI100" i="48" s="1"/>
  <c r="HL100" i="48"/>
  <c r="HM100" i="48" s="1"/>
  <c r="HH336" i="48"/>
  <c r="HI336" i="48" s="1"/>
  <c r="HL336" i="48"/>
  <c r="HM336" i="48" s="1"/>
  <c r="HH472" i="48"/>
  <c r="HI472" i="48" s="1"/>
  <c r="HL472" i="48"/>
  <c r="HM472" i="48" s="1"/>
  <c r="HH483" i="48"/>
  <c r="HI483" i="48" s="1"/>
  <c r="HL483" i="48"/>
  <c r="HM483" i="48" s="1"/>
  <c r="HH278" i="48"/>
  <c r="HI278" i="48" s="1"/>
  <c r="HL278" i="48"/>
  <c r="HM278" i="48" s="1"/>
  <c r="HX70" i="48"/>
  <c r="HY70" i="48" s="1"/>
  <c r="HZ70" i="48" s="1"/>
  <c r="IA70" i="48" s="1"/>
  <c r="ID70" i="48"/>
  <c r="IE70" i="48" s="1"/>
  <c r="HH107" i="48"/>
  <c r="HI107" i="48" s="1"/>
  <c r="HL107" i="48"/>
  <c r="HM107" i="48" s="1"/>
  <c r="HL234" i="48"/>
  <c r="HM234" i="48" s="1"/>
  <c r="HH234" i="48"/>
  <c r="HI234" i="48" s="1"/>
  <c r="HL279" i="48"/>
  <c r="HM279" i="48" s="1"/>
  <c r="HH279" i="48"/>
  <c r="HI279" i="48" s="1"/>
  <c r="HH310" i="48"/>
  <c r="HI310" i="48" s="1"/>
  <c r="HL310" i="48"/>
  <c r="HM310" i="48" s="1"/>
  <c r="HH500" i="48"/>
  <c r="HI500" i="48" s="1"/>
  <c r="HL500" i="48"/>
  <c r="HM500" i="48" s="1"/>
  <c r="HL77" i="48"/>
  <c r="HM77" i="48" s="1"/>
  <c r="HH77" i="48"/>
  <c r="HI77" i="48" s="1"/>
  <c r="HL240" i="48"/>
  <c r="HM240" i="48" s="1"/>
  <c r="HH240" i="48"/>
  <c r="HI240" i="48" s="1"/>
  <c r="HH299" i="48"/>
  <c r="HI299" i="48" s="1"/>
  <c r="HL299" i="48"/>
  <c r="HM299" i="48" s="1"/>
  <c r="HH247" i="48"/>
  <c r="HI247" i="48" s="1"/>
  <c r="HL247" i="48"/>
  <c r="HM247" i="48" s="1"/>
  <c r="HL357" i="48"/>
  <c r="HM357" i="48" s="1"/>
  <c r="HH357" i="48"/>
  <c r="HI357" i="48" s="1"/>
  <c r="HL286" i="48"/>
  <c r="HM286" i="48" s="1"/>
  <c r="HH286" i="48"/>
  <c r="HI286" i="48" s="1"/>
  <c r="HL79" i="48"/>
  <c r="HM79" i="48" s="1"/>
  <c r="HH79" i="48"/>
  <c r="HI79" i="48" s="1"/>
  <c r="HH338" i="48"/>
  <c r="HI338" i="48" s="1"/>
  <c r="HL338" i="48"/>
  <c r="HM338" i="48" s="1"/>
  <c r="HL110" i="48"/>
  <c r="HM110" i="48" s="1"/>
  <c r="HH110" i="48"/>
  <c r="HI110" i="48" s="1"/>
  <c r="HH383" i="48"/>
  <c r="HI383" i="48" s="1"/>
  <c r="HL383" i="48"/>
  <c r="HM383" i="48" s="1"/>
  <c r="HL386" i="48"/>
  <c r="HM386" i="48" s="1"/>
  <c r="HH386" i="48"/>
  <c r="HI386" i="48" s="1"/>
  <c r="HH239" i="48"/>
  <c r="HI239" i="48" s="1"/>
  <c r="HL239" i="48"/>
  <c r="HM239" i="48" s="1"/>
  <c r="HL507" i="48"/>
  <c r="HM507" i="48" s="1"/>
  <c r="HH507" i="48"/>
  <c r="HI507" i="48" s="1"/>
  <c r="HL59" i="48"/>
  <c r="HM59" i="48" s="1"/>
  <c r="HH59" i="48"/>
  <c r="HI59" i="48" s="1"/>
  <c r="HH489" i="48"/>
  <c r="HI489" i="48" s="1"/>
  <c r="HL489" i="48"/>
  <c r="HM489" i="48" s="1"/>
  <c r="HH180" i="48"/>
  <c r="HI180" i="48" s="1"/>
  <c r="HL180" i="48"/>
  <c r="HM180" i="48" s="1"/>
  <c r="HL187" i="48"/>
  <c r="HM187" i="48" s="1"/>
  <c r="HH187" i="48"/>
  <c r="HI187" i="48" s="1"/>
  <c r="HL142" i="48"/>
  <c r="HM142" i="48" s="1"/>
  <c r="HH142" i="48"/>
  <c r="HI142" i="48" s="1"/>
  <c r="HH397" i="48"/>
  <c r="HI397" i="48" s="1"/>
  <c r="HL397" i="48"/>
  <c r="HM397" i="48" s="1"/>
  <c r="HL84" i="48"/>
  <c r="HM84" i="48" s="1"/>
  <c r="HH84" i="48"/>
  <c r="HI84" i="48" s="1"/>
  <c r="HL475" i="48"/>
  <c r="HM475" i="48" s="1"/>
  <c r="HH475" i="48"/>
  <c r="HI475" i="48" s="1"/>
  <c r="HL104" i="48"/>
  <c r="HM104" i="48" s="1"/>
  <c r="HH104" i="48"/>
  <c r="HI104" i="48" s="1"/>
  <c r="HH401" i="48"/>
  <c r="HI401" i="48" s="1"/>
  <c r="HL401" i="48"/>
  <c r="HM401" i="48" s="1"/>
  <c r="HH404" i="48"/>
  <c r="HI404" i="48" s="1"/>
  <c r="HL404" i="48"/>
  <c r="HM404" i="48" s="1"/>
  <c r="HL493" i="48"/>
  <c r="HM493" i="48" s="1"/>
  <c r="HH493" i="48"/>
  <c r="HI493" i="48" s="1"/>
  <c r="HH348" i="48"/>
  <c r="HI348" i="48" s="1"/>
  <c r="HL348" i="48"/>
  <c r="HM348" i="48" s="1"/>
  <c r="HL430" i="48"/>
  <c r="HM430" i="48" s="1"/>
  <c r="HH430" i="48"/>
  <c r="HI430" i="48" s="1"/>
  <c r="HH211" i="48"/>
  <c r="HI211" i="48" s="1"/>
  <c r="HL211" i="48"/>
  <c r="HM211" i="48" s="1"/>
  <c r="HL305" i="48"/>
  <c r="HM305" i="48" s="1"/>
  <c r="HH305" i="48"/>
  <c r="HI305" i="48" s="1"/>
  <c r="HL249" i="48"/>
  <c r="HM249" i="48" s="1"/>
  <c r="HH249" i="48"/>
  <c r="HI249" i="48" s="1"/>
  <c r="HH266" i="48" l="1"/>
  <c r="HI266" i="48" s="1"/>
  <c r="HH250" i="48"/>
  <c r="HI250" i="48" s="1"/>
  <c r="HK239" i="48"/>
  <c r="HJ239" i="48"/>
  <c r="HJ387" i="48"/>
  <c r="HK387" i="48"/>
  <c r="HK492" i="48"/>
  <c r="HJ492" i="48"/>
  <c r="HJ378" i="48"/>
  <c r="HK378" i="48"/>
  <c r="HJ459" i="48"/>
  <c r="HK459" i="48"/>
  <c r="HK393" i="48"/>
  <c r="HJ393" i="48"/>
  <c r="HK82" i="48"/>
  <c r="HJ82" i="48"/>
  <c r="HK243" i="48"/>
  <c r="HJ243" i="48"/>
  <c r="HK409" i="48"/>
  <c r="HJ409" i="48"/>
  <c r="HQ487" i="48"/>
  <c r="HN487" i="48"/>
  <c r="HR487" i="48"/>
  <c r="HP487" i="48"/>
  <c r="HO487" i="48"/>
  <c r="HK397" i="48"/>
  <c r="HJ397" i="48"/>
  <c r="HN75" i="48"/>
  <c r="HO75" i="48"/>
  <c r="HP75" i="48"/>
  <c r="HQ75" i="48"/>
  <c r="HR75" i="48"/>
  <c r="HK479" i="48"/>
  <c r="HJ479" i="48"/>
  <c r="HP331" i="48"/>
  <c r="HR331" i="48"/>
  <c r="HN331" i="48"/>
  <c r="HO331" i="48"/>
  <c r="HQ331" i="48"/>
  <c r="HK329" i="48"/>
  <c r="HJ329" i="48"/>
  <c r="HP278" i="48"/>
  <c r="HQ278" i="48"/>
  <c r="HO278" i="48"/>
  <c r="HN278" i="48"/>
  <c r="HR278" i="48"/>
  <c r="HK75" i="48"/>
  <c r="HJ75" i="48"/>
  <c r="HJ345" i="48"/>
  <c r="HK345" i="48"/>
  <c r="HK134" i="48"/>
  <c r="HJ134" i="48"/>
  <c r="HK426" i="48"/>
  <c r="HJ426" i="48"/>
  <c r="HJ124" i="48"/>
  <c r="HK124" i="48"/>
  <c r="HK109" i="48"/>
  <c r="HJ109" i="48"/>
  <c r="HJ112" i="48"/>
  <c r="HK112" i="48"/>
  <c r="HK381" i="48"/>
  <c r="HJ381" i="48"/>
  <c r="HJ227" i="48"/>
  <c r="HK227" i="48"/>
  <c r="HQ315" i="48"/>
  <c r="HO315" i="48"/>
  <c r="HN315" i="48"/>
  <c r="HP315" i="48"/>
  <c r="HR315" i="48"/>
  <c r="HK301" i="48"/>
  <c r="HJ301" i="48"/>
  <c r="HK171" i="48"/>
  <c r="HJ171" i="48"/>
  <c r="HP420" i="48"/>
  <c r="HQ420" i="48"/>
  <c r="HO420" i="48"/>
  <c r="HN420" i="48"/>
  <c r="HR420" i="48"/>
  <c r="IF60" i="48"/>
  <c r="II60" i="48"/>
  <c r="IH60" i="48"/>
  <c r="IJ60" i="48"/>
  <c r="IG60" i="48"/>
  <c r="HK382" i="48"/>
  <c r="HJ382" i="48"/>
  <c r="HR435" i="48"/>
  <c r="HQ435" i="48"/>
  <c r="HN435" i="48"/>
  <c r="HO435" i="48"/>
  <c r="HP435" i="48"/>
  <c r="IH56" i="48"/>
  <c r="IJ56" i="48"/>
  <c r="IF56" i="48"/>
  <c r="II56" i="48"/>
  <c r="IG56" i="48"/>
  <c r="HJ514" i="48"/>
  <c r="HK514" i="48"/>
  <c r="HK242" i="48"/>
  <c r="HJ242" i="48"/>
  <c r="IC58" i="48"/>
  <c r="IB58" i="48"/>
  <c r="HP370" i="48"/>
  <c r="HN370" i="48"/>
  <c r="HQ370" i="48"/>
  <c r="HO370" i="48"/>
  <c r="HR370" i="48"/>
  <c r="HP294" i="48"/>
  <c r="HO294" i="48"/>
  <c r="HN294" i="48"/>
  <c r="HR294" i="48"/>
  <c r="HQ294" i="48"/>
  <c r="HJ509" i="48"/>
  <c r="HK509" i="48"/>
  <c r="HO255" i="48"/>
  <c r="HQ255" i="48"/>
  <c r="HP255" i="48"/>
  <c r="HN255" i="48"/>
  <c r="HR255" i="48"/>
  <c r="HK366" i="48"/>
  <c r="HJ366" i="48"/>
  <c r="HO513" i="48"/>
  <c r="HN513" i="48"/>
  <c r="HR513" i="48"/>
  <c r="HP513" i="48"/>
  <c r="HQ513" i="48"/>
  <c r="HJ247" i="48"/>
  <c r="HK247" i="48"/>
  <c r="HO231" i="48"/>
  <c r="HP231" i="48"/>
  <c r="HQ231" i="48"/>
  <c r="HN231" i="48"/>
  <c r="HR231" i="48"/>
  <c r="HR261" i="48"/>
  <c r="HP261" i="48"/>
  <c r="HN261" i="48"/>
  <c r="HO261" i="48"/>
  <c r="HQ261" i="48"/>
  <c r="HO188" i="48"/>
  <c r="HN188" i="48"/>
  <c r="HQ188" i="48"/>
  <c r="HR188" i="48"/>
  <c r="HP188" i="48"/>
  <c r="HK487" i="48"/>
  <c r="HJ487" i="48"/>
  <c r="HK386" i="48"/>
  <c r="HJ386" i="48"/>
  <c r="HQ238" i="48"/>
  <c r="HN238" i="48"/>
  <c r="HR238" i="48"/>
  <c r="HP238" i="48"/>
  <c r="HO238" i="48"/>
  <c r="HJ271" i="48"/>
  <c r="HK271" i="48"/>
  <c r="HK355" i="48"/>
  <c r="HJ355" i="48"/>
  <c r="HK68" i="48"/>
  <c r="HJ68" i="48"/>
  <c r="HJ125" i="48"/>
  <c r="HK125" i="48"/>
  <c r="HR391" i="48"/>
  <c r="HP391" i="48"/>
  <c r="HQ391" i="48"/>
  <c r="HN391" i="48"/>
  <c r="HO391" i="48"/>
  <c r="HJ69" i="48"/>
  <c r="HK69" i="48"/>
  <c r="HK410" i="48"/>
  <c r="HJ410" i="48"/>
  <c r="HK405" i="48"/>
  <c r="HJ405" i="48"/>
  <c r="HN144" i="48"/>
  <c r="HQ144" i="48"/>
  <c r="HO144" i="48"/>
  <c r="HR144" i="48"/>
  <c r="HP144" i="48"/>
  <c r="HQ479" i="48"/>
  <c r="HP479" i="48"/>
  <c r="HR479" i="48"/>
  <c r="HO479" i="48"/>
  <c r="HN479" i="48"/>
  <c r="HK63" i="48"/>
  <c r="HJ63" i="48"/>
  <c r="HK484" i="48"/>
  <c r="HJ484" i="48"/>
  <c r="HJ348" i="48"/>
  <c r="HK348" i="48"/>
  <c r="HP375" i="48"/>
  <c r="HN375" i="48"/>
  <c r="HO375" i="48"/>
  <c r="HQ375" i="48"/>
  <c r="HR375" i="48"/>
  <c r="HJ77" i="48"/>
  <c r="HK77" i="48"/>
  <c r="HJ486" i="48"/>
  <c r="HK486" i="48"/>
  <c r="HQ337" i="48"/>
  <c r="HO337" i="48"/>
  <c r="HP337" i="48"/>
  <c r="HR337" i="48"/>
  <c r="HN337" i="48"/>
  <c r="HO265" i="48"/>
  <c r="HN265" i="48"/>
  <c r="HQ265" i="48"/>
  <c r="HP265" i="48"/>
  <c r="HR265" i="48"/>
  <c r="HN236" i="48"/>
  <c r="HQ236" i="48"/>
  <c r="HO236" i="48"/>
  <c r="HR236" i="48"/>
  <c r="HP236" i="48"/>
  <c r="HP96" i="48"/>
  <c r="HR96" i="48"/>
  <c r="HQ96" i="48"/>
  <c r="HO96" i="48"/>
  <c r="HN96" i="48"/>
  <c r="II61" i="48"/>
  <c r="IG61" i="48"/>
  <c r="IJ61" i="48"/>
  <c r="IF61" i="48"/>
  <c r="IH61" i="48"/>
  <c r="HO217" i="48"/>
  <c r="HN217" i="48"/>
  <c r="HQ217" i="48"/>
  <c r="HP217" i="48"/>
  <c r="HR217" i="48"/>
  <c r="HO124" i="48"/>
  <c r="HN124" i="48"/>
  <c r="HP124" i="48"/>
  <c r="HR124" i="48"/>
  <c r="HQ124" i="48"/>
  <c r="HP317" i="48"/>
  <c r="HO317" i="48"/>
  <c r="HN317" i="48"/>
  <c r="HR317" i="48"/>
  <c r="HQ317" i="48"/>
  <c r="HP399" i="48"/>
  <c r="HR399" i="48"/>
  <c r="HO399" i="48"/>
  <c r="HQ399" i="48"/>
  <c r="HN399" i="48"/>
  <c r="HN109" i="48"/>
  <c r="HR109" i="48"/>
  <c r="HP109" i="48"/>
  <c r="HO109" i="48"/>
  <c r="HQ109" i="48"/>
  <c r="HP112" i="48"/>
  <c r="HR112" i="48"/>
  <c r="HO112" i="48"/>
  <c r="HN112" i="48"/>
  <c r="HQ112" i="48"/>
  <c r="HQ381" i="48"/>
  <c r="HR381" i="48"/>
  <c r="HN381" i="48"/>
  <c r="HP381" i="48"/>
  <c r="HO381" i="48"/>
  <c r="HQ227" i="48"/>
  <c r="HO227" i="48"/>
  <c r="HN227" i="48"/>
  <c r="HP227" i="48"/>
  <c r="HR227" i="48"/>
  <c r="HK315" i="48"/>
  <c r="HJ315" i="48"/>
  <c r="HO301" i="48"/>
  <c r="HP301" i="48"/>
  <c r="HQ301" i="48"/>
  <c r="HR301" i="48"/>
  <c r="HN301" i="48"/>
  <c r="HN171" i="48"/>
  <c r="HP171" i="48"/>
  <c r="HQ171" i="48"/>
  <c r="HO171" i="48"/>
  <c r="HR171" i="48"/>
  <c r="HK420" i="48"/>
  <c r="HJ420" i="48"/>
  <c r="IB60" i="48"/>
  <c r="IC60" i="48"/>
  <c r="HP382" i="48"/>
  <c r="HR382" i="48"/>
  <c r="HO382" i="48"/>
  <c r="HQ382" i="48"/>
  <c r="HN382" i="48"/>
  <c r="HJ435" i="48"/>
  <c r="HK435" i="48"/>
  <c r="IC56" i="48"/>
  <c r="IB56" i="48"/>
  <c r="HQ514" i="48"/>
  <c r="HO514" i="48"/>
  <c r="HN514" i="48"/>
  <c r="HP514" i="48"/>
  <c r="HR514" i="48"/>
  <c r="HQ242" i="48"/>
  <c r="HN242" i="48"/>
  <c r="HP242" i="48"/>
  <c r="HR242" i="48"/>
  <c r="HO242" i="48"/>
  <c r="II58" i="48"/>
  <c r="IH58" i="48"/>
  <c r="IG58" i="48"/>
  <c r="IF58" i="48"/>
  <c r="IJ58" i="48"/>
  <c r="HK370" i="48"/>
  <c r="HJ370" i="48"/>
  <c r="HJ294" i="48"/>
  <c r="HK294" i="48"/>
  <c r="HO509" i="48"/>
  <c r="HR509" i="48"/>
  <c r="HQ509" i="48"/>
  <c r="HN509" i="48"/>
  <c r="HP509" i="48"/>
  <c r="HK255" i="48"/>
  <c r="HJ255" i="48"/>
  <c r="HO366" i="48"/>
  <c r="HP366" i="48"/>
  <c r="HQ366" i="48"/>
  <c r="HN366" i="48"/>
  <c r="HR366" i="48"/>
  <c r="HJ513" i="48"/>
  <c r="HK513" i="48"/>
  <c r="HQ164" i="48"/>
  <c r="HR164" i="48"/>
  <c r="HO164" i="48"/>
  <c r="HP164" i="48"/>
  <c r="HN164" i="48"/>
  <c r="HR372" i="48"/>
  <c r="HO372" i="48"/>
  <c r="HQ372" i="48"/>
  <c r="HP372" i="48"/>
  <c r="HN372" i="48"/>
  <c r="HP466" i="48"/>
  <c r="HN466" i="48"/>
  <c r="HQ466" i="48"/>
  <c r="HO466" i="48"/>
  <c r="HR466" i="48"/>
  <c r="HO409" i="48"/>
  <c r="HQ409" i="48"/>
  <c r="HR409" i="48"/>
  <c r="HN409" i="48"/>
  <c r="HP409" i="48"/>
  <c r="HP412" i="48"/>
  <c r="HQ412" i="48"/>
  <c r="HO412" i="48"/>
  <c r="HN412" i="48"/>
  <c r="HR412" i="48"/>
  <c r="HJ396" i="48"/>
  <c r="HK396" i="48"/>
  <c r="HO89" i="48"/>
  <c r="HP89" i="48"/>
  <c r="HN89" i="48"/>
  <c r="HQ89" i="48"/>
  <c r="HR89" i="48"/>
  <c r="HQ299" i="48"/>
  <c r="HR299" i="48"/>
  <c r="HP299" i="48"/>
  <c r="HO299" i="48"/>
  <c r="HN299" i="48"/>
  <c r="HK402" i="48"/>
  <c r="HJ402" i="48"/>
  <c r="HK364" i="48"/>
  <c r="HJ364" i="48"/>
  <c r="HJ466" i="48"/>
  <c r="HK466" i="48"/>
  <c r="HQ459" i="48"/>
  <c r="HO459" i="48"/>
  <c r="HR459" i="48"/>
  <c r="HP459" i="48"/>
  <c r="HN459" i="48"/>
  <c r="HP395" i="48"/>
  <c r="HN395" i="48"/>
  <c r="HO395" i="48"/>
  <c r="HR395" i="48"/>
  <c r="HQ395" i="48"/>
  <c r="HR192" i="48"/>
  <c r="HP192" i="48"/>
  <c r="HQ192" i="48"/>
  <c r="HN192" i="48"/>
  <c r="HO192" i="48"/>
  <c r="HP386" i="48"/>
  <c r="HN386" i="48"/>
  <c r="HQ386" i="48"/>
  <c r="HO386" i="48"/>
  <c r="HR386" i="48"/>
  <c r="HP264" i="48"/>
  <c r="HO264" i="48"/>
  <c r="HR264" i="48"/>
  <c r="HQ264" i="48"/>
  <c r="HN264" i="48"/>
  <c r="HP267" i="48"/>
  <c r="HR267" i="48"/>
  <c r="HQ267" i="48"/>
  <c r="HO267" i="48"/>
  <c r="HN267" i="48"/>
  <c r="HK450" i="48"/>
  <c r="HJ450" i="48"/>
  <c r="HJ441" i="48"/>
  <c r="HK441" i="48"/>
  <c r="HQ429" i="48"/>
  <c r="HO429" i="48"/>
  <c r="HP429" i="48"/>
  <c r="HN429" i="48"/>
  <c r="HR429" i="48"/>
  <c r="HO288" i="48"/>
  <c r="HR288" i="48"/>
  <c r="HP288" i="48"/>
  <c r="HN288" i="48"/>
  <c r="HQ288" i="48"/>
  <c r="HN348" i="48"/>
  <c r="HP348" i="48"/>
  <c r="HO348" i="48"/>
  <c r="HQ348" i="48"/>
  <c r="HR348" i="48"/>
  <c r="HQ270" i="48"/>
  <c r="HO270" i="48"/>
  <c r="HR270" i="48"/>
  <c r="HP270" i="48"/>
  <c r="HN270" i="48"/>
  <c r="HN343" i="48"/>
  <c r="HR343" i="48"/>
  <c r="HO343" i="48"/>
  <c r="HP343" i="48"/>
  <c r="HQ343" i="48"/>
  <c r="HK203" i="48"/>
  <c r="HJ203" i="48"/>
  <c r="HQ441" i="48"/>
  <c r="HP441" i="48"/>
  <c r="HR441" i="48"/>
  <c r="HN441" i="48"/>
  <c r="HO441" i="48"/>
  <c r="HJ318" i="48"/>
  <c r="HK318" i="48"/>
  <c r="HK311" i="48"/>
  <c r="HJ311" i="48"/>
  <c r="HJ288" i="48"/>
  <c r="HK288" i="48"/>
  <c r="HQ142" i="48"/>
  <c r="HP142" i="48"/>
  <c r="HR142" i="48"/>
  <c r="HO142" i="48"/>
  <c r="HN142" i="48"/>
  <c r="HJ175" i="48"/>
  <c r="HK175" i="48"/>
  <c r="HK106" i="48"/>
  <c r="HJ106" i="48"/>
  <c r="HQ485" i="48"/>
  <c r="HN485" i="48"/>
  <c r="HO485" i="48"/>
  <c r="HP485" i="48"/>
  <c r="HR485" i="48"/>
  <c r="IB61" i="48"/>
  <c r="IC61" i="48"/>
  <c r="HJ110" i="48"/>
  <c r="HK110" i="48"/>
  <c r="HR471" i="48"/>
  <c r="HN471" i="48"/>
  <c r="HP471" i="48"/>
  <c r="HQ471" i="48"/>
  <c r="HO471" i="48"/>
  <c r="HK108" i="48"/>
  <c r="HJ108" i="48"/>
  <c r="HN160" i="48"/>
  <c r="HO160" i="48"/>
  <c r="HP160" i="48"/>
  <c r="HR160" i="48"/>
  <c r="HQ160" i="48"/>
  <c r="HQ106" i="48"/>
  <c r="HN106" i="48"/>
  <c r="HR106" i="48"/>
  <c r="HO106" i="48"/>
  <c r="HP106" i="48"/>
  <c r="HK463" i="48"/>
  <c r="HJ463" i="48"/>
  <c r="HR298" i="48"/>
  <c r="HP298" i="48"/>
  <c r="HN298" i="48"/>
  <c r="HO298" i="48"/>
  <c r="HQ298" i="48"/>
  <c r="HN101" i="48"/>
  <c r="HP101" i="48"/>
  <c r="HR101" i="48"/>
  <c r="HO101" i="48"/>
  <c r="HQ101" i="48"/>
  <c r="HN413" i="48"/>
  <c r="HQ413" i="48"/>
  <c r="HP413" i="48"/>
  <c r="HR413" i="48"/>
  <c r="HO413" i="48"/>
  <c r="HJ488" i="48"/>
  <c r="HK488" i="48"/>
  <c r="HN493" i="48"/>
  <c r="HQ493" i="48"/>
  <c r="HR493" i="48"/>
  <c r="HO493" i="48"/>
  <c r="HP493" i="48"/>
  <c r="HO187" i="48"/>
  <c r="HR187" i="48"/>
  <c r="HN187" i="48"/>
  <c r="HQ187" i="48"/>
  <c r="HP187" i="48"/>
  <c r="HR110" i="48"/>
  <c r="HQ110" i="48"/>
  <c r="HO110" i="48"/>
  <c r="HN110" i="48"/>
  <c r="HP110" i="48"/>
  <c r="HQ77" i="48"/>
  <c r="HN77" i="48"/>
  <c r="HO77" i="48"/>
  <c r="HP77" i="48"/>
  <c r="HR77" i="48"/>
  <c r="HJ483" i="48"/>
  <c r="HK483" i="48"/>
  <c r="HO330" i="48"/>
  <c r="HP330" i="48"/>
  <c r="HQ330" i="48"/>
  <c r="HN330" i="48"/>
  <c r="HR330" i="48"/>
  <c r="HK471" i="48"/>
  <c r="HJ471" i="48"/>
  <c r="HQ108" i="48"/>
  <c r="HR108" i="48"/>
  <c r="HP108" i="48"/>
  <c r="HN108" i="48"/>
  <c r="HO108" i="48"/>
  <c r="HK141" i="48"/>
  <c r="HJ141" i="48"/>
  <c r="HR70" i="48"/>
  <c r="HO70" i="48"/>
  <c r="HN70" i="48"/>
  <c r="HP70" i="48"/>
  <c r="HQ70" i="48"/>
  <c r="HO224" i="48"/>
  <c r="HN224" i="48"/>
  <c r="HP224" i="48"/>
  <c r="HR224" i="48"/>
  <c r="HQ224" i="48"/>
  <c r="HJ145" i="48"/>
  <c r="HK145" i="48"/>
  <c r="HJ232" i="48"/>
  <c r="HK232" i="48"/>
  <c r="HK470" i="48"/>
  <c r="HJ470" i="48"/>
  <c r="HQ334" i="48"/>
  <c r="HR334" i="48"/>
  <c r="HN334" i="48"/>
  <c r="HO334" i="48"/>
  <c r="HP334" i="48"/>
  <c r="HK133" i="48"/>
  <c r="HJ133" i="48"/>
  <c r="HP64" i="48"/>
  <c r="HN64" i="48"/>
  <c r="HQ64" i="48"/>
  <c r="HR64" i="48"/>
  <c r="HO64" i="48"/>
  <c r="HN184" i="48"/>
  <c r="HO184" i="48"/>
  <c r="HR184" i="48"/>
  <c r="HP184" i="48"/>
  <c r="HQ184" i="48"/>
  <c r="HN60" i="48"/>
  <c r="HP60" i="48"/>
  <c r="HR60" i="48"/>
  <c r="HQ60" i="48"/>
  <c r="HO60" i="48"/>
  <c r="HP360" i="48"/>
  <c r="HR360" i="48"/>
  <c r="HO360" i="48"/>
  <c r="HN360" i="48"/>
  <c r="HQ360" i="48"/>
  <c r="HK253" i="48"/>
  <c r="HJ253" i="48"/>
  <c r="HN246" i="48"/>
  <c r="HR246" i="48"/>
  <c r="HQ246" i="48"/>
  <c r="HO246" i="48"/>
  <c r="HP246" i="48"/>
  <c r="HK93" i="48"/>
  <c r="HJ93" i="48"/>
  <c r="HK228" i="48"/>
  <c r="HJ228" i="48"/>
  <c r="HK168" i="48"/>
  <c r="HJ168" i="48"/>
  <c r="HP73" i="48"/>
  <c r="HN73" i="48"/>
  <c r="HQ73" i="48"/>
  <c r="HR73" i="48"/>
  <c r="HO73" i="48"/>
  <c r="HJ156" i="48"/>
  <c r="HK156" i="48"/>
  <c r="HK374" i="48"/>
  <c r="HJ374" i="48"/>
  <c r="HK220" i="48"/>
  <c r="HJ220" i="48"/>
  <c r="HJ202" i="48"/>
  <c r="HK202" i="48"/>
  <c r="HK121" i="48"/>
  <c r="HJ121" i="48"/>
  <c r="HJ425" i="48"/>
  <c r="HK425" i="48"/>
  <c r="HO147" i="48"/>
  <c r="HN147" i="48"/>
  <c r="HQ147" i="48"/>
  <c r="HR147" i="48"/>
  <c r="HP147" i="48"/>
  <c r="IC63" i="48"/>
  <c r="IB63" i="48"/>
  <c r="HK196" i="48"/>
  <c r="HJ196" i="48"/>
  <c r="HJ290" i="48"/>
  <c r="HK290" i="48"/>
  <c r="HK226" i="48"/>
  <c r="HJ226" i="48"/>
  <c r="HN506" i="48"/>
  <c r="HP506" i="48"/>
  <c r="HQ506" i="48"/>
  <c r="HR506" i="48"/>
  <c r="HO506" i="48"/>
  <c r="HJ421" i="48"/>
  <c r="HK421" i="48"/>
  <c r="HQ365" i="48"/>
  <c r="HR365" i="48"/>
  <c r="HO365" i="48"/>
  <c r="HP365" i="48"/>
  <c r="HN365" i="48"/>
  <c r="HQ352" i="48"/>
  <c r="HR352" i="48"/>
  <c r="HP352" i="48"/>
  <c r="HN352" i="48"/>
  <c r="HO352" i="48"/>
  <c r="HO347" i="48"/>
  <c r="HQ347" i="48"/>
  <c r="HR347" i="48"/>
  <c r="HP347" i="48"/>
  <c r="HN347" i="48"/>
  <c r="HP276" i="48"/>
  <c r="HQ276" i="48"/>
  <c r="HN276" i="48"/>
  <c r="HO276" i="48"/>
  <c r="HR276" i="48"/>
  <c r="HJ379" i="48"/>
  <c r="HK379" i="48"/>
  <c r="HN71" i="48"/>
  <c r="HR71" i="48"/>
  <c r="HP71" i="48"/>
  <c r="HO71" i="48"/>
  <c r="HQ71" i="48"/>
  <c r="HK295" i="48"/>
  <c r="HJ295" i="48"/>
  <c r="HK423" i="48"/>
  <c r="HJ423" i="48"/>
  <c r="HO195" i="48"/>
  <c r="HP195" i="48"/>
  <c r="HN195" i="48"/>
  <c r="HQ195" i="48"/>
  <c r="HR195" i="48"/>
  <c r="HN252" i="48"/>
  <c r="HO252" i="48"/>
  <c r="HR252" i="48"/>
  <c r="HQ252" i="48"/>
  <c r="HP252" i="48"/>
  <c r="HK392" i="48"/>
  <c r="HJ392" i="48"/>
  <c r="HJ190" i="48"/>
  <c r="HK190" i="48"/>
  <c r="HJ322" i="48"/>
  <c r="HK322" i="48"/>
  <c r="HJ284" i="48"/>
  <c r="HK284" i="48"/>
  <c r="HK499" i="48"/>
  <c r="HJ499" i="48"/>
  <c r="HR183" i="48"/>
  <c r="HN183" i="48"/>
  <c r="HQ183" i="48"/>
  <c r="HO183" i="48"/>
  <c r="HP183" i="48"/>
  <c r="HK340" i="48"/>
  <c r="HJ340" i="48"/>
  <c r="HK219" i="48"/>
  <c r="HJ219" i="48"/>
  <c r="HP275" i="48"/>
  <c r="HO275" i="48"/>
  <c r="HQ275" i="48"/>
  <c r="HR275" i="48"/>
  <c r="HN275" i="48"/>
  <c r="HN377" i="48"/>
  <c r="HO377" i="48"/>
  <c r="HR377" i="48"/>
  <c r="HQ377" i="48"/>
  <c r="HP377" i="48"/>
  <c r="HO316" i="48"/>
  <c r="HQ316" i="48"/>
  <c r="HN316" i="48"/>
  <c r="HR316" i="48"/>
  <c r="HP316" i="48"/>
  <c r="HJ107" i="48"/>
  <c r="HK107" i="48"/>
  <c r="HP146" i="48"/>
  <c r="HR146" i="48"/>
  <c r="HO146" i="48"/>
  <c r="HQ146" i="48"/>
  <c r="HN146" i="48"/>
  <c r="HK214" i="48"/>
  <c r="HJ214" i="48"/>
  <c r="HQ243" i="48"/>
  <c r="HO243" i="48"/>
  <c r="HR243" i="48"/>
  <c r="HP243" i="48"/>
  <c r="HN243" i="48"/>
  <c r="HO351" i="48"/>
  <c r="HQ351" i="48"/>
  <c r="HN351" i="48"/>
  <c r="HP351" i="48"/>
  <c r="HR351" i="48"/>
  <c r="HR403" i="48"/>
  <c r="HN403" i="48"/>
  <c r="HO403" i="48"/>
  <c r="HQ403" i="48"/>
  <c r="HP403" i="48"/>
  <c r="HJ86" i="48"/>
  <c r="HK86" i="48"/>
  <c r="HK491" i="48"/>
  <c r="HJ491" i="48"/>
  <c r="HQ68" i="48"/>
  <c r="HN68" i="48"/>
  <c r="HR68" i="48"/>
  <c r="HP68" i="48"/>
  <c r="HO68" i="48"/>
  <c r="HR397" i="48"/>
  <c r="HO397" i="48"/>
  <c r="HP397" i="48"/>
  <c r="HN397" i="48"/>
  <c r="HQ397" i="48"/>
  <c r="HJ146" i="48"/>
  <c r="HK146" i="48"/>
  <c r="HN434" i="48"/>
  <c r="HR434" i="48"/>
  <c r="HP434" i="48"/>
  <c r="HO434" i="48"/>
  <c r="HQ434" i="48"/>
  <c r="HQ309" i="48"/>
  <c r="HN309" i="48"/>
  <c r="HP309" i="48"/>
  <c r="HR309" i="48"/>
  <c r="HO309" i="48"/>
  <c r="HJ385" i="48"/>
  <c r="HK385" i="48"/>
  <c r="II62" i="48"/>
  <c r="IH62" i="48"/>
  <c r="IG62" i="48"/>
  <c r="IJ62" i="48"/>
  <c r="IF62" i="48"/>
  <c r="HP326" i="48"/>
  <c r="HR326" i="48"/>
  <c r="HO326" i="48"/>
  <c r="HN326" i="48"/>
  <c r="HQ326" i="48"/>
  <c r="HJ174" i="48"/>
  <c r="HK174" i="48"/>
  <c r="HK83" i="48"/>
  <c r="HJ83" i="48"/>
  <c r="HK448" i="48"/>
  <c r="HJ448" i="48"/>
  <c r="HJ356" i="48"/>
  <c r="HK356" i="48"/>
  <c r="HQ444" i="48"/>
  <c r="HO444" i="48"/>
  <c r="HR444" i="48"/>
  <c r="HN444" i="48"/>
  <c r="HP444" i="48"/>
  <c r="HP384" i="48"/>
  <c r="HO384" i="48"/>
  <c r="HN384" i="48"/>
  <c r="HR384" i="48"/>
  <c r="HQ384" i="48"/>
  <c r="HO476" i="48"/>
  <c r="HP476" i="48"/>
  <c r="HN476" i="48"/>
  <c r="HR476" i="48"/>
  <c r="HQ476" i="48"/>
  <c r="HJ250" i="48"/>
  <c r="HK250" i="48"/>
  <c r="HQ408" i="48"/>
  <c r="HP408" i="48"/>
  <c r="HR408" i="48"/>
  <c r="HN408" i="48"/>
  <c r="HO408" i="48"/>
  <c r="HR453" i="48"/>
  <c r="HP453" i="48"/>
  <c r="HQ453" i="48"/>
  <c r="HO453" i="48"/>
  <c r="HN453" i="48"/>
  <c r="HR448" i="48"/>
  <c r="HP448" i="48"/>
  <c r="HO448" i="48"/>
  <c r="HQ448" i="48"/>
  <c r="HN448" i="48"/>
  <c r="HJ87" i="48"/>
  <c r="HK87" i="48"/>
  <c r="HN450" i="48"/>
  <c r="HO450" i="48"/>
  <c r="HQ450" i="48"/>
  <c r="HR450" i="48"/>
  <c r="HP450" i="48"/>
  <c r="HN410" i="48"/>
  <c r="HO410" i="48"/>
  <c r="HP410" i="48"/>
  <c r="HQ410" i="48"/>
  <c r="HR410" i="48"/>
  <c r="HO416" i="48"/>
  <c r="HR416" i="48"/>
  <c r="HN416" i="48"/>
  <c r="HQ416" i="48"/>
  <c r="HP416" i="48"/>
  <c r="HP250" i="48"/>
  <c r="HN250" i="48"/>
  <c r="HR250" i="48"/>
  <c r="HO250" i="48"/>
  <c r="HQ250" i="48"/>
  <c r="HJ278" i="48"/>
  <c r="HK278" i="48"/>
  <c r="IC57" i="48"/>
  <c r="IB57" i="48"/>
  <c r="HK388" i="48"/>
  <c r="HJ388" i="48"/>
  <c r="HJ337" i="48"/>
  <c r="HK337" i="48"/>
  <c r="HK236" i="48"/>
  <c r="HJ236" i="48"/>
  <c r="HQ488" i="48"/>
  <c r="HR488" i="48"/>
  <c r="HN488" i="48"/>
  <c r="HP488" i="48"/>
  <c r="HO488" i="48"/>
  <c r="HP483" i="48"/>
  <c r="HQ483" i="48"/>
  <c r="HR483" i="48"/>
  <c r="HN483" i="48"/>
  <c r="HO483" i="48"/>
  <c r="HP269" i="48"/>
  <c r="HQ269" i="48"/>
  <c r="HO269" i="48"/>
  <c r="HN269" i="48"/>
  <c r="HR269" i="48"/>
  <c r="HJ105" i="48"/>
  <c r="HK105" i="48"/>
  <c r="HJ375" i="48"/>
  <c r="HK375" i="48"/>
  <c r="HO134" i="48"/>
  <c r="HP134" i="48"/>
  <c r="HN134" i="48"/>
  <c r="HR134" i="48"/>
  <c r="HQ134" i="48"/>
  <c r="HO388" i="48"/>
  <c r="HN388" i="48"/>
  <c r="HP388" i="48"/>
  <c r="HR388" i="48"/>
  <c r="HQ388" i="48"/>
  <c r="HK485" i="48"/>
  <c r="HJ485" i="48"/>
  <c r="HK481" i="48"/>
  <c r="HJ481" i="48"/>
  <c r="HQ426" i="48"/>
  <c r="HR426" i="48"/>
  <c r="HP426" i="48"/>
  <c r="HN426" i="48"/>
  <c r="HO426" i="48"/>
  <c r="HN404" i="48"/>
  <c r="HP404" i="48"/>
  <c r="HR404" i="48"/>
  <c r="HO404" i="48"/>
  <c r="HQ404" i="48"/>
  <c r="HP180" i="48"/>
  <c r="HN180" i="48"/>
  <c r="HO180" i="48"/>
  <c r="HQ180" i="48"/>
  <c r="HR180" i="48"/>
  <c r="HN338" i="48"/>
  <c r="HR338" i="48"/>
  <c r="HQ338" i="48"/>
  <c r="HP338" i="48"/>
  <c r="HO338" i="48"/>
  <c r="HN500" i="48"/>
  <c r="HR500" i="48"/>
  <c r="HQ500" i="48"/>
  <c r="HP500" i="48"/>
  <c r="HO500" i="48"/>
  <c r="HN472" i="48"/>
  <c r="HP472" i="48"/>
  <c r="HQ472" i="48"/>
  <c r="HO472" i="48"/>
  <c r="HR472" i="48"/>
  <c r="HK66" i="48"/>
  <c r="HJ66" i="48"/>
  <c r="HJ349" i="48"/>
  <c r="HK349" i="48"/>
  <c r="HJ272" i="48"/>
  <c r="HK272" i="48"/>
  <c r="HO141" i="48"/>
  <c r="HP141" i="48"/>
  <c r="HN141" i="48"/>
  <c r="HR141" i="48"/>
  <c r="HQ141" i="48"/>
  <c r="HJ70" i="48"/>
  <c r="HK70" i="48"/>
  <c r="HK224" i="48"/>
  <c r="HJ224" i="48"/>
  <c r="HN145" i="48"/>
  <c r="HP145" i="48"/>
  <c r="HO145" i="48"/>
  <c r="HR145" i="48"/>
  <c r="HQ145" i="48"/>
  <c r="HO232" i="48"/>
  <c r="HN232" i="48"/>
  <c r="HQ232" i="48"/>
  <c r="HP232" i="48"/>
  <c r="HR232" i="48"/>
  <c r="HQ470" i="48"/>
  <c r="HR470" i="48"/>
  <c r="HP470" i="48"/>
  <c r="HN470" i="48"/>
  <c r="HO470" i="48"/>
  <c r="HK334" i="48"/>
  <c r="HJ334" i="48"/>
  <c r="HQ133" i="48"/>
  <c r="HO133" i="48"/>
  <c r="HR133" i="48"/>
  <c r="HN133" i="48"/>
  <c r="HP133" i="48"/>
  <c r="HJ64" i="48"/>
  <c r="HK64" i="48"/>
  <c r="HJ184" i="48"/>
  <c r="HK184" i="48"/>
  <c r="HK60" i="48"/>
  <c r="HJ60" i="48"/>
  <c r="HK360" i="48"/>
  <c r="HJ360" i="48"/>
  <c r="HR253" i="48"/>
  <c r="HQ253" i="48"/>
  <c r="HP253" i="48"/>
  <c r="HO253" i="48"/>
  <c r="HN253" i="48"/>
  <c r="HK246" i="48"/>
  <c r="HJ246" i="48"/>
  <c r="HR93" i="48"/>
  <c r="HN93" i="48"/>
  <c r="HQ93" i="48"/>
  <c r="HP93" i="48"/>
  <c r="HO93" i="48"/>
  <c r="HN228" i="48"/>
  <c r="HQ228" i="48"/>
  <c r="HR228" i="48"/>
  <c r="HO228" i="48"/>
  <c r="HP228" i="48"/>
  <c r="HN168" i="48"/>
  <c r="HO168" i="48"/>
  <c r="HP168" i="48"/>
  <c r="HQ168" i="48"/>
  <c r="HR168" i="48"/>
  <c r="HJ73" i="48"/>
  <c r="HK73" i="48"/>
  <c r="HN156" i="48"/>
  <c r="HP156" i="48"/>
  <c r="HQ156" i="48"/>
  <c r="HR156" i="48"/>
  <c r="HO156" i="48"/>
  <c r="HO374" i="48"/>
  <c r="HR374" i="48"/>
  <c r="HQ374" i="48"/>
  <c r="HP374" i="48"/>
  <c r="HN374" i="48"/>
  <c r="HN220" i="48"/>
  <c r="HR220" i="48"/>
  <c r="HP220" i="48"/>
  <c r="HQ220" i="48"/>
  <c r="HO220" i="48"/>
  <c r="HR202" i="48"/>
  <c r="HQ202" i="48"/>
  <c r="HP202" i="48"/>
  <c r="HO202" i="48"/>
  <c r="HN202" i="48"/>
  <c r="HR121" i="48"/>
  <c r="HP121" i="48"/>
  <c r="HO121" i="48"/>
  <c r="HQ121" i="48"/>
  <c r="HN121" i="48"/>
  <c r="HO425" i="48"/>
  <c r="HP425" i="48"/>
  <c r="HQ425" i="48"/>
  <c r="HR425" i="48"/>
  <c r="HN425" i="48"/>
  <c r="HJ147" i="48"/>
  <c r="HK147" i="48"/>
  <c r="IF63" i="48"/>
  <c r="II63" i="48"/>
  <c r="IJ63" i="48"/>
  <c r="IG63" i="48"/>
  <c r="IH63" i="48"/>
  <c r="HO196" i="48"/>
  <c r="HR196" i="48"/>
  <c r="HQ196" i="48"/>
  <c r="HP196" i="48"/>
  <c r="HN196" i="48"/>
  <c r="HR290" i="48"/>
  <c r="HN290" i="48"/>
  <c r="HP290" i="48"/>
  <c r="HO290" i="48"/>
  <c r="HQ290" i="48"/>
  <c r="HR226" i="48"/>
  <c r="HO226" i="48"/>
  <c r="HN226" i="48"/>
  <c r="HP226" i="48"/>
  <c r="HQ226" i="48"/>
  <c r="HK506" i="48"/>
  <c r="HJ506" i="48"/>
  <c r="HP421" i="48"/>
  <c r="HN421" i="48"/>
  <c r="HQ421" i="48"/>
  <c r="HR421" i="48"/>
  <c r="HO421" i="48"/>
  <c r="HK365" i="48"/>
  <c r="HJ365" i="48"/>
  <c r="HK352" i="48"/>
  <c r="HJ352" i="48"/>
  <c r="HJ347" i="48"/>
  <c r="HK347" i="48"/>
  <c r="HK276" i="48"/>
  <c r="HJ276" i="48"/>
  <c r="HN379" i="48"/>
  <c r="HR379" i="48"/>
  <c r="HQ379" i="48"/>
  <c r="HO379" i="48"/>
  <c r="HP379" i="48"/>
  <c r="HJ71" i="48"/>
  <c r="HK71" i="48"/>
  <c r="HQ295" i="48"/>
  <c r="HN295" i="48"/>
  <c r="HR295" i="48"/>
  <c r="HO295" i="48"/>
  <c r="HP295" i="48"/>
  <c r="HP423" i="48"/>
  <c r="HO423" i="48"/>
  <c r="HR423" i="48"/>
  <c r="HN423" i="48"/>
  <c r="HQ423" i="48"/>
  <c r="HJ195" i="48"/>
  <c r="HK195" i="48"/>
  <c r="HJ252" i="48"/>
  <c r="HK252" i="48"/>
  <c r="HO392" i="48"/>
  <c r="HR392" i="48"/>
  <c r="HN392" i="48"/>
  <c r="HQ392" i="48"/>
  <c r="HP392" i="48"/>
  <c r="HQ190" i="48"/>
  <c r="HR190" i="48"/>
  <c r="HO190" i="48"/>
  <c r="HP190" i="48"/>
  <c r="HN190" i="48"/>
  <c r="HQ322" i="48"/>
  <c r="HR322" i="48"/>
  <c r="HN322" i="48"/>
  <c r="HO322" i="48"/>
  <c r="HP322" i="48"/>
  <c r="HP284" i="48"/>
  <c r="HN284" i="48"/>
  <c r="HQ284" i="48"/>
  <c r="HR284" i="48"/>
  <c r="HO284" i="48"/>
  <c r="HR499" i="48"/>
  <c r="HQ499" i="48"/>
  <c r="HO499" i="48"/>
  <c r="HN499" i="48"/>
  <c r="HP499" i="48"/>
  <c r="HK183" i="48"/>
  <c r="HJ183" i="48"/>
  <c r="HP340" i="48"/>
  <c r="HQ340" i="48"/>
  <c r="HR340" i="48"/>
  <c r="HN340" i="48"/>
  <c r="HO340" i="48"/>
  <c r="HQ219" i="48"/>
  <c r="HN219" i="48"/>
  <c r="HO219" i="48"/>
  <c r="HR219" i="48"/>
  <c r="HP219" i="48"/>
  <c r="HK275" i="48"/>
  <c r="HJ275" i="48"/>
  <c r="HK377" i="48"/>
  <c r="HJ377" i="48"/>
  <c r="HJ316" i="48"/>
  <c r="HK316" i="48"/>
  <c r="HO287" i="48"/>
  <c r="HR287" i="48"/>
  <c r="HN287" i="48"/>
  <c r="HQ287" i="48"/>
  <c r="HP287" i="48"/>
  <c r="HO417" i="48"/>
  <c r="HR417" i="48"/>
  <c r="HP417" i="48"/>
  <c r="HN417" i="48"/>
  <c r="HQ417" i="48"/>
  <c r="HO126" i="48"/>
  <c r="HR126" i="48"/>
  <c r="HN126" i="48"/>
  <c r="HP126" i="48"/>
  <c r="HQ126" i="48"/>
  <c r="HJ130" i="48"/>
  <c r="HK130" i="48"/>
  <c r="HK324" i="48"/>
  <c r="HJ324" i="48"/>
  <c r="HO154" i="48"/>
  <c r="HP154" i="48"/>
  <c r="HN154" i="48"/>
  <c r="HQ154" i="48"/>
  <c r="HR154" i="48"/>
  <c r="HR342" i="48"/>
  <c r="HQ342" i="48"/>
  <c r="HO342" i="48"/>
  <c r="HP342" i="48"/>
  <c r="HN342" i="48"/>
  <c r="HJ417" i="48"/>
  <c r="HK417" i="48"/>
  <c r="HK372" i="48"/>
  <c r="HJ372" i="48"/>
  <c r="HP130" i="48"/>
  <c r="HO130" i="48"/>
  <c r="HR130" i="48"/>
  <c r="HN130" i="48"/>
  <c r="HQ130" i="48"/>
  <c r="HJ403" i="48"/>
  <c r="HK403" i="48"/>
  <c r="HQ86" i="48"/>
  <c r="HO86" i="48"/>
  <c r="HN86" i="48"/>
  <c r="HR86" i="48"/>
  <c r="HP86" i="48"/>
  <c r="HQ427" i="48"/>
  <c r="HO427" i="48"/>
  <c r="HR427" i="48"/>
  <c r="HN427" i="48"/>
  <c r="HP427" i="48"/>
  <c r="HJ342" i="48"/>
  <c r="HK342" i="48"/>
  <c r="HJ453" i="48"/>
  <c r="HK453" i="48"/>
  <c r="HK167" i="48"/>
  <c r="HJ167" i="48"/>
  <c r="HN203" i="48"/>
  <c r="HO203" i="48"/>
  <c r="HQ203" i="48"/>
  <c r="HR203" i="48"/>
  <c r="HP203" i="48"/>
  <c r="HN345" i="48"/>
  <c r="HR345" i="48"/>
  <c r="HQ345" i="48"/>
  <c r="HP345" i="48"/>
  <c r="HO345" i="48"/>
  <c r="HO432" i="48"/>
  <c r="HP432" i="48"/>
  <c r="HQ432" i="48"/>
  <c r="HN432" i="48"/>
  <c r="HR432" i="48"/>
  <c r="HK416" i="48"/>
  <c r="HJ416" i="48"/>
  <c r="HO418" i="48"/>
  <c r="HN418" i="48"/>
  <c r="HR418" i="48"/>
  <c r="HQ418" i="48"/>
  <c r="HP418" i="48"/>
  <c r="HO213" i="48"/>
  <c r="HN213" i="48"/>
  <c r="HR213" i="48"/>
  <c r="HQ213" i="48"/>
  <c r="HP213" i="48"/>
  <c r="HK264" i="48"/>
  <c r="HJ264" i="48"/>
  <c r="HR120" i="48"/>
  <c r="HQ120" i="48"/>
  <c r="HP120" i="48"/>
  <c r="HN120" i="48"/>
  <c r="HO120" i="48"/>
  <c r="HJ460" i="48"/>
  <c r="HK460" i="48"/>
  <c r="HR433" i="48"/>
  <c r="HP433" i="48"/>
  <c r="HN433" i="48"/>
  <c r="HO433" i="48"/>
  <c r="HQ433" i="48"/>
  <c r="HJ111" i="48"/>
  <c r="HK111" i="48"/>
  <c r="HR431" i="48"/>
  <c r="HQ431" i="48"/>
  <c r="HP431" i="48"/>
  <c r="HO431" i="48"/>
  <c r="HN431" i="48"/>
  <c r="HR329" i="48"/>
  <c r="HN329" i="48"/>
  <c r="HP329" i="48"/>
  <c r="HO329" i="48"/>
  <c r="HQ329" i="48"/>
  <c r="HO240" i="48"/>
  <c r="HR240" i="48"/>
  <c r="HQ240" i="48"/>
  <c r="HN240" i="48"/>
  <c r="HP240" i="48"/>
  <c r="HJ508" i="48"/>
  <c r="HK508" i="48"/>
  <c r="HP105" i="48"/>
  <c r="HR105" i="48"/>
  <c r="HQ105" i="48"/>
  <c r="HO105" i="48"/>
  <c r="HN105" i="48"/>
  <c r="HJ298" i="48"/>
  <c r="HK298" i="48"/>
  <c r="HK413" i="48"/>
  <c r="HJ413" i="48"/>
  <c r="HJ185" i="48"/>
  <c r="HK185" i="48"/>
  <c r="HK493" i="48"/>
  <c r="HJ493" i="48"/>
  <c r="HK330" i="48"/>
  <c r="HJ330" i="48"/>
  <c r="HN508" i="48"/>
  <c r="HR508" i="48"/>
  <c r="HQ508" i="48"/>
  <c r="HO508" i="48"/>
  <c r="HP508" i="48"/>
  <c r="IJ57" i="48"/>
  <c r="IF57" i="48"/>
  <c r="II57" i="48"/>
  <c r="IH57" i="48"/>
  <c r="IG57" i="48"/>
  <c r="HK162" i="48"/>
  <c r="HJ162" i="48"/>
  <c r="HN200" i="48"/>
  <c r="HQ200" i="48"/>
  <c r="HO200" i="48"/>
  <c r="HP200" i="48"/>
  <c r="HR200" i="48"/>
  <c r="HN76" i="48"/>
  <c r="HO76" i="48"/>
  <c r="HP76" i="48"/>
  <c r="HQ76" i="48"/>
  <c r="HR76" i="48"/>
  <c r="HQ185" i="48"/>
  <c r="HO185" i="48"/>
  <c r="HR185" i="48"/>
  <c r="HP185" i="48"/>
  <c r="HN185" i="48"/>
  <c r="HK404" i="48"/>
  <c r="HJ404" i="48"/>
  <c r="HK180" i="48"/>
  <c r="HJ180" i="48"/>
  <c r="HK338" i="48"/>
  <c r="HJ338" i="48"/>
  <c r="HJ500" i="48"/>
  <c r="HK500" i="48"/>
  <c r="HJ472" i="48"/>
  <c r="HK472" i="48"/>
  <c r="HO66" i="48"/>
  <c r="HP66" i="48"/>
  <c r="HQ66" i="48"/>
  <c r="HR66" i="48"/>
  <c r="HN66" i="48"/>
  <c r="HR349" i="48"/>
  <c r="HQ349" i="48"/>
  <c r="HN349" i="48"/>
  <c r="HO349" i="48"/>
  <c r="HP349" i="48"/>
  <c r="HN272" i="48"/>
  <c r="HQ272" i="48"/>
  <c r="HP272" i="48"/>
  <c r="HR272" i="48"/>
  <c r="HO272" i="48"/>
  <c r="HQ176" i="48"/>
  <c r="HN176" i="48"/>
  <c r="HP176" i="48"/>
  <c r="HO176" i="48"/>
  <c r="HR176" i="48"/>
  <c r="HJ91" i="48"/>
  <c r="HK91" i="48"/>
  <c r="HJ302" i="48"/>
  <c r="HK302" i="48"/>
  <c r="HQ245" i="48"/>
  <c r="HP245" i="48"/>
  <c r="HR245" i="48"/>
  <c r="HO245" i="48"/>
  <c r="HN245" i="48"/>
  <c r="HO361" i="48"/>
  <c r="HR361" i="48"/>
  <c r="HN361" i="48"/>
  <c r="HP361" i="48"/>
  <c r="HQ361" i="48"/>
  <c r="HQ210" i="48"/>
  <c r="HN210" i="48"/>
  <c r="HP210" i="48"/>
  <c r="HR210" i="48"/>
  <c r="HO210" i="48"/>
  <c r="HO260" i="48"/>
  <c r="HQ260" i="48"/>
  <c r="HP260" i="48"/>
  <c r="HR260" i="48"/>
  <c r="HN260" i="48"/>
  <c r="HN129" i="48"/>
  <c r="HP129" i="48"/>
  <c r="HQ129" i="48"/>
  <c r="HR129" i="48"/>
  <c r="HO129" i="48"/>
  <c r="HK81" i="48"/>
  <c r="HJ81" i="48"/>
  <c r="HP207" i="48"/>
  <c r="HO207" i="48"/>
  <c r="HN207" i="48"/>
  <c r="HR207" i="48"/>
  <c r="HQ207" i="48"/>
  <c r="HK61" i="48"/>
  <c r="HJ61" i="48"/>
  <c r="HP197" i="48"/>
  <c r="HQ197" i="48"/>
  <c r="HR197" i="48"/>
  <c r="HN197" i="48"/>
  <c r="HO197" i="48"/>
  <c r="HK148" i="48"/>
  <c r="HJ148" i="48"/>
  <c r="HJ490" i="48"/>
  <c r="HK490" i="48"/>
  <c r="HR516" i="48"/>
  <c r="HQ516" i="48"/>
  <c r="HO516" i="48"/>
  <c r="HP516" i="48"/>
  <c r="HN516" i="48"/>
  <c r="HK116" i="48"/>
  <c r="HJ116" i="48"/>
  <c r="HO285" i="48"/>
  <c r="HP285" i="48"/>
  <c r="HR285" i="48"/>
  <c r="HQ285" i="48"/>
  <c r="HN285" i="48"/>
  <c r="HR172" i="48"/>
  <c r="HN172" i="48"/>
  <c r="HO172" i="48"/>
  <c r="HQ172" i="48"/>
  <c r="HP172" i="48"/>
  <c r="HP445" i="48"/>
  <c r="HQ445" i="48"/>
  <c r="HN445" i="48"/>
  <c r="HO445" i="48"/>
  <c r="HR445" i="48"/>
  <c r="HP58" i="48"/>
  <c r="HN58" i="48"/>
  <c r="HQ58" i="48"/>
  <c r="HR58" i="48"/>
  <c r="HO58" i="48"/>
  <c r="HK113" i="48"/>
  <c r="HJ113" i="48"/>
  <c r="HP138" i="48"/>
  <c r="HR138" i="48"/>
  <c r="HN138" i="48"/>
  <c r="HQ138" i="48"/>
  <c r="HO138" i="48"/>
  <c r="HJ259" i="48"/>
  <c r="HK259" i="48"/>
  <c r="HO373" i="48"/>
  <c r="HN373" i="48"/>
  <c r="HQ373" i="48"/>
  <c r="HR373" i="48"/>
  <c r="HP373" i="48"/>
  <c r="HN114" i="48"/>
  <c r="HQ114" i="48"/>
  <c r="HP114" i="48"/>
  <c r="HR114" i="48"/>
  <c r="HO114" i="48"/>
  <c r="HJ198" i="48"/>
  <c r="HK198" i="48"/>
  <c r="HK127" i="48"/>
  <c r="HJ127" i="48"/>
  <c r="HK371" i="48"/>
  <c r="HJ371" i="48"/>
  <c r="HR455" i="48"/>
  <c r="HN455" i="48"/>
  <c r="HO455" i="48"/>
  <c r="HP455" i="48"/>
  <c r="HQ455" i="48"/>
  <c r="HJ333" i="48"/>
  <c r="HK333" i="48"/>
  <c r="HJ194" i="48"/>
  <c r="HK194" i="48"/>
  <c r="HK456" i="48"/>
  <c r="HJ456" i="48"/>
  <c r="HN244" i="48"/>
  <c r="HQ244" i="48"/>
  <c r="HO244" i="48"/>
  <c r="HR244" i="48"/>
  <c r="HP244" i="48"/>
  <c r="HJ78" i="48"/>
  <c r="HK78" i="48"/>
  <c r="HN321" i="48"/>
  <c r="HR321" i="48"/>
  <c r="HO321" i="48"/>
  <c r="HP321" i="48"/>
  <c r="HQ321" i="48"/>
  <c r="HK511" i="48"/>
  <c r="HJ511" i="48"/>
  <c r="HP289" i="48"/>
  <c r="HO289" i="48"/>
  <c r="HR289" i="48"/>
  <c r="HQ289" i="48"/>
  <c r="HN289" i="48"/>
  <c r="HN165" i="48"/>
  <c r="HQ165" i="48"/>
  <c r="HP165" i="48"/>
  <c r="HR165" i="48"/>
  <c r="HO165" i="48"/>
  <c r="HJ369" i="48"/>
  <c r="HK369" i="48"/>
  <c r="HJ510" i="48"/>
  <c r="HK510" i="48"/>
  <c r="HQ209" i="48"/>
  <c r="HO209" i="48"/>
  <c r="HR209" i="48"/>
  <c r="HP209" i="48"/>
  <c r="HN209" i="48"/>
  <c r="HQ223" i="48"/>
  <c r="HP223" i="48"/>
  <c r="HR223" i="48"/>
  <c r="HN223" i="48"/>
  <c r="HO223" i="48"/>
  <c r="HK495" i="48"/>
  <c r="HJ495" i="48"/>
  <c r="HJ517" i="48"/>
  <c r="HK517" i="48"/>
  <c r="HR118" i="48"/>
  <c r="HP118" i="48"/>
  <c r="HO118" i="48"/>
  <c r="HQ118" i="48"/>
  <c r="HN118" i="48"/>
  <c r="HK368" i="48"/>
  <c r="HJ368" i="48"/>
  <c r="HN443" i="48"/>
  <c r="HQ443" i="48"/>
  <c r="HR443" i="48"/>
  <c r="HO443" i="48"/>
  <c r="HP443" i="48"/>
  <c r="HJ505" i="48"/>
  <c r="HK505" i="48"/>
  <c r="HN339" i="48"/>
  <c r="HR339" i="48"/>
  <c r="HP339" i="48"/>
  <c r="HO339" i="48"/>
  <c r="HQ339" i="48"/>
  <c r="HN137" i="48"/>
  <c r="HR137" i="48"/>
  <c r="HO137" i="48"/>
  <c r="HQ137" i="48"/>
  <c r="HP137" i="48"/>
  <c r="HJ328" i="48"/>
  <c r="HK328" i="48"/>
  <c r="HJ465" i="48"/>
  <c r="HK465" i="48"/>
  <c r="HK115" i="48"/>
  <c r="HJ115" i="48"/>
  <c r="IB62" i="48"/>
  <c r="IC62" i="48"/>
  <c r="HK231" i="48"/>
  <c r="HJ231" i="48"/>
  <c r="HJ412" i="48"/>
  <c r="HK412" i="48"/>
  <c r="IB55" i="48"/>
  <c r="IA54" i="48"/>
  <c r="IC55" i="48"/>
  <c r="HJ431" i="48"/>
  <c r="HK431" i="48"/>
  <c r="HQ131" i="48"/>
  <c r="HN131" i="48"/>
  <c r="HR131" i="48"/>
  <c r="HP131" i="48"/>
  <c r="HO131" i="48"/>
  <c r="HO80" i="48"/>
  <c r="HP80" i="48"/>
  <c r="HQ80" i="48"/>
  <c r="HN80" i="48"/>
  <c r="HR80" i="48"/>
  <c r="HJ383" i="48"/>
  <c r="HK383" i="48"/>
  <c r="HJ101" i="48"/>
  <c r="HK101" i="48"/>
  <c r="HK361" i="48"/>
  <c r="HJ361" i="48"/>
  <c r="HO61" i="48"/>
  <c r="HQ61" i="48"/>
  <c r="HN61" i="48"/>
  <c r="HP61" i="48"/>
  <c r="HR61" i="48"/>
  <c r="HR116" i="48"/>
  <c r="HQ116" i="48"/>
  <c r="HN116" i="48"/>
  <c r="HO116" i="48"/>
  <c r="HP116" i="48"/>
  <c r="HJ172" i="48"/>
  <c r="HK172" i="48"/>
  <c r="HK445" i="48"/>
  <c r="HJ445" i="48"/>
  <c r="HK58" i="48"/>
  <c r="HJ58" i="48"/>
  <c r="HN113" i="48"/>
  <c r="HO113" i="48"/>
  <c r="HR113" i="48"/>
  <c r="HQ113" i="48"/>
  <c r="HP113" i="48"/>
  <c r="HJ138" i="48"/>
  <c r="HK138" i="48"/>
  <c r="HO259" i="48"/>
  <c r="HR259" i="48"/>
  <c r="HP259" i="48"/>
  <c r="HN259" i="48"/>
  <c r="HQ259" i="48"/>
  <c r="HK373" i="48"/>
  <c r="HJ373" i="48"/>
  <c r="HK114" i="48"/>
  <c r="HJ114" i="48"/>
  <c r="HP198" i="48"/>
  <c r="HN198" i="48"/>
  <c r="HR198" i="48"/>
  <c r="HQ198" i="48"/>
  <c r="HO198" i="48"/>
  <c r="HP127" i="48"/>
  <c r="HQ127" i="48"/>
  <c r="HO127" i="48"/>
  <c r="HR127" i="48"/>
  <c r="HN127" i="48"/>
  <c r="HN371" i="48"/>
  <c r="HQ371" i="48"/>
  <c r="HO371" i="48"/>
  <c r="HR371" i="48"/>
  <c r="HP371" i="48"/>
  <c r="HK455" i="48"/>
  <c r="HJ455" i="48"/>
  <c r="HN333" i="48"/>
  <c r="HO333" i="48"/>
  <c r="HQ333" i="48"/>
  <c r="HR333" i="48"/>
  <c r="HP333" i="48"/>
  <c r="HQ194" i="48"/>
  <c r="HO194" i="48"/>
  <c r="HP194" i="48"/>
  <c r="HR194" i="48"/>
  <c r="HN194" i="48"/>
  <c r="HQ456" i="48"/>
  <c r="HP456" i="48"/>
  <c r="HO456" i="48"/>
  <c r="HR456" i="48"/>
  <c r="HN456" i="48"/>
  <c r="HK244" i="48"/>
  <c r="HJ244" i="48"/>
  <c r="HO78" i="48"/>
  <c r="HN78" i="48"/>
  <c r="HQ78" i="48"/>
  <c r="HP78" i="48"/>
  <c r="HR78" i="48"/>
  <c r="HK321" i="48"/>
  <c r="HJ321" i="48"/>
  <c r="HR511" i="48"/>
  <c r="HO511" i="48"/>
  <c r="HN511" i="48"/>
  <c r="HP511" i="48"/>
  <c r="HQ511" i="48"/>
  <c r="HJ289" i="48"/>
  <c r="HK289" i="48"/>
  <c r="HK165" i="48"/>
  <c r="HJ165" i="48"/>
  <c r="HP369" i="48"/>
  <c r="HR369" i="48"/>
  <c r="HN369" i="48"/>
  <c r="HQ369" i="48"/>
  <c r="HO369" i="48"/>
  <c r="HQ510" i="48"/>
  <c r="HN510" i="48"/>
  <c r="HP510" i="48"/>
  <c r="HO510" i="48"/>
  <c r="HR510" i="48"/>
  <c r="HJ209" i="48"/>
  <c r="HK209" i="48"/>
  <c r="HJ223" i="48"/>
  <c r="HK223" i="48"/>
  <c r="HN495" i="48"/>
  <c r="HR495" i="48"/>
  <c r="HQ495" i="48"/>
  <c r="HO495" i="48"/>
  <c r="HP495" i="48"/>
  <c r="HN517" i="48"/>
  <c r="HO517" i="48"/>
  <c r="HP517" i="48"/>
  <c r="HQ517" i="48"/>
  <c r="HR517" i="48"/>
  <c r="HK118" i="48"/>
  <c r="HJ118" i="48"/>
  <c r="HO368" i="48"/>
  <c r="HP368" i="48"/>
  <c r="HR368" i="48"/>
  <c r="HN368" i="48"/>
  <c r="HQ368" i="48"/>
  <c r="HK443" i="48"/>
  <c r="HJ443" i="48"/>
  <c r="HO505" i="48"/>
  <c r="HR505" i="48"/>
  <c r="HQ505" i="48"/>
  <c r="HP505" i="48"/>
  <c r="HN505" i="48"/>
  <c r="HK339" i="48"/>
  <c r="HJ339" i="48"/>
  <c r="HK137" i="48"/>
  <c r="HJ137" i="48"/>
  <c r="HP328" i="48"/>
  <c r="HR328" i="48"/>
  <c r="HN328" i="48"/>
  <c r="HQ328" i="48"/>
  <c r="HO328" i="48"/>
  <c r="HQ465" i="48"/>
  <c r="HP465" i="48"/>
  <c r="HO465" i="48"/>
  <c r="HN465" i="48"/>
  <c r="HR465" i="48"/>
  <c r="HN84" i="48"/>
  <c r="HQ84" i="48"/>
  <c r="HO84" i="48"/>
  <c r="HP84" i="48"/>
  <c r="HR84" i="48"/>
  <c r="HN402" i="48"/>
  <c r="HQ402" i="48"/>
  <c r="HP402" i="48"/>
  <c r="HO402" i="48"/>
  <c r="HR402" i="48"/>
  <c r="HK434" i="48"/>
  <c r="HJ434" i="48"/>
  <c r="HK309" i="48"/>
  <c r="HJ309" i="48"/>
  <c r="HP414" i="48"/>
  <c r="HQ414" i="48"/>
  <c r="HN414" i="48"/>
  <c r="HR414" i="48"/>
  <c r="HO414" i="48"/>
  <c r="IC72" i="48"/>
  <c r="IB72" i="48"/>
  <c r="HJ430" i="48"/>
  <c r="HK430" i="48"/>
  <c r="HR174" i="48"/>
  <c r="HO174" i="48"/>
  <c r="HQ174" i="48"/>
  <c r="HN174" i="48"/>
  <c r="HP174" i="48"/>
  <c r="HJ161" i="48"/>
  <c r="HK161" i="48"/>
  <c r="HJ428" i="48"/>
  <c r="HK428" i="48"/>
  <c r="HJ351" i="48"/>
  <c r="HK351" i="48"/>
  <c r="HJ188" i="48"/>
  <c r="HK188" i="48"/>
  <c r="HO491" i="48"/>
  <c r="HN491" i="48"/>
  <c r="HP491" i="48"/>
  <c r="HR491" i="48"/>
  <c r="HQ491" i="48"/>
  <c r="HR393" i="48"/>
  <c r="HO393" i="48"/>
  <c r="HP393" i="48"/>
  <c r="HN393" i="48"/>
  <c r="HQ393" i="48"/>
  <c r="HK89" i="48"/>
  <c r="HJ89" i="48"/>
  <c r="HJ299" i="48"/>
  <c r="HK299" i="48"/>
  <c r="HK131" i="48"/>
  <c r="HJ131" i="48"/>
  <c r="HJ343" i="48"/>
  <c r="HK343" i="48"/>
  <c r="HR407" i="48"/>
  <c r="HO407" i="48"/>
  <c r="HQ407" i="48"/>
  <c r="HN407" i="48"/>
  <c r="HP407" i="48"/>
  <c r="HP318" i="48"/>
  <c r="HQ318" i="48"/>
  <c r="HR318" i="48"/>
  <c r="HN318" i="48"/>
  <c r="HO318" i="48"/>
  <c r="HR484" i="48"/>
  <c r="HP484" i="48"/>
  <c r="HO484" i="48"/>
  <c r="HN484" i="48"/>
  <c r="HQ484" i="48"/>
  <c r="HK142" i="48"/>
  <c r="HJ142" i="48"/>
  <c r="HP83" i="48"/>
  <c r="HQ83" i="48"/>
  <c r="HR83" i="48"/>
  <c r="HN83" i="48"/>
  <c r="HO83" i="48"/>
  <c r="HR167" i="48"/>
  <c r="HP167" i="48"/>
  <c r="HQ167" i="48"/>
  <c r="HN167" i="48"/>
  <c r="HO167" i="48"/>
  <c r="HO332" i="48"/>
  <c r="HR332" i="48"/>
  <c r="HQ332" i="48"/>
  <c r="HN332" i="48"/>
  <c r="HP332" i="48"/>
  <c r="HK444" i="48"/>
  <c r="HJ444" i="48"/>
  <c r="HK429" i="48"/>
  <c r="HJ429" i="48"/>
  <c r="HR98" i="48"/>
  <c r="HQ98" i="48"/>
  <c r="HO98" i="48"/>
  <c r="HN98" i="48"/>
  <c r="HP98" i="48"/>
  <c r="HJ269" i="48"/>
  <c r="HK269" i="48"/>
  <c r="HR463" i="48"/>
  <c r="HO463" i="48"/>
  <c r="HN463" i="48"/>
  <c r="HP463" i="48"/>
  <c r="HQ463" i="48"/>
  <c r="HK200" i="48"/>
  <c r="HJ200" i="48"/>
  <c r="HJ265" i="48"/>
  <c r="HK265" i="48"/>
  <c r="HK217" i="48"/>
  <c r="HJ217" i="48"/>
  <c r="HR401" i="48"/>
  <c r="HP401" i="48"/>
  <c r="HO401" i="48"/>
  <c r="HN401" i="48"/>
  <c r="HQ401" i="48"/>
  <c r="HQ310" i="48"/>
  <c r="HO310" i="48"/>
  <c r="HR310" i="48"/>
  <c r="HN310" i="48"/>
  <c r="HP310" i="48"/>
  <c r="HP504" i="48"/>
  <c r="HO504" i="48"/>
  <c r="HR504" i="48"/>
  <c r="HN504" i="48"/>
  <c r="HQ504" i="48"/>
  <c r="HJ176" i="48"/>
  <c r="HK176" i="48"/>
  <c r="HO91" i="48"/>
  <c r="HP91" i="48"/>
  <c r="HQ91" i="48"/>
  <c r="HN91" i="48"/>
  <c r="HR91" i="48"/>
  <c r="HK210" i="48"/>
  <c r="HJ210" i="48"/>
  <c r="HK260" i="48"/>
  <c r="HJ260" i="48"/>
  <c r="HJ129" i="48"/>
  <c r="HK129" i="48"/>
  <c r="HO81" i="48"/>
  <c r="HP81" i="48"/>
  <c r="HN81" i="48"/>
  <c r="HR81" i="48"/>
  <c r="HQ81" i="48"/>
  <c r="HJ207" i="48"/>
  <c r="HK207" i="48"/>
  <c r="HK197" i="48"/>
  <c r="HJ197" i="48"/>
  <c r="HP148" i="48"/>
  <c r="HQ148" i="48"/>
  <c r="HN148" i="48"/>
  <c r="HO148" i="48"/>
  <c r="HR148" i="48"/>
  <c r="HQ490" i="48"/>
  <c r="HR490" i="48"/>
  <c r="HN490" i="48"/>
  <c r="HO490" i="48"/>
  <c r="HP490" i="48"/>
  <c r="HJ516" i="48"/>
  <c r="HK516" i="48"/>
  <c r="HK285" i="48"/>
  <c r="HJ285" i="48"/>
  <c r="HK401" i="48"/>
  <c r="HJ401" i="48"/>
  <c r="HK489" i="48"/>
  <c r="HJ489" i="48"/>
  <c r="HQ79" i="48"/>
  <c r="HN79" i="48"/>
  <c r="HR79" i="48"/>
  <c r="HP79" i="48"/>
  <c r="HO79" i="48"/>
  <c r="HJ310" i="48"/>
  <c r="HK310" i="48"/>
  <c r="HJ336" i="48"/>
  <c r="HK336" i="48"/>
  <c r="HK504" i="48"/>
  <c r="HJ504" i="48"/>
  <c r="HK437" i="48"/>
  <c r="HJ437" i="48"/>
  <c r="HO344" i="48"/>
  <c r="HP344" i="48"/>
  <c r="HN344" i="48"/>
  <c r="HR344" i="48"/>
  <c r="HQ344" i="48"/>
  <c r="HN119" i="48"/>
  <c r="HR119" i="48"/>
  <c r="HQ119" i="48"/>
  <c r="HO119" i="48"/>
  <c r="HP119" i="48"/>
  <c r="IH59" i="48"/>
  <c r="IG59" i="48"/>
  <c r="IF59" i="48"/>
  <c r="IJ59" i="48"/>
  <c r="II59" i="48"/>
  <c r="HN478" i="48"/>
  <c r="HR478" i="48"/>
  <c r="HQ478" i="48"/>
  <c r="HO478" i="48"/>
  <c r="HP478" i="48"/>
  <c r="HO258" i="48"/>
  <c r="HR258" i="48"/>
  <c r="HQ258" i="48"/>
  <c r="HN258" i="48"/>
  <c r="HP258" i="48"/>
  <c r="HK304" i="48"/>
  <c r="HJ304" i="48"/>
  <c r="HN320" i="48"/>
  <c r="HQ320" i="48"/>
  <c r="HR320" i="48"/>
  <c r="HP320" i="48"/>
  <c r="HO320" i="48"/>
  <c r="HJ308" i="48"/>
  <c r="HK308" i="48"/>
  <c r="HN158" i="48"/>
  <c r="HQ158" i="48"/>
  <c r="HR158" i="48"/>
  <c r="HP158" i="48"/>
  <c r="HO158" i="48"/>
  <c r="HK293" i="48"/>
  <c r="HJ293" i="48"/>
  <c r="HK170" i="48"/>
  <c r="HJ170" i="48"/>
  <c r="HQ251" i="48"/>
  <c r="HO251" i="48"/>
  <c r="HP251" i="48"/>
  <c r="HR251" i="48"/>
  <c r="HN251" i="48"/>
  <c r="HN191" i="48"/>
  <c r="HP191" i="48"/>
  <c r="HQ191" i="48"/>
  <c r="HR191" i="48"/>
  <c r="HO191" i="48"/>
  <c r="HJ452" i="48"/>
  <c r="HK452" i="48"/>
  <c r="HK123" i="48"/>
  <c r="HJ123" i="48"/>
  <c r="IC69" i="48"/>
  <c r="IB69" i="48"/>
  <c r="HK88" i="48"/>
  <c r="HJ88" i="48"/>
  <c r="HK254" i="48"/>
  <c r="HJ254" i="48"/>
  <c r="HR222" i="48"/>
  <c r="HP222" i="48"/>
  <c r="HQ222" i="48"/>
  <c r="HO222" i="48"/>
  <c r="HN222" i="48"/>
  <c r="HK150" i="48"/>
  <c r="HJ150" i="48"/>
  <c r="HJ306" i="48"/>
  <c r="HK306" i="48"/>
  <c r="HJ132" i="48"/>
  <c r="HK132" i="48"/>
  <c r="HJ501" i="48"/>
  <c r="HK501" i="48"/>
  <c r="HK208" i="48"/>
  <c r="HJ208" i="48"/>
  <c r="HJ233" i="48"/>
  <c r="HK233" i="48"/>
  <c r="HK363" i="48"/>
  <c r="HJ363" i="48"/>
  <c r="HO65" i="48"/>
  <c r="HN65" i="48"/>
  <c r="HR65" i="48"/>
  <c r="HP65" i="48"/>
  <c r="HQ65" i="48"/>
  <c r="HN307" i="48"/>
  <c r="HP307" i="48"/>
  <c r="HQ307" i="48"/>
  <c r="HR307" i="48"/>
  <c r="HO307" i="48"/>
  <c r="HO199" i="48"/>
  <c r="HN199" i="48"/>
  <c r="HQ199" i="48"/>
  <c r="HP199" i="48"/>
  <c r="HR199" i="48"/>
  <c r="HJ182" i="48"/>
  <c r="HK182" i="48"/>
  <c r="HK406" i="48"/>
  <c r="HJ406" i="48"/>
  <c r="HK291" i="48"/>
  <c r="HJ291" i="48"/>
  <c r="HJ502" i="48"/>
  <c r="HK502" i="48"/>
  <c r="HK62" i="48"/>
  <c r="HJ62" i="48"/>
  <c r="HP457" i="48"/>
  <c r="HN457" i="48"/>
  <c r="HQ457" i="48"/>
  <c r="HR457" i="48"/>
  <c r="HO457" i="48"/>
  <c r="HQ515" i="48"/>
  <c r="HP515" i="48"/>
  <c r="HR515" i="48"/>
  <c r="HO515" i="48"/>
  <c r="HN515" i="48"/>
  <c r="HR442" i="48"/>
  <c r="HQ442" i="48"/>
  <c r="HN442" i="48"/>
  <c r="HO442" i="48"/>
  <c r="HP442" i="48"/>
  <c r="HN281" i="48"/>
  <c r="HR281" i="48"/>
  <c r="HQ281" i="48"/>
  <c r="HP281" i="48"/>
  <c r="HO281" i="48"/>
  <c r="HJ398" i="48"/>
  <c r="HK398" i="48"/>
  <c r="HP440" i="48"/>
  <c r="HR440" i="48"/>
  <c r="HQ440" i="48"/>
  <c r="HN440" i="48"/>
  <c r="HO440" i="48"/>
  <c r="HR319" i="48"/>
  <c r="HQ319" i="48"/>
  <c r="HN319" i="48"/>
  <c r="HO319" i="48"/>
  <c r="HP319" i="48"/>
  <c r="HJ173" i="48"/>
  <c r="HK173" i="48"/>
  <c r="HN436" i="48"/>
  <c r="HP436" i="48"/>
  <c r="HR436" i="48"/>
  <c r="HO436" i="48"/>
  <c r="HQ436" i="48"/>
  <c r="HQ350" i="48"/>
  <c r="HP350" i="48"/>
  <c r="HN350" i="48"/>
  <c r="HO350" i="48"/>
  <c r="HR350" i="48"/>
  <c r="HK341" i="48"/>
  <c r="HJ341" i="48"/>
  <c r="HJ390" i="48"/>
  <c r="HK390" i="48"/>
  <c r="HO415" i="48"/>
  <c r="HR415" i="48"/>
  <c r="HQ415" i="48"/>
  <c r="HN415" i="48"/>
  <c r="HP415" i="48"/>
  <c r="HP424" i="48"/>
  <c r="HN424" i="48"/>
  <c r="HO424" i="48"/>
  <c r="HQ424" i="48"/>
  <c r="HR424" i="48"/>
  <c r="HK136" i="48"/>
  <c r="HJ136" i="48"/>
  <c r="HK300" i="48"/>
  <c r="HJ300" i="48"/>
  <c r="HP266" i="48"/>
  <c r="HO266" i="48"/>
  <c r="HR266" i="48"/>
  <c r="HN266" i="48"/>
  <c r="HQ266" i="48"/>
  <c r="HR166" i="48"/>
  <c r="HO166" i="48"/>
  <c r="HQ166" i="48"/>
  <c r="HN166" i="48"/>
  <c r="HP166" i="48"/>
  <c r="HK273" i="48"/>
  <c r="HJ273" i="48"/>
  <c r="HQ161" i="48"/>
  <c r="HR161" i="48"/>
  <c r="HN161" i="48"/>
  <c r="HP161" i="48"/>
  <c r="HO161" i="48"/>
  <c r="HN56" i="48"/>
  <c r="HO56" i="48"/>
  <c r="HR56" i="48"/>
  <c r="HQ56" i="48"/>
  <c r="HP56" i="48"/>
  <c r="HK164" i="48"/>
  <c r="HJ164" i="48"/>
  <c r="HO396" i="48"/>
  <c r="HR396" i="48"/>
  <c r="HN396" i="48"/>
  <c r="HQ396" i="48"/>
  <c r="HP396" i="48"/>
  <c r="IB70" i="48"/>
  <c r="IC70" i="48"/>
  <c r="HJ332" i="48"/>
  <c r="HK332" i="48"/>
  <c r="HK80" i="48"/>
  <c r="HJ80" i="48"/>
  <c r="II55" i="48"/>
  <c r="IG55" i="48"/>
  <c r="IJ55" i="48"/>
  <c r="IF55" i="48"/>
  <c r="IH55" i="48"/>
  <c r="IE54" i="48"/>
  <c r="HN405" i="48"/>
  <c r="HO405" i="48"/>
  <c r="HP405" i="48"/>
  <c r="HQ405" i="48"/>
  <c r="HR405" i="48"/>
  <c r="HK160" i="48"/>
  <c r="HJ160" i="48"/>
  <c r="HK96" i="48"/>
  <c r="HJ96" i="48"/>
  <c r="HJ187" i="48"/>
  <c r="HK187" i="48"/>
  <c r="HJ249" i="48"/>
  <c r="HK249" i="48"/>
  <c r="HJ119" i="48"/>
  <c r="HK119" i="48"/>
  <c r="HR293" i="48"/>
  <c r="HP293" i="48"/>
  <c r="HQ293" i="48"/>
  <c r="HO293" i="48"/>
  <c r="HN293" i="48"/>
  <c r="HJ191" i="48"/>
  <c r="HK191" i="48"/>
  <c r="HQ123" i="48"/>
  <c r="HN123" i="48"/>
  <c r="HR123" i="48"/>
  <c r="HO123" i="48"/>
  <c r="HP123" i="48"/>
  <c r="IH69" i="48"/>
  <c r="IF69" i="48"/>
  <c r="II69" i="48"/>
  <c r="IG69" i="48"/>
  <c r="IJ69" i="48"/>
  <c r="HQ88" i="48"/>
  <c r="HR88" i="48"/>
  <c r="HN88" i="48"/>
  <c r="HO88" i="48"/>
  <c r="HP88" i="48"/>
  <c r="HR254" i="48"/>
  <c r="HP254" i="48"/>
  <c r="HN254" i="48"/>
  <c r="HO254" i="48"/>
  <c r="HQ254" i="48"/>
  <c r="HK222" i="48"/>
  <c r="HJ222" i="48"/>
  <c r="HO150" i="48"/>
  <c r="HP150" i="48"/>
  <c r="HQ150" i="48"/>
  <c r="HR150" i="48"/>
  <c r="HN150" i="48"/>
  <c r="HQ306" i="48"/>
  <c r="HR306" i="48"/>
  <c r="HP306" i="48"/>
  <c r="HO306" i="48"/>
  <c r="HN306" i="48"/>
  <c r="HO132" i="48"/>
  <c r="HQ132" i="48"/>
  <c r="HP132" i="48"/>
  <c r="HR132" i="48"/>
  <c r="HN132" i="48"/>
  <c r="HP501" i="48"/>
  <c r="HQ501" i="48"/>
  <c r="HO501" i="48"/>
  <c r="HN501" i="48"/>
  <c r="HR501" i="48"/>
  <c r="HN208" i="48"/>
  <c r="HP208" i="48"/>
  <c r="HO208" i="48"/>
  <c r="HR208" i="48"/>
  <c r="HQ208" i="48"/>
  <c r="HP233" i="48"/>
  <c r="HR233" i="48"/>
  <c r="HQ233" i="48"/>
  <c r="HN233" i="48"/>
  <c r="HO233" i="48"/>
  <c r="HP363" i="48"/>
  <c r="HR363" i="48"/>
  <c r="HO363" i="48"/>
  <c r="HN363" i="48"/>
  <c r="HQ363" i="48"/>
  <c r="HJ65" i="48"/>
  <c r="HK65" i="48"/>
  <c r="HJ307" i="48"/>
  <c r="HK307" i="48"/>
  <c r="HJ199" i="48"/>
  <c r="HK199" i="48"/>
  <c r="HQ182" i="48"/>
  <c r="HR182" i="48"/>
  <c r="HP182" i="48"/>
  <c r="HN182" i="48"/>
  <c r="HO182" i="48"/>
  <c r="HP406" i="48"/>
  <c r="HO406" i="48"/>
  <c r="HQ406" i="48"/>
  <c r="HN406" i="48"/>
  <c r="HR406" i="48"/>
  <c r="HQ291" i="48"/>
  <c r="HR291" i="48"/>
  <c r="HO291" i="48"/>
  <c r="HN291" i="48"/>
  <c r="HP291" i="48"/>
  <c r="HN502" i="48"/>
  <c r="HQ502" i="48"/>
  <c r="HP502" i="48"/>
  <c r="HR502" i="48"/>
  <c r="HO502" i="48"/>
  <c r="HR62" i="48"/>
  <c r="HN62" i="48"/>
  <c r="HQ62" i="48"/>
  <c r="HO62" i="48"/>
  <c r="HP62" i="48"/>
  <c r="HJ457" i="48"/>
  <c r="HK457" i="48"/>
  <c r="HJ515" i="48"/>
  <c r="HK515" i="48"/>
  <c r="HJ442" i="48"/>
  <c r="HK442" i="48"/>
  <c r="HJ281" i="48"/>
  <c r="HK281" i="48"/>
  <c r="HN398" i="48"/>
  <c r="HR398" i="48"/>
  <c r="HP398" i="48"/>
  <c r="HO398" i="48"/>
  <c r="HQ398" i="48"/>
  <c r="HK440" i="48"/>
  <c r="HJ440" i="48"/>
  <c r="HJ319" i="48"/>
  <c r="HK319" i="48"/>
  <c r="HN173" i="48"/>
  <c r="HO173" i="48"/>
  <c r="HP173" i="48"/>
  <c r="HR173" i="48"/>
  <c r="HQ173" i="48"/>
  <c r="HJ436" i="48"/>
  <c r="HK436" i="48"/>
  <c r="HJ350" i="48"/>
  <c r="HK350" i="48"/>
  <c r="HO341" i="48"/>
  <c r="HQ341" i="48"/>
  <c r="HP341" i="48"/>
  <c r="HN341" i="48"/>
  <c r="HR341" i="48"/>
  <c r="HO390" i="48"/>
  <c r="HN390" i="48"/>
  <c r="HR390" i="48"/>
  <c r="HQ390" i="48"/>
  <c r="HP390" i="48"/>
  <c r="HJ415" i="48"/>
  <c r="HK415" i="48"/>
  <c r="HJ424" i="48"/>
  <c r="HK424" i="48"/>
  <c r="HR136" i="48"/>
  <c r="HP136" i="48"/>
  <c r="HQ136" i="48"/>
  <c r="HN136" i="48"/>
  <c r="HO136" i="48"/>
  <c r="HR300" i="48"/>
  <c r="HO300" i="48"/>
  <c r="HP300" i="48"/>
  <c r="HQ300" i="48"/>
  <c r="HN300" i="48"/>
  <c r="HJ266" i="48"/>
  <c r="HK266" i="48"/>
  <c r="HJ166" i="48"/>
  <c r="HK166" i="48"/>
  <c r="HR273" i="48"/>
  <c r="HO273" i="48"/>
  <c r="HQ273" i="48"/>
  <c r="HP273" i="48"/>
  <c r="HN273" i="48"/>
  <c r="HN82" i="48"/>
  <c r="HP82" i="48"/>
  <c r="HR82" i="48"/>
  <c r="HO82" i="48"/>
  <c r="HQ82" i="48"/>
  <c r="HN364" i="48"/>
  <c r="HO364" i="48"/>
  <c r="HP364" i="48"/>
  <c r="HQ364" i="48"/>
  <c r="HR364" i="48"/>
  <c r="HO389" i="48"/>
  <c r="HP389" i="48"/>
  <c r="HN389" i="48"/>
  <c r="HR389" i="48"/>
  <c r="HQ389" i="48"/>
  <c r="HN355" i="48"/>
  <c r="HP355" i="48"/>
  <c r="HR355" i="48"/>
  <c r="HQ355" i="48"/>
  <c r="HO355" i="48"/>
  <c r="HK395" i="48"/>
  <c r="HJ395" i="48"/>
  <c r="HJ427" i="48"/>
  <c r="HK427" i="48"/>
  <c r="HO115" i="48"/>
  <c r="HP115" i="48"/>
  <c r="HQ115" i="48"/>
  <c r="HN115" i="48"/>
  <c r="HR115" i="48"/>
  <c r="HP214" i="48"/>
  <c r="HO214" i="48"/>
  <c r="HN214" i="48"/>
  <c r="HQ214" i="48"/>
  <c r="HR214" i="48"/>
  <c r="HJ261" i="48"/>
  <c r="HK261" i="48"/>
  <c r="HJ389" i="48"/>
  <c r="HK389" i="48"/>
  <c r="HJ414" i="48"/>
  <c r="HK414" i="48"/>
  <c r="HJ56" i="48"/>
  <c r="HK56" i="48"/>
  <c r="HK154" i="48"/>
  <c r="HJ154" i="48"/>
  <c r="HR430" i="48"/>
  <c r="HO430" i="48"/>
  <c r="HN430" i="48"/>
  <c r="HP430" i="48"/>
  <c r="HQ430" i="48"/>
  <c r="HK270" i="48"/>
  <c r="HJ270" i="48"/>
  <c r="HJ282" i="48"/>
  <c r="HK282" i="48"/>
  <c r="HK120" i="48"/>
  <c r="HJ120" i="48"/>
  <c r="HP63" i="48"/>
  <c r="HO63" i="48"/>
  <c r="HR63" i="48"/>
  <c r="HQ63" i="48"/>
  <c r="HN63" i="48"/>
  <c r="HR111" i="48"/>
  <c r="HP111" i="48"/>
  <c r="HN111" i="48"/>
  <c r="HQ111" i="48"/>
  <c r="HO111" i="48"/>
  <c r="HJ241" i="48"/>
  <c r="HK241" i="48"/>
  <c r="HJ240" i="48"/>
  <c r="HK240" i="48"/>
  <c r="HK292" i="48"/>
  <c r="HJ292" i="48"/>
  <c r="HO282" i="48"/>
  <c r="HR282" i="48"/>
  <c r="HN282" i="48"/>
  <c r="HQ282" i="48"/>
  <c r="HP282" i="48"/>
  <c r="HJ267" i="48"/>
  <c r="HK267" i="48"/>
  <c r="HP69" i="48"/>
  <c r="HR69" i="48"/>
  <c r="HN69" i="48"/>
  <c r="HO69" i="48"/>
  <c r="HQ69" i="48"/>
  <c r="HK331" i="48"/>
  <c r="HJ331" i="48"/>
  <c r="HK432" i="48"/>
  <c r="HJ432" i="48"/>
  <c r="HR92" i="48"/>
  <c r="HQ92" i="48"/>
  <c r="HO92" i="48"/>
  <c r="HN92" i="48"/>
  <c r="HP92" i="48"/>
  <c r="HP241" i="48"/>
  <c r="HQ241" i="48"/>
  <c r="HN241" i="48"/>
  <c r="HO241" i="48"/>
  <c r="HR241" i="48"/>
  <c r="HJ408" i="48"/>
  <c r="HK408" i="48"/>
  <c r="HR162" i="48"/>
  <c r="HN162" i="48"/>
  <c r="HP162" i="48"/>
  <c r="HQ162" i="48"/>
  <c r="HO162" i="48"/>
  <c r="HK76" i="48"/>
  <c r="HJ76" i="48"/>
  <c r="HJ399" i="48"/>
  <c r="HK399" i="48"/>
  <c r="HJ79" i="48"/>
  <c r="HK79" i="48"/>
  <c r="HR437" i="48"/>
  <c r="HO437" i="48"/>
  <c r="HP437" i="48"/>
  <c r="HQ437" i="48"/>
  <c r="HN437" i="48"/>
  <c r="HK245" i="48"/>
  <c r="HJ245" i="48"/>
  <c r="HK104" i="48"/>
  <c r="HJ104" i="48"/>
  <c r="HK286" i="48"/>
  <c r="HJ286" i="48"/>
  <c r="HK279" i="48"/>
  <c r="HJ279" i="48"/>
  <c r="HO458" i="48"/>
  <c r="HN458" i="48"/>
  <c r="HR458" i="48"/>
  <c r="HP458" i="48"/>
  <c r="HQ458" i="48"/>
  <c r="IC59" i="48"/>
  <c r="IB59" i="48"/>
  <c r="HK320" i="48"/>
  <c r="HJ320" i="48"/>
  <c r="HO170" i="48"/>
  <c r="HR170" i="48"/>
  <c r="HQ170" i="48"/>
  <c r="HN170" i="48"/>
  <c r="HP170" i="48"/>
  <c r="HQ104" i="48"/>
  <c r="HN104" i="48"/>
  <c r="HO104" i="48"/>
  <c r="HP104" i="48"/>
  <c r="HR104" i="48"/>
  <c r="HQ59" i="48"/>
  <c r="HP59" i="48"/>
  <c r="HN59" i="48"/>
  <c r="HO59" i="48"/>
  <c r="HR59" i="48"/>
  <c r="HN286" i="48"/>
  <c r="HO286" i="48"/>
  <c r="HP286" i="48"/>
  <c r="HQ286" i="48"/>
  <c r="HR286" i="48"/>
  <c r="HO279" i="48"/>
  <c r="HR279" i="48"/>
  <c r="HQ279" i="48"/>
  <c r="HP279" i="48"/>
  <c r="HN279" i="48"/>
  <c r="HK100" i="48"/>
  <c r="HJ100" i="48"/>
  <c r="HK458" i="48"/>
  <c r="HJ458" i="48"/>
  <c r="HJ74" i="48"/>
  <c r="HK74" i="48"/>
  <c r="HI55" i="48"/>
  <c r="HH54" i="48" a="1"/>
  <c r="HH54" i="48" s="1"/>
  <c r="HP90" i="48"/>
  <c r="HN90" i="48"/>
  <c r="HR90" i="48"/>
  <c r="HO90" i="48"/>
  <c r="HQ90" i="48"/>
  <c r="HK237" i="48"/>
  <c r="HJ237" i="48"/>
  <c r="IB67" i="48"/>
  <c r="IC67" i="48"/>
  <c r="HN186" i="48"/>
  <c r="HQ186" i="48"/>
  <c r="HP186" i="48"/>
  <c r="HR186" i="48"/>
  <c r="HO186" i="48"/>
  <c r="HK449" i="48"/>
  <c r="HJ449" i="48"/>
  <c r="HR274" i="48"/>
  <c r="HN274" i="48"/>
  <c r="HP274" i="48"/>
  <c r="HQ274" i="48"/>
  <c r="HO274" i="48"/>
  <c r="HK139" i="48"/>
  <c r="HJ139" i="48"/>
  <c r="HJ313" i="48"/>
  <c r="HK313" i="48"/>
  <c r="HN140" i="48"/>
  <c r="HQ140" i="48"/>
  <c r="HP140" i="48"/>
  <c r="HO140" i="48"/>
  <c r="HR140" i="48"/>
  <c r="HO400" i="48"/>
  <c r="HQ400" i="48"/>
  <c r="HN400" i="48"/>
  <c r="HP400" i="48"/>
  <c r="HR400" i="48"/>
  <c r="HR283" i="48"/>
  <c r="HP283" i="48"/>
  <c r="HQ283" i="48"/>
  <c r="HN283" i="48"/>
  <c r="HO283" i="48"/>
  <c r="HR155" i="48"/>
  <c r="HN155" i="48"/>
  <c r="HP155" i="48"/>
  <c r="HQ155" i="48"/>
  <c r="HO155" i="48"/>
  <c r="HK446" i="48"/>
  <c r="HJ446" i="48"/>
  <c r="HQ494" i="48"/>
  <c r="HR494" i="48"/>
  <c r="HO494" i="48"/>
  <c r="HN494" i="48"/>
  <c r="HP494" i="48"/>
  <c r="HJ303" i="48"/>
  <c r="HK303" i="48"/>
  <c r="HK149" i="48"/>
  <c r="HJ149" i="48"/>
  <c r="HR277" i="48"/>
  <c r="HP277" i="48"/>
  <c r="HQ277" i="48"/>
  <c r="HN277" i="48"/>
  <c r="HO277" i="48"/>
  <c r="HN221" i="48"/>
  <c r="HR221" i="48"/>
  <c r="HQ221" i="48"/>
  <c r="HO221" i="48"/>
  <c r="HP221" i="48"/>
  <c r="HJ179" i="48"/>
  <c r="HK179" i="48"/>
  <c r="HP464" i="48"/>
  <c r="HR464" i="48"/>
  <c r="HQ464" i="48"/>
  <c r="HN464" i="48"/>
  <c r="HO464" i="48"/>
  <c r="IC68" i="48"/>
  <c r="IB68" i="48"/>
  <c r="HK157" i="48"/>
  <c r="HJ157" i="48"/>
  <c r="HN97" i="48"/>
  <c r="HO97" i="48"/>
  <c r="HP97" i="48"/>
  <c r="HR97" i="48"/>
  <c r="HQ97" i="48"/>
  <c r="HK103" i="48"/>
  <c r="HJ103" i="48"/>
  <c r="HJ467" i="48"/>
  <c r="HK467" i="48"/>
  <c r="HP85" i="48"/>
  <c r="HN85" i="48"/>
  <c r="HR85" i="48"/>
  <c r="HO85" i="48"/>
  <c r="HQ85" i="48"/>
  <c r="HJ159" i="48"/>
  <c r="HK159" i="48"/>
  <c r="HJ256" i="48"/>
  <c r="HK256" i="48"/>
  <c r="HK99" i="48"/>
  <c r="HJ99" i="48"/>
  <c r="HP263" i="48"/>
  <c r="HN263" i="48"/>
  <c r="HR263" i="48"/>
  <c r="HO263" i="48"/>
  <c r="HQ263" i="48"/>
  <c r="HR358" i="48"/>
  <c r="HQ358" i="48"/>
  <c r="HN358" i="48"/>
  <c r="HP358" i="48"/>
  <c r="HO358" i="48"/>
  <c r="HJ248" i="48"/>
  <c r="HK248" i="48"/>
  <c r="HR169" i="48"/>
  <c r="HN169" i="48"/>
  <c r="HQ169" i="48"/>
  <c r="HO169" i="48"/>
  <c r="HP169" i="48"/>
  <c r="HJ312" i="48"/>
  <c r="HK312" i="48"/>
  <c r="HJ359" i="48"/>
  <c r="HK359" i="48"/>
  <c r="HK152" i="48"/>
  <c r="HJ152" i="48"/>
  <c r="HJ454" i="48"/>
  <c r="HK454" i="48"/>
  <c r="HK346" i="48"/>
  <c r="HJ346" i="48"/>
  <c r="HJ411" i="48"/>
  <c r="HK411" i="48"/>
  <c r="HO353" i="48"/>
  <c r="HQ353" i="48"/>
  <c r="HN353" i="48"/>
  <c r="HP353" i="48"/>
  <c r="HR353" i="48"/>
  <c r="HJ497" i="48"/>
  <c r="HK497" i="48"/>
  <c r="HO128" i="48"/>
  <c r="HQ128" i="48"/>
  <c r="HN128" i="48"/>
  <c r="HR128" i="48"/>
  <c r="HP128" i="48"/>
  <c r="HR94" i="48"/>
  <c r="HN94" i="48"/>
  <c r="HP94" i="48"/>
  <c r="HQ94" i="48"/>
  <c r="HO94" i="48"/>
  <c r="HJ380" i="48"/>
  <c r="HK380" i="48"/>
  <c r="HJ474" i="48"/>
  <c r="HK474" i="48"/>
  <c r="HR496" i="48"/>
  <c r="HQ496" i="48"/>
  <c r="HO496" i="48"/>
  <c r="HN496" i="48"/>
  <c r="HP496" i="48"/>
  <c r="HJ367" i="48"/>
  <c r="HK367" i="48"/>
  <c r="HQ206" i="48"/>
  <c r="HO206" i="48"/>
  <c r="HN206" i="48"/>
  <c r="HP206" i="48"/>
  <c r="HR206" i="48"/>
  <c r="HK362" i="48"/>
  <c r="HJ362" i="48"/>
  <c r="HK314" i="48"/>
  <c r="HJ314" i="48"/>
  <c r="HJ354" i="48"/>
  <c r="HK354" i="48"/>
  <c r="HK178" i="48"/>
  <c r="HJ178" i="48"/>
  <c r="HP181" i="48"/>
  <c r="HQ181" i="48"/>
  <c r="HN181" i="48"/>
  <c r="HO181" i="48"/>
  <c r="HR181" i="48"/>
  <c r="HK238" i="48"/>
  <c r="HJ238" i="48"/>
  <c r="HN428" i="48"/>
  <c r="HR428" i="48"/>
  <c r="HO428" i="48"/>
  <c r="HP428" i="48"/>
  <c r="HQ428" i="48"/>
  <c r="HP385" i="48"/>
  <c r="HQ385" i="48"/>
  <c r="HO385" i="48"/>
  <c r="HR385" i="48"/>
  <c r="HN385" i="48"/>
  <c r="HP122" i="48"/>
  <c r="HR122" i="48"/>
  <c r="HQ122" i="48"/>
  <c r="HN122" i="48"/>
  <c r="HO122" i="48"/>
  <c r="HK192" i="48"/>
  <c r="HJ192" i="48"/>
  <c r="IG70" i="48"/>
  <c r="IH70" i="48"/>
  <c r="IJ70" i="48"/>
  <c r="IF70" i="48"/>
  <c r="II70" i="48"/>
  <c r="HN387" i="48"/>
  <c r="HP387" i="48"/>
  <c r="HO387" i="48"/>
  <c r="HQ387" i="48"/>
  <c r="HR387" i="48"/>
  <c r="HQ492" i="48"/>
  <c r="HO492" i="48"/>
  <c r="HN492" i="48"/>
  <c r="HP492" i="48"/>
  <c r="HR492" i="48"/>
  <c r="HO378" i="48"/>
  <c r="HP378" i="48"/>
  <c r="HR378" i="48"/>
  <c r="HQ378" i="48"/>
  <c r="HN378" i="48"/>
  <c r="HN324" i="48"/>
  <c r="HQ324" i="48"/>
  <c r="HP324" i="48"/>
  <c r="HR324" i="48"/>
  <c r="HO324" i="48"/>
  <c r="HJ122" i="48"/>
  <c r="HK122" i="48"/>
  <c r="IF72" i="48"/>
  <c r="IG72" i="48"/>
  <c r="IJ72" i="48"/>
  <c r="II72" i="48"/>
  <c r="IH72" i="48"/>
  <c r="HR292" i="48"/>
  <c r="HP292" i="48"/>
  <c r="HQ292" i="48"/>
  <c r="HN292" i="48"/>
  <c r="HO292" i="48"/>
  <c r="HJ335" i="48"/>
  <c r="HK335" i="48"/>
  <c r="HN87" i="48"/>
  <c r="HP87" i="48"/>
  <c r="HQ87" i="48"/>
  <c r="HR87" i="48"/>
  <c r="HO87" i="48"/>
  <c r="HQ460" i="48"/>
  <c r="HN460" i="48"/>
  <c r="HP460" i="48"/>
  <c r="HO460" i="48"/>
  <c r="HR460" i="48"/>
  <c r="HK433" i="48"/>
  <c r="HJ433" i="48"/>
  <c r="HJ92" i="48"/>
  <c r="HK92" i="48"/>
  <c r="HJ98" i="48"/>
  <c r="HK98" i="48"/>
  <c r="HO175" i="48"/>
  <c r="HQ175" i="48"/>
  <c r="HP175" i="48"/>
  <c r="HN175" i="48"/>
  <c r="HR175" i="48"/>
  <c r="HN335" i="48"/>
  <c r="HQ335" i="48"/>
  <c r="HR335" i="48"/>
  <c r="HP335" i="48"/>
  <c r="HO335" i="48"/>
  <c r="HN356" i="48"/>
  <c r="HQ356" i="48"/>
  <c r="HR356" i="48"/>
  <c r="HO356" i="48"/>
  <c r="HP356" i="48"/>
  <c r="HJ407" i="48"/>
  <c r="HK407" i="48"/>
  <c r="HK384" i="48"/>
  <c r="HJ384" i="48"/>
  <c r="HJ476" i="48"/>
  <c r="HK476" i="48"/>
  <c r="HK418" i="48"/>
  <c r="HJ418" i="48"/>
  <c r="HK213" i="48"/>
  <c r="HJ213" i="48"/>
  <c r="HR486" i="48"/>
  <c r="HQ486" i="48"/>
  <c r="HP486" i="48"/>
  <c r="HN486" i="48"/>
  <c r="HO486" i="48"/>
  <c r="HN481" i="48"/>
  <c r="HR481" i="48"/>
  <c r="HP481" i="48"/>
  <c r="HQ481" i="48"/>
  <c r="HO481" i="48"/>
  <c r="HK317" i="48"/>
  <c r="HJ317" i="48"/>
  <c r="HO489" i="48"/>
  <c r="HQ489" i="48"/>
  <c r="HP489" i="48"/>
  <c r="HR489" i="48"/>
  <c r="HN489" i="48"/>
  <c r="HR336" i="48"/>
  <c r="HO336" i="48"/>
  <c r="HQ336" i="48"/>
  <c r="HN336" i="48"/>
  <c r="HP336" i="48"/>
  <c r="HK344" i="48"/>
  <c r="HJ344" i="48"/>
  <c r="HQ302" i="48"/>
  <c r="HN302" i="48"/>
  <c r="HO302" i="48"/>
  <c r="HR302" i="48"/>
  <c r="HP302" i="48"/>
  <c r="HK59" i="48"/>
  <c r="HJ59" i="48"/>
  <c r="HR100" i="48"/>
  <c r="HN100" i="48"/>
  <c r="HQ100" i="48"/>
  <c r="HO100" i="48"/>
  <c r="HP100" i="48"/>
  <c r="HP74" i="48"/>
  <c r="HR74" i="48"/>
  <c r="HO74" i="48"/>
  <c r="HN74" i="48"/>
  <c r="HQ74" i="48"/>
  <c r="HK478" i="48"/>
  <c r="HJ478" i="48"/>
  <c r="HO304" i="48"/>
  <c r="HP304" i="48"/>
  <c r="HQ304" i="48"/>
  <c r="HR304" i="48"/>
  <c r="HN304" i="48"/>
  <c r="HO308" i="48"/>
  <c r="HQ308" i="48"/>
  <c r="HP308" i="48"/>
  <c r="HR308" i="48"/>
  <c r="HN308" i="48"/>
  <c r="HK158" i="48"/>
  <c r="HJ158" i="48"/>
  <c r="HQ452" i="48"/>
  <c r="HO452" i="48"/>
  <c r="HN452" i="48"/>
  <c r="HR452" i="48"/>
  <c r="HP452" i="48"/>
  <c r="HK305" i="48"/>
  <c r="HJ305" i="48"/>
  <c r="HJ475" i="48"/>
  <c r="HK475" i="48"/>
  <c r="HK507" i="48"/>
  <c r="HJ507" i="48"/>
  <c r="HK357" i="48"/>
  <c r="HJ357" i="48"/>
  <c r="HK234" i="48"/>
  <c r="HJ234" i="48"/>
  <c r="HN235" i="48"/>
  <c r="HR235" i="48"/>
  <c r="HP235" i="48"/>
  <c r="HO235" i="48"/>
  <c r="HQ235" i="48"/>
  <c r="HJ498" i="48"/>
  <c r="HK498" i="48"/>
  <c r="HJ438" i="48"/>
  <c r="HK438" i="48"/>
  <c r="HP55" i="48"/>
  <c r="HO55" i="48"/>
  <c r="HR55" i="48"/>
  <c r="HQ55" i="48"/>
  <c r="HN55" i="48"/>
  <c r="HM54" i="48"/>
  <c r="K32" i="48" s="1"/>
  <c r="HK90" i="48"/>
  <c r="HJ90" i="48"/>
  <c r="HN237" i="48"/>
  <c r="HP237" i="48"/>
  <c r="HR237" i="48"/>
  <c r="HQ237" i="48"/>
  <c r="HO237" i="48"/>
  <c r="IH67" i="48"/>
  <c r="IF67" i="48"/>
  <c r="II67" i="48"/>
  <c r="IJ67" i="48"/>
  <c r="IG67" i="48"/>
  <c r="HK186" i="48"/>
  <c r="HJ186" i="48"/>
  <c r="HQ449" i="48"/>
  <c r="HO449" i="48"/>
  <c r="HR449" i="48"/>
  <c r="HN449" i="48"/>
  <c r="HP449" i="48"/>
  <c r="HJ274" i="48"/>
  <c r="HK274" i="48"/>
  <c r="HQ139" i="48"/>
  <c r="HN139" i="48"/>
  <c r="HR139" i="48"/>
  <c r="HO139" i="48"/>
  <c r="HP139" i="48"/>
  <c r="HR313" i="48"/>
  <c r="HQ313" i="48"/>
  <c r="HP313" i="48"/>
  <c r="HO313" i="48"/>
  <c r="HN313" i="48"/>
  <c r="HK140" i="48"/>
  <c r="HJ140" i="48"/>
  <c r="HJ400" i="48"/>
  <c r="HK400" i="48"/>
  <c r="HK283" i="48"/>
  <c r="HJ283" i="48"/>
  <c r="HJ155" i="48"/>
  <c r="HK155" i="48"/>
  <c r="HQ446" i="48"/>
  <c r="HP446" i="48"/>
  <c r="HO446" i="48"/>
  <c r="HN446" i="48"/>
  <c r="HR446" i="48"/>
  <c r="HJ494" i="48"/>
  <c r="HK494" i="48"/>
  <c r="HO303" i="48"/>
  <c r="HN303" i="48"/>
  <c r="HR303" i="48"/>
  <c r="HQ303" i="48"/>
  <c r="HP303" i="48"/>
  <c r="HN149" i="48"/>
  <c r="HR149" i="48"/>
  <c r="HQ149" i="48"/>
  <c r="HO149" i="48"/>
  <c r="HP149" i="48"/>
  <c r="HK277" i="48"/>
  <c r="HJ277" i="48"/>
  <c r="HK221" i="48"/>
  <c r="HJ221" i="48"/>
  <c r="HO179" i="48"/>
  <c r="HP179" i="48"/>
  <c r="HR179" i="48"/>
  <c r="HQ179" i="48"/>
  <c r="HN179" i="48"/>
  <c r="HK464" i="48"/>
  <c r="HJ464" i="48"/>
  <c r="IG68" i="48"/>
  <c r="II68" i="48"/>
  <c r="IF68" i="48"/>
  <c r="IH68" i="48"/>
  <c r="IJ68" i="48"/>
  <c r="HP157" i="48"/>
  <c r="HN157" i="48"/>
  <c r="HQ157" i="48"/>
  <c r="HR157" i="48"/>
  <c r="HO157" i="48"/>
  <c r="HJ97" i="48"/>
  <c r="HK97" i="48"/>
  <c r="HR103" i="48"/>
  <c r="HO103" i="48"/>
  <c r="HP103" i="48"/>
  <c r="HN103" i="48"/>
  <c r="HQ103" i="48"/>
  <c r="HO467" i="48"/>
  <c r="HR467" i="48"/>
  <c r="HQ467" i="48"/>
  <c r="HN467" i="48"/>
  <c r="HP467" i="48"/>
  <c r="HJ85" i="48"/>
  <c r="HK85" i="48"/>
  <c r="HO159" i="48"/>
  <c r="HQ159" i="48"/>
  <c r="HN159" i="48"/>
  <c r="HR159" i="48"/>
  <c r="HP159" i="48"/>
  <c r="HP256" i="48"/>
  <c r="HQ256" i="48"/>
  <c r="HR256" i="48"/>
  <c r="HO256" i="48"/>
  <c r="HN256" i="48"/>
  <c r="HP99" i="48"/>
  <c r="HR99" i="48"/>
  <c r="HO99" i="48"/>
  <c r="HN99" i="48"/>
  <c r="HQ99" i="48"/>
  <c r="HJ263" i="48"/>
  <c r="HK263" i="48"/>
  <c r="HJ358" i="48"/>
  <c r="HK358" i="48"/>
  <c r="HR248" i="48"/>
  <c r="HN248" i="48"/>
  <c r="HQ248" i="48"/>
  <c r="HO248" i="48"/>
  <c r="HP248" i="48"/>
  <c r="HK169" i="48"/>
  <c r="HJ169" i="48"/>
  <c r="HR312" i="48"/>
  <c r="HQ312" i="48"/>
  <c r="HO312" i="48"/>
  <c r="HN312" i="48"/>
  <c r="HP312" i="48"/>
  <c r="HN359" i="48"/>
  <c r="HO359" i="48"/>
  <c r="HR359" i="48"/>
  <c r="HQ359" i="48"/>
  <c r="HP359" i="48"/>
  <c r="HN152" i="48"/>
  <c r="HQ152" i="48"/>
  <c r="HR152" i="48"/>
  <c r="HO152" i="48"/>
  <c r="HP152" i="48"/>
  <c r="HN454" i="48"/>
  <c r="HO454" i="48"/>
  <c r="HP454" i="48"/>
  <c r="HQ454" i="48"/>
  <c r="HR454" i="48"/>
  <c r="HN346" i="48"/>
  <c r="HP346" i="48"/>
  <c r="HR346" i="48"/>
  <c r="HO346" i="48"/>
  <c r="HQ346" i="48"/>
  <c r="HR411" i="48"/>
  <c r="HO411" i="48"/>
  <c r="HN411" i="48"/>
  <c r="HP411" i="48"/>
  <c r="HQ411" i="48"/>
  <c r="HJ353" i="48"/>
  <c r="HK353" i="48"/>
  <c r="HO497" i="48"/>
  <c r="HQ497" i="48"/>
  <c r="HN497" i="48"/>
  <c r="HR497" i="48"/>
  <c r="HP497" i="48"/>
  <c r="HK128" i="48"/>
  <c r="HJ128" i="48"/>
  <c r="HK94" i="48"/>
  <c r="HJ94" i="48"/>
  <c r="HQ380" i="48"/>
  <c r="HP380" i="48"/>
  <c r="HO380" i="48"/>
  <c r="HN380" i="48"/>
  <c r="HR380" i="48"/>
  <c r="HP474" i="48"/>
  <c r="HR474" i="48"/>
  <c r="HO474" i="48"/>
  <c r="HQ474" i="48"/>
  <c r="HN474" i="48"/>
  <c r="HK496" i="48"/>
  <c r="HJ496" i="48"/>
  <c r="HN367" i="48"/>
  <c r="HP367" i="48"/>
  <c r="HR367" i="48"/>
  <c r="HO367" i="48"/>
  <c r="HQ367" i="48"/>
  <c r="HK206" i="48"/>
  <c r="HJ206" i="48"/>
  <c r="HR362" i="48"/>
  <c r="HP362" i="48"/>
  <c r="HQ362" i="48"/>
  <c r="HN362" i="48"/>
  <c r="HO362" i="48"/>
  <c r="HR314" i="48"/>
  <c r="HO314" i="48"/>
  <c r="HN314" i="48"/>
  <c r="HP314" i="48"/>
  <c r="HQ314" i="48"/>
  <c r="HR354" i="48"/>
  <c r="HQ354" i="48"/>
  <c r="HP354" i="48"/>
  <c r="HN354" i="48"/>
  <c r="HO354" i="48"/>
  <c r="HP178" i="48"/>
  <c r="HN178" i="48"/>
  <c r="HR178" i="48"/>
  <c r="HQ178" i="48"/>
  <c r="HO178" i="48"/>
  <c r="HK503" i="48"/>
  <c r="HJ503" i="48"/>
  <c r="HJ326" i="48"/>
  <c r="HK326" i="48"/>
  <c r="HR125" i="48"/>
  <c r="HN125" i="48"/>
  <c r="HQ125" i="48"/>
  <c r="HO125" i="48"/>
  <c r="HP125" i="48"/>
  <c r="HK258" i="48"/>
  <c r="HJ258" i="48"/>
  <c r="HJ251" i="48"/>
  <c r="HK251" i="48"/>
  <c r="HP249" i="48"/>
  <c r="HR249" i="48"/>
  <c r="HO249" i="48"/>
  <c r="HQ249" i="48"/>
  <c r="HN249" i="48"/>
  <c r="HR305" i="48"/>
  <c r="HO305" i="48"/>
  <c r="HP305" i="48"/>
  <c r="HN305" i="48"/>
  <c r="HQ305" i="48"/>
  <c r="HQ475" i="48"/>
  <c r="HR475" i="48"/>
  <c r="HP475" i="48"/>
  <c r="HN475" i="48"/>
  <c r="HO475" i="48"/>
  <c r="HO507" i="48"/>
  <c r="HP507" i="48"/>
  <c r="HR507" i="48"/>
  <c r="HQ507" i="48"/>
  <c r="HN507" i="48"/>
  <c r="HR357" i="48"/>
  <c r="HO357" i="48"/>
  <c r="HQ357" i="48"/>
  <c r="HN357" i="48"/>
  <c r="HP357" i="48"/>
  <c r="HQ234" i="48"/>
  <c r="HN234" i="48"/>
  <c r="HR234" i="48"/>
  <c r="HP234" i="48"/>
  <c r="HO234" i="48"/>
  <c r="HK235" i="48"/>
  <c r="HJ235" i="48"/>
  <c r="HQ498" i="48"/>
  <c r="HN498" i="48"/>
  <c r="HO498" i="48"/>
  <c r="HP498" i="48"/>
  <c r="HR498" i="48"/>
  <c r="HQ438" i="48"/>
  <c r="HO438" i="48"/>
  <c r="HN438" i="48"/>
  <c r="HR438" i="48"/>
  <c r="HP438" i="48"/>
  <c r="HK201" i="48"/>
  <c r="HJ201" i="48"/>
  <c r="HK189" i="48"/>
  <c r="HJ189" i="48"/>
  <c r="HR135" i="48"/>
  <c r="HP135" i="48"/>
  <c r="HO135" i="48"/>
  <c r="HN135" i="48"/>
  <c r="HQ135" i="48"/>
  <c r="HQ482" i="48"/>
  <c r="HP482" i="48"/>
  <c r="HN482" i="48"/>
  <c r="HO482" i="48"/>
  <c r="HR482" i="48"/>
  <c r="HQ153" i="48"/>
  <c r="HN153" i="48"/>
  <c r="HR153" i="48"/>
  <c r="HO153" i="48"/>
  <c r="HP153" i="48"/>
  <c r="HJ205" i="48"/>
  <c r="HK205" i="48"/>
  <c r="IG71" i="48"/>
  <c r="IF71" i="48"/>
  <c r="IH71" i="48"/>
  <c r="II71" i="48"/>
  <c r="IJ71" i="48"/>
  <c r="HN439" i="48"/>
  <c r="HQ439" i="48"/>
  <c r="HR439" i="48"/>
  <c r="HP439" i="48"/>
  <c r="HO439" i="48"/>
  <c r="HR212" i="48"/>
  <c r="HP212" i="48"/>
  <c r="HQ212" i="48"/>
  <c r="HN212" i="48"/>
  <c r="HO212" i="48"/>
  <c r="HK325" i="48"/>
  <c r="HJ325" i="48"/>
  <c r="HR117" i="48"/>
  <c r="HQ117" i="48"/>
  <c r="HN117" i="48"/>
  <c r="HO117" i="48"/>
  <c r="HP117" i="48"/>
  <c r="HN518" i="48"/>
  <c r="HQ518" i="48"/>
  <c r="HR518" i="48"/>
  <c r="HO518" i="48"/>
  <c r="HP518" i="48"/>
  <c r="HQ394" i="48"/>
  <c r="HP394" i="48"/>
  <c r="HR394" i="48"/>
  <c r="HO394" i="48"/>
  <c r="HN394" i="48"/>
  <c r="HK177" i="48"/>
  <c r="HJ177" i="48"/>
  <c r="HJ218" i="48"/>
  <c r="HK218" i="48"/>
  <c r="HK193" i="48"/>
  <c r="HJ193" i="48"/>
  <c r="HJ280" i="48"/>
  <c r="HK280" i="48"/>
  <c r="HK462" i="48"/>
  <c r="HJ462" i="48"/>
  <c r="HP215" i="48"/>
  <c r="HQ215" i="48"/>
  <c r="HN215" i="48"/>
  <c r="HR215" i="48"/>
  <c r="HO215" i="48"/>
  <c r="HJ204" i="48"/>
  <c r="HK204" i="48"/>
  <c r="HJ512" i="48"/>
  <c r="HK512" i="48"/>
  <c r="HN163" i="48"/>
  <c r="HO163" i="48"/>
  <c r="HP163" i="48"/>
  <c r="HQ163" i="48"/>
  <c r="HR163" i="48"/>
  <c r="IJ66" i="48"/>
  <c r="II66" i="48"/>
  <c r="IF66" i="48"/>
  <c r="IG66" i="48"/>
  <c r="IH66" i="48"/>
  <c r="HJ151" i="48"/>
  <c r="HK151" i="48"/>
  <c r="HK477" i="48"/>
  <c r="HJ477" i="48"/>
  <c r="HQ143" i="48"/>
  <c r="HO143" i="48"/>
  <c r="HR143" i="48"/>
  <c r="HN143" i="48"/>
  <c r="HP143" i="48"/>
  <c r="IC65" i="48"/>
  <c r="IB65" i="48"/>
  <c r="HR262" i="48"/>
  <c r="HN262" i="48"/>
  <c r="HP262" i="48"/>
  <c r="HQ262" i="48"/>
  <c r="HO262" i="48"/>
  <c r="HN225" i="48"/>
  <c r="HQ225" i="48"/>
  <c r="HR225" i="48"/>
  <c r="HO225" i="48"/>
  <c r="HP225" i="48"/>
  <c r="HJ95" i="48"/>
  <c r="HK95" i="48"/>
  <c r="HK296" i="48"/>
  <c r="HJ296" i="48"/>
  <c r="HJ230" i="48"/>
  <c r="HK230" i="48"/>
  <c r="HO57" i="48"/>
  <c r="HQ57" i="48"/>
  <c r="HP57" i="48"/>
  <c r="HN57" i="48"/>
  <c r="HR57" i="48"/>
  <c r="HP480" i="48"/>
  <c r="HQ480" i="48"/>
  <c r="HR480" i="48"/>
  <c r="HN480" i="48"/>
  <c r="HO480" i="48"/>
  <c r="HO327" i="48"/>
  <c r="HP327" i="48"/>
  <c r="HR327" i="48"/>
  <c r="HN327" i="48"/>
  <c r="HQ327" i="48"/>
  <c r="HK376" i="48"/>
  <c r="HJ376" i="48"/>
  <c r="HP323" i="48"/>
  <c r="HO323" i="48"/>
  <c r="HN323" i="48"/>
  <c r="HQ323" i="48"/>
  <c r="HR323" i="48"/>
  <c r="HK257" i="48"/>
  <c r="HJ257" i="48"/>
  <c r="HK473" i="48"/>
  <c r="HJ473" i="48"/>
  <c r="HK469" i="48"/>
  <c r="HJ469" i="48"/>
  <c r="IH64" i="48"/>
  <c r="II64" i="48"/>
  <c r="IG64" i="48"/>
  <c r="IJ64" i="48"/>
  <c r="IF64" i="48"/>
  <c r="HJ461" i="48"/>
  <c r="HK461" i="48"/>
  <c r="HJ72" i="48"/>
  <c r="HK72" i="48"/>
  <c r="HQ102" i="48"/>
  <c r="HR102" i="48"/>
  <c r="HO102" i="48"/>
  <c r="HN102" i="48"/>
  <c r="HP102" i="48"/>
  <c r="HJ229" i="48"/>
  <c r="HK229" i="48"/>
  <c r="HO451" i="48"/>
  <c r="HN451" i="48"/>
  <c r="HR451" i="48"/>
  <c r="HP451" i="48"/>
  <c r="HQ451" i="48"/>
  <c r="HQ268" i="48"/>
  <c r="HP268" i="48"/>
  <c r="HN268" i="48"/>
  <c r="HR268" i="48"/>
  <c r="HO268" i="48"/>
  <c r="HJ422" i="48"/>
  <c r="HK422" i="48"/>
  <c r="HQ468" i="48"/>
  <c r="HR468" i="48"/>
  <c r="HO468" i="48"/>
  <c r="HP468" i="48"/>
  <c r="HN468" i="48"/>
  <c r="HJ297" i="48"/>
  <c r="HK297" i="48"/>
  <c r="HK67" i="48"/>
  <c r="HJ67" i="48"/>
  <c r="HO447" i="48"/>
  <c r="HP447" i="48"/>
  <c r="HN447" i="48"/>
  <c r="HQ447" i="48"/>
  <c r="HR447" i="48"/>
  <c r="HK216" i="48"/>
  <c r="HJ216" i="48"/>
  <c r="HJ211" i="48"/>
  <c r="HK211" i="48"/>
  <c r="HR271" i="48"/>
  <c r="HO271" i="48"/>
  <c r="HP271" i="48"/>
  <c r="HQ271" i="48"/>
  <c r="HN271" i="48"/>
  <c r="HQ419" i="48"/>
  <c r="HR419" i="48"/>
  <c r="HP419" i="48"/>
  <c r="HN419" i="48"/>
  <c r="HO419" i="48"/>
  <c r="HJ126" i="48"/>
  <c r="HK126" i="48"/>
  <c r="HK419" i="48"/>
  <c r="HJ419" i="48"/>
  <c r="HJ144" i="48"/>
  <c r="HK144" i="48"/>
  <c r="HR311" i="48"/>
  <c r="HN311" i="48"/>
  <c r="HP311" i="48"/>
  <c r="HQ311" i="48"/>
  <c r="HO311" i="48"/>
  <c r="HQ383" i="48"/>
  <c r="HO383" i="48"/>
  <c r="HP383" i="48"/>
  <c r="HN383" i="48"/>
  <c r="HR383" i="48"/>
  <c r="HJ391" i="48"/>
  <c r="HK391" i="48"/>
  <c r="HQ211" i="48"/>
  <c r="HN211" i="48"/>
  <c r="HP211" i="48"/>
  <c r="HO211" i="48"/>
  <c r="HR211" i="48"/>
  <c r="HK84" i="48"/>
  <c r="HJ84" i="48"/>
  <c r="HN239" i="48"/>
  <c r="HO239" i="48"/>
  <c r="HP239" i="48"/>
  <c r="HR239" i="48"/>
  <c r="HQ239" i="48"/>
  <c r="HO247" i="48"/>
  <c r="HR247" i="48"/>
  <c r="HN247" i="48"/>
  <c r="HQ247" i="48"/>
  <c r="HP247" i="48"/>
  <c r="HO107" i="48"/>
  <c r="HQ107" i="48"/>
  <c r="HP107" i="48"/>
  <c r="HN107" i="48"/>
  <c r="HR107" i="48"/>
  <c r="HJ287" i="48"/>
  <c r="HK287" i="48"/>
  <c r="HP503" i="48"/>
  <c r="HQ503" i="48"/>
  <c r="HO503" i="48"/>
  <c r="HN503" i="48"/>
  <c r="HR503" i="48"/>
  <c r="HJ181" i="48"/>
  <c r="HK181" i="48"/>
  <c r="HP201" i="48"/>
  <c r="HQ201" i="48"/>
  <c r="HR201" i="48"/>
  <c r="HN201" i="48"/>
  <c r="HO201" i="48"/>
  <c r="HO189" i="48"/>
  <c r="HQ189" i="48"/>
  <c r="HR189" i="48"/>
  <c r="HP189" i="48"/>
  <c r="HN189" i="48"/>
  <c r="HJ135" i="48"/>
  <c r="HK135" i="48"/>
  <c r="HJ482" i="48"/>
  <c r="HK482" i="48"/>
  <c r="HJ153" i="48"/>
  <c r="HK153" i="48"/>
  <c r="HO205" i="48"/>
  <c r="HP205" i="48"/>
  <c r="HQ205" i="48"/>
  <c r="HN205" i="48"/>
  <c r="HR205" i="48"/>
  <c r="IC71" i="48"/>
  <c r="IB71" i="48"/>
  <c r="HJ439" i="48"/>
  <c r="HK439" i="48"/>
  <c r="HJ212" i="48"/>
  <c r="HK212" i="48"/>
  <c r="HP325" i="48"/>
  <c r="HO325" i="48"/>
  <c r="HQ325" i="48"/>
  <c r="HN325" i="48"/>
  <c r="HR325" i="48"/>
  <c r="HJ117" i="48"/>
  <c r="HK117" i="48"/>
  <c r="HK518" i="48"/>
  <c r="HJ518" i="48"/>
  <c r="HK394" i="48"/>
  <c r="HJ394" i="48"/>
  <c r="HN177" i="48"/>
  <c r="HP177" i="48"/>
  <c r="HO177" i="48"/>
  <c r="HQ177" i="48"/>
  <c r="HR177" i="48"/>
  <c r="HO218" i="48"/>
  <c r="HQ218" i="48"/>
  <c r="HP218" i="48"/>
  <c r="HR218" i="48"/>
  <c r="HN218" i="48"/>
  <c r="HQ193" i="48"/>
  <c r="HR193" i="48"/>
  <c r="HN193" i="48"/>
  <c r="HP193" i="48"/>
  <c r="HO193" i="48"/>
  <c r="HO280" i="48"/>
  <c r="HP280" i="48"/>
  <c r="HN280" i="48"/>
  <c r="HQ280" i="48"/>
  <c r="HR280" i="48"/>
  <c r="HR462" i="48"/>
  <c r="HQ462" i="48"/>
  <c r="HN462" i="48"/>
  <c r="HP462" i="48"/>
  <c r="HO462" i="48"/>
  <c r="HK215" i="48"/>
  <c r="HJ215" i="48"/>
  <c r="HQ204" i="48"/>
  <c r="HP204" i="48"/>
  <c r="HN204" i="48"/>
  <c r="HO204" i="48"/>
  <c r="HR204" i="48"/>
  <c r="HO512" i="48"/>
  <c r="HP512" i="48"/>
  <c r="HN512" i="48"/>
  <c r="HQ512" i="48"/>
  <c r="HR512" i="48"/>
  <c r="HK163" i="48"/>
  <c r="HJ163" i="48"/>
  <c r="IC66" i="48"/>
  <c r="IB66" i="48"/>
  <c r="HR151" i="48"/>
  <c r="HP151" i="48"/>
  <c r="HN151" i="48"/>
  <c r="HO151" i="48"/>
  <c r="HQ151" i="48"/>
  <c r="HP477" i="48"/>
  <c r="HR477" i="48"/>
  <c r="HQ477" i="48"/>
  <c r="HN477" i="48"/>
  <c r="HO477" i="48"/>
  <c r="HJ143" i="48"/>
  <c r="HK143" i="48"/>
  <c r="IH65" i="48"/>
  <c r="IG65" i="48"/>
  <c r="IF65" i="48"/>
  <c r="II65" i="48"/>
  <c r="IJ65" i="48"/>
  <c r="HJ262" i="48"/>
  <c r="HK262" i="48"/>
  <c r="HJ225" i="48"/>
  <c r="HK225" i="48"/>
  <c r="HO95" i="48"/>
  <c r="HR95" i="48"/>
  <c r="HP95" i="48"/>
  <c r="HN95" i="48"/>
  <c r="HQ95" i="48"/>
  <c r="HO296" i="48"/>
  <c r="HQ296" i="48"/>
  <c r="HP296" i="48"/>
  <c r="HR296" i="48"/>
  <c r="HN296" i="48"/>
  <c r="HP230" i="48"/>
  <c r="HO230" i="48"/>
  <c r="HQ230" i="48"/>
  <c r="HN230" i="48"/>
  <c r="HR230" i="48"/>
  <c r="HK57" i="48"/>
  <c r="HJ57" i="48"/>
  <c r="HJ480" i="48"/>
  <c r="HK480" i="48"/>
  <c r="HK327" i="48"/>
  <c r="HJ327" i="48"/>
  <c r="HN376" i="48"/>
  <c r="HR376" i="48"/>
  <c r="HP376" i="48"/>
  <c r="HQ376" i="48"/>
  <c r="HO376" i="48"/>
  <c r="HK323" i="48"/>
  <c r="HJ323" i="48"/>
  <c r="HR257" i="48"/>
  <c r="HO257" i="48"/>
  <c r="HP257" i="48"/>
  <c r="HQ257" i="48"/>
  <c r="HN257" i="48"/>
  <c r="HR473" i="48"/>
  <c r="HO473" i="48"/>
  <c r="HQ473" i="48"/>
  <c r="HN473" i="48"/>
  <c r="HP473" i="48"/>
  <c r="HR469" i="48"/>
  <c r="HO469" i="48"/>
  <c r="HP469" i="48"/>
  <c r="HQ469" i="48"/>
  <c r="HN469" i="48"/>
  <c r="IC64" i="48"/>
  <c r="IB64" i="48"/>
  <c r="HN461" i="48"/>
  <c r="HO461" i="48"/>
  <c r="HR461" i="48"/>
  <c r="HQ461" i="48"/>
  <c r="HP461" i="48"/>
  <c r="HP72" i="48"/>
  <c r="HR72" i="48"/>
  <c r="HN72" i="48"/>
  <c r="HQ72" i="48"/>
  <c r="HO72" i="48"/>
  <c r="HK102" i="48"/>
  <c r="HJ102" i="48"/>
  <c r="HR229" i="48"/>
  <c r="HQ229" i="48"/>
  <c r="HN229" i="48"/>
  <c r="HP229" i="48"/>
  <c r="HO229" i="48"/>
  <c r="HJ451" i="48"/>
  <c r="HK451" i="48"/>
  <c r="HJ268" i="48"/>
  <c r="HK268" i="48"/>
  <c r="HN422" i="48"/>
  <c r="HO422" i="48"/>
  <c r="HP422" i="48"/>
  <c r="HQ422" i="48"/>
  <c r="HR422" i="48"/>
  <c r="HJ468" i="48"/>
  <c r="HK468" i="48"/>
  <c r="HR297" i="48"/>
  <c r="HQ297" i="48"/>
  <c r="HO297" i="48"/>
  <c r="HN297" i="48"/>
  <c r="HP297" i="48"/>
  <c r="HR67" i="48"/>
  <c r="HO67" i="48"/>
  <c r="HP67" i="48"/>
  <c r="HQ67" i="48"/>
  <c r="HN67" i="48"/>
  <c r="HK447" i="48"/>
  <c r="HJ447" i="48"/>
  <c r="HN216" i="48"/>
  <c r="HP216" i="48"/>
  <c r="HO216" i="48"/>
  <c r="HR216" i="48"/>
  <c r="HQ216" i="48"/>
  <c r="II54" i="48" l="1"/>
  <c r="HJ55" i="48"/>
  <c r="HJ54" i="48" s="1"/>
  <c r="HI54" i="48"/>
  <c r="E32" i="48" s="1"/>
  <c r="H32" i="48" s="1"/>
  <c r="HK55" i="48"/>
  <c r="HK54" i="48" s="1"/>
  <c r="IB54" i="48"/>
  <c r="IJ54" i="48"/>
  <c r="HN54" i="48"/>
  <c r="IG54" i="48"/>
  <c r="HQ54" i="48"/>
  <c r="O32" i="48" s="1"/>
  <c r="HR54" i="48"/>
  <c r="P32" i="48" s="1"/>
  <c r="IH54" i="48"/>
  <c r="HP54" i="48"/>
  <c r="N32" i="48" s="1"/>
  <c r="IC54" i="48"/>
  <c r="HO54" i="48"/>
  <c r="M32" i="48" s="1"/>
  <c r="IF54" i="48"/>
  <c r="L32" i="48" l="1"/>
  <c r="Q32" i="48" s="1"/>
  <c r="G32" i="48"/>
  <c r="J32" i="48" s="1"/>
  <c r="F32" i="48"/>
  <c r="I32" i="48" s="1"/>
  <c r="U32" i="48" l="1"/>
  <c r="S32" i="48"/>
  <c r="C33" i="48" s="1"/>
  <c r="IM48" i="48" s="1"/>
  <c r="R32" i="48"/>
  <c r="B33" i="48" s="1"/>
  <c r="IM47" i="48" s="1"/>
  <c r="T32" i="48"/>
  <c r="D33" i="48" s="1"/>
  <c r="IM49" i="48" s="1"/>
  <c r="IP121" i="48" l="1"/>
  <c r="IP92" i="48"/>
  <c r="IP474" i="48"/>
  <c r="IP403" i="48"/>
  <c r="IP422" i="48"/>
  <c r="IP487" i="48"/>
  <c r="IP455" i="48"/>
  <c r="IP194" i="48"/>
  <c r="IP107" i="48"/>
  <c r="IP315" i="48"/>
  <c r="IP324" i="48"/>
  <c r="IP258" i="48"/>
  <c r="IP129" i="48"/>
  <c r="IP470" i="48"/>
  <c r="IP453" i="48"/>
  <c r="IP220" i="48"/>
  <c r="IP517" i="48"/>
  <c r="IP197" i="48"/>
  <c r="IP428" i="48"/>
  <c r="IP344" i="48"/>
  <c r="IP158" i="48"/>
  <c r="IP513" i="48"/>
  <c r="IP287" i="48"/>
  <c r="IP71" i="48"/>
  <c r="IP114" i="48"/>
  <c r="IP446" i="48"/>
  <c r="IP515" i="48"/>
  <c r="IP154" i="48"/>
  <c r="IP201" i="48"/>
  <c r="IP162" i="48"/>
  <c r="JF63" i="48"/>
  <c r="IP364" i="48"/>
  <c r="IP272" i="48"/>
  <c r="IP177" i="48"/>
  <c r="IP371" i="48"/>
  <c r="IP173" i="48"/>
  <c r="IP147" i="48"/>
  <c r="IP209" i="48"/>
  <c r="IP439" i="48"/>
  <c r="IP93" i="48"/>
  <c r="IP143" i="48"/>
  <c r="IP285" i="48"/>
  <c r="IP62" i="48"/>
  <c r="IP390" i="48"/>
  <c r="IP331" i="48"/>
  <c r="IP389" i="48"/>
  <c r="IP509" i="48"/>
  <c r="IP178" i="48"/>
  <c r="IP188" i="48"/>
  <c r="IP183" i="48"/>
  <c r="IP79" i="48"/>
  <c r="IP336" i="48"/>
  <c r="IP104" i="48"/>
  <c r="IP228" i="48"/>
  <c r="IP102" i="48"/>
  <c r="IP391" i="48"/>
  <c r="IP117" i="48"/>
  <c r="IP314" i="48"/>
  <c r="IP447" i="48"/>
  <c r="IP397" i="48"/>
  <c r="IP317" i="48"/>
  <c r="IP243" i="48"/>
  <c r="IP134" i="48"/>
  <c r="IP203" i="48"/>
  <c r="IP247" i="48"/>
  <c r="IP297" i="48"/>
  <c r="IP380" i="48"/>
  <c r="IP337" i="48"/>
  <c r="IP290" i="48"/>
  <c r="IP410" i="48"/>
  <c r="JF56" i="48"/>
  <c r="IP396" i="48"/>
  <c r="IP84" i="48"/>
  <c r="IP431" i="48"/>
  <c r="IP479" i="48"/>
  <c r="IP241" i="48"/>
  <c r="IP445" i="48"/>
  <c r="IP274" i="48"/>
  <c r="JF65" i="48"/>
  <c r="IP172" i="48"/>
  <c r="IP384" i="48"/>
  <c r="IP269" i="48"/>
  <c r="IP411" i="48"/>
  <c r="IP321" i="48"/>
  <c r="IP352" i="48"/>
  <c r="IP145" i="48"/>
  <c r="IP350" i="48"/>
  <c r="IP382" i="48"/>
  <c r="IP423" i="48"/>
  <c r="IP516" i="48"/>
  <c r="IP280" i="48"/>
  <c r="IP236" i="48"/>
  <c r="IP169" i="48"/>
  <c r="IP131" i="48"/>
  <c r="IP198" i="48"/>
  <c r="IP135" i="48"/>
  <c r="IP430" i="48"/>
  <c r="JF71" i="48"/>
  <c r="IP257" i="48"/>
  <c r="IP425" i="48"/>
  <c r="JF67" i="48"/>
  <c r="IP361" i="48"/>
  <c r="IP81" i="48"/>
  <c r="IP255" i="48"/>
  <c r="IP186" i="48"/>
  <c r="IP99" i="48"/>
  <c r="IP334" i="48"/>
  <c r="IP435" i="48"/>
  <c r="IP381" i="48"/>
  <c r="IP205" i="48"/>
  <c r="IP406" i="48"/>
  <c r="IP469" i="48"/>
  <c r="IP72" i="48"/>
  <c r="IP157" i="48"/>
  <c r="IP359" i="48"/>
  <c r="IP478" i="48"/>
  <c r="IP442" i="48"/>
  <c r="IP105" i="48"/>
  <c r="IP452" i="48"/>
  <c r="IP309" i="48"/>
  <c r="IP465" i="48"/>
  <c r="IP385" i="48"/>
  <c r="IP182" i="48"/>
  <c r="IP206" i="48"/>
  <c r="IP299" i="48"/>
  <c r="IP119" i="48"/>
  <c r="IP179" i="48"/>
  <c r="JF60" i="48"/>
  <c r="IP278" i="48"/>
  <c r="IP488" i="48"/>
  <c r="IP176" i="48"/>
  <c r="IP164" i="48"/>
  <c r="IP395" i="48"/>
  <c r="IP366" i="48"/>
  <c r="IP473" i="48"/>
  <c r="IP156" i="48"/>
  <c r="IP180" i="48"/>
  <c r="IP234" i="48"/>
  <c r="IP223" i="48"/>
  <c r="IP271" i="48"/>
  <c r="JF59" i="48"/>
  <c r="IP373" i="48"/>
  <c r="IP343" i="48"/>
  <c r="IP276" i="48"/>
  <c r="IP448" i="48"/>
  <c r="IP256" i="48"/>
  <c r="IP140" i="48"/>
  <c r="IP477" i="48"/>
  <c r="IP235" i="48"/>
  <c r="IP429" i="48"/>
  <c r="IP349" i="48"/>
  <c r="IP294" i="48"/>
  <c r="IP87" i="48"/>
  <c r="IP185" i="48"/>
  <c r="JF69" i="48"/>
  <c r="IP266" i="48"/>
  <c r="IP239" i="48"/>
  <c r="IP219" i="48"/>
  <c r="IP308" i="48"/>
  <c r="IP454" i="48"/>
  <c r="IP261" i="48"/>
  <c r="IP89" i="48"/>
  <c r="IP202" i="48"/>
  <c r="IP189" i="48"/>
  <c r="IP184" i="48"/>
  <c r="IP242" i="48"/>
  <c r="IP264" i="48"/>
  <c r="IP273" i="48"/>
  <c r="IP306" i="48"/>
  <c r="IP424" i="48"/>
  <c r="IP292" i="48"/>
  <c r="IP66" i="48"/>
  <c r="JF62" i="48"/>
  <c r="IP136" i="48"/>
  <c r="IP163" i="48"/>
  <c r="IP311" i="48"/>
  <c r="IP207" i="48"/>
  <c r="IP492" i="48"/>
  <c r="IP518" i="48"/>
  <c r="IP316" i="48"/>
  <c r="IP305" i="48"/>
  <c r="IP376" i="48"/>
  <c r="IP73" i="48"/>
  <c r="IP441" i="48"/>
  <c r="IP443" i="48"/>
  <c r="IP339" i="48"/>
  <c r="IP434" i="48"/>
  <c r="IP211" i="48"/>
  <c r="IP295" i="48"/>
  <c r="IP77" i="48"/>
  <c r="IP181" i="48"/>
  <c r="IP112" i="48"/>
  <c r="IP250" i="48"/>
  <c r="IP127" i="48"/>
  <c r="IP139" i="48"/>
  <c r="IP110" i="48"/>
  <c r="IP67" i="48"/>
  <c r="IP230" i="48"/>
  <c r="IP471" i="48"/>
  <c r="IP375" i="48"/>
  <c r="IP213" i="48"/>
  <c r="IP281" i="48"/>
  <c r="IP130" i="48"/>
  <c r="IP175" i="48"/>
  <c r="IP191" i="48"/>
  <c r="IP374" i="48"/>
  <c r="IP68" i="48"/>
  <c r="IP167" i="48"/>
  <c r="IP415" i="48"/>
  <c r="IP489" i="48"/>
  <c r="IP63" i="48"/>
  <c r="JF58" i="48"/>
  <c r="IP91" i="48"/>
  <c r="IP418" i="48"/>
  <c r="IP426" i="48"/>
  <c r="IP155" i="48"/>
  <c r="IP362" i="48"/>
  <c r="IP80" i="48"/>
  <c r="IP146" i="48"/>
  <c r="IP217" i="48"/>
  <c r="IP387" i="48"/>
  <c r="IP283" i="48"/>
  <c r="IP159" i="48"/>
  <c r="IP122" i="48"/>
  <c r="IP227" i="48"/>
  <c r="IP208" i="48"/>
  <c r="IP94" i="48"/>
  <c r="IP218" i="48"/>
  <c r="IP279" i="48"/>
  <c r="IP200" i="48"/>
  <c r="IP460" i="48"/>
  <c r="IP420" i="48"/>
  <c r="IP126" i="48"/>
  <c r="IP467" i="48"/>
  <c r="IP78" i="48"/>
  <c r="IP335" i="48"/>
  <c r="IP354" i="48"/>
  <c r="IP286" i="48"/>
  <c r="IP192" i="48"/>
  <c r="IP408" i="48"/>
  <c r="JF57" i="48"/>
  <c r="IP333" i="48"/>
  <c r="IP103" i="48"/>
  <c r="IP313" i="48"/>
  <c r="IP365" i="48"/>
  <c r="IP166" i="48"/>
  <c r="IP61" i="48"/>
  <c r="IP58" i="48"/>
  <c r="IP464" i="48"/>
  <c r="IP254" i="48"/>
  <c r="IP310" i="48"/>
  <c r="IP174" i="48"/>
  <c r="IP259" i="48"/>
  <c r="JF61" i="48"/>
  <c r="IP111" i="48"/>
  <c r="IP475" i="48"/>
  <c r="IP503" i="48"/>
  <c r="IP388" i="48"/>
  <c r="IP289" i="48"/>
  <c r="IP260" i="48"/>
  <c r="IP461" i="48"/>
  <c r="IP463" i="48"/>
  <c r="IP466" i="48"/>
  <c r="IP485" i="48"/>
  <c r="IP168" i="48"/>
  <c r="IP322" i="48"/>
  <c r="IP457" i="48"/>
  <c r="IP55" i="48"/>
  <c r="IP74" i="48"/>
  <c r="IP64" i="48"/>
  <c r="IP407" i="48"/>
  <c r="IP432" i="48"/>
  <c r="IP398" i="48"/>
  <c r="IP401" i="48"/>
  <c r="IP512" i="48"/>
  <c r="IP392" i="48"/>
  <c r="IP152" i="48"/>
  <c r="IP144" i="48"/>
  <c r="IP263" i="48"/>
  <c r="IP419" i="48"/>
  <c r="IP437" i="48"/>
  <c r="IP187" i="48"/>
  <c r="IP372" i="48"/>
  <c r="IP329" i="48"/>
  <c r="IP427" i="48"/>
  <c r="IP356" i="48"/>
  <c r="IP302" i="48"/>
  <c r="IP351" i="48"/>
  <c r="IP70" i="48"/>
  <c r="IP472" i="48"/>
  <c r="IP124" i="48"/>
  <c r="IP338" i="48"/>
  <c r="IP245" i="48"/>
  <c r="IP224" i="48"/>
  <c r="IP151" i="48"/>
  <c r="IP486" i="48"/>
  <c r="IP75" i="48"/>
  <c r="JF70" i="48"/>
  <c r="IP363" i="48"/>
  <c r="IP216" i="48"/>
  <c r="IP65" i="48"/>
  <c r="IP60" i="48"/>
  <c r="IP417" i="48"/>
  <c r="IP59" i="48"/>
  <c r="IP233" i="48"/>
  <c r="IP270" i="48"/>
  <c r="IP170" i="48"/>
  <c r="IP405" i="48"/>
  <c r="IP171" i="48"/>
  <c r="IP357" i="48"/>
  <c r="IP226" i="48"/>
  <c r="IP253" i="48"/>
  <c r="IP199" i="48"/>
  <c r="IP153" i="48"/>
  <c r="IP210" i="48"/>
  <c r="IP231" i="48"/>
  <c r="IP345" i="48"/>
  <c r="IP204" i="48"/>
  <c r="IP394" i="48"/>
  <c r="IP132" i="48"/>
  <c r="IP96" i="48"/>
  <c r="IP379" i="48"/>
  <c r="IP499" i="48"/>
  <c r="IP100" i="48"/>
  <c r="IP160" i="48"/>
  <c r="IP495" i="48"/>
  <c r="IP496" i="48"/>
  <c r="IP298" i="48"/>
  <c r="IP82" i="48"/>
  <c r="IP505" i="48"/>
  <c r="IP494" i="48"/>
  <c r="IP120" i="48"/>
  <c r="IP118" i="48"/>
  <c r="IP251" i="48"/>
  <c r="IP340" i="48"/>
  <c r="IP138" i="48"/>
  <c r="IP480" i="48"/>
  <c r="IP222" i="48"/>
  <c r="IP327" i="48"/>
  <c r="IP69" i="48"/>
  <c r="IP342" i="48"/>
  <c r="IP456" i="48"/>
  <c r="IP498" i="48"/>
  <c r="IP504" i="48"/>
  <c r="IP190" i="48"/>
  <c r="IP277" i="48"/>
  <c r="IP497" i="48"/>
  <c r="IP56" i="48"/>
  <c r="IP500" i="48"/>
  <c r="IP116" i="48"/>
  <c r="IP240" i="48"/>
  <c r="IP214" i="48"/>
  <c r="IP421" i="48"/>
  <c r="IP195" i="48"/>
  <c r="IP491" i="48"/>
  <c r="IP282" i="48"/>
  <c r="IP142" i="48"/>
  <c r="IP325" i="48"/>
  <c r="IP148" i="48"/>
  <c r="IP246" i="48"/>
  <c r="IP367" i="48"/>
  <c r="IP196" i="48"/>
  <c r="IP193" i="48"/>
  <c r="IP149" i="48"/>
  <c r="IP348" i="48"/>
  <c r="IP115" i="48"/>
  <c r="IP360" i="48"/>
  <c r="JF72" i="48"/>
  <c r="IP459" i="48"/>
  <c r="IP502" i="48"/>
  <c r="IP165" i="48"/>
  <c r="IP101" i="48"/>
  <c r="IP462" i="48"/>
  <c r="IP438" i="48"/>
  <c r="IP440" i="48"/>
  <c r="IP137" i="48"/>
  <c r="IP386" i="48"/>
  <c r="IP510" i="48"/>
  <c r="IP88" i="48"/>
  <c r="IP268" i="48"/>
  <c r="IP238" i="48"/>
  <c r="IP304" i="48"/>
  <c r="IP275" i="48"/>
  <c r="IP291" i="48"/>
  <c r="IP368" i="48"/>
  <c r="IP458" i="48"/>
  <c r="IP76" i="48"/>
  <c r="IP128" i="48"/>
  <c r="IP161" i="48"/>
  <c r="IP318" i="48"/>
  <c r="IP108" i="48"/>
  <c r="IP221" i="48"/>
  <c r="IP346" i="48"/>
  <c r="IP262" i="48"/>
  <c r="IP293" i="48"/>
  <c r="IP481" i="48"/>
  <c r="IP330" i="48"/>
  <c r="IP400" i="48"/>
  <c r="IP95" i="48"/>
  <c r="IP484" i="48"/>
  <c r="IP300" i="48"/>
  <c r="IP409" i="48"/>
  <c r="IP506" i="48"/>
  <c r="IP347" i="48"/>
  <c r="IP323" i="48"/>
  <c r="IP353" i="48"/>
  <c r="IP383" i="48"/>
  <c r="IP296" i="48"/>
  <c r="IP86" i="48"/>
  <c r="IP413" i="48"/>
  <c r="IP468" i="48"/>
  <c r="IP288" i="48"/>
  <c r="IP414" i="48"/>
  <c r="IP303" i="48"/>
  <c r="IP483" i="48"/>
  <c r="IP355" i="48"/>
  <c r="IP449" i="48"/>
  <c r="IP229" i="48"/>
  <c r="JF64" i="48"/>
  <c r="IP113" i="48"/>
  <c r="IP248" i="48"/>
  <c r="IP225" i="48"/>
  <c r="IP237" i="48"/>
  <c r="IP436" i="48"/>
  <c r="IP244" i="48"/>
  <c r="IP97" i="48"/>
  <c r="JF68" i="48"/>
  <c r="IP98" i="48"/>
  <c r="IP476" i="48"/>
  <c r="IP312" i="48"/>
  <c r="IP450" i="48"/>
  <c r="IP328" i="48"/>
  <c r="IP265" i="48"/>
  <c r="IP83" i="48"/>
  <c r="IP90" i="48"/>
  <c r="IP123" i="48"/>
  <c r="IP252" i="48"/>
  <c r="IP393" i="48"/>
  <c r="IP85" i="48"/>
  <c r="IP326" i="48"/>
  <c r="IP133" i="48"/>
  <c r="IP150" i="48"/>
  <c r="IP57" i="48"/>
  <c r="IP451" i="48"/>
  <c r="IP378" i="48"/>
  <c r="IP433" i="48"/>
  <c r="IP341" i="48"/>
  <c r="IP511" i="48"/>
  <c r="IP508" i="48"/>
  <c r="IP358" i="48"/>
  <c r="IP125" i="48"/>
  <c r="IP370" i="48"/>
  <c r="IP141" i="48"/>
  <c r="IP307" i="48"/>
  <c r="IP319" i="48"/>
  <c r="IP399" i="48"/>
  <c r="IP416" i="48"/>
  <c r="IP377" i="48"/>
  <c r="IP402" i="48"/>
  <c r="IP404" i="48"/>
  <c r="IP482" i="48"/>
  <c r="IP320" i="48"/>
  <c r="IP106" i="48"/>
  <c r="IP284" i="48"/>
  <c r="IP444" i="48"/>
  <c r="IP215" i="48"/>
  <c r="IP109" i="48"/>
  <c r="IP501" i="48"/>
  <c r="JF66" i="48"/>
  <c r="IP249" i="48"/>
  <c r="IP267" i="48"/>
  <c r="IP301" i="48"/>
  <c r="JF55" i="48"/>
  <c r="IP514" i="48"/>
  <c r="IP493" i="48"/>
  <c r="IP232" i="48"/>
  <c r="IP212" i="48"/>
  <c r="IP369" i="48"/>
  <c r="IP490" i="48"/>
  <c r="IP412" i="48"/>
  <c r="IP507" i="48"/>
  <c r="IP332" i="48"/>
  <c r="IQ511" i="48" l="1"/>
  <c r="IR511" i="48" s="1"/>
  <c r="IU511" i="48"/>
  <c r="IV511" i="48" s="1"/>
  <c r="IQ484" i="48"/>
  <c r="IR484" i="48" s="1"/>
  <c r="IU484" i="48"/>
  <c r="IV484" i="48" s="1"/>
  <c r="IU214" i="48"/>
  <c r="IV214" i="48" s="1"/>
  <c r="IQ214" i="48"/>
  <c r="IR214" i="48" s="1"/>
  <c r="IU59" i="48"/>
  <c r="IV59" i="48" s="1"/>
  <c r="IQ59" i="48"/>
  <c r="IR59" i="48" s="1"/>
  <c r="IU122" i="48"/>
  <c r="IV122" i="48" s="1"/>
  <c r="IQ122" i="48"/>
  <c r="IR122" i="48" s="1"/>
  <c r="IU454" i="48"/>
  <c r="IV454" i="48" s="1"/>
  <c r="IQ454" i="48"/>
  <c r="IR454" i="48" s="1"/>
  <c r="IU172" i="48"/>
  <c r="IV172" i="48" s="1"/>
  <c r="IQ172" i="48"/>
  <c r="IR172" i="48" s="1"/>
  <c r="IU95" i="48"/>
  <c r="IV95" i="48" s="1"/>
  <c r="IQ95" i="48"/>
  <c r="IR95" i="48" s="1"/>
  <c r="IU343" i="48"/>
  <c r="IV343" i="48" s="1"/>
  <c r="IQ343" i="48"/>
  <c r="IR343" i="48" s="1"/>
  <c r="IU433" i="48"/>
  <c r="IV433" i="48" s="1"/>
  <c r="IQ433" i="48"/>
  <c r="IR433" i="48" s="1"/>
  <c r="IU400" i="48"/>
  <c r="IV400" i="48" s="1"/>
  <c r="IQ400" i="48"/>
  <c r="IR400" i="48" s="1"/>
  <c r="IU304" i="48"/>
  <c r="IV304" i="48" s="1"/>
  <c r="IQ304" i="48"/>
  <c r="IR304" i="48" s="1"/>
  <c r="IU115" i="48"/>
  <c r="IV115" i="48" s="1"/>
  <c r="IQ115" i="48"/>
  <c r="IR115" i="48" s="1"/>
  <c r="IQ116" i="48"/>
  <c r="IR116" i="48" s="1"/>
  <c r="IU116" i="48"/>
  <c r="IV116" i="48" s="1"/>
  <c r="IQ251" i="48"/>
  <c r="IR251" i="48" s="1"/>
  <c r="IU251" i="48"/>
  <c r="IV251" i="48" s="1"/>
  <c r="IQ204" i="48"/>
  <c r="IR204" i="48" s="1"/>
  <c r="IU204" i="48"/>
  <c r="IV204" i="48" s="1"/>
  <c r="IQ60" i="48"/>
  <c r="IR60" i="48" s="1"/>
  <c r="IU60" i="48"/>
  <c r="IV60" i="48" s="1"/>
  <c r="IU356" i="48"/>
  <c r="IV356" i="48" s="1"/>
  <c r="IQ356" i="48"/>
  <c r="IR356" i="48" s="1"/>
  <c r="IQ64" i="48"/>
  <c r="IR64" i="48" s="1"/>
  <c r="IU64" i="48"/>
  <c r="IV64" i="48" s="1"/>
  <c r="JG61" i="48"/>
  <c r="JH61" i="48" s="1"/>
  <c r="JI61" i="48" s="1"/>
  <c r="JJ61" i="48" s="1"/>
  <c r="JM61" i="48"/>
  <c r="JN61" i="48" s="1"/>
  <c r="IU286" i="48"/>
  <c r="IV286" i="48" s="1"/>
  <c r="IQ286" i="48"/>
  <c r="IR286" i="48" s="1"/>
  <c r="IQ283" i="48"/>
  <c r="IR283" i="48" s="1"/>
  <c r="IU283" i="48"/>
  <c r="IV283" i="48" s="1"/>
  <c r="IU374" i="48"/>
  <c r="IV374" i="48" s="1"/>
  <c r="IQ374" i="48"/>
  <c r="IR374" i="48" s="1"/>
  <c r="IU77" i="48"/>
  <c r="IV77" i="48" s="1"/>
  <c r="IQ77" i="48"/>
  <c r="IR77" i="48" s="1"/>
  <c r="IU136" i="48"/>
  <c r="IV136" i="48" s="1"/>
  <c r="IQ136" i="48"/>
  <c r="IR136" i="48" s="1"/>
  <c r="IU219" i="48"/>
  <c r="IV219" i="48" s="1"/>
  <c r="IQ219" i="48"/>
  <c r="IR219" i="48" s="1"/>
  <c r="IU373" i="48"/>
  <c r="IV373" i="48" s="1"/>
  <c r="IQ373" i="48"/>
  <c r="IR373" i="48" s="1"/>
  <c r="IU119" i="48"/>
  <c r="IV119" i="48" s="1"/>
  <c r="IQ119" i="48"/>
  <c r="IR119" i="48" s="1"/>
  <c r="IQ205" i="48"/>
  <c r="IR205" i="48" s="1"/>
  <c r="IU205" i="48"/>
  <c r="IV205" i="48" s="1"/>
  <c r="IU131" i="48"/>
  <c r="IV131" i="48" s="1"/>
  <c r="IQ131" i="48"/>
  <c r="IR131" i="48" s="1"/>
  <c r="IU274" i="48"/>
  <c r="IV274" i="48" s="1"/>
  <c r="IQ274" i="48"/>
  <c r="IR274" i="48" s="1"/>
  <c r="IQ243" i="48"/>
  <c r="IR243" i="48" s="1"/>
  <c r="IU243" i="48"/>
  <c r="IV243" i="48" s="1"/>
  <c r="IQ389" i="48"/>
  <c r="IR389" i="48" s="1"/>
  <c r="IU389" i="48"/>
  <c r="IV389" i="48" s="1"/>
  <c r="IU162" i="48"/>
  <c r="IV162" i="48" s="1"/>
  <c r="IQ162" i="48"/>
  <c r="IR162" i="48" s="1"/>
  <c r="IU470" i="48"/>
  <c r="IV470" i="48" s="1"/>
  <c r="IQ470" i="48"/>
  <c r="IR470" i="48" s="1"/>
  <c r="IQ355" i="48"/>
  <c r="IR355" i="48" s="1"/>
  <c r="IU355" i="48"/>
  <c r="IV355" i="48" s="1"/>
  <c r="IQ475" i="48"/>
  <c r="IR475" i="48" s="1"/>
  <c r="IU475" i="48"/>
  <c r="IV475" i="48" s="1"/>
  <c r="IQ135" i="48"/>
  <c r="IR135" i="48" s="1"/>
  <c r="IU135" i="48"/>
  <c r="IV135" i="48" s="1"/>
  <c r="IQ360" i="48"/>
  <c r="IR360" i="48" s="1"/>
  <c r="IU360" i="48"/>
  <c r="IV360" i="48" s="1"/>
  <c r="IQ159" i="48"/>
  <c r="IR159" i="48" s="1"/>
  <c r="IU159" i="48"/>
  <c r="IV159" i="48" s="1"/>
  <c r="IU134" i="48"/>
  <c r="IV134" i="48" s="1"/>
  <c r="IQ134" i="48"/>
  <c r="IR134" i="48" s="1"/>
  <c r="IQ303" i="48"/>
  <c r="IR303" i="48" s="1"/>
  <c r="IU303" i="48"/>
  <c r="IV303" i="48" s="1"/>
  <c r="IU212" i="48"/>
  <c r="IV212" i="48" s="1"/>
  <c r="IQ212" i="48"/>
  <c r="IR212" i="48" s="1"/>
  <c r="IQ482" i="48"/>
  <c r="IR482" i="48" s="1"/>
  <c r="IU482" i="48"/>
  <c r="IV482" i="48" s="1"/>
  <c r="IQ378" i="48"/>
  <c r="IR378" i="48" s="1"/>
  <c r="IU378" i="48"/>
  <c r="IV378" i="48" s="1"/>
  <c r="IU476" i="48"/>
  <c r="IV476" i="48" s="1"/>
  <c r="IQ476" i="48"/>
  <c r="IR476" i="48" s="1"/>
  <c r="IQ414" i="48"/>
  <c r="IR414" i="48" s="1"/>
  <c r="IU414" i="48"/>
  <c r="IV414" i="48" s="1"/>
  <c r="IQ330" i="48"/>
  <c r="IR330" i="48" s="1"/>
  <c r="IU330" i="48"/>
  <c r="IV330" i="48" s="1"/>
  <c r="IQ238" i="48"/>
  <c r="IR238" i="48" s="1"/>
  <c r="IU238" i="48"/>
  <c r="IV238" i="48" s="1"/>
  <c r="IQ348" i="48"/>
  <c r="IR348" i="48" s="1"/>
  <c r="IU348" i="48"/>
  <c r="IV348" i="48" s="1"/>
  <c r="IQ500" i="48"/>
  <c r="IR500" i="48" s="1"/>
  <c r="IU500" i="48"/>
  <c r="IV500" i="48" s="1"/>
  <c r="IU118" i="48"/>
  <c r="IV118" i="48" s="1"/>
  <c r="IQ118" i="48"/>
  <c r="IR118" i="48" s="1"/>
  <c r="IU345" i="48"/>
  <c r="IV345" i="48" s="1"/>
  <c r="IQ345" i="48"/>
  <c r="IR345" i="48" s="1"/>
  <c r="IU65" i="48"/>
  <c r="IV65" i="48" s="1"/>
  <c r="IQ65" i="48"/>
  <c r="IR65" i="48" s="1"/>
  <c r="IQ427" i="48"/>
  <c r="IR427" i="48" s="1"/>
  <c r="IU427" i="48"/>
  <c r="IV427" i="48" s="1"/>
  <c r="IU74" i="48"/>
  <c r="IV74" i="48" s="1"/>
  <c r="IQ74" i="48"/>
  <c r="IR74" i="48" s="1"/>
  <c r="IU259" i="48"/>
  <c r="IV259" i="48" s="1"/>
  <c r="IQ259" i="48"/>
  <c r="IR259" i="48" s="1"/>
  <c r="IQ354" i="48"/>
  <c r="IR354" i="48" s="1"/>
  <c r="IU354" i="48"/>
  <c r="IV354" i="48" s="1"/>
  <c r="IU387" i="48"/>
  <c r="IV387" i="48" s="1"/>
  <c r="IQ387" i="48"/>
  <c r="IR387" i="48" s="1"/>
  <c r="IU191" i="48"/>
  <c r="IV191" i="48" s="1"/>
  <c r="IQ191" i="48"/>
  <c r="IR191" i="48" s="1"/>
  <c r="IQ295" i="48"/>
  <c r="IR295" i="48" s="1"/>
  <c r="IU295" i="48"/>
  <c r="IV295" i="48" s="1"/>
  <c r="JM62" i="48"/>
  <c r="JN62" i="48" s="1"/>
  <c r="JG62" i="48"/>
  <c r="JH62" i="48" s="1"/>
  <c r="JI62" i="48" s="1"/>
  <c r="JJ62" i="48" s="1"/>
  <c r="IU239" i="48"/>
  <c r="IV239" i="48" s="1"/>
  <c r="IQ239" i="48"/>
  <c r="IR239" i="48" s="1"/>
  <c r="JM59" i="48"/>
  <c r="JN59" i="48" s="1"/>
  <c r="JG59" i="48"/>
  <c r="JH59" i="48" s="1"/>
  <c r="JI59" i="48" s="1"/>
  <c r="JJ59" i="48" s="1"/>
  <c r="IQ299" i="48"/>
  <c r="IR299" i="48" s="1"/>
  <c r="IU299" i="48"/>
  <c r="IV299" i="48" s="1"/>
  <c r="IU381" i="48"/>
  <c r="IV381" i="48" s="1"/>
  <c r="IQ381" i="48"/>
  <c r="IR381" i="48" s="1"/>
  <c r="IU169" i="48"/>
  <c r="IV169" i="48" s="1"/>
  <c r="IQ169" i="48"/>
  <c r="IR169" i="48" s="1"/>
  <c r="IU445" i="48"/>
  <c r="IV445" i="48" s="1"/>
  <c r="IQ445" i="48"/>
  <c r="IR445" i="48" s="1"/>
  <c r="IQ317" i="48"/>
  <c r="IR317" i="48" s="1"/>
  <c r="IU317" i="48"/>
  <c r="IV317" i="48" s="1"/>
  <c r="IQ331" i="48"/>
  <c r="IR331" i="48" s="1"/>
  <c r="IU331" i="48"/>
  <c r="IV331" i="48" s="1"/>
  <c r="IQ201" i="48"/>
  <c r="IR201" i="48" s="1"/>
  <c r="IU201" i="48"/>
  <c r="IV201" i="48" s="1"/>
  <c r="IU129" i="48"/>
  <c r="IV129" i="48" s="1"/>
  <c r="IQ129" i="48"/>
  <c r="IR129" i="48" s="1"/>
  <c r="IQ232" i="48"/>
  <c r="IR232" i="48" s="1"/>
  <c r="IU232" i="48"/>
  <c r="IV232" i="48" s="1"/>
  <c r="IU404" i="48"/>
  <c r="IV404" i="48" s="1"/>
  <c r="IQ404" i="48"/>
  <c r="IR404" i="48" s="1"/>
  <c r="IU451" i="48"/>
  <c r="IV451" i="48" s="1"/>
  <c r="IQ451" i="48"/>
  <c r="IR451" i="48" s="1"/>
  <c r="IU98" i="48"/>
  <c r="IV98" i="48" s="1"/>
  <c r="IQ98" i="48"/>
  <c r="IR98" i="48" s="1"/>
  <c r="IU288" i="48"/>
  <c r="IV288" i="48" s="1"/>
  <c r="IQ288" i="48"/>
  <c r="IR288" i="48" s="1"/>
  <c r="IQ481" i="48"/>
  <c r="IR481" i="48" s="1"/>
  <c r="IU481" i="48"/>
  <c r="IV481" i="48" s="1"/>
  <c r="IQ268" i="48"/>
  <c r="IR268" i="48" s="1"/>
  <c r="IU268" i="48"/>
  <c r="IV268" i="48" s="1"/>
  <c r="IQ149" i="48"/>
  <c r="IR149" i="48" s="1"/>
  <c r="IU149" i="48"/>
  <c r="IV149" i="48" s="1"/>
  <c r="IU56" i="48"/>
  <c r="IV56" i="48" s="1"/>
  <c r="IQ56" i="48"/>
  <c r="IR56" i="48" s="1"/>
  <c r="IQ120" i="48"/>
  <c r="IR120" i="48" s="1"/>
  <c r="IU120" i="48"/>
  <c r="IV120" i="48" s="1"/>
  <c r="IU231" i="48"/>
  <c r="IV231" i="48" s="1"/>
  <c r="IQ231" i="48"/>
  <c r="IR231" i="48" s="1"/>
  <c r="IU216" i="48"/>
  <c r="IV216" i="48" s="1"/>
  <c r="IQ216" i="48"/>
  <c r="IR216" i="48" s="1"/>
  <c r="IQ329" i="48"/>
  <c r="IR329" i="48" s="1"/>
  <c r="IU329" i="48"/>
  <c r="IV329" i="48" s="1"/>
  <c r="IU55" i="48"/>
  <c r="IV55" i="48" s="1"/>
  <c r="IQ55" i="48"/>
  <c r="IP54" i="48" a="1"/>
  <c r="IP54" i="48" s="1"/>
  <c r="IU174" i="48"/>
  <c r="IV174" i="48" s="1"/>
  <c r="IQ174" i="48"/>
  <c r="IR174" i="48" s="1"/>
  <c r="IQ335" i="48"/>
  <c r="IR335" i="48" s="1"/>
  <c r="IU335" i="48"/>
  <c r="IV335" i="48" s="1"/>
  <c r="IU217" i="48"/>
  <c r="IV217" i="48" s="1"/>
  <c r="IQ217" i="48"/>
  <c r="IR217" i="48" s="1"/>
  <c r="IQ175" i="48"/>
  <c r="IR175" i="48" s="1"/>
  <c r="IU175" i="48"/>
  <c r="IV175" i="48" s="1"/>
  <c r="IQ211" i="48"/>
  <c r="IR211" i="48" s="1"/>
  <c r="IU211" i="48"/>
  <c r="IV211" i="48" s="1"/>
  <c r="IQ66" i="48"/>
  <c r="IR66" i="48" s="1"/>
  <c r="IU66" i="48"/>
  <c r="IV66" i="48" s="1"/>
  <c r="IU266" i="48"/>
  <c r="IV266" i="48" s="1"/>
  <c r="IQ266" i="48"/>
  <c r="IR266" i="48" s="1"/>
  <c r="IU271" i="48"/>
  <c r="IV271" i="48" s="1"/>
  <c r="IQ271" i="48"/>
  <c r="IR271" i="48" s="1"/>
  <c r="IU206" i="48"/>
  <c r="IV206" i="48" s="1"/>
  <c r="IQ206" i="48"/>
  <c r="IR206" i="48" s="1"/>
  <c r="IU435" i="48"/>
  <c r="IV435" i="48" s="1"/>
  <c r="IQ435" i="48"/>
  <c r="IR435" i="48" s="1"/>
  <c r="IQ236" i="48"/>
  <c r="IR236" i="48" s="1"/>
  <c r="IU236" i="48"/>
  <c r="IV236" i="48" s="1"/>
  <c r="IU241" i="48"/>
  <c r="IV241" i="48" s="1"/>
  <c r="IQ241" i="48"/>
  <c r="IR241" i="48" s="1"/>
  <c r="IQ397" i="48"/>
  <c r="IR397" i="48" s="1"/>
  <c r="IU397" i="48"/>
  <c r="IV397" i="48" s="1"/>
  <c r="IU390" i="48"/>
  <c r="IV390" i="48" s="1"/>
  <c r="IQ390" i="48"/>
  <c r="IR390" i="48" s="1"/>
  <c r="IQ154" i="48"/>
  <c r="IR154" i="48" s="1"/>
  <c r="IU154" i="48"/>
  <c r="IV154" i="48" s="1"/>
  <c r="IU258" i="48"/>
  <c r="IV258" i="48" s="1"/>
  <c r="IQ258" i="48"/>
  <c r="IR258" i="48" s="1"/>
  <c r="IU138" i="48"/>
  <c r="IV138" i="48" s="1"/>
  <c r="IQ138" i="48"/>
  <c r="IR138" i="48" s="1"/>
  <c r="JM60" i="48"/>
  <c r="JN60" i="48" s="1"/>
  <c r="JG60" i="48"/>
  <c r="JH60" i="48" s="1"/>
  <c r="JI60" i="48" s="1"/>
  <c r="JJ60" i="48" s="1"/>
  <c r="IQ341" i="48"/>
  <c r="IR341" i="48" s="1"/>
  <c r="IU341" i="48"/>
  <c r="IV341" i="48" s="1"/>
  <c r="IU179" i="48"/>
  <c r="IV179" i="48" s="1"/>
  <c r="IQ179" i="48"/>
  <c r="IR179" i="48" s="1"/>
  <c r="IQ254" i="48"/>
  <c r="IR254" i="48" s="1"/>
  <c r="IU254" i="48"/>
  <c r="IV254" i="48" s="1"/>
  <c r="IQ234" i="48"/>
  <c r="IR234" i="48" s="1"/>
  <c r="IU234" i="48"/>
  <c r="IV234" i="48" s="1"/>
  <c r="IQ99" i="48"/>
  <c r="IR99" i="48" s="1"/>
  <c r="IU99" i="48"/>
  <c r="IV99" i="48" s="1"/>
  <c r="IQ516" i="48"/>
  <c r="IR516" i="48" s="1"/>
  <c r="IU516" i="48"/>
  <c r="IV516" i="48" s="1"/>
  <c r="IQ431" i="48"/>
  <c r="IR431" i="48" s="1"/>
  <c r="IU431" i="48"/>
  <c r="IV431" i="48" s="1"/>
  <c r="IQ314" i="48"/>
  <c r="IR314" i="48" s="1"/>
  <c r="IU314" i="48"/>
  <c r="IV314" i="48" s="1"/>
  <c r="IU285" i="48"/>
  <c r="IV285" i="48" s="1"/>
  <c r="IQ285" i="48"/>
  <c r="IR285" i="48" s="1"/>
  <c r="IQ446" i="48"/>
  <c r="IR446" i="48" s="1"/>
  <c r="IU446" i="48"/>
  <c r="IV446" i="48" s="1"/>
  <c r="IQ315" i="48"/>
  <c r="IR315" i="48" s="1"/>
  <c r="IU315" i="48"/>
  <c r="IV315" i="48" s="1"/>
  <c r="IQ468" i="48"/>
  <c r="IR468" i="48" s="1"/>
  <c r="IU468" i="48"/>
  <c r="IV468" i="48" s="1"/>
  <c r="IQ210" i="48"/>
  <c r="IR210" i="48" s="1"/>
  <c r="IU210" i="48"/>
  <c r="IV210" i="48" s="1"/>
  <c r="IQ310" i="48"/>
  <c r="IR310" i="48" s="1"/>
  <c r="IU310" i="48"/>
  <c r="IV310" i="48" s="1"/>
  <c r="JM69" i="48"/>
  <c r="JN69" i="48" s="1"/>
  <c r="JG69" i="48"/>
  <c r="JH69" i="48" s="1"/>
  <c r="JI69" i="48" s="1"/>
  <c r="JJ69" i="48" s="1"/>
  <c r="IU280" i="48"/>
  <c r="IV280" i="48" s="1"/>
  <c r="IQ280" i="48"/>
  <c r="IR280" i="48" s="1"/>
  <c r="IU196" i="48"/>
  <c r="IV196" i="48" s="1"/>
  <c r="IQ196" i="48"/>
  <c r="IR196" i="48" s="1"/>
  <c r="IU80" i="48"/>
  <c r="IV80" i="48" s="1"/>
  <c r="IQ80" i="48"/>
  <c r="IR80" i="48" s="1"/>
  <c r="JM55" i="48"/>
  <c r="JN55" i="48" s="1"/>
  <c r="JG55" i="48"/>
  <c r="JH55" i="48" s="1"/>
  <c r="JI55" i="48" s="1"/>
  <c r="JJ55" i="48" s="1"/>
  <c r="IU367" i="48"/>
  <c r="IV367" i="48" s="1"/>
  <c r="IQ367" i="48"/>
  <c r="IR367" i="48" s="1"/>
  <c r="IU199" i="48"/>
  <c r="IV199" i="48" s="1"/>
  <c r="IQ199" i="48"/>
  <c r="IR199" i="48" s="1"/>
  <c r="IQ362" i="48"/>
  <c r="IR362" i="48" s="1"/>
  <c r="IU362" i="48"/>
  <c r="IV362" i="48" s="1"/>
  <c r="IU87" i="48"/>
  <c r="IV87" i="48" s="1"/>
  <c r="IQ87" i="48"/>
  <c r="IR87" i="48" s="1"/>
  <c r="IQ84" i="48"/>
  <c r="IR84" i="48" s="1"/>
  <c r="IU84" i="48"/>
  <c r="IV84" i="48" s="1"/>
  <c r="IQ301" i="48"/>
  <c r="IR301" i="48" s="1"/>
  <c r="IU301" i="48"/>
  <c r="IV301" i="48" s="1"/>
  <c r="IU326" i="48"/>
  <c r="IV326" i="48" s="1"/>
  <c r="IQ326" i="48"/>
  <c r="IR326" i="48" s="1"/>
  <c r="IQ436" i="48"/>
  <c r="IR436" i="48" s="1"/>
  <c r="IU436" i="48"/>
  <c r="IV436" i="48" s="1"/>
  <c r="IU296" i="48"/>
  <c r="IV296" i="48" s="1"/>
  <c r="IQ296" i="48"/>
  <c r="IR296" i="48" s="1"/>
  <c r="IU221" i="48"/>
  <c r="IV221" i="48" s="1"/>
  <c r="IQ221" i="48"/>
  <c r="IR221" i="48" s="1"/>
  <c r="IU137" i="48"/>
  <c r="IV137" i="48" s="1"/>
  <c r="IQ137" i="48"/>
  <c r="IR137" i="48" s="1"/>
  <c r="IQ246" i="48"/>
  <c r="IR246" i="48" s="1"/>
  <c r="IU246" i="48"/>
  <c r="IV246" i="48" s="1"/>
  <c r="IQ504" i="48"/>
  <c r="IR504" i="48" s="1"/>
  <c r="IU504" i="48"/>
  <c r="IV504" i="48" s="1"/>
  <c r="IU298" i="48"/>
  <c r="IV298" i="48" s="1"/>
  <c r="IQ298" i="48"/>
  <c r="IR298" i="48" s="1"/>
  <c r="IU253" i="48"/>
  <c r="IV253" i="48" s="1"/>
  <c r="IQ253" i="48"/>
  <c r="IR253" i="48" s="1"/>
  <c r="IU486" i="48"/>
  <c r="IV486" i="48" s="1"/>
  <c r="IQ486" i="48"/>
  <c r="IR486" i="48" s="1"/>
  <c r="IU419" i="48"/>
  <c r="IV419" i="48" s="1"/>
  <c r="IQ419" i="48"/>
  <c r="IR419" i="48" s="1"/>
  <c r="IQ485" i="48"/>
  <c r="IR485" i="48" s="1"/>
  <c r="IU485" i="48"/>
  <c r="IV485" i="48" s="1"/>
  <c r="IQ58" i="48"/>
  <c r="IR58" i="48" s="1"/>
  <c r="IU58" i="48"/>
  <c r="IV58" i="48" s="1"/>
  <c r="IU420" i="48"/>
  <c r="IV420" i="48" s="1"/>
  <c r="IQ420" i="48"/>
  <c r="IR420" i="48" s="1"/>
  <c r="IU155" i="48"/>
  <c r="IV155" i="48" s="1"/>
  <c r="IQ155" i="48"/>
  <c r="IR155" i="48" s="1"/>
  <c r="IQ375" i="48"/>
  <c r="IR375" i="48" s="1"/>
  <c r="IU375" i="48"/>
  <c r="IV375" i="48" s="1"/>
  <c r="IQ441" i="48"/>
  <c r="IR441" i="48" s="1"/>
  <c r="IU441" i="48"/>
  <c r="IV441" i="48" s="1"/>
  <c r="IQ273" i="48"/>
  <c r="IR273" i="48" s="1"/>
  <c r="IU273" i="48"/>
  <c r="IV273" i="48" s="1"/>
  <c r="IQ294" i="48"/>
  <c r="IR294" i="48" s="1"/>
  <c r="IU294" i="48"/>
  <c r="IV294" i="48" s="1"/>
  <c r="IU156" i="48"/>
  <c r="IV156" i="48" s="1"/>
  <c r="IQ156" i="48"/>
  <c r="IR156" i="48" s="1"/>
  <c r="IU309" i="48"/>
  <c r="IV309" i="48" s="1"/>
  <c r="IQ309" i="48"/>
  <c r="IR309" i="48" s="1"/>
  <c r="IU255" i="48"/>
  <c r="IV255" i="48" s="1"/>
  <c r="IQ255" i="48"/>
  <c r="IR255" i="48" s="1"/>
  <c r="IU382" i="48"/>
  <c r="IV382" i="48" s="1"/>
  <c r="IQ382" i="48"/>
  <c r="IR382" i="48" s="1"/>
  <c r="IQ396" i="48"/>
  <c r="IR396" i="48" s="1"/>
  <c r="IU396" i="48"/>
  <c r="IV396" i="48" s="1"/>
  <c r="IU391" i="48"/>
  <c r="IV391" i="48" s="1"/>
  <c r="IQ391" i="48"/>
  <c r="IR391" i="48" s="1"/>
  <c r="IQ93" i="48"/>
  <c r="IR93" i="48" s="1"/>
  <c r="IU93" i="48"/>
  <c r="IV93" i="48" s="1"/>
  <c r="IU71" i="48"/>
  <c r="IV71" i="48" s="1"/>
  <c r="IQ71" i="48"/>
  <c r="IR71" i="48" s="1"/>
  <c r="IQ194" i="48"/>
  <c r="IR194" i="48" s="1"/>
  <c r="IU194" i="48"/>
  <c r="IV194" i="48" s="1"/>
  <c r="IQ328" i="48"/>
  <c r="IR328" i="48" s="1"/>
  <c r="IU328" i="48"/>
  <c r="IV328" i="48" s="1"/>
  <c r="IQ408" i="48"/>
  <c r="IR408" i="48" s="1"/>
  <c r="IU408" i="48"/>
  <c r="IV408" i="48" s="1"/>
  <c r="IU178" i="48"/>
  <c r="IV178" i="48" s="1"/>
  <c r="IQ178" i="48"/>
  <c r="IR178" i="48" s="1"/>
  <c r="IQ275" i="48"/>
  <c r="IR275" i="48" s="1"/>
  <c r="IU275" i="48"/>
  <c r="IV275" i="48" s="1"/>
  <c r="IU111" i="48"/>
  <c r="IV111" i="48" s="1"/>
  <c r="IQ111" i="48"/>
  <c r="IR111" i="48" s="1"/>
  <c r="JM65" i="48"/>
  <c r="JN65" i="48" s="1"/>
  <c r="JG65" i="48"/>
  <c r="JH65" i="48" s="1"/>
  <c r="JI65" i="48" s="1"/>
  <c r="JJ65" i="48" s="1"/>
  <c r="IQ312" i="48"/>
  <c r="IR312" i="48" s="1"/>
  <c r="IU312" i="48"/>
  <c r="IV312" i="48" s="1"/>
  <c r="IU293" i="48"/>
  <c r="IV293" i="48" s="1"/>
  <c r="IQ293" i="48"/>
  <c r="IR293" i="48" s="1"/>
  <c r="IU363" i="48"/>
  <c r="IV363" i="48" s="1"/>
  <c r="IQ363" i="48"/>
  <c r="IR363" i="48" s="1"/>
  <c r="IU78" i="48"/>
  <c r="IV78" i="48" s="1"/>
  <c r="IQ78" i="48"/>
  <c r="IR78" i="48" s="1"/>
  <c r="IU223" i="48"/>
  <c r="IV223" i="48" s="1"/>
  <c r="IQ223" i="48"/>
  <c r="IR223" i="48" s="1"/>
  <c r="IU324" i="48"/>
  <c r="IV324" i="48" s="1"/>
  <c r="IQ324" i="48"/>
  <c r="IR324" i="48" s="1"/>
  <c r="IU97" i="48"/>
  <c r="IV97" i="48" s="1"/>
  <c r="IQ97" i="48"/>
  <c r="IR97" i="48" s="1"/>
  <c r="IU505" i="48"/>
  <c r="IV505" i="48" s="1"/>
  <c r="IQ505" i="48"/>
  <c r="IR505" i="48" s="1"/>
  <c r="IU467" i="48"/>
  <c r="IV467" i="48" s="1"/>
  <c r="IQ467" i="48"/>
  <c r="IR467" i="48" s="1"/>
  <c r="IQ385" i="48"/>
  <c r="IR385" i="48" s="1"/>
  <c r="IU385" i="48"/>
  <c r="IV385" i="48" s="1"/>
  <c r="IQ386" i="48"/>
  <c r="IR386" i="48" s="1"/>
  <c r="IU386" i="48"/>
  <c r="IV386" i="48" s="1"/>
  <c r="IU190" i="48"/>
  <c r="IV190" i="48" s="1"/>
  <c r="IQ190" i="48"/>
  <c r="IR190" i="48" s="1"/>
  <c r="IU168" i="48"/>
  <c r="IV168" i="48" s="1"/>
  <c r="IQ168" i="48"/>
  <c r="IR168" i="48" s="1"/>
  <c r="IU213" i="48"/>
  <c r="IV213" i="48" s="1"/>
  <c r="IQ213" i="48"/>
  <c r="IR213" i="48" s="1"/>
  <c r="IQ443" i="48"/>
  <c r="IR443" i="48" s="1"/>
  <c r="IU443" i="48"/>
  <c r="IV443" i="48" s="1"/>
  <c r="IU180" i="48"/>
  <c r="IV180" i="48" s="1"/>
  <c r="IQ180" i="48"/>
  <c r="IR180" i="48" s="1"/>
  <c r="IQ423" i="48"/>
  <c r="IR423" i="48" s="1"/>
  <c r="IU423" i="48"/>
  <c r="IV423" i="48" s="1"/>
  <c r="IQ267" i="48"/>
  <c r="IR267" i="48" s="1"/>
  <c r="IU267" i="48"/>
  <c r="IV267" i="48" s="1"/>
  <c r="IQ237" i="48"/>
  <c r="IR237" i="48" s="1"/>
  <c r="IU237" i="48"/>
  <c r="IV237" i="48" s="1"/>
  <c r="IU108" i="48"/>
  <c r="IV108" i="48" s="1"/>
  <c r="IQ108" i="48"/>
  <c r="IR108" i="48" s="1"/>
  <c r="IU440" i="48"/>
  <c r="IV440" i="48" s="1"/>
  <c r="IQ440" i="48"/>
  <c r="IR440" i="48" s="1"/>
  <c r="IQ148" i="48"/>
  <c r="IR148" i="48" s="1"/>
  <c r="IU148" i="48"/>
  <c r="IV148" i="48" s="1"/>
  <c r="IU498" i="48"/>
  <c r="IV498" i="48" s="1"/>
  <c r="IQ498" i="48"/>
  <c r="IR498" i="48" s="1"/>
  <c r="IQ496" i="48"/>
  <c r="IR496" i="48" s="1"/>
  <c r="IU496" i="48"/>
  <c r="IV496" i="48" s="1"/>
  <c r="IU226" i="48"/>
  <c r="IV226" i="48" s="1"/>
  <c r="IQ226" i="48"/>
  <c r="IR226" i="48" s="1"/>
  <c r="IQ151" i="48"/>
  <c r="IR151" i="48" s="1"/>
  <c r="IU151" i="48"/>
  <c r="IV151" i="48" s="1"/>
  <c r="IQ263" i="48"/>
  <c r="IR263" i="48" s="1"/>
  <c r="IU263" i="48"/>
  <c r="IV263" i="48" s="1"/>
  <c r="IQ466" i="48"/>
  <c r="IR466" i="48" s="1"/>
  <c r="IU466" i="48"/>
  <c r="IV466" i="48" s="1"/>
  <c r="IU61" i="48"/>
  <c r="IV61" i="48" s="1"/>
  <c r="IQ61" i="48"/>
  <c r="IR61" i="48" s="1"/>
  <c r="IQ460" i="48"/>
  <c r="IR460" i="48" s="1"/>
  <c r="IU460" i="48"/>
  <c r="IV460" i="48" s="1"/>
  <c r="IQ426" i="48"/>
  <c r="IR426" i="48" s="1"/>
  <c r="IU426" i="48"/>
  <c r="IV426" i="48" s="1"/>
  <c r="IQ471" i="48"/>
  <c r="IR471" i="48" s="1"/>
  <c r="IU471" i="48"/>
  <c r="IV471" i="48" s="1"/>
  <c r="IU73" i="48"/>
  <c r="IV73" i="48" s="1"/>
  <c r="IQ73" i="48"/>
  <c r="IR73" i="48" s="1"/>
  <c r="IQ264" i="48"/>
  <c r="IR264" i="48" s="1"/>
  <c r="IU264" i="48"/>
  <c r="IV264" i="48" s="1"/>
  <c r="IQ349" i="48"/>
  <c r="IR349" i="48" s="1"/>
  <c r="IU349" i="48"/>
  <c r="IV349" i="48" s="1"/>
  <c r="IU473" i="48"/>
  <c r="IV473" i="48" s="1"/>
  <c r="IQ473" i="48"/>
  <c r="IR473" i="48" s="1"/>
  <c r="IQ452" i="48"/>
  <c r="IR452" i="48" s="1"/>
  <c r="IU452" i="48"/>
  <c r="IV452" i="48" s="1"/>
  <c r="IQ81" i="48"/>
  <c r="IR81" i="48" s="1"/>
  <c r="IU81" i="48"/>
  <c r="IV81" i="48" s="1"/>
  <c r="IQ350" i="48"/>
  <c r="IR350" i="48" s="1"/>
  <c r="IU350" i="48"/>
  <c r="IV350" i="48" s="1"/>
  <c r="JM56" i="48"/>
  <c r="JN56" i="48" s="1"/>
  <c r="JG56" i="48"/>
  <c r="JH56" i="48" s="1"/>
  <c r="JI56" i="48" s="1"/>
  <c r="JJ56" i="48" s="1"/>
  <c r="IU102" i="48"/>
  <c r="IV102" i="48" s="1"/>
  <c r="IQ102" i="48"/>
  <c r="IR102" i="48" s="1"/>
  <c r="IQ439" i="48"/>
  <c r="IR439" i="48" s="1"/>
  <c r="IU439" i="48"/>
  <c r="IV439" i="48" s="1"/>
  <c r="IU287" i="48"/>
  <c r="IV287" i="48" s="1"/>
  <c r="IQ287" i="48"/>
  <c r="IR287" i="48" s="1"/>
  <c r="IQ455" i="48"/>
  <c r="IR455" i="48" s="1"/>
  <c r="IU455" i="48"/>
  <c r="IV455" i="48" s="1"/>
  <c r="IQ412" i="48"/>
  <c r="IR412" i="48" s="1"/>
  <c r="IU412" i="48"/>
  <c r="IV412" i="48" s="1"/>
  <c r="IU132" i="48"/>
  <c r="IV132" i="48" s="1"/>
  <c r="IQ132" i="48"/>
  <c r="IR132" i="48" s="1"/>
  <c r="IQ469" i="48"/>
  <c r="IR469" i="48" s="1"/>
  <c r="IU469" i="48"/>
  <c r="IV469" i="48" s="1"/>
  <c r="IQ490" i="48"/>
  <c r="IR490" i="48" s="1"/>
  <c r="IU490" i="48"/>
  <c r="IV490" i="48" s="1"/>
  <c r="IU417" i="48"/>
  <c r="IV417" i="48" s="1"/>
  <c r="IQ417" i="48"/>
  <c r="IR417" i="48" s="1"/>
  <c r="IQ308" i="48"/>
  <c r="IR308" i="48" s="1"/>
  <c r="IU308" i="48"/>
  <c r="IV308" i="48" s="1"/>
  <c r="IQ453" i="48"/>
  <c r="IR453" i="48" s="1"/>
  <c r="IU453" i="48"/>
  <c r="IV453" i="48" s="1"/>
  <c r="JM68" i="48"/>
  <c r="JN68" i="48" s="1"/>
  <c r="JG68" i="48"/>
  <c r="JH68" i="48" s="1"/>
  <c r="JI68" i="48" s="1"/>
  <c r="JJ68" i="48" s="1"/>
  <c r="IU372" i="48"/>
  <c r="IV372" i="48" s="1"/>
  <c r="IQ372" i="48"/>
  <c r="IR372" i="48" s="1"/>
  <c r="IQ434" i="48"/>
  <c r="IR434" i="48" s="1"/>
  <c r="IU434" i="48"/>
  <c r="IV434" i="48" s="1"/>
  <c r="IU479" i="48"/>
  <c r="IV479" i="48" s="1"/>
  <c r="IQ479" i="48"/>
  <c r="IR479" i="48" s="1"/>
  <c r="IU150" i="48"/>
  <c r="IV150" i="48" s="1"/>
  <c r="IQ150" i="48"/>
  <c r="IR150" i="48" s="1"/>
  <c r="IQ153" i="48"/>
  <c r="IR153" i="48" s="1"/>
  <c r="IU153" i="48"/>
  <c r="IV153" i="48" s="1"/>
  <c r="IU339" i="48"/>
  <c r="IV339" i="48" s="1"/>
  <c r="IQ339" i="48"/>
  <c r="IR339" i="48" s="1"/>
  <c r="IU437" i="48"/>
  <c r="IV437" i="48" s="1"/>
  <c r="IQ437" i="48"/>
  <c r="IR437" i="48" s="1"/>
  <c r="IU107" i="48"/>
  <c r="IV107" i="48" s="1"/>
  <c r="IQ107" i="48"/>
  <c r="IR107" i="48" s="1"/>
  <c r="IQ319" i="48"/>
  <c r="IR319" i="48" s="1"/>
  <c r="IU319" i="48"/>
  <c r="IV319" i="48" s="1"/>
  <c r="IQ85" i="48"/>
  <c r="IR85" i="48" s="1"/>
  <c r="IU85" i="48"/>
  <c r="IV85" i="48" s="1"/>
  <c r="IU383" i="48"/>
  <c r="IV383" i="48" s="1"/>
  <c r="IQ383" i="48"/>
  <c r="IR383" i="48" s="1"/>
  <c r="IU249" i="48"/>
  <c r="IV249" i="48" s="1"/>
  <c r="IQ249" i="48"/>
  <c r="IR249" i="48" s="1"/>
  <c r="IU307" i="48"/>
  <c r="IV307" i="48" s="1"/>
  <c r="IQ307" i="48"/>
  <c r="IR307" i="48" s="1"/>
  <c r="IU393" i="48"/>
  <c r="IV393" i="48" s="1"/>
  <c r="IQ393" i="48"/>
  <c r="IR393" i="48" s="1"/>
  <c r="IQ225" i="48"/>
  <c r="IR225" i="48" s="1"/>
  <c r="IU225" i="48"/>
  <c r="IV225" i="48" s="1"/>
  <c r="IU353" i="48"/>
  <c r="IV353" i="48" s="1"/>
  <c r="IQ353" i="48"/>
  <c r="IR353" i="48" s="1"/>
  <c r="IU318" i="48"/>
  <c r="IV318" i="48" s="1"/>
  <c r="IQ318" i="48"/>
  <c r="IR318" i="48" s="1"/>
  <c r="IQ438" i="48"/>
  <c r="IR438" i="48" s="1"/>
  <c r="IU438" i="48"/>
  <c r="IV438" i="48" s="1"/>
  <c r="IQ325" i="48"/>
  <c r="IR325" i="48" s="1"/>
  <c r="IU325" i="48"/>
  <c r="IV325" i="48" s="1"/>
  <c r="IQ456" i="48"/>
  <c r="IR456" i="48" s="1"/>
  <c r="IU456" i="48"/>
  <c r="IV456" i="48" s="1"/>
  <c r="IQ495" i="48"/>
  <c r="IR495" i="48" s="1"/>
  <c r="IU495" i="48"/>
  <c r="IV495" i="48" s="1"/>
  <c r="IQ357" i="48"/>
  <c r="IR357" i="48" s="1"/>
  <c r="IU357" i="48"/>
  <c r="IV357" i="48" s="1"/>
  <c r="IU224" i="48"/>
  <c r="IV224" i="48" s="1"/>
  <c r="IQ224" i="48"/>
  <c r="IR224" i="48" s="1"/>
  <c r="IQ144" i="48"/>
  <c r="IR144" i="48" s="1"/>
  <c r="IU144" i="48"/>
  <c r="IV144" i="48" s="1"/>
  <c r="IQ463" i="48"/>
  <c r="IR463" i="48" s="1"/>
  <c r="IU463" i="48"/>
  <c r="IV463" i="48" s="1"/>
  <c r="IU166" i="48"/>
  <c r="IV166" i="48" s="1"/>
  <c r="IQ166" i="48"/>
  <c r="IR166" i="48" s="1"/>
  <c r="IQ200" i="48"/>
  <c r="IR200" i="48" s="1"/>
  <c r="IU200" i="48"/>
  <c r="IV200" i="48" s="1"/>
  <c r="IU418" i="48"/>
  <c r="IV418" i="48" s="1"/>
  <c r="IQ418" i="48"/>
  <c r="IR418" i="48" s="1"/>
  <c r="IU230" i="48"/>
  <c r="IV230" i="48" s="1"/>
  <c r="IQ230" i="48"/>
  <c r="IR230" i="48" s="1"/>
  <c r="IQ376" i="48"/>
  <c r="IR376" i="48" s="1"/>
  <c r="IU376" i="48"/>
  <c r="IV376" i="48" s="1"/>
  <c r="IQ242" i="48"/>
  <c r="IR242" i="48" s="1"/>
  <c r="IU242" i="48"/>
  <c r="IV242" i="48" s="1"/>
  <c r="IU429" i="48"/>
  <c r="IV429" i="48" s="1"/>
  <c r="IQ429" i="48"/>
  <c r="IR429" i="48" s="1"/>
  <c r="IU366" i="48"/>
  <c r="IV366" i="48" s="1"/>
  <c r="IQ366" i="48"/>
  <c r="IR366" i="48" s="1"/>
  <c r="IU105" i="48"/>
  <c r="IV105" i="48" s="1"/>
  <c r="IQ105" i="48"/>
  <c r="IR105" i="48" s="1"/>
  <c r="IQ361" i="48"/>
  <c r="IR361" i="48" s="1"/>
  <c r="IU361" i="48"/>
  <c r="IV361" i="48" s="1"/>
  <c r="IU145" i="48"/>
  <c r="IV145" i="48" s="1"/>
  <c r="IQ145" i="48"/>
  <c r="IR145" i="48" s="1"/>
  <c r="IQ410" i="48"/>
  <c r="IR410" i="48" s="1"/>
  <c r="IU410" i="48"/>
  <c r="IV410" i="48" s="1"/>
  <c r="IQ228" i="48"/>
  <c r="IR228" i="48" s="1"/>
  <c r="IU228" i="48"/>
  <c r="IV228" i="48" s="1"/>
  <c r="IU209" i="48"/>
  <c r="IV209" i="48" s="1"/>
  <c r="IQ209" i="48"/>
  <c r="IR209" i="48" s="1"/>
  <c r="IU513" i="48"/>
  <c r="IV513" i="48" s="1"/>
  <c r="IQ513" i="48"/>
  <c r="IR513" i="48" s="1"/>
  <c r="IU487" i="48"/>
  <c r="IV487" i="48" s="1"/>
  <c r="IQ487" i="48"/>
  <c r="IR487" i="48" s="1"/>
  <c r="IU284" i="48"/>
  <c r="IV284" i="48" s="1"/>
  <c r="IQ284" i="48"/>
  <c r="IR284" i="48" s="1"/>
  <c r="IQ351" i="48"/>
  <c r="IR351" i="48" s="1"/>
  <c r="IU351" i="48"/>
  <c r="IV351" i="48" s="1"/>
  <c r="IU220" i="48"/>
  <c r="IV220" i="48" s="1"/>
  <c r="IQ220" i="48"/>
  <c r="IR220" i="48" s="1"/>
  <c r="IU483" i="48"/>
  <c r="IV483" i="48" s="1"/>
  <c r="IQ483" i="48"/>
  <c r="IR483" i="48" s="1"/>
  <c r="IU394" i="48"/>
  <c r="IV394" i="48" s="1"/>
  <c r="IQ394" i="48"/>
  <c r="IR394" i="48" s="1"/>
  <c r="IQ407" i="48"/>
  <c r="IR407" i="48" s="1"/>
  <c r="IU407" i="48"/>
  <c r="IV407" i="48" s="1"/>
  <c r="IQ163" i="48"/>
  <c r="IR163" i="48" s="1"/>
  <c r="IU163" i="48"/>
  <c r="IV163" i="48" s="1"/>
  <c r="IU198" i="48"/>
  <c r="IV198" i="48" s="1"/>
  <c r="IQ198" i="48"/>
  <c r="IR198" i="48" s="1"/>
  <c r="IQ493" i="48"/>
  <c r="IR493" i="48" s="1"/>
  <c r="IU493" i="48"/>
  <c r="IV493" i="48" s="1"/>
  <c r="IQ494" i="48"/>
  <c r="IR494" i="48" s="1"/>
  <c r="IU494" i="48"/>
  <c r="IV494" i="48" s="1"/>
  <c r="IQ130" i="48"/>
  <c r="IR130" i="48" s="1"/>
  <c r="IU130" i="48"/>
  <c r="IV130" i="48" s="1"/>
  <c r="IQ447" i="48"/>
  <c r="IR447" i="48" s="1"/>
  <c r="IU447" i="48"/>
  <c r="IV447" i="48" s="1"/>
  <c r="IU510" i="48"/>
  <c r="IV510" i="48" s="1"/>
  <c r="IQ510" i="48"/>
  <c r="IR510" i="48" s="1"/>
  <c r="IQ322" i="48"/>
  <c r="IR322" i="48" s="1"/>
  <c r="IU322" i="48"/>
  <c r="IV322" i="48" s="1"/>
  <c r="IQ185" i="48"/>
  <c r="IR185" i="48" s="1"/>
  <c r="IU185" i="48"/>
  <c r="IV185" i="48" s="1"/>
  <c r="IU133" i="48"/>
  <c r="IV133" i="48" s="1"/>
  <c r="IQ133" i="48"/>
  <c r="IR133" i="48" s="1"/>
  <c r="IU82" i="48"/>
  <c r="IV82" i="48" s="1"/>
  <c r="IQ82" i="48"/>
  <c r="IR82" i="48" s="1"/>
  <c r="IU126" i="48"/>
  <c r="IV126" i="48" s="1"/>
  <c r="IQ126" i="48"/>
  <c r="IR126" i="48" s="1"/>
  <c r="IQ306" i="48"/>
  <c r="IR306" i="48" s="1"/>
  <c r="IU306" i="48"/>
  <c r="IV306" i="48" s="1"/>
  <c r="IU117" i="48"/>
  <c r="IV117" i="48" s="1"/>
  <c r="IQ117" i="48"/>
  <c r="IR117" i="48" s="1"/>
  <c r="IU141" i="48"/>
  <c r="IV141" i="48" s="1"/>
  <c r="IQ141" i="48"/>
  <c r="IR141" i="48" s="1"/>
  <c r="IQ323" i="48"/>
  <c r="IR323" i="48" s="1"/>
  <c r="IU323" i="48"/>
  <c r="IV323" i="48" s="1"/>
  <c r="IU161" i="48"/>
  <c r="IV161" i="48" s="1"/>
  <c r="IQ161" i="48"/>
  <c r="IR161" i="48" s="1"/>
  <c r="IU462" i="48"/>
  <c r="IV462" i="48" s="1"/>
  <c r="IQ462" i="48"/>
  <c r="IR462" i="48" s="1"/>
  <c r="IU142" i="48"/>
  <c r="IV142" i="48" s="1"/>
  <c r="IQ142" i="48"/>
  <c r="IR142" i="48" s="1"/>
  <c r="IU342" i="48"/>
  <c r="IV342" i="48" s="1"/>
  <c r="IQ342" i="48"/>
  <c r="IR342" i="48" s="1"/>
  <c r="IU160" i="48"/>
  <c r="IV160" i="48" s="1"/>
  <c r="IQ160" i="48"/>
  <c r="IR160" i="48" s="1"/>
  <c r="IQ171" i="48"/>
  <c r="IR171" i="48" s="1"/>
  <c r="IU171" i="48"/>
  <c r="IV171" i="48" s="1"/>
  <c r="IU245" i="48"/>
  <c r="IV245" i="48" s="1"/>
  <c r="IQ245" i="48"/>
  <c r="IR245" i="48" s="1"/>
  <c r="IU152" i="48"/>
  <c r="IV152" i="48" s="1"/>
  <c r="IQ152" i="48"/>
  <c r="IR152" i="48" s="1"/>
  <c r="IU461" i="48"/>
  <c r="IV461" i="48" s="1"/>
  <c r="IQ461" i="48"/>
  <c r="IR461" i="48" s="1"/>
  <c r="IU365" i="48"/>
  <c r="IV365" i="48" s="1"/>
  <c r="IQ365" i="48"/>
  <c r="IR365" i="48" s="1"/>
  <c r="IQ279" i="48"/>
  <c r="IR279" i="48" s="1"/>
  <c r="IU279" i="48"/>
  <c r="IV279" i="48" s="1"/>
  <c r="IQ91" i="48"/>
  <c r="IR91" i="48" s="1"/>
  <c r="IU91" i="48"/>
  <c r="IV91" i="48" s="1"/>
  <c r="IQ67" i="48"/>
  <c r="IR67" i="48" s="1"/>
  <c r="IU67" i="48"/>
  <c r="IV67" i="48" s="1"/>
  <c r="IQ305" i="48"/>
  <c r="IR305" i="48" s="1"/>
  <c r="IU305" i="48"/>
  <c r="IV305" i="48" s="1"/>
  <c r="IQ184" i="48"/>
  <c r="IR184" i="48" s="1"/>
  <c r="IU184" i="48"/>
  <c r="IV184" i="48" s="1"/>
  <c r="IU235" i="48"/>
  <c r="IV235" i="48" s="1"/>
  <c r="IQ235" i="48"/>
  <c r="IR235" i="48" s="1"/>
  <c r="IQ395" i="48"/>
  <c r="IR395" i="48" s="1"/>
  <c r="IU395" i="48"/>
  <c r="IV395" i="48" s="1"/>
  <c r="IU442" i="48"/>
  <c r="IV442" i="48" s="1"/>
  <c r="IQ442" i="48"/>
  <c r="IR442" i="48" s="1"/>
  <c r="JM67" i="48"/>
  <c r="JN67" i="48" s="1"/>
  <c r="JG67" i="48"/>
  <c r="JH67" i="48" s="1"/>
  <c r="JI67" i="48" s="1"/>
  <c r="JJ67" i="48" s="1"/>
  <c r="IU352" i="48"/>
  <c r="IV352" i="48" s="1"/>
  <c r="IQ352" i="48"/>
  <c r="IR352" i="48" s="1"/>
  <c r="IU290" i="48"/>
  <c r="IV290" i="48" s="1"/>
  <c r="IQ290" i="48"/>
  <c r="IR290" i="48" s="1"/>
  <c r="IQ104" i="48"/>
  <c r="IR104" i="48" s="1"/>
  <c r="IU104" i="48"/>
  <c r="IV104" i="48" s="1"/>
  <c r="IU147" i="48"/>
  <c r="IV147" i="48" s="1"/>
  <c r="IQ147" i="48"/>
  <c r="IR147" i="48" s="1"/>
  <c r="IQ158" i="48"/>
  <c r="IR158" i="48" s="1"/>
  <c r="IU158" i="48"/>
  <c r="IV158" i="48" s="1"/>
  <c r="IU422" i="48"/>
  <c r="IV422" i="48" s="1"/>
  <c r="IQ422" i="48"/>
  <c r="IR422" i="48" s="1"/>
  <c r="JG72" i="48"/>
  <c r="JH72" i="48" s="1"/>
  <c r="JI72" i="48" s="1"/>
  <c r="JJ72" i="48" s="1"/>
  <c r="JM72" i="48"/>
  <c r="JN72" i="48" s="1"/>
  <c r="IQ432" i="48"/>
  <c r="IR432" i="48" s="1"/>
  <c r="IU432" i="48"/>
  <c r="IV432" i="48" s="1"/>
  <c r="IU311" i="48"/>
  <c r="IV311" i="48" s="1"/>
  <c r="IQ311" i="48"/>
  <c r="IR311" i="48" s="1"/>
  <c r="IU203" i="48"/>
  <c r="IV203" i="48" s="1"/>
  <c r="IQ203" i="48"/>
  <c r="IR203" i="48" s="1"/>
  <c r="IQ106" i="48"/>
  <c r="IR106" i="48" s="1"/>
  <c r="IU106" i="48"/>
  <c r="IV106" i="48" s="1"/>
  <c r="IU240" i="48"/>
  <c r="IV240" i="48" s="1"/>
  <c r="IQ240" i="48"/>
  <c r="IR240" i="48" s="1"/>
  <c r="IU302" i="48"/>
  <c r="IV302" i="48" s="1"/>
  <c r="IQ302" i="48"/>
  <c r="IR302" i="48" s="1"/>
  <c r="IQ181" i="48"/>
  <c r="IR181" i="48" s="1"/>
  <c r="IU181" i="48"/>
  <c r="IV181" i="48" s="1"/>
  <c r="JM63" i="48"/>
  <c r="JN63" i="48" s="1"/>
  <c r="JG63" i="48"/>
  <c r="JH63" i="48" s="1"/>
  <c r="JI63" i="48" s="1"/>
  <c r="JJ63" i="48" s="1"/>
  <c r="IU320" i="48"/>
  <c r="IV320" i="48" s="1"/>
  <c r="IQ320" i="48"/>
  <c r="IR320" i="48" s="1"/>
  <c r="IU88" i="48"/>
  <c r="IV88" i="48" s="1"/>
  <c r="IQ88" i="48"/>
  <c r="IR88" i="48" s="1"/>
  <c r="IQ457" i="48"/>
  <c r="IR457" i="48" s="1"/>
  <c r="IU457" i="48"/>
  <c r="IV457" i="48" s="1"/>
  <c r="IU292" i="48"/>
  <c r="IV292" i="48" s="1"/>
  <c r="IQ292" i="48"/>
  <c r="IR292" i="48" s="1"/>
  <c r="IQ62" i="48"/>
  <c r="IR62" i="48" s="1"/>
  <c r="IU62" i="48"/>
  <c r="IV62" i="48" s="1"/>
  <c r="IU377" i="48"/>
  <c r="IV377" i="48" s="1"/>
  <c r="IQ377" i="48"/>
  <c r="IR377" i="48" s="1"/>
  <c r="IQ262" i="48"/>
  <c r="IR262" i="48" s="1"/>
  <c r="IU262" i="48"/>
  <c r="IV262" i="48" s="1"/>
  <c r="JM70" i="48"/>
  <c r="JN70" i="48" s="1"/>
  <c r="JG70" i="48"/>
  <c r="JH70" i="48" s="1"/>
  <c r="JI70" i="48" s="1"/>
  <c r="JJ70" i="48" s="1"/>
  <c r="IU424" i="48"/>
  <c r="IV424" i="48" s="1"/>
  <c r="IQ424" i="48"/>
  <c r="IR424" i="48" s="1"/>
  <c r="IU244" i="48"/>
  <c r="IV244" i="48" s="1"/>
  <c r="IQ244" i="48"/>
  <c r="IR244" i="48" s="1"/>
  <c r="IQ75" i="48"/>
  <c r="IR75" i="48" s="1"/>
  <c r="IU75" i="48"/>
  <c r="IV75" i="48" s="1"/>
  <c r="IU143" i="48"/>
  <c r="IV143" i="48" s="1"/>
  <c r="IQ143" i="48"/>
  <c r="IR143" i="48" s="1"/>
  <c r="IQ399" i="48"/>
  <c r="IR399" i="48" s="1"/>
  <c r="IU399" i="48"/>
  <c r="IV399" i="48" s="1"/>
  <c r="JM66" i="48"/>
  <c r="JN66" i="48" s="1"/>
  <c r="JG66" i="48"/>
  <c r="JH66" i="48" s="1"/>
  <c r="JI66" i="48" s="1"/>
  <c r="JJ66" i="48" s="1"/>
  <c r="IU252" i="48"/>
  <c r="IV252" i="48" s="1"/>
  <c r="IQ252" i="48"/>
  <c r="IR252" i="48" s="1"/>
  <c r="IU248" i="48"/>
  <c r="IV248" i="48" s="1"/>
  <c r="IQ248" i="48"/>
  <c r="IR248" i="48" s="1"/>
  <c r="IQ501" i="48"/>
  <c r="IR501" i="48" s="1"/>
  <c r="IU501" i="48"/>
  <c r="IV501" i="48" s="1"/>
  <c r="IU370" i="48"/>
  <c r="IV370" i="48" s="1"/>
  <c r="IQ370" i="48"/>
  <c r="IR370" i="48" s="1"/>
  <c r="IQ123" i="48"/>
  <c r="IR123" i="48" s="1"/>
  <c r="IU123" i="48"/>
  <c r="IV123" i="48" s="1"/>
  <c r="IU113" i="48"/>
  <c r="IV113" i="48" s="1"/>
  <c r="IQ113" i="48"/>
  <c r="IR113" i="48" s="1"/>
  <c r="IQ347" i="48"/>
  <c r="IR347" i="48" s="1"/>
  <c r="IU347" i="48"/>
  <c r="IV347" i="48" s="1"/>
  <c r="IQ128" i="48"/>
  <c r="IR128" i="48" s="1"/>
  <c r="IU128" i="48"/>
  <c r="IV128" i="48" s="1"/>
  <c r="IU101" i="48"/>
  <c r="IV101" i="48" s="1"/>
  <c r="IQ101" i="48"/>
  <c r="IR101" i="48" s="1"/>
  <c r="IQ282" i="48"/>
  <c r="IR282" i="48" s="1"/>
  <c r="IU282" i="48"/>
  <c r="IV282" i="48" s="1"/>
  <c r="IU69" i="48"/>
  <c r="IV69" i="48" s="1"/>
  <c r="IQ69" i="48"/>
  <c r="IR69" i="48" s="1"/>
  <c r="IQ100" i="48"/>
  <c r="IR100" i="48" s="1"/>
  <c r="IU100" i="48"/>
  <c r="IV100" i="48" s="1"/>
  <c r="IU405" i="48"/>
  <c r="IV405" i="48" s="1"/>
  <c r="IQ405" i="48"/>
  <c r="IR405" i="48" s="1"/>
  <c r="IQ338" i="48"/>
  <c r="IR338" i="48" s="1"/>
  <c r="IU338" i="48"/>
  <c r="IV338" i="48" s="1"/>
  <c r="IU392" i="48"/>
  <c r="IV392" i="48" s="1"/>
  <c r="IQ392" i="48"/>
  <c r="IR392" i="48" s="1"/>
  <c r="IQ260" i="48"/>
  <c r="IR260" i="48" s="1"/>
  <c r="IU260" i="48"/>
  <c r="IV260" i="48" s="1"/>
  <c r="IQ313" i="48"/>
  <c r="IR313" i="48" s="1"/>
  <c r="IU313" i="48"/>
  <c r="IV313" i="48" s="1"/>
  <c r="IQ218" i="48"/>
  <c r="IR218" i="48" s="1"/>
  <c r="IU218" i="48"/>
  <c r="IV218" i="48" s="1"/>
  <c r="JG58" i="48"/>
  <c r="JH58" i="48" s="1"/>
  <c r="JI58" i="48" s="1"/>
  <c r="JJ58" i="48" s="1"/>
  <c r="JM58" i="48"/>
  <c r="JN58" i="48" s="1"/>
  <c r="IQ110" i="48"/>
  <c r="IR110" i="48" s="1"/>
  <c r="IU110" i="48"/>
  <c r="IV110" i="48" s="1"/>
  <c r="IQ316" i="48"/>
  <c r="IR316" i="48" s="1"/>
  <c r="IU316" i="48"/>
  <c r="IV316" i="48" s="1"/>
  <c r="IQ189" i="48"/>
  <c r="IR189" i="48" s="1"/>
  <c r="IU189" i="48"/>
  <c r="IV189" i="48" s="1"/>
  <c r="IQ477" i="48"/>
  <c r="IR477" i="48" s="1"/>
  <c r="IU477" i="48"/>
  <c r="IV477" i="48" s="1"/>
  <c r="IU164" i="48"/>
  <c r="IV164" i="48" s="1"/>
  <c r="IQ164" i="48"/>
  <c r="IR164" i="48" s="1"/>
  <c r="IU478" i="48"/>
  <c r="IV478" i="48" s="1"/>
  <c r="IQ478" i="48"/>
  <c r="IR478" i="48" s="1"/>
  <c r="IU425" i="48"/>
  <c r="IV425" i="48" s="1"/>
  <c r="IQ425" i="48"/>
  <c r="IR425" i="48" s="1"/>
  <c r="IQ321" i="48"/>
  <c r="IR321" i="48" s="1"/>
  <c r="IU321" i="48"/>
  <c r="IV321" i="48" s="1"/>
  <c r="IU337" i="48"/>
  <c r="IV337" i="48" s="1"/>
  <c r="IQ337" i="48"/>
  <c r="IR337" i="48" s="1"/>
  <c r="IQ336" i="48"/>
  <c r="IR336" i="48" s="1"/>
  <c r="IU336" i="48"/>
  <c r="IV336" i="48" s="1"/>
  <c r="IQ173" i="48"/>
  <c r="IR173" i="48" s="1"/>
  <c r="IU173" i="48"/>
  <c r="IV173" i="48" s="1"/>
  <c r="IQ344" i="48"/>
  <c r="IR344" i="48" s="1"/>
  <c r="IU344" i="48"/>
  <c r="IV344" i="48" s="1"/>
  <c r="IQ403" i="48"/>
  <c r="IR403" i="48" s="1"/>
  <c r="IU403" i="48"/>
  <c r="IV403" i="48" s="1"/>
  <c r="IQ276" i="48"/>
  <c r="IR276" i="48" s="1"/>
  <c r="IU276" i="48"/>
  <c r="IV276" i="48" s="1"/>
  <c r="IQ192" i="48"/>
  <c r="IR192" i="48" s="1"/>
  <c r="IU192" i="48"/>
  <c r="IV192" i="48" s="1"/>
  <c r="IU402" i="48"/>
  <c r="IV402" i="48" s="1"/>
  <c r="IQ402" i="48"/>
  <c r="IR402" i="48" s="1"/>
  <c r="IQ515" i="48"/>
  <c r="IR515" i="48" s="1"/>
  <c r="IU515" i="48"/>
  <c r="IV515" i="48" s="1"/>
  <c r="IU413" i="48"/>
  <c r="IV413" i="48" s="1"/>
  <c r="IQ413" i="48"/>
  <c r="IR413" i="48" s="1"/>
  <c r="IU416" i="48"/>
  <c r="IV416" i="48" s="1"/>
  <c r="IQ416" i="48"/>
  <c r="IR416" i="48" s="1"/>
  <c r="IU186" i="48"/>
  <c r="IV186" i="48" s="1"/>
  <c r="IQ186" i="48"/>
  <c r="IR186" i="48" s="1"/>
  <c r="IQ109" i="48"/>
  <c r="IR109" i="48" s="1"/>
  <c r="IU109" i="48"/>
  <c r="IV109" i="48" s="1"/>
  <c r="IU90" i="48"/>
  <c r="IV90" i="48" s="1"/>
  <c r="IQ90" i="48"/>
  <c r="IR90" i="48" s="1"/>
  <c r="IQ506" i="48"/>
  <c r="IR506" i="48" s="1"/>
  <c r="IU506" i="48"/>
  <c r="IV506" i="48" s="1"/>
  <c r="IU76" i="48"/>
  <c r="IV76" i="48" s="1"/>
  <c r="IQ76" i="48"/>
  <c r="IR76" i="48" s="1"/>
  <c r="IU165" i="48"/>
  <c r="IV165" i="48" s="1"/>
  <c r="IQ165" i="48"/>
  <c r="IR165" i="48" s="1"/>
  <c r="IU491" i="48"/>
  <c r="IV491" i="48" s="1"/>
  <c r="IQ491" i="48"/>
  <c r="IR491" i="48" s="1"/>
  <c r="IQ327" i="48"/>
  <c r="IR327" i="48" s="1"/>
  <c r="IU327" i="48"/>
  <c r="IV327" i="48" s="1"/>
  <c r="IU499" i="48"/>
  <c r="IV499" i="48" s="1"/>
  <c r="IQ499" i="48"/>
  <c r="IR499" i="48" s="1"/>
  <c r="IU170" i="48"/>
  <c r="IV170" i="48" s="1"/>
  <c r="IQ170" i="48"/>
  <c r="IR170" i="48" s="1"/>
  <c r="IQ124" i="48"/>
  <c r="IR124" i="48" s="1"/>
  <c r="IU124" i="48"/>
  <c r="IV124" i="48" s="1"/>
  <c r="IU512" i="48"/>
  <c r="IV512" i="48" s="1"/>
  <c r="IQ512" i="48"/>
  <c r="IR512" i="48" s="1"/>
  <c r="IU289" i="48"/>
  <c r="IV289" i="48" s="1"/>
  <c r="IQ289" i="48"/>
  <c r="IR289" i="48" s="1"/>
  <c r="IU103" i="48"/>
  <c r="IV103" i="48" s="1"/>
  <c r="IQ103" i="48"/>
  <c r="IR103" i="48" s="1"/>
  <c r="IQ94" i="48"/>
  <c r="IR94" i="48" s="1"/>
  <c r="IU94" i="48"/>
  <c r="IV94" i="48" s="1"/>
  <c r="IU63" i="48"/>
  <c r="IV63" i="48" s="1"/>
  <c r="IQ63" i="48"/>
  <c r="IR63" i="48" s="1"/>
  <c r="IU139" i="48"/>
  <c r="IV139" i="48" s="1"/>
  <c r="IQ139" i="48"/>
  <c r="IR139" i="48" s="1"/>
  <c r="IQ518" i="48"/>
  <c r="IR518" i="48" s="1"/>
  <c r="IU518" i="48"/>
  <c r="IV518" i="48" s="1"/>
  <c r="IQ202" i="48"/>
  <c r="IR202" i="48" s="1"/>
  <c r="IU202" i="48"/>
  <c r="IV202" i="48" s="1"/>
  <c r="IQ140" i="48"/>
  <c r="IR140" i="48" s="1"/>
  <c r="IU140" i="48"/>
  <c r="IV140" i="48" s="1"/>
  <c r="IQ176" i="48"/>
  <c r="IR176" i="48" s="1"/>
  <c r="IU176" i="48"/>
  <c r="IV176" i="48" s="1"/>
  <c r="IQ359" i="48"/>
  <c r="IR359" i="48" s="1"/>
  <c r="IU359" i="48"/>
  <c r="IV359" i="48" s="1"/>
  <c r="IQ257" i="48"/>
  <c r="IR257" i="48" s="1"/>
  <c r="IU257" i="48"/>
  <c r="IV257" i="48" s="1"/>
  <c r="IQ411" i="48"/>
  <c r="IR411" i="48" s="1"/>
  <c r="IU411" i="48"/>
  <c r="IV411" i="48" s="1"/>
  <c r="IU380" i="48"/>
  <c r="IV380" i="48" s="1"/>
  <c r="IQ380" i="48"/>
  <c r="IR380" i="48" s="1"/>
  <c r="IQ79" i="48"/>
  <c r="IR79" i="48" s="1"/>
  <c r="IU79" i="48"/>
  <c r="IV79" i="48" s="1"/>
  <c r="IQ371" i="48"/>
  <c r="IR371" i="48" s="1"/>
  <c r="IU371" i="48"/>
  <c r="IV371" i="48" s="1"/>
  <c r="IQ428" i="48"/>
  <c r="IR428" i="48" s="1"/>
  <c r="IU428" i="48"/>
  <c r="IV428" i="48" s="1"/>
  <c r="IQ474" i="48"/>
  <c r="IR474" i="48" s="1"/>
  <c r="IU474" i="48"/>
  <c r="IV474" i="48" s="1"/>
  <c r="IU291" i="48"/>
  <c r="IV291" i="48" s="1"/>
  <c r="IQ291" i="48"/>
  <c r="IR291" i="48" s="1"/>
  <c r="IU112" i="48"/>
  <c r="IV112" i="48" s="1"/>
  <c r="IQ112" i="48"/>
  <c r="IR112" i="48" s="1"/>
  <c r="IU364" i="48"/>
  <c r="IV364" i="48" s="1"/>
  <c r="IQ364" i="48"/>
  <c r="IR364" i="48" s="1"/>
  <c r="IU340" i="48"/>
  <c r="IV340" i="48" s="1"/>
  <c r="IQ340" i="48"/>
  <c r="IR340" i="48" s="1"/>
  <c r="IU68" i="48"/>
  <c r="IV68" i="48" s="1"/>
  <c r="IQ68" i="48"/>
  <c r="IR68" i="48" s="1"/>
  <c r="IU509" i="48"/>
  <c r="IV509" i="48" s="1"/>
  <c r="IQ509" i="48"/>
  <c r="IR509" i="48" s="1"/>
  <c r="IU369" i="48"/>
  <c r="IV369" i="48" s="1"/>
  <c r="IQ369" i="48"/>
  <c r="IR369" i="48" s="1"/>
  <c r="IU57" i="48"/>
  <c r="IV57" i="48" s="1"/>
  <c r="IQ57" i="48"/>
  <c r="IR57" i="48" s="1"/>
  <c r="IU497" i="48"/>
  <c r="IV497" i="48" s="1"/>
  <c r="IQ497" i="48"/>
  <c r="IR497" i="48" s="1"/>
  <c r="IQ146" i="48"/>
  <c r="IR146" i="48" s="1"/>
  <c r="IU146" i="48"/>
  <c r="IV146" i="48" s="1"/>
  <c r="IQ334" i="48"/>
  <c r="IR334" i="48" s="1"/>
  <c r="IU334" i="48"/>
  <c r="IV334" i="48" s="1"/>
  <c r="IQ514" i="48"/>
  <c r="IR514" i="48" s="1"/>
  <c r="IU514" i="48"/>
  <c r="IV514" i="48" s="1"/>
  <c r="IU277" i="48"/>
  <c r="IV277" i="48" s="1"/>
  <c r="IQ277" i="48"/>
  <c r="IR277" i="48" s="1"/>
  <c r="IQ281" i="48"/>
  <c r="IR281" i="48" s="1"/>
  <c r="IU281" i="48"/>
  <c r="IV281" i="48" s="1"/>
  <c r="IU86" i="48"/>
  <c r="IV86" i="48" s="1"/>
  <c r="IQ86" i="48"/>
  <c r="IR86" i="48" s="1"/>
  <c r="IU464" i="48"/>
  <c r="IV464" i="48" s="1"/>
  <c r="IQ464" i="48"/>
  <c r="IR464" i="48" s="1"/>
  <c r="IQ114" i="48"/>
  <c r="IR114" i="48" s="1"/>
  <c r="IU114" i="48"/>
  <c r="IV114" i="48" s="1"/>
  <c r="IU125" i="48"/>
  <c r="IV125" i="48" s="1"/>
  <c r="IQ125" i="48"/>
  <c r="IR125" i="48" s="1"/>
  <c r="JG64" i="48"/>
  <c r="JH64" i="48" s="1"/>
  <c r="JI64" i="48" s="1"/>
  <c r="JJ64" i="48" s="1"/>
  <c r="JM64" i="48"/>
  <c r="JN64" i="48" s="1"/>
  <c r="IQ332" i="48"/>
  <c r="IR332" i="48" s="1"/>
  <c r="IU332" i="48"/>
  <c r="IV332" i="48" s="1"/>
  <c r="IQ215" i="48"/>
  <c r="IR215" i="48" s="1"/>
  <c r="IU215" i="48"/>
  <c r="IV215" i="48" s="1"/>
  <c r="IQ358" i="48"/>
  <c r="IR358" i="48" s="1"/>
  <c r="IU358" i="48"/>
  <c r="IV358" i="48" s="1"/>
  <c r="IU83" i="48"/>
  <c r="IV83" i="48" s="1"/>
  <c r="IQ83" i="48"/>
  <c r="IR83" i="48" s="1"/>
  <c r="IU229" i="48"/>
  <c r="IV229" i="48" s="1"/>
  <c r="IQ229" i="48"/>
  <c r="IR229" i="48" s="1"/>
  <c r="IQ409" i="48"/>
  <c r="IR409" i="48" s="1"/>
  <c r="IU409" i="48"/>
  <c r="IV409" i="48" s="1"/>
  <c r="IQ458" i="48"/>
  <c r="IR458" i="48" s="1"/>
  <c r="IU458" i="48"/>
  <c r="IV458" i="48" s="1"/>
  <c r="IQ502" i="48"/>
  <c r="IR502" i="48" s="1"/>
  <c r="IU502" i="48"/>
  <c r="IV502" i="48" s="1"/>
  <c r="IU195" i="48"/>
  <c r="IV195" i="48" s="1"/>
  <c r="IQ195" i="48"/>
  <c r="IR195" i="48" s="1"/>
  <c r="IQ222" i="48"/>
  <c r="IR222" i="48" s="1"/>
  <c r="IU222" i="48"/>
  <c r="IV222" i="48" s="1"/>
  <c r="IQ379" i="48"/>
  <c r="IR379" i="48" s="1"/>
  <c r="IU379" i="48"/>
  <c r="IV379" i="48" s="1"/>
  <c r="IQ270" i="48"/>
  <c r="IR270" i="48" s="1"/>
  <c r="IU270" i="48"/>
  <c r="IV270" i="48" s="1"/>
  <c r="IQ472" i="48"/>
  <c r="IR472" i="48" s="1"/>
  <c r="IU472" i="48"/>
  <c r="IV472" i="48" s="1"/>
  <c r="IQ401" i="48"/>
  <c r="IR401" i="48" s="1"/>
  <c r="IU401" i="48"/>
  <c r="IV401" i="48" s="1"/>
  <c r="IU388" i="48"/>
  <c r="IV388" i="48" s="1"/>
  <c r="IQ388" i="48"/>
  <c r="IR388" i="48" s="1"/>
  <c r="IQ333" i="48"/>
  <c r="IR333" i="48" s="1"/>
  <c r="IU333" i="48"/>
  <c r="IV333" i="48" s="1"/>
  <c r="IU208" i="48"/>
  <c r="IV208" i="48" s="1"/>
  <c r="IQ208" i="48"/>
  <c r="IR208" i="48" s="1"/>
  <c r="IU489" i="48"/>
  <c r="IV489" i="48" s="1"/>
  <c r="IQ489" i="48"/>
  <c r="IR489" i="48" s="1"/>
  <c r="IU127" i="48"/>
  <c r="IV127" i="48" s="1"/>
  <c r="IQ127" i="48"/>
  <c r="IR127" i="48" s="1"/>
  <c r="IU492" i="48"/>
  <c r="IV492" i="48" s="1"/>
  <c r="IQ492" i="48"/>
  <c r="IR492" i="48" s="1"/>
  <c r="IU89" i="48"/>
  <c r="IV89" i="48" s="1"/>
  <c r="IQ89" i="48"/>
  <c r="IR89" i="48" s="1"/>
  <c r="IQ256" i="48"/>
  <c r="IR256" i="48" s="1"/>
  <c r="IU256" i="48"/>
  <c r="IV256" i="48" s="1"/>
  <c r="IU488" i="48"/>
  <c r="IV488" i="48" s="1"/>
  <c r="IQ488" i="48"/>
  <c r="IR488" i="48" s="1"/>
  <c r="IU157" i="48"/>
  <c r="IV157" i="48" s="1"/>
  <c r="IQ157" i="48"/>
  <c r="IR157" i="48" s="1"/>
  <c r="JM71" i="48"/>
  <c r="JN71" i="48" s="1"/>
  <c r="JG71" i="48"/>
  <c r="JH71" i="48" s="1"/>
  <c r="JI71" i="48" s="1"/>
  <c r="JJ71" i="48" s="1"/>
  <c r="IU269" i="48"/>
  <c r="IV269" i="48" s="1"/>
  <c r="IQ269" i="48"/>
  <c r="IR269" i="48" s="1"/>
  <c r="IU297" i="48"/>
  <c r="IV297" i="48" s="1"/>
  <c r="IQ297" i="48"/>
  <c r="IR297" i="48" s="1"/>
  <c r="IU183" i="48"/>
  <c r="IV183" i="48" s="1"/>
  <c r="IQ183" i="48"/>
  <c r="IR183" i="48" s="1"/>
  <c r="IU177" i="48"/>
  <c r="IV177" i="48" s="1"/>
  <c r="IQ177" i="48"/>
  <c r="IR177" i="48" s="1"/>
  <c r="IQ197" i="48"/>
  <c r="IR197" i="48" s="1"/>
  <c r="IU197" i="48"/>
  <c r="IV197" i="48" s="1"/>
  <c r="IU92" i="48"/>
  <c r="IV92" i="48" s="1"/>
  <c r="IQ92" i="48"/>
  <c r="IR92" i="48" s="1"/>
  <c r="IQ167" i="48"/>
  <c r="IR167" i="48" s="1"/>
  <c r="IU167" i="48"/>
  <c r="IV167" i="48" s="1"/>
  <c r="IU450" i="48"/>
  <c r="IV450" i="48" s="1"/>
  <c r="IQ450" i="48"/>
  <c r="IR450" i="48" s="1"/>
  <c r="IU406" i="48"/>
  <c r="IV406" i="48" s="1"/>
  <c r="IQ406" i="48"/>
  <c r="IR406" i="48" s="1"/>
  <c r="IU193" i="48"/>
  <c r="IV193" i="48" s="1"/>
  <c r="IQ193" i="48"/>
  <c r="IR193" i="48" s="1"/>
  <c r="IU182" i="48"/>
  <c r="IV182" i="48" s="1"/>
  <c r="IQ182" i="48"/>
  <c r="IR182" i="48" s="1"/>
  <c r="IU187" i="48"/>
  <c r="IV187" i="48" s="1"/>
  <c r="IQ187" i="48"/>
  <c r="IR187" i="48" s="1"/>
  <c r="IQ346" i="48"/>
  <c r="IR346" i="48" s="1"/>
  <c r="IU346" i="48"/>
  <c r="IV346" i="48" s="1"/>
  <c r="IU465" i="48"/>
  <c r="IV465" i="48" s="1"/>
  <c r="IQ465" i="48"/>
  <c r="IR465" i="48" s="1"/>
  <c r="IU507" i="48"/>
  <c r="IV507" i="48" s="1"/>
  <c r="IQ507" i="48"/>
  <c r="IR507" i="48" s="1"/>
  <c r="IU444" i="48"/>
  <c r="IV444" i="48" s="1"/>
  <c r="IQ444" i="48"/>
  <c r="IR444" i="48" s="1"/>
  <c r="IU508" i="48"/>
  <c r="IV508" i="48" s="1"/>
  <c r="IQ508" i="48"/>
  <c r="IR508" i="48" s="1"/>
  <c r="IQ265" i="48"/>
  <c r="IR265" i="48" s="1"/>
  <c r="IU265" i="48"/>
  <c r="IV265" i="48" s="1"/>
  <c r="IQ449" i="48"/>
  <c r="IR449" i="48" s="1"/>
  <c r="IU449" i="48"/>
  <c r="IV449" i="48" s="1"/>
  <c r="IU300" i="48"/>
  <c r="IV300" i="48" s="1"/>
  <c r="IQ300" i="48"/>
  <c r="IR300" i="48" s="1"/>
  <c r="IU368" i="48"/>
  <c r="IV368" i="48" s="1"/>
  <c r="IQ368" i="48"/>
  <c r="IR368" i="48" s="1"/>
  <c r="IU459" i="48"/>
  <c r="IV459" i="48" s="1"/>
  <c r="IQ459" i="48"/>
  <c r="IR459" i="48" s="1"/>
  <c r="IQ421" i="48"/>
  <c r="IR421" i="48" s="1"/>
  <c r="IU421" i="48"/>
  <c r="IV421" i="48" s="1"/>
  <c r="IQ480" i="48"/>
  <c r="IR480" i="48" s="1"/>
  <c r="IU480" i="48"/>
  <c r="IV480" i="48" s="1"/>
  <c r="IU96" i="48"/>
  <c r="IV96" i="48" s="1"/>
  <c r="IQ96" i="48"/>
  <c r="IR96" i="48" s="1"/>
  <c r="IU233" i="48"/>
  <c r="IV233" i="48" s="1"/>
  <c r="IQ233" i="48"/>
  <c r="IR233" i="48" s="1"/>
  <c r="IQ70" i="48"/>
  <c r="IR70" i="48" s="1"/>
  <c r="IU70" i="48"/>
  <c r="IV70" i="48" s="1"/>
  <c r="IU398" i="48"/>
  <c r="IV398" i="48" s="1"/>
  <c r="IQ398" i="48"/>
  <c r="IR398" i="48" s="1"/>
  <c r="IQ503" i="48"/>
  <c r="IR503" i="48" s="1"/>
  <c r="IU503" i="48"/>
  <c r="IV503" i="48" s="1"/>
  <c r="JM57" i="48"/>
  <c r="JN57" i="48" s="1"/>
  <c r="JG57" i="48"/>
  <c r="JH57" i="48" s="1"/>
  <c r="JI57" i="48" s="1"/>
  <c r="JJ57" i="48" s="1"/>
  <c r="IU227" i="48"/>
  <c r="IV227" i="48" s="1"/>
  <c r="IQ227" i="48"/>
  <c r="IR227" i="48" s="1"/>
  <c r="IU415" i="48"/>
  <c r="IV415" i="48" s="1"/>
  <c r="IQ415" i="48"/>
  <c r="IR415" i="48" s="1"/>
  <c r="IQ250" i="48"/>
  <c r="IR250" i="48" s="1"/>
  <c r="IU250" i="48"/>
  <c r="IV250" i="48" s="1"/>
  <c r="IQ207" i="48"/>
  <c r="IR207" i="48" s="1"/>
  <c r="IU207" i="48"/>
  <c r="IV207" i="48" s="1"/>
  <c r="IQ261" i="48"/>
  <c r="IR261" i="48" s="1"/>
  <c r="IU261" i="48"/>
  <c r="IV261" i="48" s="1"/>
  <c r="IQ448" i="48"/>
  <c r="IR448" i="48" s="1"/>
  <c r="IU448" i="48"/>
  <c r="IV448" i="48" s="1"/>
  <c r="IQ278" i="48"/>
  <c r="IR278" i="48" s="1"/>
  <c r="IU278" i="48"/>
  <c r="IV278" i="48" s="1"/>
  <c r="IU72" i="48"/>
  <c r="IV72" i="48" s="1"/>
  <c r="IQ72" i="48"/>
  <c r="IR72" i="48" s="1"/>
  <c r="IU430" i="48"/>
  <c r="IV430" i="48" s="1"/>
  <c r="IQ430" i="48"/>
  <c r="IR430" i="48" s="1"/>
  <c r="IU384" i="48"/>
  <c r="IV384" i="48" s="1"/>
  <c r="IQ384" i="48"/>
  <c r="IR384" i="48" s="1"/>
  <c r="IU247" i="48"/>
  <c r="IV247" i="48" s="1"/>
  <c r="IQ247" i="48"/>
  <c r="IR247" i="48" s="1"/>
  <c r="IQ188" i="48"/>
  <c r="IR188" i="48" s="1"/>
  <c r="IU188" i="48"/>
  <c r="IV188" i="48" s="1"/>
  <c r="IU272" i="48"/>
  <c r="IV272" i="48" s="1"/>
  <c r="IQ272" i="48"/>
  <c r="IR272" i="48" s="1"/>
  <c r="IQ517" i="48"/>
  <c r="IR517" i="48" s="1"/>
  <c r="IU517" i="48"/>
  <c r="IV517" i="48" s="1"/>
  <c r="IQ121" i="48"/>
  <c r="IR121" i="48" s="1"/>
  <c r="IU121" i="48"/>
  <c r="IV121" i="48" s="1"/>
  <c r="IT449" i="48" l="1"/>
  <c r="IS449" i="48"/>
  <c r="IW369" i="48"/>
  <c r="JA369" i="48"/>
  <c r="IZ369" i="48"/>
  <c r="IX369" i="48"/>
  <c r="IY369" i="48"/>
  <c r="IS192" i="48"/>
  <c r="IT192" i="48"/>
  <c r="IY462" i="48"/>
  <c r="IZ462" i="48"/>
  <c r="IX462" i="48"/>
  <c r="IW462" i="48"/>
  <c r="JA462" i="48"/>
  <c r="IS412" i="48"/>
  <c r="IT412" i="48"/>
  <c r="JL59" i="48"/>
  <c r="JK59" i="48"/>
  <c r="JA265" i="48"/>
  <c r="IX265" i="48"/>
  <c r="IW265" i="48"/>
  <c r="IZ265" i="48"/>
  <c r="IY265" i="48"/>
  <c r="JO59" i="48"/>
  <c r="JP59" i="48"/>
  <c r="JQ59" i="48"/>
  <c r="JS59" i="48"/>
  <c r="JR59" i="48"/>
  <c r="IS268" i="48"/>
  <c r="IT268" i="48"/>
  <c r="IS201" i="48"/>
  <c r="IT201" i="48"/>
  <c r="IY239" i="48"/>
  <c r="IZ239" i="48"/>
  <c r="IX239" i="48"/>
  <c r="JA239" i="48"/>
  <c r="IW239" i="48"/>
  <c r="IT427" i="48"/>
  <c r="IS427" i="48"/>
  <c r="IS414" i="48"/>
  <c r="IT414" i="48"/>
  <c r="IT360" i="48"/>
  <c r="IS360" i="48"/>
  <c r="IZ274" i="48"/>
  <c r="IW274" i="48"/>
  <c r="IX274" i="48"/>
  <c r="JA274" i="48"/>
  <c r="IY274" i="48"/>
  <c r="IW374" i="48"/>
  <c r="JA374" i="48"/>
  <c r="IZ374" i="48"/>
  <c r="IY374" i="48"/>
  <c r="IX374" i="48"/>
  <c r="IT251" i="48"/>
  <c r="IS251" i="48"/>
  <c r="IZ172" i="48"/>
  <c r="IX172" i="48"/>
  <c r="IY172" i="48"/>
  <c r="JA172" i="48"/>
  <c r="IW172" i="48"/>
  <c r="IZ247" i="48"/>
  <c r="IY247" i="48"/>
  <c r="IX247" i="48"/>
  <c r="JA247" i="48"/>
  <c r="IW247" i="48"/>
  <c r="IT250" i="48"/>
  <c r="IS250" i="48"/>
  <c r="JA96" i="48"/>
  <c r="IZ96" i="48"/>
  <c r="IX96" i="48"/>
  <c r="IW96" i="48"/>
  <c r="IY96" i="48"/>
  <c r="IZ508" i="48"/>
  <c r="IW508" i="48"/>
  <c r="IY508" i="48"/>
  <c r="IX508" i="48"/>
  <c r="JA508" i="48"/>
  <c r="IY406" i="48"/>
  <c r="JA406" i="48"/>
  <c r="IX406" i="48"/>
  <c r="IZ406" i="48"/>
  <c r="IW406" i="48"/>
  <c r="JA269" i="48"/>
  <c r="IW269" i="48"/>
  <c r="IY269" i="48"/>
  <c r="IZ269" i="48"/>
  <c r="IX269" i="48"/>
  <c r="IZ489" i="48"/>
  <c r="IW489" i="48"/>
  <c r="IY489" i="48"/>
  <c r="IX489" i="48"/>
  <c r="JA489" i="48"/>
  <c r="IT222" i="48"/>
  <c r="IS222" i="48"/>
  <c r="IS215" i="48"/>
  <c r="IT215" i="48"/>
  <c r="IW277" i="48"/>
  <c r="IX277" i="48"/>
  <c r="JA277" i="48"/>
  <c r="IZ277" i="48"/>
  <c r="IY277" i="48"/>
  <c r="JA68" i="48"/>
  <c r="IX68" i="48"/>
  <c r="IZ68" i="48"/>
  <c r="IY68" i="48"/>
  <c r="IW68" i="48"/>
  <c r="IT79" i="48"/>
  <c r="IS79" i="48"/>
  <c r="IT518" i="48"/>
  <c r="IS518" i="48"/>
  <c r="IZ170" i="48"/>
  <c r="JA170" i="48"/>
  <c r="IX170" i="48"/>
  <c r="IY170" i="48"/>
  <c r="IW170" i="48"/>
  <c r="IT109" i="48"/>
  <c r="IS109" i="48"/>
  <c r="IT403" i="48"/>
  <c r="IS403" i="48"/>
  <c r="IX164" i="48"/>
  <c r="IZ164" i="48"/>
  <c r="IW164" i="48"/>
  <c r="IY164" i="48"/>
  <c r="JA164" i="48"/>
  <c r="IS260" i="48"/>
  <c r="IT260" i="48"/>
  <c r="IT128" i="48"/>
  <c r="IS128" i="48"/>
  <c r="JO66" i="48"/>
  <c r="JS66" i="48"/>
  <c r="JQ66" i="48"/>
  <c r="JP66" i="48"/>
  <c r="JR66" i="48"/>
  <c r="IZ377" i="48"/>
  <c r="IY377" i="48"/>
  <c r="IX377" i="48"/>
  <c r="IW377" i="48"/>
  <c r="JA377" i="48"/>
  <c r="IZ302" i="48"/>
  <c r="IY302" i="48"/>
  <c r="IW302" i="48"/>
  <c r="JA302" i="48"/>
  <c r="IX302" i="48"/>
  <c r="IS158" i="48"/>
  <c r="IT158" i="48"/>
  <c r="IZ235" i="48"/>
  <c r="IW235" i="48"/>
  <c r="IX235" i="48"/>
  <c r="JA235" i="48"/>
  <c r="IY235" i="48"/>
  <c r="IY152" i="48"/>
  <c r="IW152" i="48"/>
  <c r="IZ152" i="48"/>
  <c r="IX152" i="48"/>
  <c r="JA152" i="48"/>
  <c r="IS323" i="48"/>
  <c r="IT323" i="48"/>
  <c r="IT322" i="48"/>
  <c r="IS322" i="48"/>
  <c r="IS407" i="48"/>
  <c r="IT407" i="48"/>
  <c r="JA209" i="48"/>
  <c r="IX209" i="48"/>
  <c r="IZ209" i="48"/>
  <c r="IW209" i="48"/>
  <c r="IY209" i="48"/>
  <c r="IT242" i="48"/>
  <c r="IS242" i="48"/>
  <c r="IY224" i="48"/>
  <c r="JA224" i="48"/>
  <c r="IW224" i="48"/>
  <c r="IZ224" i="48"/>
  <c r="IX224" i="48"/>
  <c r="IT225" i="48"/>
  <c r="IS225" i="48"/>
  <c r="IW437" i="48"/>
  <c r="IX437" i="48"/>
  <c r="JA437" i="48"/>
  <c r="IZ437" i="48"/>
  <c r="IY437" i="48"/>
  <c r="IT453" i="48"/>
  <c r="IS453" i="48"/>
  <c r="IY287" i="48"/>
  <c r="IX287" i="48"/>
  <c r="IW287" i="48"/>
  <c r="JA287" i="48"/>
  <c r="IZ287" i="48"/>
  <c r="IS349" i="48"/>
  <c r="IT349" i="48"/>
  <c r="IS263" i="48"/>
  <c r="IT263" i="48"/>
  <c r="IT237" i="48"/>
  <c r="IS237" i="48"/>
  <c r="IT386" i="48"/>
  <c r="IS386" i="48"/>
  <c r="IW363" i="48"/>
  <c r="IX363" i="48"/>
  <c r="IZ363" i="48"/>
  <c r="IY363" i="48"/>
  <c r="JA363" i="48"/>
  <c r="IT328" i="48"/>
  <c r="IS328" i="48"/>
  <c r="IZ309" i="48"/>
  <c r="IW309" i="48"/>
  <c r="JA309" i="48"/>
  <c r="IY309" i="48"/>
  <c r="IX309" i="48"/>
  <c r="IT58" i="48"/>
  <c r="IS58" i="48"/>
  <c r="IX137" i="48"/>
  <c r="IZ137" i="48"/>
  <c r="IY137" i="48"/>
  <c r="IW137" i="48"/>
  <c r="JA137" i="48"/>
  <c r="IT362" i="48"/>
  <c r="IS362" i="48"/>
  <c r="IT310" i="48"/>
  <c r="IS310" i="48"/>
  <c r="IT516" i="48"/>
  <c r="IS516" i="48"/>
  <c r="IY258" i="48"/>
  <c r="IX258" i="48"/>
  <c r="JA258" i="48"/>
  <c r="IW258" i="48"/>
  <c r="IZ258" i="48"/>
  <c r="JA271" i="48"/>
  <c r="IX271" i="48"/>
  <c r="IZ271" i="48"/>
  <c r="IW271" i="48"/>
  <c r="IY271" i="48"/>
  <c r="IR55" i="48"/>
  <c r="IQ54" i="48" a="1"/>
  <c r="IQ54" i="48" s="1"/>
  <c r="IX481" i="48"/>
  <c r="IW481" i="48"/>
  <c r="IZ481" i="48"/>
  <c r="IY481" i="48"/>
  <c r="JA481" i="48"/>
  <c r="IY331" i="48"/>
  <c r="IX331" i="48"/>
  <c r="IW331" i="48"/>
  <c r="IZ331" i="48"/>
  <c r="JA331" i="48"/>
  <c r="JL62" i="48"/>
  <c r="JK62" i="48"/>
  <c r="IT65" i="48"/>
  <c r="IS65" i="48"/>
  <c r="IS476" i="48"/>
  <c r="IT476" i="48"/>
  <c r="JA135" i="48"/>
  <c r="IW135" i="48"/>
  <c r="IY135" i="48"/>
  <c r="IX135" i="48"/>
  <c r="IZ135" i="48"/>
  <c r="IS131" i="48"/>
  <c r="IT131" i="48"/>
  <c r="IW283" i="48"/>
  <c r="IY283" i="48"/>
  <c r="IZ283" i="48"/>
  <c r="IX283" i="48"/>
  <c r="JA283" i="48"/>
  <c r="IW116" i="48"/>
  <c r="IY116" i="48"/>
  <c r="IX116" i="48"/>
  <c r="IZ116" i="48"/>
  <c r="JA116" i="48"/>
  <c r="IT454" i="48"/>
  <c r="IS454" i="48"/>
  <c r="IY74" i="48"/>
  <c r="IZ74" i="48"/>
  <c r="JA74" i="48"/>
  <c r="IW74" i="48"/>
  <c r="IX74" i="48"/>
  <c r="IT202" i="48"/>
  <c r="IS202" i="48"/>
  <c r="IY513" i="48"/>
  <c r="IZ513" i="48"/>
  <c r="JA513" i="48"/>
  <c r="IW513" i="48"/>
  <c r="IX513" i="48"/>
  <c r="IZ201" i="48"/>
  <c r="IX201" i="48"/>
  <c r="IW201" i="48"/>
  <c r="JA201" i="48"/>
  <c r="IY201" i="48"/>
  <c r="IX222" i="48"/>
  <c r="IW222" i="48"/>
  <c r="IZ222" i="48"/>
  <c r="IY222" i="48"/>
  <c r="JA222" i="48"/>
  <c r="IS235" i="48"/>
  <c r="IT235" i="48"/>
  <c r="IS309" i="48"/>
  <c r="IT309" i="48"/>
  <c r="IS139" i="48"/>
  <c r="IT139" i="48"/>
  <c r="IW357" i="48"/>
  <c r="IX357" i="48"/>
  <c r="IY357" i="48"/>
  <c r="JA357" i="48"/>
  <c r="IZ357" i="48"/>
  <c r="IT283" i="48"/>
  <c r="IS283" i="48"/>
  <c r="IW208" i="48"/>
  <c r="IY208" i="48"/>
  <c r="IZ208" i="48"/>
  <c r="JA208" i="48"/>
  <c r="IX208" i="48"/>
  <c r="IW139" i="48"/>
  <c r="JA139" i="48"/>
  <c r="IY139" i="48"/>
  <c r="IX139" i="48"/>
  <c r="IZ139" i="48"/>
  <c r="IT477" i="48"/>
  <c r="IS477" i="48"/>
  <c r="IS347" i="48"/>
  <c r="IT347" i="48"/>
  <c r="IZ240" i="48"/>
  <c r="IY240" i="48"/>
  <c r="IX240" i="48"/>
  <c r="JA240" i="48"/>
  <c r="IW240" i="48"/>
  <c r="JA147" i="48"/>
  <c r="IY147" i="48"/>
  <c r="IX147" i="48"/>
  <c r="IW147" i="48"/>
  <c r="IZ147" i="48"/>
  <c r="IT184" i="48"/>
  <c r="IS184" i="48"/>
  <c r="IZ245" i="48"/>
  <c r="IW245" i="48"/>
  <c r="IY245" i="48"/>
  <c r="IX245" i="48"/>
  <c r="JA245" i="48"/>
  <c r="IW141" i="48"/>
  <c r="JA141" i="48"/>
  <c r="IY141" i="48"/>
  <c r="IZ141" i="48"/>
  <c r="IX141" i="48"/>
  <c r="IX510" i="48"/>
  <c r="IY510" i="48"/>
  <c r="IW510" i="48"/>
  <c r="JA510" i="48"/>
  <c r="IZ510" i="48"/>
  <c r="IW394" i="48"/>
  <c r="IY394" i="48"/>
  <c r="IX394" i="48"/>
  <c r="IZ394" i="48"/>
  <c r="JA394" i="48"/>
  <c r="IS228" i="48"/>
  <c r="IT228" i="48"/>
  <c r="IT376" i="48"/>
  <c r="IS376" i="48"/>
  <c r="IT357" i="48"/>
  <c r="IS357" i="48"/>
  <c r="JA393" i="48"/>
  <c r="IY393" i="48"/>
  <c r="IX393" i="48"/>
  <c r="IZ393" i="48"/>
  <c r="IW393" i="48"/>
  <c r="IZ339" i="48"/>
  <c r="JA339" i="48"/>
  <c r="IX339" i="48"/>
  <c r="IY339" i="48"/>
  <c r="IW339" i="48"/>
  <c r="IT308" i="48"/>
  <c r="IS308" i="48"/>
  <c r="IT439" i="48"/>
  <c r="IS439" i="48"/>
  <c r="IT264" i="48"/>
  <c r="IS264" i="48"/>
  <c r="IS151" i="48"/>
  <c r="IT151" i="48"/>
  <c r="IT267" i="48"/>
  <c r="IS267" i="48"/>
  <c r="IT385" i="48"/>
  <c r="IS385" i="48"/>
  <c r="IY293" i="48"/>
  <c r="IW293" i="48"/>
  <c r="IX293" i="48"/>
  <c r="JA293" i="48"/>
  <c r="IZ293" i="48"/>
  <c r="IS194" i="48"/>
  <c r="IT194" i="48"/>
  <c r="IZ156" i="48"/>
  <c r="IX156" i="48"/>
  <c r="IW156" i="48"/>
  <c r="JA156" i="48"/>
  <c r="IY156" i="48"/>
  <c r="IT485" i="48"/>
  <c r="IS485" i="48"/>
  <c r="IZ221" i="48"/>
  <c r="IY221" i="48"/>
  <c r="IX221" i="48"/>
  <c r="IW221" i="48"/>
  <c r="JA221" i="48"/>
  <c r="IX199" i="48"/>
  <c r="JA199" i="48"/>
  <c r="IW199" i="48"/>
  <c r="IZ199" i="48"/>
  <c r="IY199" i="48"/>
  <c r="IS210" i="48"/>
  <c r="IT210" i="48"/>
  <c r="IT99" i="48"/>
  <c r="IS99" i="48"/>
  <c r="IS154" i="48"/>
  <c r="IT154" i="48"/>
  <c r="IX266" i="48"/>
  <c r="IW266" i="48"/>
  <c r="IZ266" i="48"/>
  <c r="IY266" i="48"/>
  <c r="JA266" i="48"/>
  <c r="IZ329" i="48"/>
  <c r="IW329" i="48"/>
  <c r="IY329" i="48"/>
  <c r="JA329" i="48"/>
  <c r="IX329" i="48"/>
  <c r="IT288" i="48"/>
  <c r="IS288" i="48"/>
  <c r="IZ317" i="48"/>
  <c r="IY317" i="48"/>
  <c r="IW317" i="48"/>
  <c r="IX317" i="48"/>
  <c r="JA317" i="48"/>
  <c r="IX295" i="48"/>
  <c r="IY295" i="48"/>
  <c r="IZ295" i="48"/>
  <c r="JA295" i="48"/>
  <c r="IW295" i="48"/>
  <c r="IS345" i="48"/>
  <c r="IT345" i="48"/>
  <c r="IZ378" i="48"/>
  <c r="IX378" i="48"/>
  <c r="JA378" i="48"/>
  <c r="IY378" i="48"/>
  <c r="IW378" i="48"/>
  <c r="IW475" i="48"/>
  <c r="JA475" i="48"/>
  <c r="IZ475" i="48"/>
  <c r="IX475" i="48"/>
  <c r="IY475" i="48"/>
  <c r="IW205" i="48"/>
  <c r="IY205" i="48"/>
  <c r="JA205" i="48"/>
  <c r="IX205" i="48"/>
  <c r="IZ205" i="48"/>
  <c r="IS286" i="48"/>
  <c r="IT286" i="48"/>
  <c r="IS115" i="48"/>
  <c r="IT115" i="48"/>
  <c r="IT122" i="48"/>
  <c r="IS122" i="48"/>
  <c r="JA414" i="48"/>
  <c r="IY414" i="48"/>
  <c r="IZ414" i="48"/>
  <c r="IW414" i="48"/>
  <c r="IX414" i="48"/>
  <c r="IW215" i="48"/>
  <c r="IX215" i="48"/>
  <c r="JA215" i="48"/>
  <c r="IY215" i="48"/>
  <c r="IZ215" i="48"/>
  <c r="IY260" i="48"/>
  <c r="IX260" i="48"/>
  <c r="JA260" i="48"/>
  <c r="IZ260" i="48"/>
  <c r="IW260" i="48"/>
  <c r="IY407" i="48"/>
  <c r="IZ407" i="48"/>
  <c r="IW407" i="48"/>
  <c r="IX407" i="48"/>
  <c r="JA407" i="48"/>
  <c r="IZ225" i="48"/>
  <c r="IX225" i="48"/>
  <c r="IY225" i="48"/>
  <c r="JA225" i="48"/>
  <c r="IW225" i="48"/>
  <c r="IZ237" i="48"/>
  <c r="JA237" i="48"/>
  <c r="IW237" i="48"/>
  <c r="IY237" i="48"/>
  <c r="IX237" i="48"/>
  <c r="IS137" i="48"/>
  <c r="IT137" i="48"/>
  <c r="IZ480" i="48"/>
  <c r="IW480" i="48"/>
  <c r="IX480" i="48"/>
  <c r="IY480" i="48"/>
  <c r="JA480" i="48"/>
  <c r="IT340" i="48"/>
  <c r="IS340" i="48"/>
  <c r="IW347" i="48"/>
  <c r="IY347" i="48"/>
  <c r="IX347" i="48"/>
  <c r="JA347" i="48"/>
  <c r="IZ347" i="48"/>
  <c r="IS141" i="48"/>
  <c r="IT141" i="48"/>
  <c r="IT393" i="48"/>
  <c r="IS393" i="48"/>
  <c r="JA194" i="48"/>
  <c r="IW194" i="48"/>
  <c r="IZ194" i="48"/>
  <c r="IX194" i="48"/>
  <c r="IY194" i="48"/>
  <c r="IY154" i="48"/>
  <c r="IZ154" i="48"/>
  <c r="IX154" i="48"/>
  <c r="IW154" i="48"/>
  <c r="JA154" i="48"/>
  <c r="IT481" i="48"/>
  <c r="IS481" i="48"/>
  <c r="IS116" i="48"/>
  <c r="IT116" i="48"/>
  <c r="IZ384" i="48"/>
  <c r="IY384" i="48"/>
  <c r="JA384" i="48"/>
  <c r="IX384" i="48"/>
  <c r="IW384" i="48"/>
  <c r="IT480" i="48"/>
  <c r="IS480" i="48"/>
  <c r="IY450" i="48"/>
  <c r="IZ450" i="48"/>
  <c r="JA450" i="48"/>
  <c r="IX450" i="48"/>
  <c r="IW450" i="48"/>
  <c r="IX195" i="48"/>
  <c r="IZ195" i="48"/>
  <c r="IW195" i="48"/>
  <c r="IY195" i="48"/>
  <c r="JA195" i="48"/>
  <c r="IS332" i="48"/>
  <c r="IT332" i="48"/>
  <c r="IT514" i="48"/>
  <c r="IS514" i="48"/>
  <c r="IZ380" i="48"/>
  <c r="JA380" i="48"/>
  <c r="IY380" i="48"/>
  <c r="IX380" i="48"/>
  <c r="IW380" i="48"/>
  <c r="IX499" i="48"/>
  <c r="IY499" i="48"/>
  <c r="IZ499" i="48"/>
  <c r="JA499" i="48"/>
  <c r="IW499" i="48"/>
  <c r="IZ392" i="48"/>
  <c r="JA392" i="48"/>
  <c r="IW392" i="48"/>
  <c r="IY392" i="48"/>
  <c r="IX392" i="48"/>
  <c r="IS62" i="48"/>
  <c r="IT62" i="48"/>
  <c r="IS227" i="48"/>
  <c r="IT227" i="48"/>
  <c r="IT507" i="48"/>
  <c r="IS507" i="48"/>
  <c r="IS157" i="48"/>
  <c r="IT157" i="48"/>
  <c r="JO64" i="48"/>
  <c r="JS64" i="48"/>
  <c r="JR64" i="48"/>
  <c r="JQ64" i="48"/>
  <c r="JP64" i="48"/>
  <c r="IT364" i="48"/>
  <c r="IS364" i="48"/>
  <c r="IT63" i="48"/>
  <c r="IS63" i="48"/>
  <c r="IY327" i="48"/>
  <c r="IZ327" i="48"/>
  <c r="IX327" i="48"/>
  <c r="IW327" i="48"/>
  <c r="JA327" i="48"/>
  <c r="JA173" i="48"/>
  <c r="IY173" i="48"/>
  <c r="IW173" i="48"/>
  <c r="IX173" i="48"/>
  <c r="IZ173" i="48"/>
  <c r="IZ189" i="48"/>
  <c r="IW189" i="48"/>
  <c r="JA189" i="48"/>
  <c r="IX189" i="48"/>
  <c r="IY189" i="48"/>
  <c r="IX338" i="48"/>
  <c r="JA338" i="48"/>
  <c r="IZ338" i="48"/>
  <c r="IW338" i="48"/>
  <c r="IY338" i="48"/>
  <c r="IS113" i="48"/>
  <c r="IT113" i="48"/>
  <c r="IS143" i="48"/>
  <c r="IT143" i="48"/>
  <c r="IT292" i="48"/>
  <c r="IS292" i="48"/>
  <c r="IY106" i="48"/>
  <c r="JA106" i="48"/>
  <c r="IX106" i="48"/>
  <c r="IW106" i="48"/>
  <c r="IZ106" i="48"/>
  <c r="IX104" i="48"/>
  <c r="IW104" i="48"/>
  <c r="JA104" i="48"/>
  <c r="IY104" i="48"/>
  <c r="IZ104" i="48"/>
  <c r="IZ305" i="48"/>
  <c r="IW305" i="48"/>
  <c r="IY305" i="48"/>
  <c r="JA305" i="48"/>
  <c r="IX305" i="48"/>
  <c r="IW171" i="48"/>
  <c r="IY171" i="48"/>
  <c r="JA171" i="48"/>
  <c r="IZ171" i="48"/>
  <c r="IX171" i="48"/>
  <c r="IS117" i="48"/>
  <c r="IT117" i="48"/>
  <c r="IX447" i="48"/>
  <c r="JA447" i="48"/>
  <c r="IW447" i="48"/>
  <c r="IZ447" i="48"/>
  <c r="IY447" i="48"/>
  <c r="IS483" i="48"/>
  <c r="IT483" i="48"/>
  <c r="IW410" i="48"/>
  <c r="IZ410" i="48"/>
  <c r="IY410" i="48"/>
  <c r="JA410" i="48"/>
  <c r="IX410" i="48"/>
  <c r="IT230" i="48"/>
  <c r="IS230" i="48"/>
  <c r="IZ495" i="48"/>
  <c r="IX495" i="48"/>
  <c r="IW495" i="48"/>
  <c r="JA495" i="48"/>
  <c r="IY495" i="48"/>
  <c r="IS307" i="48"/>
  <c r="IT307" i="48"/>
  <c r="JA153" i="48"/>
  <c r="IZ153" i="48"/>
  <c r="IW153" i="48"/>
  <c r="IY153" i="48"/>
  <c r="IX153" i="48"/>
  <c r="IS417" i="48"/>
  <c r="IT417" i="48"/>
  <c r="IT102" i="48"/>
  <c r="IS102" i="48"/>
  <c r="IS73" i="48"/>
  <c r="IT73" i="48"/>
  <c r="IT226" i="48"/>
  <c r="IS226" i="48"/>
  <c r="IZ423" i="48"/>
  <c r="IX423" i="48"/>
  <c r="IW423" i="48"/>
  <c r="IY423" i="48"/>
  <c r="JA423" i="48"/>
  <c r="IT467" i="48"/>
  <c r="IS467" i="48"/>
  <c r="IY312" i="48"/>
  <c r="IW312" i="48"/>
  <c r="IZ312" i="48"/>
  <c r="IX312" i="48"/>
  <c r="JA312" i="48"/>
  <c r="IT71" i="48"/>
  <c r="IS71" i="48"/>
  <c r="IY294" i="48"/>
  <c r="IZ294" i="48"/>
  <c r="IX294" i="48"/>
  <c r="JA294" i="48"/>
  <c r="IW294" i="48"/>
  <c r="IT419" i="48"/>
  <c r="IS419" i="48"/>
  <c r="IT296" i="48"/>
  <c r="IS296" i="48"/>
  <c r="IS367" i="48"/>
  <c r="IT367" i="48"/>
  <c r="IX468" i="48"/>
  <c r="JA468" i="48"/>
  <c r="IZ468" i="48"/>
  <c r="IW468" i="48"/>
  <c r="IY468" i="48"/>
  <c r="IX234" i="48"/>
  <c r="IZ234" i="48"/>
  <c r="IW234" i="48"/>
  <c r="IY234" i="48"/>
  <c r="JA234" i="48"/>
  <c r="IT390" i="48"/>
  <c r="IS390" i="48"/>
  <c r="JA66" i="48"/>
  <c r="IW66" i="48"/>
  <c r="IX66" i="48"/>
  <c r="IY66" i="48"/>
  <c r="IZ66" i="48"/>
  <c r="IS329" i="48"/>
  <c r="IT329" i="48"/>
  <c r="JA288" i="48"/>
  <c r="IZ288" i="48"/>
  <c r="IX288" i="48"/>
  <c r="IY288" i="48"/>
  <c r="IW288" i="48"/>
  <c r="IS317" i="48"/>
  <c r="IT317" i="48"/>
  <c r="IS295" i="48"/>
  <c r="IT295" i="48"/>
  <c r="JA345" i="48"/>
  <c r="IY345" i="48"/>
  <c r="IZ345" i="48"/>
  <c r="IW345" i="48"/>
  <c r="IX345" i="48"/>
  <c r="IT378" i="48"/>
  <c r="IS378" i="48"/>
  <c r="IT475" i="48"/>
  <c r="IS475" i="48"/>
  <c r="IS205" i="48"/>
  <c r="IT205" i="48"/>
  <c r="JA286" i="48"/>
  <c r="IW286" i="48"/>
  <c r="IZ286" i="48"/>
  <c r="IY286" i="48"/>
  <c r="IX286" i="48"/>
  <c r="IX115" i="48"/>
  <c r="JA115" i="48"/>
  <c r="IZ115" i="48"/>
  <c r="IY115" i="48"/>
  <c r="IW115" i="48"/>
  <c r="IW122" i="48"/>
  <c r="IX122" i="48"/>
  <c r="JA122" i="48"/>
  <c r="IZ122" i="48"/>
  <c r="IY122" i="48"/>
  <c r="IS261" i="48"/>
  <c r="IT261" i="48"/>
  <c r="JA83" i="48"/>
  <c r="IZ83" i="48"/>
  <c r="IX83" i="48"/>
  <c r="IW83" i="48"/>
  <c r="IY83" i="48"/>
  <c r="IS218" i="48"/>
  <c r="IT218" i="48"/>
  <c r="IX442" i="48"/>
  <c r="IW442" i="48"/>
  <c r="IY442" i="48"/>
  <c r="JA442" i="48"/>
  <c r="IZ442" i="48"/>
  <c r="IX372" i="48"/>
  <c r="JA372" i="48"/>
  <c r="IZ372" i="48"/>
  <c r="IY372" i="48"/>
  <c r="IW372" i="48"/>
  <c r="JA382" i="48"/>
  <c r="IY382" i="48"/>
  <c r="IX382" i="48"/>
  <c r="IW382" i="48"/>
  <c r="IZ382" i="48"/>
  <c r="IT314" i="48"/>
  <c r="IS314" i="48"/>
  <c r="IT129" i="48"/>
  <c r="IS129" i="48"/>
  <c r="IS95" i="48"/>
  <c r="IT95" i="48"/>
  <c r="IX379" i="48"/>
  <c r="IW379" i="48"/>
  <c r="IZ379" i="48"/>
  <c r="JA379" i="48"/>
  <c r="IY379" i="48"/>
  <c r="IX202" i="48"/>
  <c r="JA202" i="48"/>
  <c r="IW202" i="48"/>
  <c r="IZ202" i="48"/>
  <c r="IY202" i="48"/>
  <c r="IT252" i="48"/>
  <c r="IS252" i="48"/>
  <c r="IW163" i="48"/>
  <c r="JA163" i="48"/>
  <c r="IZ163" i="48"/>
  <c r="IY163" i="48"/>
  <c r="IX163" i="48"/>
  <c r="IT473" i="48"/>
  <c r="IS473" i="48"/>
  <c r="IY246" i="48"/>
  <c r="JA246" i="48"/>
  <c r="IX246" i="48"/>
  <c r="IZ246" i="48"/>
  <c r="IW246" i="48"/>
  <c r="IT174" i="48"/>
  <c r="IS174" i="48"/>
  <c r="IT159" i="48"/>
  <c r="IS159" i="48"/>
  <c r="IT188" i="48"/>
  <c r="IS188" i="48"/>
  <c r="IS358" i="48"/>
  <c r="IT358" i="48"/>
  <c r="IX101" i="48"/>
  <c r="IW101" i="48"/>
  <c r="IY101" i="48"/>
  <c r="JA101" i="48"/>
  <c r="IZ101" i="48"/>
  <c r="IW422" i="48"/>
  <c r="IZ422" i="48"/>
  <c r="JA422" i="48"/>
  <c r="IY422" i="48"/>
  <c r="IX422" i="48"/>
  <c r="IS185" i="48"/>
  <c r="IT185" i="48"/>
  <c r="IW107" i="48"/>
  <c r="IY107" i="48"/>
  <c r="IX107" i="48"/>
  <c r="JA107" i="48"/>
  <c r="IZ107" i="48"/>
  <c r="JA190" i="48"/>
  <c r="IX190" i="48"/>
  <c r="IZ190" i="48"/>
  <c r="IW190" i="48"/>
  <c r="IY190" i="48"/>
  <c r="IZ420" i="48"/>
  <c r="IW420" i="48"/>
  <c r="JA420" i="48"/>
  <c r="IY420" i="48"/>
  <c r="IX420" i="48"/>
  <c r="JA138" i="48"/>
  <c r="IZ138" i="48"/>
  <c r="IY138" i="48"/>
  <c r="IX138" i="48"/>
  <c r="IW138" i="48"/>
  <c r="JA174" i="48"/>
  <c r="IX174" i="48"/>
  <c r="IW174" i="48"/>
  <c r="IZ174" i="48"/>
  <c r="IY174" i="48"/>
  <c r="IT274" i="48"/>
  <c r="IS274" i="48"/>
  <c r="IS96" i="48"/>
  <c r="IT96" i="48"/>
  <c r="IT277" i="48"/>
  <c r="IS277" i="48"/>
  <c r="IT164" i="48"/>
  <c r="IS164" i="48"/>
  <c r="IZ323" i="48"/>
  <c r="IW323" i="48"/>
  <c r="JA323" i="48"/>
  <c r="IY323" i="48"/>
  <c r="IX323" i="48"/>
  <c r="IX453" i="48"/>
  <c r="IZ453" i="48"/>
  <c r="IW453" i="48"/>
  <c r="IY453" i="48"/>
  <c r="JA453" i="48"/>
  <c r="IY58" i="48"/>
  <c r="IZ58" i="48"/>
  <c r="IX58" i="48"/>
  <c r="IW58" i="48"/>
  <c r="JA58" i="48"/>
  <c r="IT384" i="48"/>
  <c r="IS384" i="48"/>
  <c r="JA332" i="48"/>
  <c r="IY332" i="48"/>
  <c r="IX332" i="48"/>
  <c r="IW332" i="48"/>
  <c r="IZ332" i="48"/>
  <c r="IZ62" i="48"/>
  <c r="IW62" i="48"/>
  <c r="IY62" i="48"/>
  <c r="IX62" i="48"/>
  <c r="JA62" i="48"/>
  <c r="IW228" i="48"/>
  <c r="IX228" i="48"/>
  <c r="JA228" i="48"/>
  <c r="IY228" i="48"/>
  <c r="IZ228" i="48"/>
  <c r="JA151" i="48"/>
  <c r="IW151" i="48"/>
  <c r="IX151" i="48"/>
  <c r="IZ151" i="48"/>
  <c r="IY151" i="48"/>
  <c r="IT221" i="48"/>
  <c r="IS221" i="48"/>
  <c r="IY55" i="48"/>
  <c r="IW55" i="48"/>
  <c r="IX55" i="48"/>
  <c r="JA55" i="48"/>
  <c r="IZ55" i="48"/>
  <c r="IV54" i="48"/>
  <c r="K33" i="48" s="1"/>
  <c r="IS331" i="48"/>
  <c r="IT331" i="48"/>
  <c r="JA454" i="48"/>
  <c r="IY454" i="48"/>
  <c r="IZ454" i="48"/>
  <c r="IX454" i="48"/>
  <c r="IW454" i="48"/>
  <c r="IY415" i="48"/>
  <c r="JA415" i="48"/>
  <c r="IX415" i="48"/>
  <c r="IW415" i="48"/>
  <c r="IZ415" i="48"/>
  <c r="JA444" i="48"/>
  <c r="IZ444" i="48"/>
  <c r="IY444" i="48"/>
  <c r="IX444" i="48"/>
  <c r="IW444" i="48"/>
  <c r="JP71" i="48"/>
  <c r="JO71" i="48"/>
  <c r="JQ71" i="48"/>
  <c r="JS71" i="48"/>
  <c r="JR71" i="48"/>
  <c r="JA340" i="48"/>
  <c r="IY340" i="48"/>
  <c r="IZ340" i="48"/>
  <c r="IX340" i="48"/>
  <c r="IW340" i="48"/>
  <c r="IW186" i="48"/>
  <c r="IX186" i="48"/>
  <c r="IY186" i="48"/>
  <c r="JA186" i="48"/>
  <c r="IZ186" i="48"/>
  <c r="IS344" i="48"/>
  <c r="IT344" i="48"/>
  <c r="IS399" i="48"/>
  <c r="IT399" i="48"/>
  <c r="IS430" i="48"/>
  <c r="IT430" i="48"/>
  <c r="IX421" i="48"/>
  <c r="IZ421" i="48"/>
  <c r="IY421" i="48"/>
  <c r="IW421" i="48"/>
  <c r="JA421" i="48"/>
  <c r="IY167" i="48"/>
  <c r="IX167" i="48"/>
  <c r="IW167" i="48"/>
  <c r="IZ167" i="48"/>
  <c r="JA167" i="48"/>
  <c r="JA333" i="48"/>
  <c r="IX333" i="48"/>
  <c r="IZ333" i="48"/>
  <c r="IY333" i="48"/>
  <c r="IW333" i="48"/>
  <c r="IW502" i="48"/>
  <c r="IY502" i="48"/>
  <c r="IZ502" i="48"/>
  <c r="JA502" i="48"/>
  <c r="IX502" i="48"/>
  <c r="IZ334" i="48"/>
  <c r="IW334" i="48"/>
  <c r="IY334" i="48"/>
  <c r="IX334" i="48"/>
  <c r="JA334" i="48"/>
  <c r="IX411" i="48"/>
  <c r="JA411" i="48"/>
  <c r="IZ411" i="48"/>
  <c r="IY411" i="48"/>
  <c r="IW411" i="48"/>
  <c r="IT416" i="48"/>
  <c r="IS416" i="48"/>
  <c r="IY430" i="48"/>
  <c r="JA430" i="48"/>
  <c r="IZ430" i="48"/>
  <c r="IX430" i="48"/>
  <c r="IW430" i="48"/>
  <c r="IX227" i="48"/>
  <c r="IZ227" i="48"/>
  <c r="IW227" i="48"/>
  <c r="JA227" i="48"/>
  <c r="IY227" i="48"/>
  <c r="IS421" i="48"/>
  <c r="IT421" i="48"/>
  <c r="JA507" i="48"/>
  <c r="IY507" i="48"/>
  <c r="IZ507" i="48"/>
  <c r="IX507" i="48"/>
  <c r="IW507" i="48"/>
  <c r="IS167" i="48"/>
  <c r="IT167" i="48"/>
  <c r="IY157" i="48"/>
  <c r="IX157" i="48"/>
  <c r="IW157" i="48"/>
  <c r="IZ157" i="48"/>
  <c r="JA157" i="48"/>
  <c r="IT333" i="48"/>
  <c r="IS333" i="48"/>
  <c r="IS502" i="48"/>
  <c r="IT502" i="48"/>
  <c r="JL64" i="48"/>
  <c r="JK64" i="48"/>
  <c r="IS334" i="48"/>
  <c r="IT334" i="48"/>
  <c r="JA364" i="48"/>
  <c r="IY364" i="48"/>
  <c r="IX364" i="48"/>
  <c r="IW364" i="48"/>
  <c r="IZ364" i="48"/>
  <c r="IS411" i="48"/>
  <c r="IT411" i="48"/>
  <c r="IX63" i="48"/>
  <c r="IW63" i="48"/>
  <c r="IZ63" i="48"/>
  <c r="IY63" i="48"/>
  <c r="JA63" i="48"/>
  <c r="IS327" i="48"/>
  <c r="IT327" i="48"/>
  <c r="IW416" i="48"/>
  <c r="IY416" i="48"/>
  <c r="IZ416" i="48"/>
  <c r="IX416" i="48"/>
  <c r="JA416" i="48"/>
  <c r="IT173" i="48"/>
  <c r="IS173" i="48"/>
  <c r="IT189" i="48"/>
  <c r="IS189" i="48"/>
  <c r="IT338" i="48"/>
  <c r="IS338" i="48"/>
  <c r="JA113" i="48"/>
  <c r="IX113" i="48"/>
  <c r="IZ113" i="48"/>
  <c r="IY113" i="48"/>
  <c r="IW113" i="48"/>
  <c r="IY143" i="48"/>
  <c r="IX143" i="48"/>
  <c r="IW143" i="48"/>
  <c r="IZ143" i="48"/>
  <c r="JA143" i="48"/>
  <c r="IX292" i="48"/>
  <c r="IW292" i="48"/>
  <c r="JA292" i="48"/>
  <c r="IZ292" i="48"/>
  <c r="IY292" i="48"/>
  <c r="IS106" i="48"/>
  <c r="IT106" i="48"/>
  <c r="IT104" i="48"/>
  <c r="IS104" i="48"/>
  <c r="IT305" i="48"/>
  <c r="IS305" i="48"/>
  <c r="IT171" i="48"/>
  <c r="IS171" i="48"/>
  <c r="IY117" i="48"/>
  <c r="IX117" i="48"/>
  <c r="JA117" i="48"/>
  <c r="IW117" i="48"/>
  <c r="IZ117" i="48"/>
  <c r="IT447" i="48"/>
  <c r="IS447" i="48"/>
  <c r="IW483" i="48"/>
  <c r="JA483" i="48"/>
  <c r="IX483" i="48"/>
  <c r="IZ483" i="48"/>
  <c r="IY483" i="48"/>
  <c r="IS410" i="48"/>
  <c r="IT410" i="48"/>
  <c r="IX230" i="48"/>
  <c r="JA230" i="48"/>
  <c r="IZ230" i="48"/>
  <c r="IY230" i="48"/>
  <c r="IW230" i="48"/>
  <c r="IT495" i="48"/>
  <c r="IS495" i="48"/>
  <c r="JA307" i="48"/>
  <c r="IX307" i="48"/>
  <c r="IY307" i="48"/>
  <c r="IW307" i="48"/>
  <c r="IZ307" i="48"/>
  <c r="IS153" i="48"/>
  <c r="IT153" i="48"/>
  <c r="IX417" i="48"/>
  <c r="IZ417" i="48"/>
  <c r="JA417" i="48"/>
  <c r="IW417" i="48"/>
  <c r="IY417" i="48"/>
  <c r="IX102" i="48"/>
  <c r="IW102" i="48"/>
  <c r="JA102" i="48"/>
  <c r="IZ102" i="48"/>
  <c r="IY102" i="48"/>
  <c r="IX73" i="48"/>
  <c r="IY73" i="48"/>
  <c r="IZ73" i="48"/>
  <c r="JA73" i="48"/>
  <c r="IW73" i="48"/>
  <c r="JA226" i="48"/>
  <c r="IX226" i="48"/>
  <c r="IY226" i="48"/>
  <c r="IZ226" i="48"/>
  <c r="IW226" i="48"/>
  <c r="IT423" i="48"/>
  <c r="IS423" i="48"/>
  <c r="IZ467" i="48"/>
  <c r="IY467" i="48"/>
  <c r="IX467" i="48"/>
  <c r="JA467" i="48"/>
  <c r="IW467" i="48"/>
  <c r="IT312" i="48"/>
  <c r="IS312" i="48"/>
  <c r="IY71" i="48"/>
  <c r="IX71" i="48"/>
  <c r="IW71" i="48"/>
  <c r="JA71" i="48"/>
  <c r="IZ71" i="48"/>
  <c r="IS294" i="48"/>
  <c r="IT294" i="48"/>
  <c r="JA419" i="48"/>
  <c r="IW419" i="48"/>
  <c r="IZ419" i="48"/>
  <c r="IX419" i="48"/>
  <c r="IY419" i="48"/>
  <c r="IY296" i="48"/>
  <c r="IX296" i="48"/>
  <c r="IZ296" i="48"/>
  <c r="IW296" i="48"/>
  <c r="JA296" i="48"/>
  <c r="IZ367" i="48"/>
  <c r="IY367" i="48"/>
  <c r="IX367" i="48"/>
  <c r="IW367" i="48"/>
  <c r="JA367" i="48"/>
  <c r="IS468" i="48"/>
  <c r="IT468" i="48"/>
  <c r="IS234" i="48"/>
  <c r="IT234" i="48"/>
  <c r="IW390" i="48"/>
  <c r="JA390" i="48"/>
  <c r="IX390" i="48"/>
  <c r="IZ390" i="48"/>
  <c r="IY390" i="48"/>
  <c r="IS66" i="48"/>
  <c r="IT66" i="48"/>
  <c r="IT216" i="48"/>
  <c r="IS216" i="48"/>
  <c r="IS98" i="48"/>
  <c r="IT98" i="48"/>
  <c r="IT445" i="48"/>
  <c r="IS445" i="48"/>
  <c r="IT191" i="48"/>
  <c r="IS191" i="48"/>
  <c r="IS118" i="48"/>
  <c r="IT118" i="48"/>
  <c r="IX482" i="48"/>
  <c r="IY482" i="48"/>
  <c r="IW482" i="48"/>
  <c r="JA482" i="48"/>
  <c r="IZ482" i="48"/>
  <c r="IX355" i="48"/>
  <c r="IW355" i="48"/>
  <c r="IZ355" i="48"/>
  <c r="IY355" i="48"/>
  <c r="JA355" i="48"/>
  <c r="IT119" i="48"/>
  <c r="IS119" i="48"/>
  <c r="JR61" i="48"/>
  <c r="JP61" i="48"/>
  <c r="JQ61" i="48"/>
  <c r="JS61" i="48"/>
  <c r="JO61" i="48"/>
  <c r="IT304" i="48"/>
  <c r="IS304" i="48"/>
  <c r="IT59" i="48"/>
  <c r="IS59" i="48"/>
  <c r="IT70" i="48"/>
  <c r="IS70" i="48"/>
  <c r="IT428" i="48"/>
  <c r="IS428" i="48"/>
  <c r="JA248" i="48"/>
  <c r="IY248" i="48"/>
  <c r="IX248" i="48"/>
  <c r="IW248" i="48"/>
  <c r="IZ248" i="48"/>
  <c r="JA133" i="48"/>
  <c r="IX133" i="48"/>
  <c r="IZ133" i="48"/>
  <c r="IY133" i="48"/>
  <c r="IW133" i="48"/>
  <c r="IS319" i="48"/>
  <c r="IT319" i="48"/>
  <c r="JA223" i="48"/>
  <c r="IZ223" i="48"/>
  <c r="IX223" i="48"/>
  <c r="IW223" i="48"/>
  <c r="IY223" i="48"/>
  <c r="IS84" i="48"/>
  <c r="IT84" i="48"/>
  <c r="IT74" i="48"/>
  <c r="IS74" i="48"/>
  <c r="IW188" i="48"/>
  <c r="IY188" i="48"/>
  <c r="IZ188" i="48"/>
  <c r="IX188" i="48"/>
  <c r="JA188" i="48"/>
  <c r="JA371" i="48"/>
  <c r="IW371" i="48"/>
  <c r="IY371" i="48"/>
  <c r="IX371" i="48"/>
  <c r="IZ371" i="48"/>
  <c r="IT478" i="48"/>
  <c r="IS478" i="48"/>
  <c r="IT422" i="48"/>
  <c r="IS422" i="48"/>
  <c r="IX144" i="48"/>
  <c r="JA144" i="48"/>
  <c r="IW144" i="48"/>
  <c r="IZ144" i="48"/>
  <c r="IY144" i="48"/>
  <c r="IY466" i="48"/>
  <c r="IW466" i="48"/>
  <c r="JA466" i="48"/>
  <c r="IX466" i="48"/>
  <c r="IZ466" i="48"/>
  <c r="IS255" i="48"/>
  <c r="IT255" i="48"/>
  <c r="IS138" i="48"/>
  <c r="IT138" i="48"/>
  <c r="IS204" i="48"/>
  <c r="IT204" i="48"/>
  <c r="IY297" i="48"/>
  <c r="IZ297" i="48"/>
  <c r="IX297" i="48"/>
  <c r="IW297" i="48"/>
  <c r="JA297" i="48"/>
  <c r="IT124" i="48"/>
  <c r="IS124" i="48"/>
  <c r="IS181" i="48"/>
  <c r="IT181" i="48"/>
  <c r="JQ68" i="48"/>
  <c r="JR68" i="48"/>
  <c r="JS68" i="48"/>
  <c r="JP68" i="48"/>
  <c r="JO68" i="48"/>
  <c r="IS408" i="48"/>
  <c r="IT408" i="48"/>
  <c r="IT431" i="48"/>
  <c r="IS431" i="48"/>
  <c r="IS172" i="48"/>
  <c r="IT172" i="48"/>
  <c r="IT508" i="48"/>
  <c r="IS508" i="48"/>
  <c r="JA518" i="48"/>
  <c r="IZ518" i="48"/>
  <c r="IY518" i="48"/>
  <c r="IX518" i="48"/>
  <c r="IW518" i="48"/>
  <c r="IS377" i="48"/>
  <c r="IT377" i="48"/>
  <c r="IY242" i="48"/>
  <c r="IZ242" i="48"/>
  <c r="JA242" i="48"/>
  <c r="IW242" i="48"/>
  <c r="IX242" i="48"/>
  <c r="IZ349" i="48"/>
  <c r="IW349" i="48"/>
  <c r="JA349" i="48"/>
  <c r="IY349" i="48"/>
  <c r="IX349" i="48"/>
  <c r="IX310" i="48"/>
  <c r="IY310" i="48"/>
  <c r="IZ310" i="48"/>
  <c r="IW310" i="48"/>
  <c r="JA310" i="48"/>
  <c r="IT195" i="48"/>
  <c r="IS195" i="48"/>
  <c r="IY477" i="48"/>
  <c r="IX477" i="48"/>
  <c r="IZ477" i="48"/>
  <c r="JA477" i="48"/>
  <c r="IW477" i="48"/>
  <c r="IT245" i="48"/>
  <c r="IS245" i="48"/>
  <c r="IW267" i="48"/>
  <c r="IZ267" i="48"/>
  <c r="IX267" i="48"/>
  <c r="IY267" i="48"/>
  <c r="JA267" i="48"/>
  <c r="IZ99" i="48"/>
  <c r="IX99" i="48"/>
  <c r="IY99" i="48"/>
  <c r="IW99" i="48"/>
  <c r="JA99" i="48"/>
  <c r="IT135" i="48"/>
  <c r="IS135" i="48"/>
  <c r="IS92" i="48"/>
  <c r="IT92" i="48"/>
  <c r="IT112" i="48"/>
  <c r="IS112" i="48"/>
  <c r="IZ336" i="48"/>
  <c r="JA336" i="48"/>
  <c r="IY336" i="48"/>
  <c r="IW336" i="48"/>
  <c r="IX336" i="48"/>
  <c r="JA457" i="48"/>
  <c r="IY457" i="48"/>
  <c r="IZ457" i="48"/>
  <c r="IX457" i="48"/>
  <c r="IW457" i="48"/>
  <c r="IY306" i="48"/>
  <c r="IW306" i="48"/>
  <c r="JA306" i="48"/>
  <c r="IX306" i="48"/>
  <c r="IZ306" i="48"/>
  <c r="IT145" i="48"/>
  <c r="IS145" i="48"/>
  <c r="IT150" i="48"/>
  <c r="IS150" i="48"/>
  <c r="IS180" i="48"/>
  <c r="IT180" i="48"/>
  <c r="IZ436" i="48"/>
  <c r="JA436" i="48"/>
  <c r="IW436" i="48"/>
  <c r="IX436" i="48"/>
  <c r="IY436" i="48"/>
  <c r="IY397" i="48"/>
  <c r="JA397" i="48"/>
  <c r="IZ397" i="48"/>
  <c r="IW397" i="48"/>
  <c r="IX397" i="48"/>
  <c r="JA445" i="48"/>
  <c r="IY445" i="48"/>
  <c r="IX445" i="48"/>
  <c r="IW445" i="48"/>
  <c r="IZ445" i="48"/>
  <c r="IS355" i="48"/>
  <c r="IT355" i="48"/>
  <c r="IW92" i="48"/>
  <c r="IX92" i="48"/>
  <c r="JA92" i="48"/>
  <c r="IY92" i="48"/>
  <c r="IZ92" i="48"/>
  <c r="IZ125" i="48"/>
  <c r="IY125" i="48"/>
  <c r="IW125" i="48"/>
  <c r="IX125" i="48"/>
  <c r="JA125" i="48"/>
  <c r="IT146" i="48"/>
  <c r="IS146" i="48"/>
  <c r="IW112" i="48"/>
  <c r="IY112" i="48"/>
  <c r="IX112" i="48"/>
  <c r="JA112" i="48"/>
  <c r="IZ112" i="48"/>
  <c r="IT257" i="48"/>
  <c r="IS257" i="48"/>
  <c r="IT94" i="48"/>
  <c r="IS94" i="48"/>
  <c r="IX491" i="48"/>
  <c r="JA491" i="48"/>
  <c r="IZ491" i="48"/>
  <c r="IW491" i="48"/>
  <c r="IY491" i="48"/>
  <c r="IZ413" i="48"/>
  <c r="IW413" i="48"/>
  <c r="JA413" i="48"/>
  <c r="IY413" i="48"/>
  <c r="IX413" i="48"/>
  <c r="IT336" i="48"/>
  <c r="IS336" i="48"/>
  <c r="IT316" i="48"/>
  <c r="IS316" i="48"/>
  <c r="IZ405" i="48"/>
  <c r="JA405" i="48"/>
  <c r="IY405" i="48"/>
  <c r="IX405" i="48"/>
  <c r="IW405" i="48"/>
  <c r="IT123" i="48"/>
  <c r="IS123" i="48"/>
  <c r="IS75" i="48"/>
  <c r="IT75" i="48"/>
  <c r="IS457" i="48"/>
  <c r="IT457" i="48"/>
  <c r="IX203" i="48"/>
  <c r="IZ203" i="48"/>
  <c r="IW203" i="48"/>
  <c r="JA203" i="48"/>
  <c r="IY203" i="48"/>
  <c r="IZ290" i="48"/>
  <c r="JA290" i="48"/>
  <c r="IY290" i="48"/>
  <c r="IX290" i="48"/>
  <c r="IW290" i="48"/>
  <c r="IS67" i="48"/>
  <c r="IT67" i="48"/>
  <c r="IY160" i="48"/>
  <c r="IW160" i="48"/>
  <c r="IX160" i="48"/>
  <c r="JA160" i="48"/>
  <c r="IZ160" i="48"/>
  <c r="IS306" i="48"/>
  <c r="IT306" i="48"/>
  <c r="IS130" i="48"/>
  <c r="IT130" i="48"/>
  <c r="IY220" i="48"/>
  <c r="JA220" i="48"/>
  <c r="IZ220" i="48"/>
  <c r="IX220" i="48"/>
  <c r="IW220" i="48"/>
  <c r="IX145" i="48"/>
  <c r="IW145" i="48"/>
  <c r="IZ145" i="48"/>
  <c r="IY145" i="48"/>
  <c r="JA145" i="48"/>
  <c r="JA418" i="48"/>
  <c r="IW418" i="48"/>
  <c r="IZ418" i="48"/>
  <c r="IY418" i="48"/>
  <c r="IX418" i="48"/>
  <c r="IS456" i="48"/>
  <c r="IT456" i="48"/>
  <c r="IY249" i="48"/>
  <c r="IX249" i="48"/>
  <c r="IZ249" i="48"/>
  <c r="JA249" i="48"/>
  <c r="IW249" i="48"/>
  <c r="IY150" i="48"/>
  <c r="IZ150" i="48"/>
  <c r="IX150" i="48"/>
  <c r="IW150" i="48"/>
  <c r="JA150" i="48"/>
  <c r="IT490" i="48"/>
  <c r="IS490" i="48"/>
  <c r="JR56" i="48"/>
  <c r="JQ56" i="48"/>
  <c r="JP56" i="48"/>
  <c r="JS56" i="48"/>
  <c r="JO56" i="48"/>
  <c r="IT471" i="48"/>
  <c r="IS471" i="48"/>
  <c r="IS496" i="48"/>
  <c r="IT496" i="48"/>
  <c r="JA180" i="48"/>
  <c r="IW180" i="48"/>
  <c r="IY180" i="48"/>
  <c r="IZ180" i="48"/>
  <c r="IX180" i="48"/>
  <c r="IZ505" i="48"/>
  <c r="IW505" i="48"/>
  <c r="IY505" i="48"/>
  <c r="JA505" i="48"/>
  <c r="IX505" i="48"/>
  <c r="JS65" i="48"/>
  <c r="JP65" i="48"/>
  <c r="JO65" i="48"/>
  <c r="JR65" i="48"/>
  <c r="JQ65" i="48"/>
  <c r="IT93" i="48"/>
  <c r="IS93" i="48"/>
  <c r="IS273" i="48"/>
  <c r="IT273" i="48"/>
  <c r="IZ486" i="48"/>
  <c r="IX486" i="48"/>
  <c r="IW486" i="48"/>
  <c r="JA486" i="48"/>
  <c r="IY486" i="48"/>
  <c r="IT436" i="48"/>
  <c r="IS436" i="48"/>
  <c r="JQ55" i="48"/>
  <c r="JP55" i="48"/>
  <c r="JO55" i="48"/>
  <c r="JS55" i="48"/>
  <c r="JR55" i="48"/>
  <c r="JN54" i="48"/>
  <c r="IS315" i="48"/>
  <c r="IT315" i="48"/>
  <c r="IT254" i="48"/>
  <c r="IS254" i="48"/>
  <c r="IS397" i="48"/>
  <c r="IT397" i="48"/>
  <c r="IS211" i="48"/>
  <c r="IT211" i="48"/>
  <c r="IT231" i="48"/>
  <c r="IS231" i="48"/>
  <c r="IT451" i="48"/>
  <c r="IS451" i="48"/>
  <c r="IT169" i="48"/>
  <c r="IS169" i="48"/>
  <c r="IT387" i="48"/>
  <c r="IS387" i="48"/>
  <c r="IY500" i="48"/>
  <c r="IW500" i="48"/>
  <c r="IX500" i="48"/>
  <c r="IZ500" i="48"/>
  <c r="JA500" i="48"/>
  <c r="IT212" i="48"/>
  <c r="IS212" i="48"/>
  <c r="IT470" i="48"/>
  <c r="IS470" i="48"/>
  <c r="IT373" i="48"/>
  <c r="IS373" i="48"/>
  <c r="JA64" i="48"/>
  <c r="IW64" i="48"/>
  <c r="IY64" i="48"/>
  <c r="IZ64" i="48"/>
  <c r="IX64" i="48"/>
  <c r="IS400" i="48"/>
  <c r="IT400" i="48"/>
  <c r="IS214" i="48"/>
  <c r="IT214" i="48"/>
  <c r="IS270" i="48"/>
  <c r="IT270" i="48"/>
  <c r="JO63" i="48"/>
  <c r="JP63" i="48"/>
  <c r="JS63" i="48"/>
  <c r="JR63" i="48"/>
  <c r="JQ63" i="48"/>
  <c r="IZ318" i="48"/>
  <c r="IW318" i="48"/>
  <c r="IY318" i="48"/>
  <c r="IX318" i="48"/>
  <c r="JA318" i="48"/>
  <c r="IY168" i="48"/>
  <c r="IX168" i="48"/>
  <c r="IZ168" i="48"/>
  <c r="IW168" i="48"/>
  <c r="JA168" i="48"/>
  <c r="IX435" i="48"/>
  <c r="IW435" i="48"/>
  <c r="IZ435" i="48"/>
  <c r="IY435" i="48"/>
  <c r="JA435" i="48"/>
  <c r="IY204" i="48"/>
  <c r="IZ204" i="48"/>
  <c r="IW204" i="48"/>
  <c r="IX204" i="48"/>
  <c r="JA204" i="48"/>
  <c r="IS297" i="48"/>
  <c r="IT297" i="48"/>
  <c r="IZ124" i="48"/>
  <c r="JA124" i="48"/>
  <c r="IW124" i="48"/>
  <c r="IX124" i="48"/>
  <c r="IY124" i="48"/>
  <c r="IX262" i="48"/>
  <c r="IZ262" i="48"/>
  <c r="IY262" i="48"/>
  <c r="JA262" i="48"/>
  <c r="IW262" i="48"/>
  <c r="IT161" i="48"/>
  <c r="IS161" i="48"/>
  <c r="IS429" i="48"/>
  <c r="IT429" i="48"/>
  <c r="IT108" i="48"/>
  <c r="IS108" i="48"/>
  <c r="JK69" i="48"/>
  <c r="JL69" i="48"/>
  <c r="IT149" i="48"/>
  <c r="IS149" i="48"/>
  <c r="IT243" i="48"/>
  <c r="IS243" i="48"/>
  <c r="IT265" i="48"/>
  <c r="IS265" i="48"/>
  <c r="IZ509" i="48"/>
  <c r="IW509" i="48"/>
  <c r="IY509" i="48"/>
  <c r="JA509" i="48"/>
  <c r="IX509" i="48"/>
  <c r="IT276" i="48"/>
  <c r="IS276" i="48"/>
  <c r="IX461" i="48"/>
  <c r="IW461" i="48"/>
  <c r="JA461" i="48"/>
  <c r="IZ461" i="48"/>
  <c r="IY461" i="48"/>
  <c r="IW429" i="48"/>
  <c r="IX429" i="48"/>
  <c r="JA429" i="48"/>
  <c r="IY429" i="48"/>
  <c r="IZ429" i="48"/>
  <c r="IZ108" i="48"/>
  <c r="JA108" i="48"/>
  <c r="IX108" i="48"/>
  <c r="IY108" i="48"/>
  <c r="IW108" i="48"/>
  <c r="JS69" i="48"/>
  <c r="JO69" i="48"/>
  <c r="JQ69" i="48"/>
  <c r="JR69" i="48"/>
  <c r="JP69" i="48"/>
  <c r="JA427" i="48"/>
  <c r="IX427" i="48"/>
  <c r="IW427" i="48"/>
  <c r="IZ427" i="48"/>
  <c r="IY427" i="48"/>
  <c r="IW250" i="48"/>
  <c r="JA250" i="48"/>
  <c r="IY250" i="48"/>
  <c r="IZ250" i="48"/>
  <c r="IX250" i="48"/>
  <c r="JA79" i="48"/>
  <c r="IZ79" i="48"/>
  <c r="IW79" i="48"/>
  <c r="IY79" i="48"/>
  <c r="IX79" i="48"/>
  <c r="IW128" i="48"/>
  <c r="IX128" i="48"/>
  <c r="JA128" i="48"/>
  <c r="IZ128" i="48"/>
  <c r="IY128" i="48"/>
  <c r="IS152" i="48"/>
  <c r="IT152" i="48"/>
  <c r="IT437" i="48"/>
  <c r="IS437" i="48"/>
  <c r="JA386" i="48"/>
  <c r="IY386" i="48"/>
  <c r="IX386" i="48"/>
  <c r="IZ386" i="48"/>
  <c r="IW386" i="48"/>
  <c r="IX516" i="48"/>
  <c r="IZ516" i="48"/>
  <c r="JA516" i="48"/>
  <c r="IY516" i="48"/>
  <c r="IW516" i="48"/>
  <c r="IT444" i="48"/>
  <c r="IS444" i="48"/>
  <c r="JA514" i="48"/>
  <c r="IW514" i="48"/>
  <c r="IX514" i="48"/>
  <c r="IY514" i="48"/>
  <c r="IZ514" i="48"/>
  <c r="IT392" i="48"/>
  <c r="IS392" i="48"/>
  <c r="IT147" i="48"/>
  <c r="IS147" i="48"/>
  <c r="JA376" i="48"/>
  <c r="IY376" i="48"/>
  <c r="IZ376" i="48"/>
  <c r="IX376" i="48"/>
  <c r="IW376" i="48"/>
  <c r="IX308" i="48"/>
  <c r="IW308" i="48"/>
  <c r="IY308" i="48"/>
  <c r="JA308" i="48"/>
  <c r="IZ308" i="48"/>
  <c r="IT293" i="48"/>
  <c r="IS293" i="48"/>
  <c r="IT199" i="48"/>
  <c r="IS199" i="48"/>
  <c r="IX65" i="48"/>
  <c r="JA65" i="48"/>
  <c r="IY65" i="48"/>
  <c r="IZ65" i="48"/>
  <c r="IW65" i="48"/>
  <c r="IS72" i="48"/>
  <c r="IT72" i="48"/>
  <c r="IS488" i="48"/>
  <c r="IT488" i="48"/>
  <c r="IY94" i="48"/>
  <c r="IX94" i="48"/>
  <c r="IW94" i="48"/>
  <c r="IZ94" i="48"/>
  <c r="JA94" i="48"/>
  <c r="IW123" i="48"/>
  <c r="IZ123" i="48"/>
  <c r="IX123" i="48"/>
  <c r="IY123" i="48"/>
  <c r="JA123" i="48"/>
  <c r="JA67" i="48"/>
  <c r="IX67" i="48"/>
  <c r="IY67" i="48"/>
  <c r="IZ67" i="48"/>
  <c r="IW67" i="48"/>
  <c r="IS418" i="48"/>
  <c r="IT418" i="48"/>
  <c r="JK65" i="48"/>
  <c r="JL65" i="48"/>
  <c r="IS486" i="48"/>
  <c r="IT486" i="48"/>
  <c r="IW216" i="48"/>
  <c r="IY216" i="48"/>
  <c r="IX216" i="48"/>
  <c r="JA216" i="48"/>
  <c r="IZ216" i="48"/>
  <c r="IW118" i="48"/>
  <c r="IY118" i="48"/>
  <c r="JA118" i="48"/>
  <c r="IZ118" i="48"/>
  <c r="IX118" i="48"/>
  <c r="IW304" i="48"/>
  <c r="JA304" i="48"/>
  <c r="IZ304" i="48"/>
  <c r="IY304" i="48"/>
  <c r="IX304" i="48"/>
  <c r="JP57" i="48"/>
  <c r="JO57" i="48"/>
  <c r="JQ57" i="48"/>
  <c r="JS57" i="48"/>
  <c r="JR57" i="48"/>
  <c r="IW121" i="48"/>
  <c r="JA121" i="48"/>
  <c r="IZ121" i="48"/>
  <c r="IY121" i="48"/>
  <c r="IX121" i="48"/>
  <c r="IT368" i="48"/>
  <c r="IS368" i="48"/>
  <c r="IX346" i="48"/>
  <c r="IZ346" i="48"/>
  <c r="IW346" i="48"/>
  <c r="IY346" i="48"/>
  <c r="JA346" i="48"/>
  <c r="JA197" i="48"/>
  <c r="IW197" i="48"/>
  <c r="IY197" i="48"/>
  <c r="IZ197" i="48"/>
  <c r="IX197" i="48"/>
  <c r="IY256" i="48"/>
  <c r="IX256" i="48"/>
  <c r="JA256" i="48"/>
  <c r="IW256" i="48"/>
  <c r="IZ256" i="48"/>
  <c r="JA401" i="48"/>
  <c r="IZ401" i="48"/>
  <c r="IW401" i="48"/>
  <c r="IX401" i="48"/>
  <c r="IY401" i="48"/>
  <c r="IW409" i="48"/>
  <c r="IX409" i="48"/>
  <c r="JA409" i="48"/>
  <c r="IY409" i="48"/>
  <c r="IZ409" i="48"/>
  <c r="IW114" i="48"/>
  <c r="IY114" i="48"/>
  <c r="IX114" i="48"/>
  <c r="IZ114" i="48"/>
  <c r="JA114" i="48"/>
  <c r="IS497" i="48"/>
  <c r="IT497" i="48"/>
  <c r="IT291" i="48"/>
  <c r="IS291" i="48"/>
  <c r="IZ359" i="48"/>
  <c r="JA359" i="48"/>
  <c r="IX359" i="48"/>
  <c r="IY359" i="48"/>
  <c r="IW359" i="48"/>
  <c r="IT103" i="48"/>
  <c r="IS103" i="48"/>
  <c r="IS165" i="48"/>
  <c r="IT165" i="48"/>
  <c r="IW515" i="48"/>
  <c r="IY515" i="48"/>
  <c r="IX515" i="48"/>
  <c r="IZ515" i="48"/>
  <c r="JA515" i="48"/>
  <c r="IS337" i="48"/>
  <c r="IT337" i="48"/>
  <c r="IZ110" i="48"/>
  <c r="IX110" i="48"/>
  <c r="IW110" i="48"/>
  <c r="IY110" i="48"/>
  <c r="JA110" i="48"/>
  <c r="IW100" i="48"/>
  <c r="IZ100" i="48"/>
  <c r="JA100" i="48"/>
  <c r="IX100" i="48"/>
  <c r="IY100" i="48"/>
  <c r="IT370" i="48"/>
  <c r="IS370" i="48"/>
  <c r="IT244" i="48"/>
  <c r="IS244" i="48"/>
  <c r="IT88" i="48"/>
  <c r="IS88" i="48"/>
  <c r="IT311" i="48"/>
  <c r="IS311" i="48"/>
  <c r="IS352" i="48"/>
  <c r="IT352" i="48"/>
  <c r="JA91" i="48"/>
  <c r="IZ91" i="48"/>
  <c r="IX91" i="48"/>
  <c r="IY91" i="48"/>
  <c r="IW91" i="48"/>
  <c r="IT342" i="48"/>
  <c r="IS342" i="48"/>
  <c r="IT126" i="48"/>
  <c r="IS126" i="48"/>
  <c r="IZ494" i="48"/>
  <c r="JA494" i="48"/>
  <c r="IX494" i="48"/>
  <c r="IW494" i="48"/>
  <c r="IY494" i="48"/>
  <c r="IX351" i="48"/>
  <c r="IY351" i="48"/>
  <c r="IZ351" i="48"/>
  <c r="JA351" i="48"/>
  <c r="IW351" i="48"/>
  <c r="IY361" i="48"/>
  <c r="JA361" i="48"/>
  <c r="IZ361" i="48"/>
  <c r="IW361" i="48"/>
  <c r="IX361" i="48"/>
  <c r="JA200" i="48"/>
  <c r="IW200" i="48"/>
  <c r="IY200" i="48"/>
  <c r="IX200" i="48"/>
  <c r="IZ200" i="48"/>
  <c r="IW325" i="48"/>
  <c r="IX325" i="48"/>
  <c r="IZ325" i="48"/>
  <c r="IY325" i="48"/>
  <c r="JA325" i="48"/>
  <c r="IT383" i="48"/>
  <c r="IS383" i="48"/>
  <c r="IS479" i="48"/>
  <c r="IT479" i="48"/>
  <c r="IX469" i="48"/>
  <c r="IW469" i="48"/>
  <c r="IY469" i="48"/>
  <c r="IZ469" i="48"/>
  <c r="JA469" i="48"/>
  <c r="IY350" i="48"/>
  <c r="IW350" i="48"/>
  <c r="IZ350" i="48"/>
  <c r="JA350" i="48"/>
  <c r="IX350" i="48"/>
  <c r="IZ426" i="48"/>
  <c r="JA426" i="48"/>
  <c r="IW426" i="48"/>
  <c r="IX426" i="48"/>
  <c r="IY426" i="48"/>
  <c r="IS498" i="48"/>
  <c r="IT498" i="48"/>
  <c r="IX443" i="48"/>
  <c r="IW443" i="48"/>
  <c r="IZ443" i="48"/>
  <c r="JA443" i="48"/>
  <c r="IY443" i="48"/>
  <c r="IT97" i="48"/>
  <c r="IS97" i="48"/>
  <c r="IS111" i="48"/>
  <c r="IT111" i="48"/>
  <c r="IS391" i="48"/>
  <c r="IT391" i="48"/>
  <c r="IX441" i="48"/>
  <c r="IW441" i="48"/>
  <c r="IY441" i="48"/>
  <c r="JA441" i="48"/>
  <c r="IZ441" i="48"/>
  <c r="IT253" i="48"/>
  <c r="IS253" i="48"/>
  <c r="IT326" i="48"/>
  <c r="IS326" i="48"/>
  <c r="IT80" i="48"/>
  <c r="IS80" i="48"/>
  <c r="IW446" i="48"/>
  <c r="IZ446" i="48"/>
  <c r="IY446" i="48"/>
  <c r="JA446" i="48"/>
  <c r="IX446" i="48"/>
  <c r="IT179" i="48"/>
  <c r="IS179" i="48"/>
  <c r="IS241" i="48"/>
  <c r="IT241" i="48"/>
  <c r="IW175" i="48"/>
  <c r="IX175" i="48"/>
  <c r="IZ175" i="48"/>
  <c r="JA175" i="48"/>
  <c r="IY175" i="48"/>
  <c r="JA231" i="48"/>
  <c r="IX231" i="48"/>
  <c r="IW231" i="48"/>
  <c r="IY231" i="48"/>
  <c r="IZ231" i="48"/>
  <c r="JA451" i="48"/>
  <c r="IW451" i="48"/>
  <c r="IZ451" i="48"/>
  <c r="IY451" i="48"/>
  <c r="IX451" i="48"/>
  <c r="IZ169" i="48"/>
  <c r="JA169" i="48"/>
  <c r="IX169" i="48"/>
  <c r="IW169" i="48"/>
  <c r="IY169" i="48"/>
  <c r="IY387" i="48"/>
  <c r="IW387" i="48"/>
  <c r="JA387" i="48"/>
  <c r="IZ387" i="48"/>
  <c r="IX387" i="48"/>
  <c r="IS500" i="48"/>
  <c r="IT500" i="48"/>
  <c r="IY212" i="48"/>
  <c r="IZ212" i="48"/>
  <c r="IX212" i="48"/>
  <c r="IW212" i="48"/>
  <c r="JA212" i="48"/>
  <c r="IZ470" i="48"/>
  <c r="IY470" i="48"/>
  <c r="IX470" i="48"/>
  <c r="IW470" i="48"/>
  <c r="JA470" i="48"/>
  <c r="IX373" i="48"/>
  <c r="IZ373" i="48"/>
  <c r="IW373" i="48"/>
  <c r="IY373" i="48"/>
  <c r="JA373" i="48"/>
  <c r="IS64" i="48"/>
  <c r="IT64" i="48"/>
  <c r="IY400" i="48"/>
  <c r="IW400" i="48"/>
  <c r="JA400" i="48"/>
  <c r="IZ400" i="48"/>
  <c r="IX400" i="48"/>
  <c r="IW214" i="48"/>
  <c r="IX214" i="48"/>
  <c r="JA214" i="48"/>
  <c r="IZ214" i="48"/>
  <c r="IY214" i="48"/>
  <c r="IY492" i="48"/>
  <c r="IX492" i="48"/>
  <c r="IZ492" i="48"/>
  <c r="IW492" i="48"/>
  <c r="JA492" i="48"/>
  <c r="IW512" i="48"/>
  <c r="JA512" i="48"/>
  <c r="IY512" i="48"/>
  <c r="IX512" i="48"/>
  <c r="IZ512" i="48"/>
  <c r="JL72" i="48"/>
  <c r="JK72" i="48"/>
  <c r="IT463" i="48"/>
  <c r="IS463" i="48"/>
  <c r="JA440" i="48"/>
  <c r="IZ440" i="48"/>
  <c r="IW440" i="48"/>
  <c r="IY440" i="48"/>
  <c r="IX440" i="48"/>
  <c r="IS504" i="48"/>
  <c r="IT504" i="48"/>
  <c r="IS335" i="48"/>
  <c r="IT335" i="48"/>
  <c r="IT77" i="48"/>
  <c r="IS77" i="48"/>
  <c r="IT233" i="48"/>
  <c r="IS233" i="48"/>
  <c r="IY281" i="48"/>
  <c r="IZ281" i="48"/>
  <c r="IX281" i="48"/>
  <c r="IW281" i="48"/>
  <c r="JA281" i="48"/>
  <c r="IT101" i="48"/>
  <c r="IS101" i="48"/>
  <c r="IY185" i="48"/>
  <c r="IZ185" i="48"/>
  <c r="JA185" i="48"/>
  <c r="IW185" i="48"/>
  <c r="IX185" i="48"/>
  <c r="IS107" i="48"/>
  <c r="IT107" i="48"/>
  <c r="IW408" i="48"/>
  <c r="IX408" i="48"/>
  <c r="IY408" i="48"/>
  <c r="JA408" i="48"/>
  <c r="IZ408" i="48"/>
  <c r="IX431" i="48"/>
  <c r="IW431" i="48"/>
  <c r="JA431" i="48"/>
  <c r="IY431" i="48"/>
  <c r="IZ431" i="48"/>
  <c r="IT330" i="48"/>
  <c r="IS330" i="48"/>
  <c r="IZ193" i="48"/>
  <c r="IY193" i="48"/>
  <c r="IX193" i="48"/>
  <c r="IW193" i="48"/>
  <c r="JA193" i="48"/>
  <c r="IT371" i="48"/>
  <c r="IS371" i="48"/>
  <c r="IY478" i="48"/>
  <c r="IW478" i="48"/>
  <c r="JA478" i="48"/>
  <c r="IZ478" i="48"/>
  <c r="IX478" i="48"/>
  <c r="IS395" i="48"/>
  <c r="IT395" i="48"/>
  <c r="IT144" i="48"/>
  <c r="IS144" i="48"/>
  <c r="IT466" i="48"/>
  <c r="IS466" i="48"/>
  <c r="IY255" i="48"/>
  <c r="JA255" i="48"/>
  <c r="IW255" i="48"/>
  <c r="IZ255" i="48"/>
  <c r="IX255" i="48"/>
  <c r="IW206" i="48"/>
  <c r="IX206" i="48"/>
  <c r="JA206" i="48"/>
  <c r="IZ206" i="48"/>
  <c r="IY206" i="48"/>
  <c r="IT374" i="48"/>
  <c r="IS374" i="48"/>
  <c r="IS489" i="48"/>
  <c r="IT489" i="48"/>
  <c r="JK66" i="48"/>
  <c r="JL66" i="48"/>
  <c r="IY322" i="48"/>
  <c r="JA322" i="48"/>
  <c r="IW322" i="48"/>
  <c r="IZ322" i="48"/>
  <c r="IX322" i="48"/>
  <c r="IW263" i="48"/>
  <c r="IX263" i="48"/>
  <c r="IY263" i="48"/>
  <c r="JA263" i="48"/>
  <c r="IZ263" i="48"/>
  <c r="IT271" i="48"/>
  <c r="IS271" i="48"/>
  <c r="IT450" i="48"/>
  <c r="IS450" i="48"/>
  <c r="IT380" i="48"/>
  <c r="IS380" i="48"/>
  <c r="IZ399" i="48"/>
  <c r="JA399" i="48"/>
  <c r="IX399" i="48"/>
  <c r="IW399" i="48"/>
  <c r="IY399" i="48"/>
  <c r="IT510" i="48"/>
  <c r="IS510" i="48"/>
  <c r="JA264" i="48"/>
  <c r="IZ264" i="48"/>
  <c r="IW264" i="48"/>
  <c r="IY264" i="48"/>
  <c r="IX264" i="48"/>
  <c r="IY485" i="48"/>
  <c r="IZ485" i="48"/>
  <c r="IX485" i="48"/>
  <c r="JA485" i="48"/>
  <c r="IW485" i="48"/>
  <c r="IT266" i="48"/>
  <c r="IS266" i="48"/>
  <c r="IZ131" i="48"/>
  <c r="IW131" i="48"/>
  <c r="JA131" i="48"/>
  <c r="IY131" i="48"/>
  <c r="IX131" i="48"/>
  <c r="IT465" i="48"/>
  <c r="IS465" i="48"/>
  <c r="IY458" i="48"/>
  <c r="IX458" i="48"/>
  <c r="JA458" i="48"/>
  <c r="IZ458" i="48"/>
  <c r="IW458" i="48"/>
  <c r="IX257" i="48"/>
  <c r="IW257" i="48"/>
  <c r="IZ257" i="48"/>
  <c r="IY257" i="48"/>
  <c r="JA257" i="48"/>
  <c r="JA316" i="48"/>
  <c r="IY316" i="48"/>
  <c r="IZ316" i="48"/>
  <c r="IX316" i="48"/>
  <c r="IW316" i="48"/>
  <c r="IS203" i="48"/>
  <c r="IT203" i="48"/>
  <c r="IT220" i="48"/>
  <c r="IS220" i="48"/>
  <c r="IT249" i="48"/>
  <c r="IS249" i="48"/>
  <c r="IZ471" i="48"/>
  <c r="JA471" i="48"/>
  <c r="IX471" i="48"/>
  <c r="IW471" i="48"/>
  <c r="IY471" i="48"/>
  <c r="JK55" i="48"/>
  <c r="JL55" i="48"/>
  <c r="JJ54" i="48"/>
  <c r="IZ211" i="48"/>
  <c r="IY211" i="48"/>
  <c r="IX211" i="48"/>
  <c r="IW211" i="48"/>
  <c r="JA211" i="48"/>
  <c r="JL61" i="48"/>
  <c r="JK61" i="48"/>
  <c r="IY72" i="48"/>
  <c r="JA72" i="48"/>
  <c r="IX72" i="48"/>
  <c r="IW72" i="48"/>
  <c r="IZ72" i="48"/>
  <c r="IW488" i="48"/>
  <c r="IX488" i="48"/>
  <c r="IZ488" i="48"/>
  <c r="IY488" i="48"/>
  <c r="JA488" i="48"/>
  <c r="IS121" i="48"/>
  <c r="IT121" i="48"/>
  <c r="JA368" i="48"/>
  <c r="IW368" i="48"/>
  <c r="IZ368" i="48"/>
  <c r="IY368" i="48"/>
  <c r="IX368" i="48"/>
  <c r="IT197" i="48"/>
  <c r="IS197" i="48"/>
  <c r="IS256" i="48"/>
  <c r="IT256" i="48"/>
  <c r="IS401" i="48"/>
  <c r="IT401" i="48"/>
  <c r="IS409" i="48"/>
  <c r="IT409" i="48"/>
  <c r="IS114" i="48"/>
  <c r="IT114" i="48"/>
  <c r="IX497" i="48"/>
  <c r="IW497" i="48"/>
  <c r="JA497" i="48"/>
  <c r="IZ497" i="48"/>
  <c r="IY497" i="48"/>
  <c r="JA291" i="48"/>
  <c r="IZ291" i="48"/>
  <c r="IX291" i="48"/>
  <c r="IY291" i="48"/>
  <c r="IW291" i="48"/>
  <c r="IS359" i="48"/>
  <c r="IT359" i="48"/>
  <c r="IX103" i="48"/>
  <c r="IY103" i="48"/>
  <c r="IW103" i="48"/>
  <c r="JA103" i="48"/>
  <c r="IZ103" i="48"/>
  <c r="IX165" i="48"/>
  <c r="JA165" i="48"/>
  <c r="IZ165" i="48"/>
  <c r="IY165" i="48"/>
  <c r="IW165" i="48"/>
  <c r="IT515" i="48"/>
  <c r="IS515" i="48"/>
  <c r="IZ337" i="48"/>
  <c r="IX337" i="48"/>
  <c r="IY337" i="48"/>
  <c r="IW337" i="48"/>
  <c r="JA337" i="48"/>
  <c r="IS110" i="48"/>
  <c r="IT110" i="48"/>
  <c r="IT100" i="48"/>
  <c r="IS100" i="48"/>
  <c r="IX370" i="48"/>
  <c r="IY370" i="48"/>
  <c r="JA370" i="48"/>
  <c r="IW370" i="48"/>
  <c r="IZ370" i="48"/>
  <c r="IY244" i="48"/>
  <c r="IX244" i="48"/>
  <c r="JA244" i="48"/>
  <c r="IW244" i="48"/>
  <c r="IZ244" i="48"/>
  <c r="IW88" i="48"/>
  <c r="JA88" i="48"/>
  <c r="IY88" i="48"/>
  <c r="IZ88" i="48"/>
  <c r="IX88" i="48"/>
  <c r="IZ311" i="48"/>
  <c r="JA311" i="48"/>
  <c r="IW311" i="48"/>
  <c r="IY311" i="48"/>
  <c r="IX311" i="48"/>
  <c r="IX352" i="48"/>
  <c r="IW352" i="48"/>
  <c r="IZ352" i="48"/>
  <c r="JA352" i="48"/>
  <c r="IY352" i="48"/>
  <c r="IT91" i="48"/>
  <c r="IS91" i="48"/>
  <c r="IX342" i="48"/>
  <c r="IW342" i="48"/>
  <c r="JA342" i="48"/>
  <c r="IZ342" i="48"/>
  <c r="IY342" i="48"/>
  <c r="IY126" i="48"/>
  <c r="IX126" i="48"/>
  <c r="IW126" i="48"/>
  <c r="IZ126" i="48"/>
  <c r="JA126" i="48"/>
  <c r="IS494" i="48"/>
  <c r="IT494" i="48"/>
  <c r="IT351" i="48"/>
  <c r="IS351" i="48"/>
  <c r="IT361" i="48"/>
  <c r="IS361" i="48"/>
  <c r="IT200" i="48"/>
  <c r="IS200" i="48"/>
  <c r="IS325" i="48"/>
  <c r="IT325" i="48"/>
  <c r="JA383" i="48"/>
  <c r="IX383" i="48"/>
  <c r="IW383" i="48"/>
  <c r="IZ383" i="48"/>
  <c r="IY383" i="48"/>
  <c r="IY479" i="48"/>
  <c r="JA479" i="48"/>
  <c r="IW479" i="48"/>
  <c r="IZ479" i="48"/>
  <c r="IX479" i="48"/>
  <c r="IT469" i="48"/>
  <c r="IS469" i="48"/>
  <c r="IT350" i="48"/>
  <c r="IS350" i="48"/>
  <c r="IS426" i="48"/>
  <c r="IT426" i="48"/>
  <c r="JA498" i="48"/>
  <c r="IZ498" i="48"/>
  <c r="IY498" i="48"/>
  <c r="IX498" i="48"/>
  <c r="IW498" i="48"/>
  <c r="IS443" i="48"/>
  <c r="IT443" i="48"/>
  <c r="IX97" i="48"/>
  <c r="JA97" i="48"/>
  <c r="IY97" i="48"/>
  <c r="IW97" i="48"/>
  <c r="IZ97" i="48"/>
  <c r="IY111" i="48"/>
  <c r="IZ111" i="48"/>
  <c r="JA111" i="48"/>
  <c r="IW111" i="48"/>
  <c r="IX111" i="48"/>
  <c r="IZ391" i="48"/>
  <c r="IY391" i="48"/>
  <c r="IW391" i="48"/>
  <c r="JA391" i="48"/>
  <c r="IX391" i="48"/>
  <c r="IT441" i="48"/>
  <c r="IS441" i="48"/>
  <c r="IX253" i="48"/>
  <c r="IW253" i="48"/>
  <c r="IZ253" i="48"/>
  <c r="JA253" i="48"/>
  <c r="IY253" i="48"/>
  <c r="IX326" i="48"/>
  <c r="IY326" i="48"/>
  <c r="IZ326" i="48"/>
  <c r="IW326" i="48"/>
  <c r="JA326" i="48"/>
  <c r="IZ80" i="48"/>
  <c r="IX80" i="48"/>
  <c r="IY80" i="48"/>
  <c r="JA80" i="48"/>
  <c r="IW80" i="48"/>
  <c r="IS446" i="48"/>
  <c r="IT446" i="48"/>
  <c r="IX179" i="48"/>
  <c r="IW179" i="48"/>
  <c r="IZ179" i="48"/>
  <c r="IY179" i="48"/>
  <c r="JA179" i="48"/>
  <c r="IW241" i="48"/>
  <c r="IZ241" i="48"/>
  <c r="IY241" i="48"/>
  <c r="JA241" i="48"/>
  <c r="IX241" i="48"/>
  <c r="IT175" i="48"/>
  <c r="IS175" i="48"/>
  <c r="IX120" i="48"/>
  <c r="IW120" i="48"/>
  <c r="IY120" i="48"/>
  <c r="IZ120" i="48"/>
  <c r="JA120" i="48"/>
  <c r="IT404" i="48"/>
  <c r="IS404" i="48"/>
  <c r="IS381" i="48"/>
  <c r="IT381" i="48"/>
  <c r="IX354" i="48"/>
  <c r="JA354" i="48"/>
  <c r="IZ354" i="48"/>
  <c r="IY354" i="48"/>
  <c r="IW354" i="48"/>
  <c r="IX348" i="48"/>
  <c r="JA348" i="48"/>
  <c r="IY348" i="48"/>
  <c r="IW348" i="48"/>
  <c r="IZ348" i="48"/>
  <c r="IZ303" i="48"/>
  <c r="IX303" i="48"/>
  <c r="IW303" i="48"/>
  <c r="IY303" i="48"/>
  <c r="JA303" i="48"/>
  <c r="IT162" i="48"/>
  <c r="IS162" i="48"/>
  <c r="IS219" i="48"/>
  <c r="IT219" i="48"/>
  <c r="IS356" i="48"/>
  <c r="IT356" i="48"/>
  <c r="IT433" i="48"/>
  <c r="IS433" i="48"/>
  <c r="IY484" i="48"/>
  <c r="IW484" i="48"/>
  <c r="JA484" i="48"/>
  <c r="IX484" i="48"/>
  <c r="IZ484" i="48"/>
  <c r="IX182" i="48"/>
  <c r="IZ182" i="48"/>
  <c r="IY182" i="48"/>
  <c r="IW182" i="48"/>
  <c r="JA182" i="48"/>
  <c r="IZ86" i="48"/>
  <c r="JA86" i="48"/>
  <c r="IY86" i="48"/>
  <c r="IX86" i="48"/>
  <c r="IW86" i="48"/>
  <c r="IS506" i="48"/>
  <c r="IT506" i="48"/>
  <c r="IS282" i="48"/>
  <c r="IT282" i="48"/>
  <c r="IX365" i="48"/>
  <c r="IW365" i="48"/>
  <c r="JA365" i="48"/>
  <c r="IZ365" i="48"/>
  <c r="IY365" i="48"/>
  <c r="IW366" i="48"/>
  <c r="IY366" i="48"/>
  <c r="IX366" i="48"/>
  <c r="JA366" i="48"/>
  <c r="IZ366" i="48"/>
  <c r="IS452" i="48"/>
  <c r="IT452" i="48"/>
  <c r="IZ155" i="48"/>
  <c r="JA155" i="48"/>
  <c r="IW155" i="48"/>
  <c r="IY155" i="48"/>
  <c r="IX155" i="48"/>
  <c r="IW280" i="48"/>
  <c r="IX280" i="48"/>
  <c r="JA280" i="48"/>
  <c r="IY280" i="48"/>
  <c r="IZ280" i="48"/>
  <c r="IZ149" i="48"/>
  <c r="IW149" i="48"/>
  <c r="JA149" i="48"/>
  <c r="IY149" i="48"/>
  <c r="IX149" i="48"/>
  <c r="JA159" i="48"/>
  <c r="IZ159" i="48"/>
  <c r="IX159" i="48"/>
  <c r="IY159" i="48"/>
  <c r="IW159" i="48"/>
  <c r="IW207" i="48"/>
  <c r="IY207" i="48"/>
  <c r="IX207" i="48"/>
  <c r="JA207" i="48"/>
  <c r="IZ207" i="48"/>
  <c r="IT127" i="48"/>
  <c r="IS127" i="48"/>
  <c r="IT509" i="48"/>
  <c r="IS509" i="48"/>
  <c r="JA313" i="48"/>
  <c r="IX313" i="48"/>
  <c r="IZ313" i="48"/>
  <c r="IY313" i="48"/>
  <c r="IW313" i="48"/>
  <c r="IZ181" i="48"/>
  <c r="JA181" i="48"/>
  <c r="IY181" i="48"/>
  <c r="IX181" i="48"/>
  <c r="IW181" i="48"/>
  <c r="IT461" i="48"/>
  <c r="IS461" i="48"/>
  <c r="IT513" i="48"/>
  <c r="IS513" i="48"/>
  <c r="IZ455" i="48"/>
  <c r="IW455" i="48"/>
  <c r="JA455" i="48"/>
  <c r="IX455" i="48"/>
  <c r="IY455" i="48"/>
  <c r="IT190" i="48"/>
  <c r="IS190" i="48"/>
  <c r="IT420" i="48"/>
  <c r="IS420" i="48"/>
  <c r="IT206" i="48"/>
  <c r="IS206" i="48"/>
  <c r="IX77" i="48"/>
  <c r="IW77" i="48"/>
  <c r="JA77" i="48"/>
  <c r="IZ77" i="48"/>
  <c r="IY77" i="48"/>
  <c r="IT207" i="48"/>
  <c r="IS207" i="48"/>
  <c r="IT379" i="48"/>
  <c r="IS379" i="48"/>
  <c r="IZ90" i="48"/>
  <c r="IY90" i="48"/>
  <c r="JA90" i="48"/>
  <c r="IW90" i="48"/>
  <c r="IX90" i="48"/>
  <c r="JA252" i="48"/>
  <c r="IX252" i="48"/>
  <c r="IY252" i="48"/>
  <c r="IZ252" i="48"/>
  <c r="IW252" i="48"/>
  <c r="IT163" i="48"/>
  <c r="IS163" i="48"/>
  <c r="JA473" i="48"/>
  <c r="IW473" i="48"/>
  <c r="IZ473" i="48"/>
  <c r="IY473" i="48"/>
  <c r="IX473" i="48"/>
  <c r="IT246" i="48"/>
  <c r="IS246" i="48"/>
  <c r="IW360" i="48"/>
  <c r="IX360" i="48"/>
  <c r="IY360" i="48"/>
  <c r="IZ360" i="48"/>
  <c r="JA360" i="48"/>
  <c r="IT247" i="48"/>
  <c r="IS247" i="48"/>
  <c r="IT269" i="48"/>
  <c r="IS269" i="48"/>
  <c r="IS68" i="48"/>
  <c r="IT68" i="48"/>
  <c r="IX403" i="48"/>
  <c r="JA403" i="48"/>
  <c r="IY403" i="48"/>
  <c r="IZ403" i="48"/>
  <c r="IW403" i="48"/>
  <c r="IZ158" i="48"/>
  <c r="IY158" i="48"/>
  <c r="IX158" i="48"/>
  <c r="IW158" i="48"/>
  <c r="JA158" i="48"/>
  <c r="IT224" i="48"/>
  <c r="IS224" i="48"/>
  <c r="IT363" i="48"/>
  <c r="IS363" i="48"/>
  <c r="IT258" i="48"/>
  <c r="IS258" i="48"/>
  <c r="IS208" i="48"/>
  <c r="IT208" i="48"/>
  <c r="IS186" i="48"/>
  <c r="IT186" i="48"/>
  <c r="IT240" i="48"/>
  <c r="IS240" i="48"/>
  <c r="IT394" i="48"/>
  <c r="IS394" i="48"/>
  <c r="IT339" i="48"/>
  <c r="IS339" i="48"/>
  <c r="IZ385" i="48"/>
  <c r="IY385" i="48"/>
  <c r="IW385" i="48"/>
  <c r="JA385" i="48"/>
  <c r="IX385" i="48"/>
  <c r="IT156" i="48"/>
  <c r="IS156" i="48"/>
  <c r="IW210" i="48"/>
  <c r="JA210" i="48"/>
  <c r="IX210" i="48"/>
  <c r="IY210" i="48"/>
  <c r="IZ210" i="48"/>
  <c r="IZ476" i="48"/>
  <c r="JA476" i="48"/>
  <c r="IY476" i="48"/>
  <c r="IW476" i="48"/>
  <c r="IX476" i="48"/>
  <c r="IS459" i="48"/>
  <c r="IT459" i="48"/>
  <c r="IS125" i="48"/>
  <c r="IT125" i="48"/>
  <c r="IT413" i="48"/>
  <c r="IS413" i="48"/>
  <c r="IZ75" i="48"/>
  <c r="IW75" i="48"/>
  <c r="IX75" i="48"/>
  <c r="IY75" i="48"/>
  <c r="JA75" i="48"/>
  <c r="IS160" i="48"/>
  <c r="IT160" i="48"/>
  <c r="JK56" i="48"/>
  <c r="JL56" i="48"/>
  <c r="IX93" i="48"/>
  <c r="IY93" i="48"/>
  <c r="IZ93" i="48"/>
  <c r="IW93" i="48"/>
  <c r="JA93" i="48"/>
  <c r="IW315" i="48"/>
  <c r="IY315" i="48"/>
  <c r="JA315" i="48"/>
  <c r="IZ315" i="48"/>
  <c r="IX315" i="48"/>
  <c r="JA98" i="48"/>
  <c r="IZ98" i="48"/>
  <c r="IY98" i="48"/>
  <c r="IW98" i="48"/>
  <c r="IX98" i="48"/>
  <c r="IZ191" i="48"/>
  <c r="IY191" i="48"/>
  <c r="JA191" i="48"/>
  <c r="IX191" i="48"/>
  <c r="IW191" i="48"/>
  <c r="IT482" i="48"/>
  <c r="IS482" i="48"/>
  <c r="IZ119" i="48"/>
  <c r="JA119" i="48"/>
  <c r="IW119" i="48"/>
  <c r="IY119" i="48"/>
  <c r="IX119" i="48"/>
  <c r="JA459" i="48"/>
  <c r="IW459" i="48"/>
  <c r="IY459" i="48"/>
  <c r="IZ459" i="48"/>
  <c r="IX459" i="48"/>
  <c r="IY388" i="48"/>
  <c r="IZ388" i="48"/>
  <c r="IX388" i="48"/>
  <c r="JA388" i="48"/>
  <c r="IW388" i="48"/>
  <c r="IZ278" i="48"/>
  <c r="IW278" i="48"/>
  <c r="JA278" i="48"/>
  <c r="IX278" i="48"/>
  <c r="IY278" i="48"/>
  <c r="IT278" i="48"/>
  <c r="IS278" i="48"/>
  <c r="IT503" i="48"/>
  <c r="IS503" i="48"/>
  <c r="IS346" i="48"/>
  <c r="IT346" i="48"/>
  <c r="IY517" i="48"/>
  <c r="IX517" i="48"/>
  <c r="IW517" i="48"/>
  <c r="JA517" i="48"/>
  <c r="IZ517" i="48"/>
  <c r="IY448" i="48"/>
  <c r="IX448" i="48"/>
  <c r="JA448" i="48"/>
  <c r="IZ448" i="48"/>
  <c r="IW448" i="48"/>
  <c r="IT398" i="48"/>
  <c r="IS398" i="48"/>
  <c r="IT300" i="48"/>
  <c r="IS300" i="48"/>
  <c r="IT187" i="48"/>
  <c r="IS187" i="48"/>
  <c r="IT177" i="48"/>
  <c r="IS177" i="48"/>
  <c r="IT89" i="48"/>
  <c r="IS89" i="48"/>
  <c r="JA472" i="48"/>
  <c r="IX472" i="48"/>
  <c r="IY472" i="48"/>
  <c r="IW472" i="48"/>
  <c r="IZ472" i="48"/>
  <c r="IS229" i="48"/>
  <c r="IT229" i="48"/>
  <c r="IT464" i="48"/>
  <c r="IS464" i="48"/>
  <c r="IT57" i="48"/>
  <c r="IS57" i="48"/>
  <c r="JA474" i="48"/>
  <c r="IY474" i="48"/>
  <c r="IW474" i="48"/>
  <c r="IX474" i="48"/>
  <c r="IZ474" i="48"/>
  <c r="IY176" i="48"/>
  <c r="IX176" i="48"/>
  <c r="IW176" i="48"/>
  <c r="IZ176" i="48"/>
  <c r="JA176" i="48"/>
  <c r="IS289" i="48"/>
  <c r="IT289" i="48"/>
  <c r="IS76" i="48"/>
  <c r="IT76" i="48"/>
  <c r="IS402" i="48"/>
  <c r="IT402" i="48"/>
  <c r="IX321" i="48"/>
  <c r="IZ321" i="48"/>
  <c r="IY321" i="48"/>
  <c r="JA321" i="48"/>
  <c r="IW321" i="48"/>
  <c r="JO58" i="48"/>
  <c r="JS58" i="48"/>
  <c r="JR58" i="48"/>
  <c r="JQ58" i="48"/>
  <c r="JP58" i="48"/>
  <c r="IT69" i="48"/>
  <c r="IS69" i="48"/>
  <c r="IY501" i="48"/>
  <c r="IZ501" i="48"/>
  <c r="JA501" i="48"/>
  <c r="IX501" i="48"/>
  <c r="IW501" i="48"/>
  <c r="IS424" i="48"/>
  <c r="IT424" i="48"/>
  <c r="IS320" i="48"/>
  <c r="IT320" i="48"/>
  <c r="IW432" i="48"/>
  <c r="IZ432" i="48"/>
  <c r="JA432" i="48"/>
  <c r="IX432" i="48"/>
  <c r="IY432" i="48"/>
  <c r="JK67" i="48"/>
  <c r="JL67" i="48"/>
  <c r="IY279" i="48"/>
  <c r="IX279" i="48"/>
  <c r="JA279" i="48"/>
  <c r="IW279" i="48"/>
  <c r="IZ279" i="48"/>
  <c r="IS142" i="48"/>
  <c r="IT142" i="48"/>
  <c r="IS82" i="48"/>
  <c r="IT82" i="48"/>
  <c r="IX493" i="48"/>
  <c r="IW493" i="48"/>
  <c r="IY493" i="48"/>
  <c r="JA493" i="48"/>
  <c r="IZ493" i="48"/>
  <c r="IT284" i="48"/>
  <c r="IS284" i="48"/>
  <c r="IT105" i="48"/>
  <c r="IS105" i="48"/>
  <c r="IS166" i="48"/>
  <c r="IT166" i="48"/>
  <c r="JA438" i="48"/>
  <c r="IY438" i="48"/>
  <c r="IW438" i="48"/>
  <c r="IX438" i="48"/>
  <c r="IZ438" i="48"/>
  <c r="JA85" i="48"/>
  <c r="IX85" i="48"/>
  <c r="IY85" i="48"/>
  <c r="IZ85" i="48"/>
  <c r="IW85" i="48"/>
  <c r="IZ434" i="48"/>
  <c r="IX434" i="48"/>
  <c r="JA434" i="48"/>
  <c r="IW434" i="48"/>
  <c r="IY434" i="48"/>
  <c r="IT132" i="48"/>
  <c r="IS132" i="48"/>
  <c r="JA81" i="48"/>
  <c r="IW81" i="48"/>
  <c r="IZ81" i="48"/>
  <c r="IX81" i="48"/>
  <c r="IY81" i="48"/>
  <c r="IW460" i="48"/>
  <c r="IZ460" i="48"/>
  <c r="JA460" i="48"/>
  <c r="IX460" i="48"/>
  <c r="IY460" i="48"/>
  <c r="JA148" i="48"/>
  <c r="IW148" i="48"/>
  <c r="IX148" i="48"/>
  <c r="IZ148" i="48"/>
  <c r="IY148" i="48"/>
  <c r="IS213" i="48"/>
  <c r="IT213" i="48"/>
  <c r="IS324" i="48"/>
  <c r="IT324" i="48"/>
  <c r="JA275" i="48"/>
  <c r="IZ275" i="48"/>
  <c r="IX275" i="48"/>
  <c r="IW275" i="48"/>
  <c r="IY275" i="48"/>
  <c r="IX396" i="48"/>
  <c r="IW396" i="48"/>
  <c r="JA396" i="48"/>
  <c r="IZ396" i="48"/>
  <c r="IY396" i="48"/>
  <c r="IY375" i="48"/>
  <c r="JA375" i="48"/>
  <c r="IZ375" i="48"/>
  <c r="IX375" i="48"/>
  <c r="IW375" i="48"/>
  <c r="IT298" i="48"/>
  <c r="IS298" i="48"/>
  <c r="JA301" i="48"/>
  <c r="IX301" i="48"/>
  <c r="IW301" i="48"/>
  <c r="IY301" i="48"/>
  <c r="IZ301" i="48"/>
  <c r="IT196" i="48"/>
  <c r="IS196" i="48"/>
  <c r="IT285" i="48"/>
  <c r="IS285" i="48"/>
  <c r="JA341" i="48"/>
  <c r="IZ341" i="48"/>
  <c r="IY341" i="48"/>
  <c r="IW341" i="48"/>
  <c r="IX341" i="48"/>
  <c r="IX236" i="48"/>
  <c r="JA236" i="48"/>
  <c r="IY236" i="48"/>
  <c r="IZ236" i="48"/>
  <c r="IW236" i="48"/>
  <c r="IS217" i="48"/>
  <c r="IT217" i="48"/>
  <c r="IS120" i="48"/>
  <c r="IT120" i="48"/>
  <c r="IZ404" i="48"/>
  <c r="JA404" i="48"/>
  <c r="IY404" i="48"/>
  <c r="IW404" i="48"/>
  <c r="IX404" i="48"/>
  <c r="IZ381" i="48"/>
  <c r="IW381" i="48"/>
  <c r="IX381" i="48"/>
  <c r="JA381" i="48"/>
  <c r="IY381" i="48"/>
  <c r="IS354" i="48"/>
  <c r="IT354" i="48"/>
  <c r="IS348" i="48"/>
  <c r="IT348" i="48"/>
  <c r="IS303" i="48"/>
  <c r="IT303" i="48"/>
  <c r="IY162" i="48"/>
  <c r="JA162" i="48"/>
  <c r="IZ162" i="48"/>
  <c r="IX162" i="48"/>
  <c r="IW162" i="48"/>
  <c r="IW219" i="48"/>
  <c r="IY219" i="48"/>
  <c r="JA219" i="48"/>
  <c r="IZ219" i="48"/>
  <c r="IX219" i="48"/>
  <c r="IX356" i="48"/>
  <c r="JA356" i="48"/>
  <c r="IZ356" i="48"/>
  <c r="IW356" i="48"/>
  <c r="IY356" i="48"/>
  <c r="IW433" i="48"/>
  <c r="IY433" i="48"/>
  <c r="IZ433" i="48"/>
  <c r="JA433" i="48"/>
  <c r="IX433" i="48"/>
  <c r="IT484" i="48"/>
  <c r="IS484" i="48"/>
  <c r="IW183" i="48"/>
  <c r="JA183" i="48"/>
  <c r="IZ183" i="48"/>
  <c r="IY183" i="48"/>
  <c r="IX183" i="48"/>
  <c r="IS140" i="48"/>
  <c r="IT140" i="48"/>
  <c r="JS70" i="48"/>
  <c r="JR70" i="48"/>
  <c r="JQ70" i="48"/>
  <c r="JP70" i="48"/>
  <c r="JO70" i="48"/>
  <c r="IZ487" i="48"/>
  <c r="IX487" i="48"/>
  <c r="IY487" i="48"/>
  <c r="IW487" i="48"/>
  <c r="JA487" i="48"/>
  <c r="IZ61" i="48"/>
  <c r="IY61" i="48"/>
  <c r="IW61" i="48"/>
  <c r="IX61" i="48"/>
  <c r="JA61" i="48"/>
  <c r="JS60" i="48"/>
  <c r="JO60" i="48"/>
  <c r="JR60" i="48"/>
  <c r="JQ60" i="48"/>
  <c r="JP60" i="48"/>
  <c r="IZ243" i="48"/>
  <c r="JA243" i="48"/>
  <c r="IX243" i="48"/>
  <c r="IY243" i="48"/>
  <c r="IW243" i="48"/>
  <c r="IT193" i="48"/>
  <c r="IS193" i="48"/>
  <c r="IX358" i="48"/>
  <c r="IZ358" i="48"/>
  <c r="JA358" i="48"/>
  <c r="IY358" i="48"/>
  <c r="IW358" i="48"/>
  <c r="IS90" i="48"/>
  <c r="IT90" i="48"/>
  <c r="IX395" i="48"/>
  <c r="IW395" i="48"/>
  <c r="IY395" i="48"/>
  <c r="JA395" i="48"/>
  <c r="IZ395" i="48"/>
  <c r="JL68" i="48"/>
  <c r="JK68" i="48"/>
  <c r="IS78" i="48"/>
  <c r="IT78" i="48"/>
  <c r="IS87" i="48"/>
  <c r="IT87" i="48"/>
  <c r="IW95" i="48"/>
  <c r="IZ95" i="48"/>
  <c r="JA95" i="48"/>
  <c r="IX95" i="48"/>
  <c r="IY95" i="48"/>
  <c r="JA233" i="48"/>
  <c r="IZ233" i="48"/>
  <c r="IW233" i="48"/>
  <c r="IX233" i="48"/>
  <c r="IY233" i="48"/>
  <c r="IT281" i="48"/>
  <c r="IS281" i="48"/>
  <c r="IT313" i="48"/>
  <c r="IS313" i="48"/>
  <c r="IZ161" i="48"/>
  <c r="IY161" i="48"/>
  <c r="IX161" i="48"/>
  <c r="IW161" i="48"/>
  <c r="JA161" i="48"/>
  <c r="JA353" i="48"/>
  <c r="IZ353" i="48"/>
  <c r="IY353" i="48"/>
  <c r="IX353" i="48"/>
  <c r="IW353" i="48"/>
  <c r="JA78" i="48"/>
  <c r="IZ78" i="48"/>
  <c r="IY78" i="48"/>
  <c r="IX78" i="48"/>
  <c r="IW78" i="48"/>
  <c r="IZ87" i="48"/>
  <c r="IW87" i="48"/>
  <c r="IY87" i="48"/>
  <c r="JA87" i="48"/>
  <c r="IX87" i="48"/>
  <c r="JA268" i="48"/>
  <c r="IZ268" i="48"/>
  <c r="IY268" i="48"/>
  <c r="IX268" i="48"/>
  <c r="IW268" i="48"/>
  <c r="IW251" i="48"/>
  <c r="JA251" i="48"/>
  <c r="IY251" i="48"/>
  <c r="IX251" i="48"/>
  <c r="IZ251" i="48"/>
  <c r="IS406" i="48"/>
  <c r="IT406" i="48"/>
  <c r="IS170" i="48"/>
  <c r="IT170" i="48"/>
  <c r="IS302" i="48"/>
  <c r="IT302" i="48"/>
  <c r="IS209" i="48"/>
  <c r="IT209" i="48"/>
  <c r="IT287" i="48"/>
  <c r="IS287" i="48"/>
  <c r="IX362" i="48"/>
  <c r="JA362" i="48"/>
  <c r="IW362" i="48"/>
  <c r="IZ362" i="48"/>
  <c r="IY362" i="48"/>
  <c r="JK71" i="48"/>
  <c r="JL71" i="48"/>
  <c r="IW344" i="48"/>
  <c r="IZ344" i="48"/>
  <c r="JA344" i="48"/>
  <c r="IX344" i="48"/>
  <c r="IY344" i="48"/>
  <c r="IZ184" i="48"/>
  <c r="IX184" i="48"/>
  <c r="IY184" i="48"/>
  <c r="JA184" i="48"/>
  <c r="IW184" i="48"/>
  <c r="IX439" i="48"/>
  <c r="IY439" i="48"/>
  <c r="JA439" i="48"/>
  <c r="IW439" i="48"/>
  <c r="IZ439" i="48"/>
  <c r="JO62" i="48"/>
  <c r="JQ62" i="48"/>
  <c r="JS62" i="48"/>
  <c r="JP62" i="48"/>
  <c r="JR62" i="48"/>
  <c r="JL57" i="48"/>
  <c r="JK57" i="48"/>
  <c r="IT388" i="48"/>
  <c r="IS388" i="48"/>
  <c r="JA146" i="48"/>
  <c r="IW146" i="48"/>
  <c r="IX146" i="48"/>
  <c r="IZ146" i="48"/>
  <c r="IY146" i="48"/>
  <c r="IS491" i="48"/>
  <c r="IT491" i="48"/>
  <c r="IT405" i="48"/>
  <c r="IS405" i="48"/>
  <c r="IT290" i="48"/>
  <c r="IS290" i="48"/>
  <c r="IY130" i="48"/>
  <c r="IX130" i="48"/>
  <c r="IW130" i="48"/>
  <c r="JA130" i="48"/>
  <c r="IZ130" i="48"/>
  <c r="IX456" i="48"/>
  <c r="JA456" i="48"/>
  <c r="IY456" i="48"/>
  <c r="IZ456" i="48"/>
  <c r="IW456" i="48"/>
  <c r="IW490" i="48"/>
  <c r="JA490" i="48"/>
  <c r="IY490" i="48"/>
  <c r="IX490" i="48"/>
  <c r="IZ490" i="48"/>
  <c r="IZ496" i="48"/>
  <c r="IY496" i="48"/>
  <c r="IX496" i="48"/>
  <c r="IW496" i="48"/>
  <c r="JA496" i="48"/>
  <c r="IT505" i="48"/>
  <c r="IS505" i="48"/>
  <c r="JA273" i="48"/>
  <c r="IY273" i="48"/>
  <c r="IX273" i="48"/>
  <c r="IZ273" i="48"/>
  <c r="IW273" i="48"/>
  <c r="IW254" i="48"/>
  <c r="IZ254" i="48"/>
  <c r="IX254" i="48"/>
  <c r="IY254" i="48"/>
  <c r="JA254" i="48"/>
  <c r="IY59" i="48"/>
  <c r="IW59" i="48"/>
  <c r="JA59" i="48"/>
  <c r="IZ59" i="48"/>
  <c r="IX59" i="48"/>
  <c r="IZ465" i="48"/>
  <c r="IW465" i="48"/>
  <c r="IX465" i="48"/>
  <c r="IY465" i="48"/>
  <c r="JA465" i="48"/>
  <c r="IT458" i="48"/>
  <c r="IS458" i="48"/>
  <c r="IY503" i="48"/>
  <c r="IX503" i="48"/>
  <c r="IZ503" i="48"/>
  <c r="IW503" i="48"/>
  <c r="JA503" i="48"/>
  <c r="IT517" i="48"/>
  <c r="IS517" i="48"/>
  <c r="IS448" i="48"/>
  <c r="IT448" i="48"/>
  <c r="IW398" i="48"/>
  <c r="IY398" i="48"/>
  <c r="IZ398" i="48"/>
  <c r="JA398" i="48"/>
  <c r="IX398" i="48"/>
  <c r="IX300" i="48"/>
  <c r="IW300" i="48"/>
  <c r="IY300" i="48"/>
  <c r="JA300" i="48"/>
  <c r="IZ300" i="48"/>
  <c r="IY187" i="48"/>
  <c r="IZ187" i="48"/>
  <c r="IX187" i="48"/>
  <c r="JA187" i="48"/>
  <c r="IW187" i="48"/>
  <c r="IX177" i="48"/>
  <c r="JA177" i="48"/>
  <c r="IZ177" i="48"/>
  <c r="IY177" i="48"/>
  <c r="IW177" i="48"/>
  <c r="JA89" i="48"/>
  <c r="IZ89" i="48"/>
  <c r="IY89" i="48"/>
  <c r="IX89" i="48"/>
  <c r="IW89" i="48"/>
  <c r="IS472" i="48"/>
  <c r="IT472" i="48"/>
  <c r="IZ229" i="48"/>
  <c r="IY229" i="48"/>
  <c r="IW229" i="48"/>
  <c r="JA229" i="48"/>
  <c r="IX229" i="48"/>
  <c r="IW464" i="48"/>
  <c r="IY464" i="48"/>
  <c r="IX464" i="48"/>
  <c r="JA464" i="48"/>
  <c r="IZ464" i="48"/>
  <c r="IX57" i="48"/>
  <c r="IY57" i="48"/>
  <c r="IW57" i="48"/>
  <c r="JA57" i="48"/>
  <c r="IZ57" i="48"/>
  <c r="IT474" i="48"/>
  <c r="IS474" i="48"/>
  <c r="IS176" i="48"/>
  <c r="IT176" i="48"/>
  <c r="IW289" i="48"/>
  <c r="IY289" i="48"/>
  <c r="IX289" i="48"/>
  <c r="JA289" i="48"/>
  <c r="IZ289" i="48"/>
  <c r="IX76" i="48"/>
  <c r="IY76" i="48"/>
  <c r="JA76" i="48"/>
  <c r="IZ76" i="48"/>
  <c r="IW76" i="48"/>
  <c r="IX402" i="48"/>
  <c r="IW402" i="48"/>
  <c r="IY402" i="48"/>
  <c r="JA402" i="48"/>
  <c r="IZ402" i="48"/>
  <c r="IS321" i="48"/>
  <c r="IT321" i="48"/>
  <c r="JL58" i="48"/>
  <c r="JK58" i="48"/>
  <c r="IZ69" i="48"/>
  <c r="IY69" i="48"/>
  <c r="JA69" i="48"/>
  <c r="IX69" i="48"/>
  <c r="IW69" i="48"/>
  <c r="IS501" i="48"/>
  <c r="IT501" i="48"/>
  <c r="IW424" i="48"/>
  <c r="IX424" i="48"/>
  <c r="JA424" i="48"/>
  <c r="IZ424" i="48"/>
  <c r="IY424" i="48"/>
  <c r="JA320" i="48"/>
  <c r="IY320" i="48"/>
  <c r="IZ320" i="48"/>
  <c r="IX320" i="48"/>
  <c r="IW320" i="48"/>
  <c r="IS432" i="48"/>
  <c r="IT432" i="48"/>
  <c r="JR67" i="48"/>
  <c r="JP67" i="48"/>
  <c r="JQ67" i="48"/>
  <c r="JO67" i="48"/>
  <c r="JS67" i="48"/>
  <c r="IT279" i="48"/>
  <c r="IS279" i="48"/>
  <c r="JA142" i="48"/>
  <c r="IY142" i="48"/>
  <c r="IX142" i="48"/>
  <c r="IW142" i="48"/>
  <c r="IZ142" i="48"/>
  <c r="IY82" i="48"/>
  <c r="IZ82" i="48"/>
  <c r="IX82" i="48"/>
  <c r="JA82" i="48"/>
  <c r="IW82" i="48"/>
  <c r="IT493" i="48"/>
  <c r="IS493" i="48"/>
  <c r="JA284" i="48"/>
  <c r="IY284" i="48"/>
  <c r="IZ284" i="48"/>
  <c r="IW284" i="48"/>
  <c r="IX284" i="48"/>
  <c r="IZ105" i="48"/>
  <c r="IX105" i="48"/>
  <c r="IW105" i="48"/>
  <c r="JA105" i="48"/>
  <c r="IY105" i="48"/>
  <c r="IY166" i="48"/>
  <c r="IX166" i="48"/>
  <c r="IW166" i="48"/>
  <c r="JA166" i="48"/>
  <c r="IZ166" i="48"/>
  <c r="IT438" i="48"/>
  <c r="IS438" i="48"/>
  <c r="IT85" i="48"/>
  <c r="IS85" i="48"/>
  <c r="IT434" i="48"/>
  <c r="IS434" i="48"/>
  <c r="IZ132" i="48"/>
  <c r="IX132" i="48"/>
  <c r="IW132" i="48"/>
  <c r="JA132" i="48"/>
  <c r="IY132" i="48"/>
  <c r="IT81" i="48"/>
  <c r="IS81" i="48"/>
  <c r="IS460" i="48"/>
  <c r="IT460" i="48"/>
  <c r="IT148" i="48"/>
  <c r="IS148" i="48"/>
  <c r="IY213" i="48"/>
  <c r="IX213" i="48"/>
  <c r="JA213" i="48"/>
  <c r="IW213" i="48"/>
  <c r="IZ213" i="48"/>
  <c r="IY324" i="48"/>
  <c r="IX324" i="48"/>
  <c r="IW324" i="48"/>
  <c r="IZ324" i="48"/>
  <c r="JA324" i="48"/>
  <c r="IT275" i="48"/>
  <c r="IS275" i="48"/>
  <c r="IT396" i="48"/>
  <c r="IS396" i="48"/>
  <c r="IT375" i="48"/>
  <c r="IS375" i="48"/>
  <c r="IZ298" i="48"/>
  <c r="IX298" i="48"/>
  <c r="IY298" i="48"/>
  <c r="JA298" i="48"/>
  <c r="IW298" i="48"/>
  <c r="IT301" i="48"/>
  <c r="IS301" i="48"/>
  <c r="IZ196" i="48"/>
  <c r="JA196" i="48"/>
  <c r="IY196" i="48"/>
  <c r="IX196" i="48"/>
  <c r="IW196" i="48"/>
  <c r="IX285" i="48"/>
  <c r="IW285" i="48"/>
  <c r="IZ285" i="48"/>
  <c r="JA285" i="48"/>
  <c r="IY285" i="48"/>
  <c r="IS341" i="48"/>
  <c r="IT341" i="48"/>
  <c r="IS236" i="48"/>
  <c r="IT236" i="48"/>
  <c r="IZ217" i="48"/>
  <c r="IY217" i="48"/>
  <c r="IX217" i="48"/>
  <c r="IW217" i="48"/>
  <c r="JA217" i="48"/>
  <c r="IT56" i="48"/>
  <c r="IS56" i="48"/>
  <c r="JA232" i="48"/>
  <c r="IX232" i="48"/>
  <c r="IZ232" i="48"/>
  <c r="IW232" i="48"/>
  <c r="IY232" i="48"/>
  <c r="JA299" i="48"/>
  <c r="IX299" i="48"/>
  <c r="IY299" i="48"/>
  <c r="IZ299" i="48"/>
  <c r="IW299" i="48"/>
  <c r="IT259" i="48"/>
  <c r="IS259" i="48"/>
  <c r="IX238" i="48"/>
  <c r="JA238" i="48"/>
  <c r="IY238" i="48"/>
  <c r="IW238" i="48"/>
  <c r="IZ238" i="48"/>
  <c r="IT134" i="48"/>
  <c r="IS134" i="48"/>
  <c r="IZ389" i="48"/>
  <c r="JA389" i="48"/>
  <c r="IW389" i="48"/>
  <c r="IX389" i="48"/>
  <c r="IY389" i="48"/>
  <c r="IT136" i="48"/>
  <c r="IS136" i="48"/>
  <c r="IY60" i="48"/>
  <c r="IZ60" i="48"/>
  <c r="IW60" i="48"/>
  <c r="JA60" i="48"/>
  <c r="IX60" i="48"/>
  <c r="IS343" i="48"/>
  <c r="IT343" i="48"/>
  <c r="IY511" i="48"/>
  <c r="JA511" i="48"/>
  <c r="IW511" i="48"/>
  <c r="IX511" i="48"/>
  <c r="IZ511" i="48"/>
  <c r="IX272" i="48"/>
  <c r="JA272" i="48"/>
  <c r="IY272" i="48"/>
  <c r="IZ272" i="48"/>
  <c r="IW272" i="48"/>
  <c r="IZ425" i="48"/>
  <c r="IW425" i="48"/>
  <c r="IY425" i="48"/>
  <c r="JA425" i="48"/>
  <c r="IX425" i="48"/>
  <c r="IY198" i="48"/>
  <c r="IX198" i="48"/>
  <c r="JA198" i="48"/>
  <c r="IW198" i="48"/>
  <c r="IZ198" i="48"/>
  <c r="IY178" i="48"/>
  <c r="IX178" i="48"/>
  <c r="IW178" i="48"/>
  <c r="JA178" i="48"/>
  <c r="IZ178" i="48"/>
  <c r="IX330" i="48"/>
  <c r="IZ330" i="48"/>
  <c r="IW330" i="48"/>
  <c r="JA330" i="48"/>
  <c r="IY330" i="48"/>
  <c r="IY276" i="48"/>
  <c r="IW276" i="48"/>
  <c r="JA276" i="48"/>
  <c r="IZ276" i="48"/>
  <c r="IX276" i="48"/>
  <c r="IS353" i="48"/>
  <c r="IT353" i="48"/>
  <c r="JA129" i="48"/>
  <c r="IZ129" i="48"/>
  <c r="IY129" i="48"/>
  <c r="IX129" i="48"/>
  <c r="IW129" i="48"/>
  <c r="IY127" i="48"/>
  <c r="JA127" i="48"/>
  <c r="IX127" i="48"/>
  <c r="IZ127" i="48"/>
  <c r="IW127" i="48"/>
  <c r="IS262" i="48"/>
  <c r="IT262" i="48"/>
  <c r="IS455" i="48"/>
  <c r="IT455" i="48"/>
  <c r="IT239" i="48"/>
  <c r="IS239" i="48"/>
  <c r="IY109" i="48"/>
  <c r="IX109" i="48"/>
  <c r="IW109" i="48"/>
  <c r="IZ109" i="48"/>
  <c r="JA109" i="48"/>
  <c r="IY328" i="48"/>
  <c r="JA328" i="48"/>
  <c r="IX328" i="48"/>
  <c r="IZ328" i="48"/>
  <c r="IW328" i="48"/>
  <c r="IT415" i="48"/>
  <c r="IS415" i="48"/>
  <c r="IT499" i="48"/>
  <c r="IS499" i="48"/>
  <c r="IS272" i="48"/>
  <c r="IT272" i="48"/>
  <c r="IY261" i="48"/>
  <c r="JA261" i="48"/>
  <c r="IX261" i="48"/>
  <c r="IW261" i="48"/>
  <c r="IZ261" i="48"/>
  <c r="IY70" i="48"/>
  <c r="IX70" i="48"/>
  <c r="IZ70" i="48"/>
  <c r="JA70" i="48"/>
  <c r="IW70" i="48"/>
  <c r="IW449" i="48"/>
  <c r="IY449" i="48"/>
  <c r="IX449" i="48"/>
  <c r="IZ449" i="48"/>
  <c r="JA449" i="48"/>
  <c r="IT182" i="48"/>
  <c r="IS182" i="48"/>
  <c r="IS183" i="48"/>
  <c r="IT183" i="48"/>
  <c r="IT492" i="48"/>
  <c r="IS492" i="48"/>
  <c r="IW270" i="48"/>
  <c r="IZ270" i="48"/>
  <c r="JA270" i="48"/>
  <c r="IY270" i="48"/>
  <c r="IX270" i="48"/>
  <c r="IS83" i="48"/>
  <c r="IT83" i="48"/>
  <c r="IT86" i="48"/>
  <c r="IS86" i="48"/>
  <c r="IT369" i="48"/>
  <c r="IS369" i="48"/>
  <c r="JA428" i="48"/>
  <c r="IY428" i="48"/>
  <c r="IX428" i="48"/>
  <c r="IZ428" i="48"/>
  <c r="IW428" i="48"/>
  <c r="JA140" i="48"/>
  <c r="IZ140" i="48"/>
  <c r="IX140" i="48"/>
  <c r="IW140" i="48"/>
  <c r="IY140" i="48"/>
  <c r="IT512" i="48"/>
  <c r="IS512" i="48"/>
  <c r="JA506" i="48"/>
  <c r="IX506" i="48"/>
  <c r="IZ506" i="48"/>
  <c r="IY506" i="48"/>
  <c r="IW506" i="48"/>
  <c r="IY192" i="48"/>
  <c r="IW192" i="48"/>
  <c r="IZ192" i="48"/>
  <c r="IX192" i="48"/>
  <c r="JA192" i="48"/>
  <c r="IT425" i="48"/>
  <c r="IS425" i="48"/>
  <c r="JA218" i="48"/>
  <c r="IX218" i="48"/>
  <c r="IW218" i="48"/>
  <c r="IZ218" i="48"/>
  <c r="IY218" i="48"/>
  <c r="IW282" i="48"/>
  <c r="IX282" i="48"/>
  <c r="JA282" i="48"/>
  <c r="IZ282" i="48"/>
  <c r="IY282" i="48"/>
  <c r="IT248" i="48"/>
  <c r="IS248" i="48"/>
  <c r="JL70" i="48"/>
  <c r="JK70" i="48"/>
  <c r="JL63" i="48"/>
  <c r="JK63" i="48"/>
  <c r="JS72" i="48"/>
  <c r="JO72" i="48"/>
  <c r="JQ72" i="48"/>
  <c r="JP72" i="48"/>
  <c r="JR72" i="48"/>
  <c r="IT442" i="48"/>
  <c r="IS442" i="48"/>
  <c r="IT365" i="48"/>
  <c r="IS365" i="48"/>
  <c r="IT462" i="48"/>
  <c r="IS462" i="48"/>
  <c r="IS133" i="48"/>
  <c r="IT133" i="48"/>
  <c r="IT198" i="48"/>
  <c r="IS198" i="48"/>
  <c r="IS487" i="48"/>
  <c r="IT487" i="48"/>
  <c r="IS366" i="48"/>
  <c r="IT366" i="48"/>
  <c r="IY463" i="48"/>
  <c r="IW463" i="48"/>
  <c r="IX463" i="48"/>
  <c r="IZ463" i="48"/>
  <c r="JA463" i="48"/>
  <c r="IS318" i="48"/>
  <c r="IT318" i="48"/>
  <c r="IW319" i="48"/>
  <c r="IX319" i="48"/>
  <c r="IY319" i="48"/>
  <c r="JA319" i="48"/>
  <c r="IZ319" i="48"/>
  <c r="IT372" i="48"/>
  <c r="IS372" i="48"/>
  <c r="IY412" i="48"/>
  <c r="IZ412" i="48"/>
  <c r="JA412" i="48"/>
  <c r="IX412" i="48"/>
  <c r="IW412" i="48"/>
  <c r="IW452" i="48"/>
  <c r="IX452" i="48"/>
  <c r="IY452" i="48"/>
  <c r="IZ452" i="48"/>
  <c r="JA452" i="48"/>
  <c r="IS61" i="48"/>
  <c r="IT61" i="48"/>
  <c r="IT440" i="48"/>
  <c r="IS440" i="48"/>
  <c r="IS168" i="48"/>
  <c r="IT168" i="48"/>
  <c r="IS223" i="48"/>
  <c r="IT223" i="48"/>
  <c r="IS178" i="48"/>
  <c r="IT178" i="48"/>
  <c r="IT382" i="48"/>
  <c r="IS382" i="48"/>
  <c r="IT155" i="48"/>
  <c r="IS155" i="48"/>
  <c r="IZ504" i="48"/>
  <c r="IX504" i="48"/>
  <c r="IW504" i="48"/>
  <c r="IY504" i="48"/>
  <c r="JA504" i="48"/>
  <c r="IY84" i="48"/>
  <c r="JA84" i="48"/>
  <c r="IX84" i="48"/>
  <c r="IW84" i="48"/>
  <c r="IZ84" i="48"/>
  <c r="IT280" i="48"/>
  <c r="IS280" i="48"/>
  <c r="JA314" i="48"/>
  <c r="IZ314" i="48"/>
  <c r="IW314" i="48"/>
  <c r="IX314" i="48"/>
  <c r="IY314" i="48"/>
  <c r="JK60" i="48"/>
  <c r="JL60" i="48"/>
  <c r="IS435" i="48"/>
  <c r="IT435" i="48"/>
  <c r="IZ335" i="48"/>
  <c r="IX335" i="48"/>
  <c r="IW335" i="48"/>
  <c r="IY335" i="48"/>
  <c r="JA335" i="48"/>
  <c r="IW56" i="48"/>
  <c r="IZ56" i="48"/>
  <c r="IX56" i="48"/>
  <c r="JA56" i="48"/>
  <c r="IY56" i="48"/>
  <c r="IT232" i="48"/>
  <c r="IS232" i="48"/>
  <c r="IT299" i="48"/>
  <c r="IS299" i="48"/>
  <c r="JA259" i="48"/>
  <c r="IZ259" i="48"/>
  <c r="IY259" i="48"/>
  <c r="IW259" i="48"/>
  <c r="IX259" i="48"/>
  <c r="IS238" i="48"/>
  <c r="IT238" i="48"/>
  <c r="IZ134" i="48"/>
  <c r="IW134" i="48"/>
  <c r="IY134" i="48"/>
  <c r="JA134" i="48"/>
  <c r="IX134" i="48"/>
  <c r="IT389" i="48"/>
  <c r="IS389" i="48"/>
  <c r="IW136" i="48"/>
  <c r="IX136" i="48"/>
  <c r="JA136" i="48"/>
  <c r="IY136" i="48"/>
  <c r="IZ136" i="48"/>
  <c r="IT60" i="48"/>
  <c r="IS60" i="48"/>
  <c r="JA343" i="48"/>
  <c r="IX343" i="48"/>
  <c r="IZ343" i="48"/>
  <c r="IY343" i="48"/>
  <c r="IW343" i="48"/>
  <c r="IS511" i="48"/>
  <c r="IT511" i="48"/>
  <c r="JA54" i="48" l="1"/>
  <c r="IZ54" i="48"/>
  <c r="IW54" i="48"/>
  <c r="IY54" i="48"/>
  <c r="JK54" i="48"/>
  <c r="JL54" i="48"/>
  <c r="JR54" i="48"/>
  <c r="JO54" i="48"/>
  <c r="JP54" i="48"/>
  <c r="JS54" i="48"/>
  <c r="IS55" i="48"/>
  <c r="IS54" i="48" s="1"/>
  <c r="F33" i="48" s="1"/>
  <c r="I33" i="48" s="1"/>
  <c r="IT55" i="48"/>
  <c r="IT54" i="48" s="1"/>
  <c r="G33" i="48" s="1"/>
  <c r="J33" i="48" s="1"/>
  <c r="IR54" i="48"/>
  <c r="E33" i="48" s="1"/>
  <c r="H33" i="48" s="1"/>
  <c r="IX54" i="48"/>
  <c r="M33" i="48" s="1"/>
  <c r="JQ54" i="48"/>
  <c r="N33" i="48" l="1"/>
  <c r="U33" i="48"/>
  <c r="L33" i="48"/>
  <c r="O33" i="48"/>
  <c r="P33" i="48"/>
  <c r="Q33" i="48" l="1"/>
  <c r="R33" i="48" s="1"/>
  <c r="B34" i="48" s="1"/>
  <c r="JV47" i="48" s="1"/>
  <c r="S33" i="48" l="1"/>
  <c r="C34" i="48" s="1"/>
  <c r="JV48" i="48" s="1"/>
  <c r="JY224" i="48" s="1"/>
  <c r="T33" i="48"/>
  <c r="D34" i="48" s="1"/>
  <c r="JV49" i="48" s="1"/>
  <c r="JY307" i="48" s="1"/>
  <c r="JY494" i="48" l="1"/>
  <c r="KO56" i="48"/>
  <c r="JY482" i="48"/>
  <c r="JY486" i="48"/>
  <c r="JY105" i="48"/>
  <c r="JY128" i="48"/>
  <c r="KD128" i="48" s="1"/>
  <c r="KE128" i="48" s="1"/>
  <c r="JY300" i="48"/>
  <c r="KD300" i="48" s="1"/>
  <c r="KE300" i="48" s="1"/>
  <c r="JY279" i="48"/>
  <c r="JY274" i="48"/>
  <c r="JZ274" i="48" s="1"/>
  <c r="KA274" i="48" s="1"/>
  <c r="JY180" i="48"/>
  <c r="JY92" i="48"/>
  <c r="JY67" i="48"/>
  <c r="KD67" i="48" s="1"/>
  <c r="KE67" i="48" s="1"/>
  <c r="JY461" i="48"/>
  <c r="KD461" i="48" s="1"/>
  <c r="KE461" i="48" s="1"/>
  <c r="JY221" i="48"/>
  <c r="JZ221" i="48" s="1"/>
  <c r="KA221" i="48" s="1"/>
  <c r="JY277" i="48"/>
  <c r="JZ277" i="48" s="1"/>
  <c r="KA277" i="48" s="1"/>
  <c r="JY186" i="48"/>
  <c r="JZ186" i="48" s="1"/>
  <c r="KA186" i="48" s="1"/>
  <c r="JY111" i="48"/>
  <c r="JY172" i="48"/>
  <c r="JY79" i="48"/>
  <c r="JY358" i="48"/>
  <c r="JY255" i="48"/>
  <c r="JZ255" i="48" s="1"/>
  <c r="KA255" i="48" s="1"/>
  <c r="JY510" i="48"/>
  <c r="JZ510" i="48" s="1"/>
  <c r="KA510" i="48" s="1"/>
  <c r="JY151" i="48"/>
  <c r="JY294" i="48"/>
  <c r="JY134" i="48"/>
  <c r="KD134" i="48" s="1"/>
  <c r="KE134" i="48" s="1"/>
  <c r="JY260" i="48"/>
  <c r="JY447" i="48"/>
  <c r="JY247" i="48"/>
  <c r="KD247" i="48" s="1"/>
  <c r="KE247" i="48" s="1"/>
  <c r="JY71" i="48"/>
  <c r="JY113" i="48"/>
  <c r="KD113" i="48" s="1"/>
  <c r="KE113" i="48" s="1"/>
  <c r="JY187" i="48"/>
  <c r="JZ187" i="48" s="1"/>
  <c r="KA187" i="48" s="1"/>
  <c r="JY130" i="48"/>
  <c r="JZ130" i="48" s="1"/>
  <c r="KA130" i="48" s="1"/>
  <c r="JY334" i="48"/>
  <c r="JY175" i="48"/>
  <c r="JY233" i="48"/>
  <c r="JY302" i="48"/>
  <c r="KO65" i="48"/>
  <c r="JY487" i="48"/>
  <c r="JY355" i="48"/>
  <c r="KD355" i="48" s="1"/>
  <c r="KE355" i="48" s="1"/>
  <c r="JY499" i="48"/>
  <c r="JY340" i="48"/>
  <c r="KD340" i="48" s="1"/>
  <c r="KE340" i="48" s="1"/>
  <c r="JY412" i="48"/>
  <c r="JY195" i="48"/>
  <c r="JZ195" i="48" s="1"/>
  <c r="KA195" i="48" s="1"/>
  <c r="JY326" i="48"/>
  <c r="KD326" i="48" s="1"/>
  <c r="KE326" i="48" s="1"/>
  <c r="JY206" i="48"/>
  <c r="KD206" i="48" s="1"/>
  <c r="KE206" i="48" s="1"/>
  <c r="JY466" i="48"/>
  <c r="KD466" i="48" s="1"/>
  <c r="KE466" i="48" s="1"/>
  <c r="JY386" i="48"/>
  <c r="KD386" i="48" s="1"/>
  <c r="KE386" i="48" s="1"/>
  <c r="JY332" i="48"/>
  <c r="KD332" i="48" s="1"/>
  <c r="KE332" i="48" s="1"/>
  <c r="JY320" i="48"/>
  <c r="JY454" i="48"/>
  <c r="JY515" i="48"/>
  <c r="JY514" i="48"/>
  <c r="JY228" i="48"/>
  <c r="KD228" i="48" s="1"/>
  <c r="KE228" i="48" s="1"/>
  <c r="JY324" i="48"/>
  <c r="JZ324" i="48" s="1"/>
  <c r="KA324" i="48" s="1"/>
  <c r="JY154" i="48"/>
  <c r="KD154" i="48" s="1"/>
  <c r="KE154" i="48" s="1"/>
  <c r="JY85" i="48"/>
  <c r="JY173" i="48"/>
  <c r="KD173" i="48" s="1"/>
  <c r="KE173" i="48" s="1"/>
  <c r="JY325" i="48"/>
  <c r="JY509" i="48"/>
  <c r="JY363" i="48"/>
  <c r="JY446" i="48"/>
  <c r="JY55" i="48"/>
  <c r="JZ55" i="48" s="1"/>
  <c r="JY467" i="48"/>
  <c r="JZ467" i="48" s="1"/>
  <c r="KA467" i="48" s="1"/>
  <c r="JY316" i="48"/>
  <c r="JZ316" i="48" s="1"/>
  <c r="KA316" i="48" s="1"/>
  <c r="KO63" i="48"/>
  <c r="JY200" i="48"/>
  <c r="JY427" i="48"/>
  <c r="JY503" i="48"/>
  <c r="JY474" i="48"/>
  <c r="JY103" i="48"/>
  <c r="JZ103" i="48" s="1"/>
  <c r="KA103" i="48" s="1"/>
  <c r="JY208" i="48"/>
  <c r="KD208" i="48" s="1"/>
  <c r="KE208" i="48" s="1"/>
  <c r="JY117" i="48"/>
  <c r="JY276" i="48"/>
  <c r="JY493" i="48"/>
  <c r="JZ493" i="48" s="1"/>
  <c r="KA493" i="48" s="1"/>
  <c r="JY88" i="48"/>
  <c r="JZ88" i="48" s="1"/>
  <c r="KA88" i="48" s="1"/>
  <c r="JY464" i="48"/>
  <c r="JZ464" i="48" s="1"/>
  <c r="KA464" i="48" s="1"/>
  <c r="KO62" i="48"/>
  <c r="KP62" i="48" s="1"/>
  <c r="KQ62" i="48" s="1"/>
  <c r="KR62" i="48" s="1"/>
  <c r="KS62" i="48" s="1"/>
  <c r="JY501" i="48"/>
  <c r="KD501" i="48" s="1"/>
  <c r="KE501" i="48" s="1"/>
  <c r="JY456" i="48"/>
  <c r="JZ456" i="48" s="1"/>
  <c r="KA456" i="48" s="1"/>
  <c r="JY164" i="48"/>
  <c r="KD164" i="48" s="1"/>
  <c r="KE164" i="48" s="1"/>
  <c r="JY344" i="48"/>
  <c r="JY468" i="48"/>
  <c r="JY391" i="48"/>
  <c r="JY390" i="48"/>
  <c r="JY107" i="48"/>
  <c r="KD107" i="48" s="1"/>
  <c r="KE107" i="48" s="1"/>
  <c r="JY343" i="48"/>
  <c r="KD343" i="48" s="1"/>
  <c r="KE343" i="48" s="1"/>
  <c r="JY470" i="48"/>
  <c r="KD470" i="48" s="1"/>
  <c r="KE470" i="48" s="1"/>
  <c r="JY212" i="48"/>
  <c r="JY84" i="48"/>
  <c r="JZ84" i="48" s="1"/>
  <c r="KA84" i="48" s="1"/>
  <c r="JY145" i="48"/>
  <c r="KD145" i="48" s="1"/>
  <c r="KE145" i="48" s="1"/>
  <c r="JY381" i="48"/>
  <c r="JZ381" i="48" s="1"/>
  <c r="KA381" i="48" s="1"/>
  <c r="JY331" i="48"/>
  <c r="JY78" i="48"/>
  <c r="JZ78" i="48" s="1"/>
  <c r="KA78" i="48" s="1"/>
  <c r="JY314" i="48"/>
  <c r="JZ314" i="48" s="1"/>
  <c r="KA314" i="48" s="1"/>
  <c r="JY349" i="48"/>
  <c r="KD349" i="48" s="1"/>
  <c r="KE349" i="48" s="1"/>
  <c r="JY313" i="48"/>
  <c r="JZ313" i="48" s="1"/>
  <c r="KA313" i="48" s="1"/>
  <c r="JY245" i="48"/>
  <c r="JY364" i="48"/>
  <c r="JY226" i="48"/>
  <c r="JY278" i="48"/>
  <c r="JY202" i="48"/>
  <c r="JZ202" i="48" s="1"/>
  <c r="KA202" i="48" s="1"/>
  <c r="JY157" i="48"/>
  <c r="JZ157" i="48" s="1"/>
  <c r="KA157" i="48" s="1"/>
  <c r="JY452" i="48"/>
  <c r="JZ452" i="48" s="1"/>
  <c r="KA452" i="48" s="1"/>
  <c r="JY327" i="48"/>
  <c r="KO71" i="48"/>
  <c r="KP71" i="48" s="1"/>
  <c r="KQ71" i="48" s="1"/>
  <c r="KR71" i="48" s="1"/>
  <c r="KS71" i="48" s="1"/>
  <c r="JY141" i="48"/>
  <c r="JZ141" i="48" s="1"/>
  <c r="KA141" i="48" s="1"/>
  <c r="JY308" i="48"/>
  <c r="JZ308" i="48" s="1"/>
  <c r="KA308" i="48" s="1"/>
  <c r="JY380" i="48"/>
  <c r="JZ380" i="48" s="1"/>
  <c r="KA380" i="48" s="1"/>
  <c r="JY477" i="48"/>
  <c r="KD477" i="48" s="1"/>
  <c r="KE477" i="48" s="1"/>
  <c r="JY220" i="48"/>
  <c r="KD220" i="48" s="1"/>
  <c r="KE220" i="48" s="1"/>
  <c r="JY366" i="48"/>
  <c r="JZ366" i="48" s="1"/>
  <c r="KA366" i="48" s="1"/>
  <c r="JY463" i="48"/>
  <c r="JZ463" i="48" s="1"/>
  <c r="KA463" i="48" s="1"/>
  <c r="JY137" i="48"/>
  <c r="JY275" i="48"/>
  <c r="JY330" i="48"/>
  <c r="KO60" i="48"/>
  <c r="JY94" i="48"/>
  <c r="JZ94" i="48" s="1"/>
  <c r="KA94" i="48" s="1"/>
  <c r="JY223" i="48"/>
  <c r="JZ223" i="48" s="1"/>
  <c r="KA223" i="48" s="1"/>
  <c r="JY266" i="48"/>
  <c r="KD266" i="48" s="1"/>
  <c r="KE266" i="48" s="1"/>
  <c r="JY319" i="48"/>
  <c r="KD319" i="48" s="1"/>
  <c r="KE319" i="48" s="1"/>
  <c r="JY511" i="48"/>
  <c r="KD511" i="48" s="1"/>
  <c r="KE511" i="48" s="1"/>
  <c r="JY321" i="48"/>
  <c r="JY310" i="48"/>
  <c r="JZ310" i="48" s="1"/>
  <c r="KA310" i="48" s="1"/>
  <c r="JY101" i="48"/>
  <c r="JZ101" i="48" s="1"/>
  <c r="KA101" i="48" s="1"/>
  <c r="JY115" i="48"/>
  <c r="JZ115" i="48" s="1"/>
  <c r="KA115" i="48" s="1"/>
  <c r="JY253" i="48"/>
  <c r="KD253" i="48" s="1"/>
  <c r="KE253" i="48" s="1"/>
  <c r="JY422" i="48"/>
  <c r="KD422" i="48" s="1"/>
  <c r="KE422" i="48" s="1"/>
  <c r="JY184" i="48"/>
  <c r="KD184" i="48" s="1"/>
  <c r="KE184" i="48" s="1"/>
  <c r="JY166" i="48"/>
  <c r="JY399" i="48"/>
  <c r="JY453" i="48"/>
  <c r="JY335" i="48"/>
  <c r="JY351" i="48"/>
  <c r="JY403" i="48"/>
  <c r="KD403" i="48" s="1"/>
  <c r="KE403" i="48" s="1"/>
  <c r="JY119" i="48"/>
  <c r="JZ119" i="48" s="1"/>
  <c r="KA119" i="48" s="1"/>
  <c r="JY416" i="48"/>
  <c r="JY83" i="48"/>
  <c r="KD83" i="48" s="1"/>
  <c r="KE83" i="48" s="1"/>
  <c r="JY481" i="48"/>
  <c r="KD481" i="48" s="1"/>
  <c r="KE481" i="48" s="1"/>
  <c r="JY288" i="48"/>
  <c r="JZ288" i="48" s="1"/>
  <c r="KA288" i="48" s="1"/>
  <c r="JY227" i="48"/>
  <c r="KD227" i="48" s="1"/>
  <c r="KE227" i="48" s="1"/>
  <c r="JY341" i="48"/>
  <c r="JZ341" i="48" s="1"/>
  <c r="KA341" i="48" s="1"/>
  <c r="JY368" i="48"/>
  <c r="JZ368" i="48" s="1"/>
  <c r="KA368" i="48" s="1"/>
  <c r="JY77" i="48"/>
  <c r="KD77" i="48" s="1"/>
  <c r="KE77" i="48" s="1"/>
  <c r="JY471" i="48"/>
  <c r="KD471" i="48" s="1"/>
  <c r="KE471" i="48" s="1"/>
  <c r="JY369" i="48"/>
  <c r="JY337" i="48"/>
  <c r="JY197" i="48"/>
  <c r="JY348" i="48"/>
  <c r="JY280" i="48"/>
  <c r="KO70" i="48"/>
  <c r="KP70" i="48" s="1"/>
  <c r="KQ70" i="48" s="1"/>
  <c r="KR70" i="48" s="1"/>
  <c r="KS70" i="48" s="1"/>
  <c r="JY458" i="48"/>
  <c r="KD458" i="48" s="1"/>
  <c r="KE458" i="48" s="1"/>
  <c r="JY241" i="48"/>
  <c r="JY104" i="48"/>
  <c r="JZ104" i="48" s="1"/>
  <c r="KA104" i="48" s="1"/>
  <c r="JY268" i="48"/>
  <c r="KD268" i="48" s="1"/>
  <c r="KE268" i="48" s="1"/>
  <c r="JY413" i="48"/>
  <c r="KD413" i="48" s="1"/>
  <c r="KE413" i="48" s="1"/>
  <c r="JY296" i="48"/>
  <c r="KD296" i="48" s="1"/>
  <c r="KE296" i="48" s="1"/>
  <c r="JY256" i="48"/>
  <c r="JZ256" i="48" s="1"/>
  <c r="KA256" i="48" s="1"/>
  <c r="JY395" i="48"/>
  <c r="KD395" i="48" s="1"/>
  <c r="KE395" i="48" s="1"/>
  <c r="JY232" i="48"/>
  <c r="KD232" i="48" s="1"/>
  <c r="KE232" i="48" s="1"/>
  <c r="JY122" i="48"/>
  <c r="KD122" i="48" s="1"/>
  <c r="KE122" i="48" s="1"/>
  <c r="JY440" i="48"/>
  <c r="JZ440" i="48" s="1"/>
  <c r="KA440" i="48" s="1"/>
  <c r="JY160" i="48"/>
  <c r="JY491" i="48"/>
  <c r="JY318" i="48"/>
  <c r="JZ318" i="48" s="1"/>
  <c r="KA318" i="48" s="1"/>
  <c r="JY185" i="48"/>
  <c r="KD185" i="48" s="1"/>
  <c r="KE185" i="48" s="1"/>
  <c r="JY64" i="48"/>
  <c r="KD64" i="48" s="1"/>
  <c r="KE64" i="48" s="1"/>
  <c r="JY409" i="48"/>
  <c r="KD409" i="48" s="1"/>
  <c r="KE409" i="48" s="1"/>
  <c r="JY365" i="48"/>
  <c r="JY443" i="48"/>
  <c r="KD443" i="48" s="1"/>
  <c r="KE443" i="48" s="1"/>
  <c r="JY131" i="48"/>
  <c r="KD131" i="48" s="1"/>
  <c r="KE131" i="48" s="1"/>
  <c r="JY127" i="48"/>
  <c r="JZ127" i="48" s="1"/>
  <c r="KA127" i="48" s="1"/>
  <c r="JY218" i="48"/>
  <c r="KD218" i="48" s="1"/>
  <c r="KE218" i="48" s="1"/>
  <c r="JY211" i="48"/>
  <c r="JZ211" i="48" s="1"/>
  <c r="KA211" i="48" s="1"/>
  <c r="JY182" i="48"/>
  <c r="KD182" i="48" s="1"/>
  <c r="KE182" i="48" s="1"/>
  <c r="JY489" i="48"/>
  <c r="JZ489" i="48" s="1"/>
  <c r="KA489" i="48" s="1"/>
  <c r="JY328" i="48"/>
  <c r="KD328" i="48" s="1"/>
  <c r="KE328" i="48" s="1"/>
  <c r="JY359" i="48"/>
  <c r="JZ359" i="48" s="1"/>
  <c r="KA359" i="48" s="1"/>
  <c r="JY437" i="48"/>
  <c r="JY215" i="48"/>
  <c r="JY120" i="48"/>
  <c r="JZ120" i="48" s="1"/>
  <c r="KA120" i="48" s="1"/>
  <c r="JY248" i="48"/>
  <c r="JZ248" i="48" s="1"/>
  <c r="KA248" i="48" s="1"/>
  <c r="JY502" i="48"/>
  <c r="JZ502" i="48" s="1"/>
  <c r="KA502" i="48" s="1"/>
  <c r="JY473" i="48"/>
  <c r="KD473" i="48" s="1"/>
  <c r="KE473" i="48" s="1"/>
  <c r="JY442" i="48"/>
  <c r="JY86" i="48"/>
  <c r="JZ86" i="48" s="1"/>
  <c r="KA86" i="48" s="1"/>
  <c r="JY60" i="48"/>
  <c r="JZ60" i="48" s="1"/>
  <c r="KA60" i="48" s="1"/>
  <c r="JY167" i="48"/>
  <c r="JZ167" i="48" s="1"/>
  <c r="KA167" i="48" s="1"/>
  <c r="JY249" i="48"/>
  <c r="JZ249" i="48" s="1"/>
  <c r="KA249" i="48" s="1"/>
  <c r="JY484" i="48"/>
  <c r="JZ484" i="48" s="1"/>
  <c r="KA484" i="48" s="1"/>
  <c r="JY426" i="48"/>
  <c r="KD426" i="48" s="1"/>
  <c r="KE426" i="48" s="1"/>
  <c r="JY190" i="48"/>
  <c r="JZ190" i="48" s="1"/>
  <c r="KA190" i="48" s="1"/>
  <c r="JY110" i="48"/>
  <c r="JZ110" i="48" s="1"/>
  <c r="KA110" i="48" s="1"/>
  <c r="JY297" i="48"/>
  <c r="JY404" i="48"/>
  <c r="JY244" i="48"/>
  <c r="JY75" i="48"/>
  <c r="KD75" i="48" s="1"/>
  <c r="KE75" i="48" s="1"/>
  <c r="JY354" i="48"/>
  <c r="KD354" i="48" s="1"/>
  <c r="KE354" i="48" s="1"/>
  <c r="JY338" i="48"/>
  <c r="JZ338" i="48" s="1"/>
  <c r="KA338" i="48" s="1"/>
  <c r="KO66" i="48"/>
  <c r="KP66" i="48" s="1"/>
  <c r="KQ66" i="48" s="1"/>
  <c r="KR66" i="48" s="1"/>
  <c r="KS66" i="48" s="1"/>
  <c r="KO59" i="48"/>
  <c r="JY74" i="48"/>
  <c r="JY216" i="48"/>
  <c r="KD216" i="48" s="1"/>
  <c r="KE216" i="48" s="1"/>
  <c r="JY439" i="48"/>
  <c r="KD439" i="48" s="1"/>
  <c r="KE439" i="48" s="1"/>
  <c r="JY267" i="48"/>
  <c r="KD267" i="48" s="1"/>
  <c r="KE267" i="48" s="1"/>
  <c r="JY424" i="48"/>
  <c r="JZ424" i="48" s="1"/>
  <c r="KA424" i="48" s="1"/>
  <c r="JY401" i="48"/>
  <c r="KD401" i="48" s="1"/>
  <c r="KE401" i="48" s="1"/>
  <c r="JY203" i="48"/>
  <c r="KD203" i="48" s="1"/>
  <c r="KE203" i="48" s="1"/>
  <c r="JY240" i="48"/>
  <c r="KD240" i="48" s="1"/>
  <c r="KE240" i="48" s="1"/>
  <c r="JY376" i="48"/>
  <c r="KD376" i="48" s="1"/>
  <c r="KE376" i="48" s="1"/>
  <c r="JY312" i="48"/>
  <c r="JY246" i="48"/>
  <c r="KD246" i="48" s="1"/>
  <c r="KE246" i="48" s="1"/>
  <c r="JY405" i="48"/>
  <c r="KD405" i="48" s="1"/>
  <c r="KE405" i="48" s="1"/>
  <c r="JY132" i="48"/>
  <c r="KD132" i="48" s="1"/>
  <c r="KE132" i="48" s="1"/>
  <c r="JY283" i="48"/>
  <c r="JZ283" i="48" s="1"/>
  <c r="KA283" i="48" s="1"/>
  <c r="JY372" i="48"/>
  <c r="KD372" i="48" s="1"/>
  <c r="KE372" i="48" s="1"/>
  <c r="JY460" i="48"/>
  <c r="JY371" i="48"/>
  <c r="KD371" i="48" s="1"/>
  <c r="KE371" i="48" s="1"/>
  <c r="JY418" i="48"/>
  <c r="JZ418" i="48" s="1"/>
  <c r="KA418" i="48" s="1"/>
  <c r="KO57" i="48"/>
  <c r="KV57" i="48" s="1"/>
  <c r="KW57" i="48" s="1"/>
  <c r="JY169" i="48"/>
  <c r="KD169" i="48" s="1"/>
  <c r="KE169" i="48" s="1"/>
  <c r="JY89" i="48"/>
  <c r="KD89" i="48" s="1"/>
  <c r="KE89" i="48" s="1"/>
  <c r="JY419" i="48"/>
  <c r="JZ419" i="48" s="1"/>
  <c r="KA419" i="48" s="1"/>
  <c r="JY188" i="48"/>
  <c r="KD188" i="48" s="1"/>
  <c r="KE188" i="48" s="1"/>
  <c r="JY263" i="48"/>
  <c r="JZ263" i="48" s="1"/>
  <c r="KA263" i="48" s="1"/>
  <c r="JY72" i="48"/>
  <c r="JZ72" i="48" s="1"/>
  <c r="KA72" i="48" s="1"/>
  <c r="JY400" i="48"/>
  <c r="JZ307" i="48"/>
  <c r="KA307" i="48" s="1"/>
  <c r="KD307" i="48"/>
  <c r="KE307" i="48" s="1"/>
  <c r="KD390" i="48"/>
  <c r="KE390" i="48" s="1"/>
  <c r="JZ390" i="48"/>
  <c r="KA390" i="48" s="1"/>
  <c r="JZ160" i="48"/>
  <c r="KA160" i="48" s="1"/>
  <c r="KD160" i="48"/>
  <c r="KE160" i="48" s="1"/>
  <c r="JZ515" i="48"/>
  <c r="KA515" i="48" s="1"/>
  <c r="KD515" i="48"/>
  <c r="KE515" i="48" s="1"/>
  <c r="KD151" i="48"/>
  <c r="KE151" i="48" s="1"/>
  <c r="JZ151" i="48"/>
  <c r="KA151" i="48" s="1"/>
  <c r="KD245" i="48"/>
  <c r="KE245" i="48" s="1"/>
  <c r="JZ245" i="48"/>
  <c r="KA245" i="48" s="1"/>
  <c r="JZ340" i="48"/>
  <c r="KA340" i="48" s="1"/>
  <c r="KD302" i="48"/>
  <c r="KE302" i="48" s="1"/>
  <c r="JZ302" i="48"/>
  <c r="KA302" i="48" s="1"/>
  <c r="JZ509" i="48"/>
  <c r="KA509" i="48" s="1"/>
  <c r="KD509" i="48"/>
  <c r="KE509" i="48" s="1"/>
  <c r="KD487" i="48"/>
  <c r="KE487" i="48" s="1"/>
  <c r="JZ487" i="48"/>
  <c r="KA487" i="48" s="1"/>
  <c r="JZ514" i="48"/>
  <c r="KA514" i="48" s="1"/>
  <c r="KD514" i="48"/>
  <c r="KE514" i="48" s="1"/>
  <c r="JZ128" i="48"/>
  <c r="KA128" i="48" s="1"/>
  <c r="KO72" i="48"/>
  <c r="JY257" i="48"/>
  <c r="JY306" i="48"/>
  <c r="JY498" i="48"/>
  <c r="KO58" i="48"/>
  <c r="JY259" i="48"/>
  <c r="JY444" i="48"/>
  <c r="JY411" i="48"/>
  <c r="JY159" i="48"/>
  <c r="JY116" i="48"/>
  <c r="JY317" i="48"/>
  <c r="JY346" i="48"/>
  <c r="KD111" i="48"/>
  <c r="KE111" i="48" s="1"/>
  <c r="JZ111" i="48"/>
  <c r="KA111" i="48" s="1"/>
  <c r="KD166" i="48"/>
  <c r="KE166" i="48" s="1"/>
  <c r="JZ166" i="48"/>
  <c r="KA166" i="48" s="1"/>
  <c r="KD274" i="48"/>
  <c r="KE274" i="48" s="1"/>
  <c r="KD200" i="48"/>
  <c r="KE200" i="48" s="1"/>
  <c r="JZ200" i="48"/>
  <c r="KA200" i="48" s="1"/>
  <c r="KD331" i="48"/>
  <c r="KE331" i="48" s="1"/>
  <c r="JZ331" i="48"/>
  <c r="KA331" i="48" s="1"/>
  <c r="KD223" i="48"/>
  <c r="KE223" i="48" s="1"/>
  <c r="KD324" i="48"/>
  <c r="KE324" i="48" s="1"/>
  <c r="KD364" i="48"/>
  <c r="KE364" i="48" s="1"/>
  <c r="JZ364" i="48"/>
  <c r="KA364" i="48" s="1"/>
  <c r="JZ321" i="48"/>
  <c r="KA321" i="48" s="1"/>
  <c r="KD321" i="48"/>
  <c r="KE321" i="48" s="1"/>
  <c r="KD494" i="48"/>
  <c r="KE494" i="48" s="1"/>
  <c r="JZ494" i="48"/>
  <c r="KA494" i="48" s="1"/>
  <c r="JY171" i="48"/>
  <c r="JY179" i="48"/>
  <c r="JY219" i="48"/>
  <c r="JY488" i="48"/>
  <c r="JY378" i="48"/>
  <c r="JY176" i="48"/>
  <c r="JY231" i="48"/>
  <c r="JY118" i="48"/>
  <c r="JY384" i="48"/>
  <c r="JY217" i="48"/>
  <c r="JY150" i="48"/>
  <c r="JY485" i="48"/>
  <c r="JY350" i="48"/>
  <c r="JY191" i="48"/>
  <c r="JY61" i="48"/>
  <c r="JY517" i="48"/>
  <c r="JY238" i="48"/>
  <c r="JY210" i="48"/>
  <c r="JY139" i="48"/>
  <c r="JY142" i="48"/>
  <c r="JZ330" i="48"/>
  <c r="KA330" i="48" s="1"/>
  <c r="KD330" i="48"/>
  <c r="KE330" i="48" s="1"/>
  <c r="KD320" i="48"/>
  <c r="KE320" i="48" s="1"/>
  <c r="JZ320" i="48"/>
  <c r="KA320" i="48" s="1"/>
  <c r="JZ185" i="48"/>
  <c r="KA185" i="48" s="1"/>
  <c r="JZ300" i="48"/>
  <c r="KA300" i="48" s="1"/>
  <c r="KD127" i="48"/>
  <c r="KE127" i="48" s="1"/>
  <c r="KD312" i="48"/>
  <c r="KE312" i="48" s="1"/>
  <c r="JZ312" i="48"/>
  <c r="KA312" i="48" s="1"/>
  <c r="KD446" i="48"/>
  <c r="KE446" i="48" s="1"/>
  <c r="JZ446" i="48"/>
  <c r="KA446" i="48" s="1"/>
  <c r="KD202" i="48"/>
  <c r="KE202" i="48" s="1"/>
  <c r="KD85" i="48"/>
  <c r="KE85" i="48" s="1"/>
  <c r="JZ85" i="48"/>
  <c r="KA85" i="48" s="1"/>
  <c r="JZ454" i="48"/>
  <c r="KA454" i="48" s="1"/>
  <c r="KD454" i="48"/>
  <c r="KE454" i="48" s="1"/>
  <c r="KD325" i="48"/>
  <c r="KE325" i="48" s="1"/>
  <c r="JZ325" i="48"/>
  <c r="KA325" i="48" s="1"/>
  <c r="JZ107" i="48"/>
  <c r="KA107" i="48" s="1"/>
  <c r="JZ376" i="48"/>
  <c r="KA376" i="48" s="1"/>
  <c r="JY370" i="48"/>
  <c r="JY250" i="48"/>
  <c r="JY459" i="48"/>
  <c r="JY281" i="48"/>
  <c r="JY357" i="48"/>
  <c r="JY513" i="48"/>
  <c r="JY495" i="48"/>
  <c r="JY311" i="48"/>
  <c r="JY479" i="48"/>
  <c r="JY492" i="48"/>
  <c r="JY98" i="48"/>
  <c r="JY490" i="48"/>
  <c r="JY448" i="48"/>
  <c r="JY500" i="48"/>
  <c r="JY379" i="48"/>
  <c r="JY352" i="48"/>
  <c r="JY504" i="48"/>
  <c r="JY516" i="48"/>
  <c r="JY204" i="48"/>
  <c r="JY285" i="48"/>
  <c r="JY508" i="48"/>
  <c r="JZ224" i="48"/>
  <c r="KA224" i="48" s="1"/>
  <c r="KD224" i="48"/>
  <c r="KE224" i="48" s="1"/>
  <c r="JZ278" i="48"/>
  <c r="KA278" i="48" s="1"/>
  <c r="KD278" i="48"/>
  <c r="KE278" i="48" s="1"/>
  <c r="JZ468" i="48"/>
  <c r="KA468" i="48" s="1"/>
  <c r="KD468" i="48"/>
  <c r="KE468" i="48" s="1"/>
  <c r="JZ268" i="48"/>
  <c r="KA268" i="48" s="1"/>
  <c r="JZ137" i="48"/>
  <c r="KA137" i="48" s="1"/>
  <c r="KD137" i="48"/>
  <c r="KE137" i="48" s="1"/>
  <c r="KD71" i="48"/>
  <c r="KE71" i="48" s="1"/>
  <c r="JZ71" i="48"/>
  <c r="KA71" i="48" s="1"/>
  <c r="KD297" i="48"/>
  <c r="KE297" i="48" s="1"/>
  <c r="JZ297" i="48"/>
  <c r="KA297" i="48" s="1"/>
  <c r="KD486" i="48"/>
  <c r="KE486" i="48" s="1"/>
  <c r="JZ486" i="48"/>
  <c r="KA486" i="48" s="1"/>
  <c r="KD215" i="48"/>
  <c r="KE215" i="48" s="1"/>
  <c r="JZ215" i="48"/>
  <c r="KA215" i="48" s="1"/>
  <c r="JY309" i="48"/>
  <c r="JY322" i="48"/>
  <c r="JY428" i="48"/>
  <c r="JY112" i="48"/>
  <c r="JY140" i="48"/>
  <c r="JY362" i="48"/>
  <c r="JY373" i="48"/>
  <c r="JY234" i="48"/>
  <c r="JY449" i="48"/>
  <c r="JY181" i="48"/>
  <c r="JY430" i="48"/>
  <c r="JY76" i="48"/>
  <c r="JY62" i="48"/>
  <c r="JY425" i="48"/>
  <c r="JY465" i="48"/>
  <c r="KO68" i="48"/>
  <c r="JY445" i="48"/>
  <c r="JY93" i="48"/>
  <c r="JY273" i="48"/>
  <c r="JY209" i="48"/>
  <c r="JY262" i="48"/>
  <c r="JY304" i="48"/>
  <c r="JY375" i="48"/>
  <c r="JY272" i="48"/>
  <c r="JY90" i="48"/>
  <c r="JZ416" i="48"/>
  <c r="KA416" i="48" s="1"/>
  <c r="KD416" i="48"/>
  <c r="KE416" i="48" s="1"/>
  <c r="JZ365" i="48"/>
  <c r="KA365" i="48" s="1"/>
  <c r="KD365" i="48"/>
  <c r="KE365" i="48" s="1"/>
  <c r="JZ145" i="48"/>
  <c r="KA145" i="48" s="1"/>
  <c r="KP63" i="48"/>
  <c r="KQ63" i="48" s="1"/>
  <c r="KR63" i="48" s="1"/>
  <c r="KS63" i="48" s="1"/>
  <c r="KV63" i="48"/>
  <c r="KW63" i="48" s="1"/>
  <c r="JZ228" i="48"/>
  <c r="KA228" i="48" s="1"/>
  <c r="JZ344" i="48"/>
  <c r="KA344" i="48" s="1"/>
  <c r="KD344" i="48"/>
  <c r="KE344" i="48" s="1"/>
  <c r="JZ244" i="48"/>
  <c r="KA244" i="48" s="1"/>
  <c r="KD244" i="48"/>
  <c r="KE244" i="48" s="1"/>
  <c r="KD105" i="48"/>
  <c r="KE105" i="48" s="1"/>
  <c r="JZ105" i="48"/>
  <c r="KA105" i="48" s="1"/>
  <c r="KD88" i="48"/>
  <c r="KE88" i="48" s="1"/>
  <c r="KD79" i="48"/>
  <c r="KE79" i="48" s="1"/>
  <c r="JZ79" i="48"/>
  <c r="KA79" i="48" s="1"/>
  <c r="KD212" i="48"/>
  <c r="KE212" i="48" s="1"/>
  <c r="JZ212" i="48"/>
  <c r="KA212" i="48" s="1"/>
  <c r="KP65" i="48"/>
  <c r="KQ65" i="48" s="1"/>
  <c r="KR65" i="48" s="1"/>
  <c r="KS65" i="48" s="1"/>
  <c r="KV65" i="48"/>
  <c r="KW65" i="48" s="1"/>
  <c r="JY243" i="48"/>
  <c r="JY237" i="48"/>
  <c r="JY153" i="48"/>
  <c r="JY192" i="48"/>
  <c r="JY406" i="48"/>
  <c r="JY70" i="48"/>
  <c r="JY347" i="48"/>
  <c r="JY162" i="48"/>
  <c r="KO61" i="48"/>
  <c r="JY417" i="48"/>
  <c r="JY457" i="48"/>
  <c r="JY356" i="48"/>
  <c r="JY438" i="48"/>
  <c r="JY421" i="48"/>
  <c r="JY201" i="48"/>
  <c r="JY286" i="48"/>
  <c r="JY469" i="48"/>
  <c r="JY235" i="48"/>
  <c r="JY149" i="48"/>
  <c r="JY315" i="48"/>
  <c r="JY284" i="48"/>
  <c r="JY126" i="48"/>
  <c r="JY271" i="48"/>
  <c r="JY129" i="48"/>
  <c r="JY125" i="48"/>
  <c r="JY451" i="48"/>
  <c r="JY148" i="48"/>
  <c r="KO55" i="48"/>
  <c r="JY518" i="48"/>
  <c r="JY301" i="48"/>
  <c r="JZ327" i="48"/>
  <c r="KA327" i="48" s="1"/>
  <c r="KD327" i="48"/>
  <c r="KE327" i="48" s="1"/>
  <c r="JZ241" i="48"/>
  <c r="KA241" i="48" s="1"/>
  <c r="KD241" i="48"/>
  <c r="KE241" i="48" s="1"/>
  <c r="JZ412" i="48"/>
  <c r="KA412" i="48" s="1"/>
  <c r="KD412" i="48"/>
  <c r="KE412" i="48" s="1"/>
  <c r="KD86" i="48"/>
  <c r="KE86" i="48" s="1"/>
  <c r="JZ337" i="48"/>
  <c r="KA337" i="48" s="1"/>
  <c r="KD337" i="48"/>
  <c r="KE337" i="48" s="1"/>
  <c r="JZ503" i="48"/>
  <c r="KA503" i="48" s="1"/>
  <c r="KD503" i="48"/>
  <c r="KE503" i="48" s="1"/>
  <c r="JZ83" i="48"/>
  <c r="KA83" i="48" s="1"/>
  <c r="JZ427" i="48"/>
  <c r="KA427" i="48" s="1"/>
  <c r="KD427" i="48"/>
  <c r="KE427" i="48" s="1"/>
  <c r="JZ276" i="48"/>
  <c r="KA276" i="48" s="1"/>
  <c r="KD276" i="48"/>
  <c r="KE276" i="48" s="1"/>
  <c r="KD391" i="48"/>
  <c r="KE391" i="48" s="1"/>
  <c r="JZ391" i="48"/>
  <c r="KA391" i="48" s="1"/>
  <c r="JY152" i="48"/>
  <c r="JY293" i="48"/>
  <c r="JY290" i="48"/>
  <c r="JY121" i="48"/>
  <c r="JY213" i="48"/>
  <c r="JY146" i="48"/>
  <c r="JY100" i="48"/>
  <c r="JY289" i="48"/>
  <c r="JY387" i="48"/>
  <c r="JY239" i="48"/>
  <c r="JY252" i="48"/>
  <c r="JY57" i="48"/>
  <c r="JY214" i="48"/>
  <c r="JY414" i="48"/>
  <c r="JY114" i="48"/>
  <c r="KO64" i="48"/>
  <c r="JY506" i="48"/>
  <c r="JY415" i="48"/>
  <c r="JY189" i="48"/>
  <c r="JY147" i="48"/>
  <c r="JY229" i="48"/>
  <c r="JY374" i="48"/>
  <c r="JZ404" i="48"/>
  <c r="KA404" i="48" s="1"/>
  <c r="KD404" i="48"/>
  <c r="KE404" i="48" s="1"/>
  <c r="KD74" i="48"/>
  <c r="KE74" i="48" s="1"/>
  <c r="JZ74" i="48"/>
  <c r="KA74" i="48" s="1"/>
  <c r="JZ122" i="48"/>
  <c r="KA122" i="48" s="1"/>
  <c r="JZ275" i="48"/>
  <c r="KA275" i="48" s="1"/>
  <c r="KD275" i="48"/>
  <c r="KE275" i="48" s="1"/>
  <c r="JZ180" i="48"/>
  <c r="KA180" i="48" s="1"/>
  <c r="KD180" i="48"/>
  <c r="KE180" i="48" s="1"/>
  <c r="JZ474" i="48"/>
  <c r="KA474" i="48" s="1"/>
  <c r="KD474" i="48"/>
  <c r="KE474" i="48" s="1"/>
  <c r="KD440" i="48"/>
  <c r="KE440" i="48" s="1"/>
  <c r="JZ334" i="48"/>
  <c r="KA334" i="48" s="1"/>
  <c r="KD334" i="48"/>
  <c r="KE334" i="48" s="1"/>
  <c r="KD491" i="48"/>
  <c r="KE491" i="48" s="1"/>
  <c r="JZ491" i="48"/>
  <c r="KA491" i="48" s="1"/>
  <c r="KD442" i="48"/>
  <c r="KE442" i="48" s="1"/>
  <c r="JZ442" i="48"/>
  <c r="KA442" i="48" s="1"/>
  <c r="KD255" i="48"/>
  <c r="KE255" i="48" s="1"/>
  <c r="JY436" i="48"/>
  <c r="JY66" i="48"/>
  <c r="JY385" i="48"/>
  <c r="JY87" i="48"/>
  <c r="JY102" i="48"/>
  <c r="JY155" i="48"/>
  <c r="JY397" i="48"/>
  <c r="JY225" i="48"/>
  <c r="JY472" i="48"/>
  <c r="JY361" i="48"/>
  <c r="JY198" i="48"/>
  <c r="JY512" i="48"/>
  <c r="JY431" i="48"/>
  <c r="JY136" i="48"/>
  <c r="JY168" i="48"/>
  <c r="JY333" i="48"/>
  <c r="JY345" i="48"/>
  <c r="JY339" i="48"/>
  <c r="JY269" i="48"/>
  <c r="JY497" i="48"/>
  <c r="JY222" i="48"/>
  <c r="JY377" i="48"/>
  <c r="JY207" i="48"/>
  <c r="JY282" i="48"/>
  <c r="JY236" i="48"/>
  <c r="JY434" i="48"/>
  <c r="JY261" i="48"/>
  <c r="JY59" i="48"/>
  <c r="KV56" i="48"/>
  <c r="KW56" i="48" s="1"/>
  <c r="KP56" i="48"/>
  <c r="KQ56" i="48" s="1"/>
  <c r="KR56" i="48" s="1"/>
  <c r="KS56" i="48" s="1"/>
  <c r="KD197" i="48"/>
  <c r="KE197" i="48" s="1"/>
  <c r="JZ197" i="48"/>
  <c r="KA197" i="48" s="1"/>
  <c r="KD260" i="48"/>
  <c r="KE260" i="48" s="1"/>
  <c r="JZ260" i="48"/>
  <c r="KA260" i="48" s="1"/>
  <c r="KD94" i="48"/>
  <c r="KE94" i="48" s="1"/>
  <c r="JZ351" i="48"/>
  <c r="KA351" i="48" s="1"/>
  <c r="KD351" i="48"/>
  <c r="KE351" i="48" s="1"/>
  <c r="KD510" i="48"/>
  <c r="KE510" i="48" s="1"/>
  <c r="KD460" i="48"/>
  <c r="KE460" i="48" s="1"/>
  <c r="JZ460" i="48"/>
  <c r="KA460" i="48" s="1"/>
  <c r="KD499" i="48"/>
  <c r="KE499" i="48" s="1"/>
  <c r="JZ499" i="48"/>
  <c r="KA499" i="48" s="1"/>
  <c r="JZ92" i="48"/>
  <c r="KA92" i="48" s="1"/>
  <c r="KD92" i="48"/>
  <c r="KE92" i="48" s="1"/>
  <c r="KD348" i="48"/>
  <c r="KE348" i="48" s="1"/>
  <c r="JZ348" i="48"/>
  <c r="KA348" i="48" s="1"/>
  <c r="JZ399" i="48"/>
  <c r="KA399" i="48" s="1"/>
  <c r="KD399" i="48"/>
  <c r="KE399" i="48" s="1"/>
  <c r="KD358" i="48"/>
  <c r="KE358" i="48" s="1"/>
  <c r="JZ358" i="48"/>
  <c r="KA358" i="48" s="1"/>
  <c r="KD453" i="48"/>
  <c r="KE453" i="48" s="1"/>
  <c r="JZ453" i="48"/>
  <c r="KA453" i="48" s="1"/>
  <c r="JY480" i="48"/>
  <c r="JY295" i="48"/>
  <c r="JY394" i="48"/>
  <c r="JY230" i="48"/>
  <c r="JY483" i="48"/>
  <c r="JY156" i="48"/>
  <c r="JY303" i="48"/>
  <c r="JY158" i="48"/>
  <c r="JY383" i="48"/>
  <c r="JY429" i="48"/>
  <c r="JY353" i="48"/>
  <c r="JY251" i="48"/>
  <c r="JY56" i="48"/>
  <c r="JY382" i="48"/>
  <c r="JY143" i="48"/>
  <c r="JY478" i="48"/>
  <c r="JY65" i="48"/>
  <c r="JY135" i="48"/>
  <c r="JY410" i="48"/>
  <c r="JY507" i="48"/>
  <c r="JY298" i="48"/>
  <c r="JY193" i="48"/>
  <c r="JY402" i="48"/>
  <c r="JY138" i="48"/>
  <c r="JY165" i="48"/>
  <c r="JY205" i="48"/>
  <c r="JY388" i="48"/>
  <c r="JY106" i="48"/>
  <c r="JY287" i="48"/>
  <c r="JY505" i="48"/>
  <c r="JY336" i="48"/>
  <c r="JY63" i="48"/>
  <c r="JY389" i="48"/>
  <c r="KD172" i="48"/>
  <c r="KE172" i="48" s="1"/>
  <c r="JZ172" i="48"/>
  <c r="KA172" i="48" s="1"/>
  <c r="JZ173" i="48"/>
  <c r="KA173" i="48" s="1"/>
  <c r="KD72" i="48"/>
  <c r="KE72" i="48" s="1"/>
  <c r="JZ369" i="48"/>
  <c r="KA369" i="48" s="1"/>
  <c r="KD369" i="48"/>
  <c r="KE369" i="48" s="1"/>
  <c r="KD294" i="48"/>
  <c r="KE294" i="48" s="1"/>
  <c r="JZ294" i="48"/>
  <c r="KA294" i="48" s="1"/>
  <c r="KD226" i="48"/>
  <c r="KE226" i="48" s="1"/>
  <c r="JZ226" i="48"/>
  <c r="KA226" i="48" s="1"/>
  <c r="JZ461" i="48"/>
  <c r="KA461" i="48" s="1"/>
  <c r="KP59" i="48"/>
  <c r="KQ59" i="48" s="1"/>
  <c r="KR59" i="48" s="1"/>
  <c r="KS59" i="48" s="1"/>
  <c r="KV59" i="48"/>
  <c r="KW59" i="48" s="1"/>
  <c r="JZ279" i="48"/>
  <c r="KA279" i="48" s="1"/>
  <c r="KD279" i="48"/>
  <c r="KE279" i="48" s="1"/>
  <c r="JY133" i="48"/>
  <c r="JY323" i="48"/>
  <c r="JY161" i="48"/>
  <c r="JY123" i="48"/>
  <c r="JY194" i="48"/>
  <c r="JY264" i="48"/>
  <c r="JY199" i="48"/>
  <c r="JY183" i="48"/>
  <c r="JY435" i="48"/>
  <c r="JY408" i="48"/>
  <c r="JY73" i="48"/>
  <c r="JY265" i="48"/>
  <c r="JY291" i="48"/>
  <c r="JY450" i="48"/>
  <c r="JY455" i="48"/>
  <c r="JY95" i="48"/>
  <c r="JY329" i="48"/>
  <c r="JY420" i="48"/>
  <c r="JY392" i="48"/>
  <c r="JY462" i="48"/>
  <c r="JY97" i="48"/>
  <c r="JY423" i="48"/>
  <c r="JY367" i="48"/>
  <c r="JY124" i="48"/>
  <c r="JY299" i="48"/>
  <c r="JY163" i="48"/>
  <c r="JY68" i="48"/>
  <c r="JY305" i="48"/>
  <c r="JY196" i="48"/>
  <c r="JY396" i="48"/>
  <c r="JY177" i="48"/>
  <c r="KP60" i="48"/>
  <c r="KQ60" i="48" s="1"/>
  <c r="KR60" i="48" s="1"/>
  <c r="KS60" i="48" s="1"/>
  <c r="KV60" i="48"/>
  <c r="KW60" i="48" s="1"/>
  <c r="JZ267" i="48"/>
  <c r="KA267" i="48" s="1"/>
  <c r="JZ233" i="48"/>
  <c r="KA233" i="48" s="1"/>
  <c r="KD233" i="48"/>
  <c r="KE233" i="48" s="1"/>
  <c r="KD117" i="48"/>
  <c r="KE117" i="48" s="1"/>
  <c r="JZ117" i="48"/>
  <c r="KA117" i="48" s="1"/>
  <c r="JZ280" i="48"/>
  <c r="KA280" i="48" s="1"/>
  <c r="KD280" i="48"/>
  <c r="KE280" i="48" s="1"/>
  <c r="KD175" i="48"/>
  <c r="KE175" i="48" s="1"/>
  <c r="JZ175" i="48"/>
  <c r="KA175" i="48" s="1"/>
  <c r="JZ447" i="48"/>
  <c r="KA447" i="48" s="1"/>
  <c r="KD447" i="48"/>
  <c r="KE447" i="48" s="1"/>
  <c r="JZ363" i="48"/>
  <c r="KA363" i="48" s="1"/>
  <c r="KD363" i="48"/>
  <c r="KE363" i="48" s="1"/>
  <c r="KD263" i="48"/>
  <c r="KE263" i="48" s="1"/>
  <c r="JZ482" i="48"/>
  <c r="KA482" i="48" s="1"/>
  <c r="KD482" i="48"/>
  <c r="KE482" i="48" s="1"/>
  <c r="KD400" i="48"/>
  <c r="KE400" i="48" s="1"/>
  <c r="JZ400" i="48"/>
  <c r="KA400" i="48" s="1"/>
  <c r="JZ335" i="48"/>
  <c r="KA335" i="48" s="1"/>
  <c r="KD335" i="48"/>
  <c r="KE335" i="48" s="1"/>
  <c r="KD437" i="48"/>
  <c r="KE437" i="48" s="1"/>
  <c r="JZ437" i="48"/>
  <c r="KA437" i="48" s="1"/>
  <c r="JY342" i="48"/>
  <c r="JY82" i="48"/>
  <c r="KO69" i="48"/>
  <c r="JY80" i="48"/>
  <c r="JY258" i="48"/>
  <c r="JY292" i="48"/>
  <c r="JY96" i="48"/>
  <c r="JY360" i="48"/>
  <c r="JY144" i="48"/>
  <c r="JY99" i="48"/>
  <c r="JY476" i="48"/>
  <c r="JY178" i="48"/>
  <c r="JY69" i="48"/>
  <c r="KO67" i="48"/>
  <c r="JY242" i="48"/>
  <c r="JY254" i="48"/>
  <c r="JY81" i="48"/>
  <c r="JY393" i="48"/>
  <c r="JY398" i="48"/>
  <c r="JY441" i="48"/>
  <c r="JY433" i="48"/>
  <c r="JY496" i="48"/>
  <c r="JY108" i="48"/>
  <c r="JY170" i="48"/>
  <c r="JY432" i="48"/>
  <c r="JY270" i="48"/>
  <c r="JY174" i="48"/>
  <c r="JY109" i="48"/>
  <c r="JY58" i="48"/>
  <c r="JY475" i="48"/>
  <c r="JY407" i="48"/>
  <c r="JY91" i="48"/>
  <c r="KD313" i="48" l="1"/>
  <c r="KE313" i="48" s="1"/>
  <c r="JZ349" i="48"/>
  <c r="KA349" i="48" s="1"/>
  <c r="KD186" i="48"/>
  <c r="KE186" i="48" s="1"/>
  <c r="JZ471" i="48"/>
  <c r="KA471" i="48" s="1"/>
  <c r="JZ164" i="48"/>
  <c r="KA164" i="48" s="1"/>
  <c r="KC164" i="48" s="1"/>
  <c r="KD463" i="48"/>
  <c r="KE463" i="48" s="1"/>
  <c r="KD157" i="48"/>
  <c r="KE157" i="48" s="1"/>
  <c r="KH157" i="48" s="1"/>
  <c r="KD103" i="48"/>
  <c r="KE103" i="48" s="1"/>
  <c r="JZ247" i="48"/>
  <c r="KA247" i="48" s="1"/>
  <c r="KC247" i="48" s="1"/>
  <c r="JZ113" i="48"/>
  <c r="KA113" i="48" s="1"/>
  <c r="JZ184" i="48"/>
  <c r="KA184" i="48" s="1"/>
  <c r="KB184" i="48" s="1"/>
  <c r="KD467" i="48"/>
  <c r="KE467" i="48" s="1"/>
  <c r="KG467" i="48" s="1"/>
  <c r="JZ266" i="48"/>
  <c r="KA266" i="48" s="1"/>
  <c r="KB266" i="48" s="1"/>
  <c r="KD456" i="48"/>
  <c r="KE456" i="48" s="1"/>
  <c r="KJ456" i="48" s="1"/>
  <c r="JZ206" i="48"/>
  <c r="KA206" i="48" s="1"/>
  <c r="KC206" i="48" s="1"/>
  <c r="JZ240" i="48"/>
  <c r="KA240" i="48" s="1"/>
  <c r="KB240" i="48" s="1"/>
  <c r="JZ328" i="48"/>
  <c r="KA328" i="48" s="1"/>
  <c r="KD366" i="48"/>
  <c r="KE366" i="48" s="1"/>
  <c r="JZ466" i="48"/>
  <c r="KA466" i="48" s="1"/>
  <c r="JZ386" i="48"/>
  <c r="KA386" i="48" s="1"/>
  <c r="JZ470" i="48"/>
  <c r="KA470" i="48" s="1"/>
  <c r="KC470" i="48" s="1"/>
  <c r="JZ511" i="48"/>
  <c r="KA511" i="48" s="1"/>
  <c r="KC511" i="48" s="1"/>
  <c r="KD316" i="48"/>
  <c r="KE316" i="48" s="1"/>
  <c r="KG316" i="48" s="1"/>
  <c r="KD221" i="48"/>
  <c r="KE221" i="48" s="1"/>
  <c r="JZ473" i="48"/>
  <c r="KA473" i="48" s="1"/>
  <c r="KC473" i="48" s="1"/>
  <c r="JZ355" i="48"/>
  <c r="KA355" i="48" s="1"/>
  <c r="KD195" i="48"/>
  <c r="KE195" i="48" s="1"/>
  <c r="KF195" i="48" s="1"/>
  <c r="JZ77" i="48"/>
  <c r="KA77" i="48" s="1"/>
  <c r="KD489" i="48"/>
  <c r="KE489" i="48" s="1"/>
  <c r="KF489" i="48" s="1"/>
  <c r="KD104" i="48"/>
  <c r="KE104" i="48" s="1"/>
  <c r="KF104" i="48" s="1"/>
  <c r="JZ422" i="48"/>
  <c r="KA422" i="48" s="1"/>
  <c r="KB422" i="48" s="1"/>
  <c r="JZ332" i="48"/>
  <c r="KA332" i="48" s="1"/>
  <c r="KB332" i="48" s="1"/>
  <c r="JZ67" i="48"/>
  <c r="KA67" i="48" s="1"/>
  <c r="KD277" i="48"/>
  <c r="KE277" i="48" s="1"/>
  <c r="KD110" i="48"/>
  <c r="KE110" i="48" s="1"/>
  <c r="KD130" i="48"/>
  <c r="KE130" i="48" s="1"/>
  <c r="JZ134" i="48"/>
  <c r="KA134" i="48" s="1"/>
  <c r="KC134" i="48" s="1"/>
  <c r="KD55" i="48"/>
  <c r="KE55" i="48" s="1"/>
  <c r="KJ55" i="48" s="1"/>
  <c r="KD60" i="48"/>
  <c r="KE60" i="48" s="1"/>
  <c r="KI60" i="48" s="1"/>
  <c r="KD187" i="48"/>
  <c r="KE187" i="48" s="1"/>
  <c r="KV70" i="48"/>
  <c r="KW70" i="48" s="1"/>
  <c r="JZ154" i="48"/>
  <c r="KA154" i="48" s="1"/>
  <c r="KD84" i="48"/>
  <c r="KE84" i="48" s="1"/>
  <c r="KG84" i="48" s="1"/>
  <c r="JZ326" i="48"/>
  <c r="KA326" i="48" s="1"/>
  <c r="KB326" i="48" s="1"/>
  <c r="JZ401" i="48"/>
  <c r="KA401" i="48" s="1"/>
  <c r="KB401" i="48" s="1"/>
  <c r="KD256" i="48"/>
  <c r="KE256" i="48" s="1"/>
  <c r="KG256" i="48" s="1"/>
  <c r="KD115" i="48"/>
  <c r="KE115" i="48" s="1"/>
  <c r="KJ115" i="48" s="1"/>
  <c r="JZ439" i="48"/>
  <c r="KA439" i="48" s="1"/>
  <c r="KC439" i="48" s="1"/>
  <c r="KD314" i="48"/>
  <c r="KE314" i="48" s="1"/>
  <c r="KD418" i="48"/>
  <c r="KE418" i="48" s="1"/>
  <c r="JZ131" i="48"/>
  <c r="KA131" i="48" s="1"/>
  <c r="KD167" i="48"/>
  <c r="KE167" i="48" s="1"/>
  <c r="KG167" i="48" s="1"/>
  <c r="KD141" i="48"/>
  <c r="KE141" i="48" s="1"/>
  <c r="KI141" i="48" s="1"/>
  <c r="KD211" i="48"/>
  <c r="KE211" i="48" s="1"/>
  <c r="KH211" i="48" s="1"/>
  <c r="KD78" i="48"/>
  <c r="KE78" i="48" s="1"/>
  <c r="KF78" i="48" s="1"/>
  <c r="JZ208" i="48"/>
  <c r="KA208" i="48" s="1"/>
  <c r="KB208" i="48" s="1"/>
  <c r="JZ296" i="48"/>
  <c r="KA296" i="48" s="1"/>
  <c r="KC296" i="48" s="1"/>
  <c r="KV66" i="48"/>
  <c r="KW66" i="48" s="1"/>
  <c r="LB66" i="48" s="1"/>
  <c r="KD288" i="48"/>
  <c r="KE288" i="48" s="1"/>
  <c r="KI288" i="48" s="1"/>
  <c r="KD249" i="48"/>
  <c r="KE249" i="48" s="1"/>
  <c r="KJ249" i="48" s="1"/>
  <c r="JZ220" i="48"/>
  <c r="KA220" i="48" s="1"/>
  <c r="KC220" i="48" s="1"/>
  <c r="KD341" i="48"/>
  <c r="KE341" i="48" s="1"/>
  <c r="KH341" i="48" s="1"/>
  <c r="KD464" i="48"/>
  <c r="KE464" i="48" s="1"/>
  <c r="KH464" i="48" s="1"/>
  <c r="KD380" i="48"/>
  <c r="KE380" i="48" s="1"/>
  <c r="KF380" i="48" s="1"/>
  <c r="JZ413" i="48"/>
  <c r="KA413" i="48" s="1"/>
  <c r="KD381" i="48"/>
  <c r="KE381" i="48" s="1"/>
  <c r="KD308" i="48"/>
  <c r="KE308" i="48" s="1"/>
  <c r="JZ477" i="48"/>
  <c r="KA477" i="48" s="1"/>
  <c r="KB477" i="48" s="1"/>
  <c r="JZ409" i="48"/>
  <c r="KA409" i="48" s="1"/>
  <c r="KC409" i="48" s="1"/>
  <c r="JZ253" i="48"/>
  <c r="KA253" i="48" s="1"/>
  <c r="KC253" i="48" s="1"/>
  <c r="JZ481" i="48"/>
  <c r="KA481" i="48" s="1"/>
  <c r="KC481" i="48" s="1"/>
  <c r="KV62" i="48"/>
  <c r="KW62" i="48" s="1"/>
  <c r="KZ62" i="48" s="1"/>
  <c r="KD119" i="48"/>
  <c r="KE119" i="48" s="1"/>
  <c r="KF119" i="48" s="1"/>
  <c r="JZ169" i="48"/>
  <c r="KA169" i="48" s="1"/>
  <c r="KB169" i="48" s="1"/>
  <c r="KD419" i="48"/>
  <c r="KE419" i="48" s="1"/>
  <c r="KJ419" i="48" s="1"/>
  <c r="JZ501" i="48"/>
  <c r="KA501" i="48" s="1"/>
  <c r="KB501" i="48" s="1"/>
  <c r="KD493" i="48"/>
  <c r="KE493" i="48" s="1"/>
  <c r="KJ493" i="48" s="1"/>
  <c r="JZ182" i="48"/>
  <c r="KA182" i="48" s="1"/>
  <c r="JZ403" i="48"/>
  <c r="KA403" i="48" s="1"/>
  <c r="KC403" i="48" s="1"/>
  <c r="JZ395" i="48"/>
  <c r="KA395" i="48" s="1"/>
  <c r="KC395" i="48" s="1"/>
  <c r="KD101" i="48"/>
  <c r="KE101" i="48" s="1"/>
  <c r="JZ372" i="48"/>
  <c r="KA372" i="48" s="1"/>
  <c r="KP57" i="48"/>
  <c r="KQ57" i="48" s="1"/>
  <c r="KR57" i="48" s="1"/>
  <c r="KS57" i="48" s="1"/>
  <c r="JZ319" i="48"/>
  <c r="KA319" i="48" s="1"/>
  <c r="KB319" i="48" s="1"/>
  <c r="JZ443" i="48"/>
  <c r="KA443" i="48" s="1"/>
  <c r="KC443" i="48" s="1"/>
  <c r="JZ227" i="48"/>
  <c r="KA227" i="48" s="1"/>
  <c r="KC227" i="48" s="1"/>
  <c r="KD452" i="48"/>
  <c r="KE452" i="48" s="1"/>
  <c r="KG452" i="48" s="1"/>
  <c r="KV71" i="48"/>
  <c r="KW71" i="48" s="1"/>
  <c r="LA71" i="48" s="1"/>
  <c r="KD368" i="48"/>
  <c r="KE368" i="48" s="1"/>
  <c r="KI368" i="48" s="1"/>
  <c r="JZ458" i="48"/>
  <c r="KA458" i="48" s="1"/>
  <c r="KB458" i="48" s="1"/>
  <c r="JZ343" i="48"/>
  <c r="KA343" i="48" s="1"/>
  <c r="KC343" i="48" s="1"/>
  <c r="JZ218" i="48"/>
  <c r="KA218" i="48" s="1"/>
  <c r="KB218" i="48" s="1"/>
  <c r="KD310" i="48"/>
  <c r="KE310" i="48" s="1"/>
  <c r="KH310" i="48" s="1"/>
  <c r="JZ371" i="48"/>
  <c r="KA371" i="48" s="1"/>
  <c r="KB371" i="48" s="1"/>
  <c r="JZ216" i="48"/>
  <c r="KA216" i="48" s="1"/>
  <c r="KB216" i="48" s="1"/>
  <c r="KD484" i="48"/>
  <c r="KE484" i="48" s="1"/>
  <c r="KG484" i="48" s="1"/>
  <c r="KD248" i="48"/>
  <c r="KE248" i="48" s="1"/>
  <c r="KD338" i="48"/>
  <c r="KE338" i="48" s="1"/>
  <c r="KD502" i="48"/>
  <c r="KE502" i="48" s="1"/>
  <c r="JZ232" i="48"/>
  <c r="KA232" i="48" s="1"/>
  <c r="JZ405" i="48"/>
  <c r="KA405" i="48" s="1"/>
  <c r="JZ64" i="48"/>
  <c r="KA64" i="48" s="1"/>
  <c r="KC64" i="48" s="1"/>
  <c r="JZ203" i="48"/>
  <c r="KA203" i="48" s="1"/>
  <c r="KB203" i="48" s="1"/>
  <c r="JZ354" i="48"/>
  <c r="KA354" i="48" s="1"/>
  <c r="KB354" i="48" s="1"/>
  <c r="KD190" i="48"/>
  <c r="KE190" i="48" s="1"/>
  <c r="KF190" i="48" s="1"/>
  <c r="JZ246" i="48"/>
  <c r="KA246" i="48" s="1"/>
  <c r="KD120" i="48"/>
  <c r="KE120" i="48" s="1"/>
  <c r="KJ120" i="48" s="1"/>
  <c r="JZ89" i="48"/>
  <c r="KA89" i="48" s="1"/>
  <c r="KB89" i="48" s="1"/>
  <c r="KD318" i="48"/>
  <c r="KE318" i="48" s="1"/>
  <c r="KJ318" i="48" s="1"/>
  <c r="JZ426" i="48"/>
  <c r="KA426" i="48" s="1"/>
  <c r="KB426" i="48" s="1"/>
  <c r="KD359" i="48"/>
  <c r="KE359" i="48" s="1"/>
  <c r="KI359" i="48" s="1"/>
  <c r="JZ132" i="48"/>
  <c r="KA132" i="48" s="1"/>
  <c r="KB132" i="48" s="1"/>
  <c r="JZ188" i="48"/>
  <c r="KA188" i="48" s="1"/>
  <c r="KD424" i="48"/>
  <c r="KE424" i="48" s="1"/>
  <c r="KD283" i="48"/>
  <c r="KE283" i="48" s="1"/>
  <c r="JZ75" i="48"/>
  <c r="KA75" i="48" s="1"/>
  <c r="KG186" i="48"/>
  <c r="KF186" i="48"/>
  <c r="KI186" i="48"/>
  <c r="KH186" i="48"/>
  <c r="KJ186" i="48"/>
  <c r="KI218" i="48"/>
  <c r="KG218" i="48"/>
  <c r="KJ218" i="48"/>
  <c r="KH218" i="48"/>
  <c r="KF218" i="48"/>
  <c r="KB338" i="48"/>
  <c r="KC338" i="48"/>
  <c r="KF216" i="48"/>
  <c r="KI216" i="48"/>
  <c r="KH216" i="48"/>
  <c r="KG216" i="48"/>
  <c r="KJ216" i="48"/>
  <c r="KC502" i="48"/>
  <c r="KB502" i="48"/>
  <c r="KG470" i="48"/>
  <c r="KF470" i="48"/>
  <c r="KH470" i="48"/>
  <c r="KI470" i="48"/>
  <c r="KJ470" i="48"/>
  <c r="KJ134" i="48"/>
  <c r="KF134" i="48"/>
  <c r="KI134" i="48"/>
  <c r="KG134" i="48"/>
  <c r="KH134" i="48"/>
  <c r="KD387" i="48"/>
  <c r="KE387" i="48" s="1"/>
  <c r="JZ387" i="48"/>
  <c r="KA387" i="48" s="1"/>
  <c r="KC137" i="48"/>
  <c r="KB137" i="48"/>
  <c r="KC115" i="48"/>
  <c r="KB115" i="48"/>
  <c r="JZ292" i="48"/>
  <c r="KA292" i="48" s="1"/>
  <c r="KD292" i="48"/>
  <c r="KE292" i="48" s="1"/>
  <c r="KB157" i="48"/>
  <c r="KC157" i="48"/>
  <c r="KD251" i="48"/>
  <c r="KE251" i="48" s="1"/>
  <c r="JZ251" i="48"/>
  <c r="KA251" i="48" s="1"/>
  <c r="JZ282" i="48"/>
  <c r="KA282" i="48" s="1"/>
  <c r="KD282" i="48"/>
  <c r="KE282" i="48" s="1"/>
  <c r="KJ404" i="48"/>
  <c r="KG404" i="48"/>
  <c r="KF404" i="48"/>
  <c r="KI404" i="48"/>
  <c r="KH404" i="48"/>
  <c r="KV61" i="48"/>
  <c r="KW61" i="48" s="1"/>
  <c r="KP61" i="48"/>
  <c r="KQ61" i="48" s="1"/>
  <c r="KR61" i="48" s="1"/>
  <c r="KS61" i="48" s="1"/>
  <c r="JZ272" i="48"/>
  <c r="KA272" i="48" s="1"/>
  <c r="KD272" i="48"/>
  <c r="KE272" i="48" s="1"/>
  <c r="KG107" i="48"/>
  <c r="KJ107" i="48"/>
  <c r="KH107" i="48"/>
  <c r="KI107" i="48"/>
  <c r="KF107" i="48"/>
  <c r="JZ384" i="48"/>
  <c r="KA384" i="48" s="1"/>
  <c r="KD384" i="48"/>
  <c r="KE384" i="48" s="1"/>
  <c r="KD163" i="48"/>
  <c r="KE163" i="48" s="1"/>
  <c r="JZ163" i="48"/>
  <c r="KA163" i="48" s="1"/>
  <c r="KF491" i="48"/>
  <c r="KJ491" i="48"/>
  <c r="KI491" i="48"/>
  <c r="KG491" i="48"/>
  <c r="KH491" i="48"/>
  <c r="KC79" i="48"/>
  <c r="KB79" i="48"/>
  <c r="KC190" i="48"/>
  <c r="KB190" i="48"/>
  <c r="JZ375" i="48"/>
  <c r="KA375" i="48" s="1"/>
  <c r="KD375" i="48"/>
  <c r="KE375" i="48" s="1"/>
  <c r="JZ373" i="48"/>
  <c r="KA373" i="48" s="1"/>
  <c r="KD373" i="48"/>
  <c r="KE373" i="48" s="1"/>
  <c r="KH132" i="48"/>
  <c r="KJ132" i="48"/>
  <c r="KG132" i="48"/>
  <c r="KF132" i="48"/>
  <c r="KI132" i="48"/>
  <c r="KC224" i="48"/>
  <c r="KB224" i="48"/>
  <c r="KD311" i="48"/>
  <c r="KE311" i="48" s="1"/>
  <c r="JZ311" i="48"/>
  <c r="KA311" i="48" s="1"/>
  <c r="KB325" i="48"/>
  <c r="KC325" i="48"/>
  <c r="KB312" i="48"/>
  <c r="KC312" i="48"/>
  <c r="KD118" i="48"/>
  <c r="KE118" i="48" s="1"/>
  <c r="JZ118" i="48"/>
  <c r="KA118" i="48" s="1"/>
  <c r="KC494" i="48"/>
  <c r="KB494" i="48"/>
  <c r="KB274" i="48"/>
  <c r="KC274" i="48"/>
  <c r="JZ498" i="48"/>
  <c r="KA498" i="48" s="1"/>
  <c r="KD498" i="48"/>
  <c r="KE498" i="48" s="1"/>
  <c r="KI509" i="48"/>
  <c r="KF509" i="48"/>
  <c r="KH509" i="48"/>
  <c r="KJ509" i="48"/>
  <c r="KG509" i="48"/>
  <c r="KC245" i="48"/>
  <c r="KB245" i="48"/>
  <c r="KC390" i="48"/>
  <c r="KB390" i="48"/>
  <c r="JZ432" i="48"/>
  <c r="KA432" i="48" s="1"/>
  <c r="KD432" i="48"/>
  <c r="KE432" i="48" s="1"/>
  <c r="KB399" i="48"/>
  <c r="KC399" i="48"/>
  <c r="KV55" i="48"/>
  <c r="KW55" i="48" s="1"/>
  <c r="KP55" i="48"/>
  <c r="KQ55" i="48" s="1"/>
  <c r="KR55" i="48" s="1"/>
  <c r="KS55" i="48" s="1"/>
  <c r="KJ376" i="48"/>
  <c r="KF376" i="48"/>
  <c r="KI376" i="48"/>
  <c r="KH376" i="48"/>
  <c r="KG376" i="48"/>
  <c r="KB232" i="48"/>
  <c r="KC232" i="48"/>
  <c r="KD360" i="48"/>
  <c r="KE360" i="48" s="1"/>
  <c r="JZ360" i="48"/>
  <c r="KA360" i="48" s="1"/>
  <c r="KC72" i="48"/>
  <c r="KB72" i="48"/>
  <c r="KD434" i="48"/>
  <c r="KE434" i="48" s="1"/>
  <c r="JZ434" i="48"/>
  <c r="KA434" i="48" s="1"/>
  <c r="KC489" i="48"/>
  <c r="KB489" i="48"/>
  <c r="KJ137" i="48"/>
  <c r="KI137" i="48"/>
  <c r="KH137" i="48"/>
  <c r="KG137" i="48"/>
  <c r="KF137" i="48"/>
  <c r="KG320" i="48"/>
  <c r="KF320" i="48"/>
  <c r="KH320" i="48"/>
  <c r="KJ320" i="48"/>
  <c r="KI320" i="48"/>
  <c r="KF400" i="48"/>
  <c r="KI400" i="48"/>
  <c r="KJ400" i="48"/>
  <c r="KH400" i="48"/>
  <c r="KG400" i="48"/>
  <c r="JZ287" i="48"/>
  <c r="KA287" i="48" s="1"/>
  <c r="KD287" i="48"/>
  <c r="KE287" i="48" s="1"/>
  <c r="KJ442" i="48"/>
  <c r="KI442" i="48"/>
  <c r="KH442" i="48"/>
  <c r="KF442" i="48"/>
  <c r="KG442" i="48"/>
  <c r="JZ451" i="48"/>
  <c r="KA451" i="48" s="1"/>
  <c r="KD451" i="48"/>
  <c r="KE451" i="48" s="1"/>
  <c r="KD449" i="48"/>
  <c r="KE449" i="48" s="1"/>
  <c r="JZ449" i="48"/>
  <c r="KA449" i="48" s="1"/>
  <c r="KF187" i="48"/>
  <c r="KG187" i="48"/>
  <c r="KH187" i="48"/>
  <c r="KJ187" i="48"/>
  <c r="KI187" i="48"/>
  <c r="KI280" i="48"/>
  <c r="KH280" i="48"/>
  <c r="KG280" i="48"/>
  <c r="KF280" i="48"/>
  <c r="KJ280" i="48"/>
  <c r="KG227" i="48"/>
  <c r="KH227" i="48"/>
  <c r="KF227" i="48"/>
  <c r="KJ227" i="48"/>
  <c r="KI227" i="48"/>
  <c r="JZ289" i="48"/>
  <c r="KA289" i="48" s="1"/>
  <c r="KD289" i="48"/>
  <c r="KE289" i="48" s="1"/>
  <c r="KC256" i="48"/>
  <c r="KB256" i="48"/>
  <c r="KD408" i="48"/>
  <c r="KE408" i="48" s="1"/>
  <c r="JZ408" i="48"/>
  <c r="KA408" i="48" s="1"/>
  <c r="KB351" i="48"/>
  <c r="KC351" i="48"/>
  <c r="KC404" i="48"/>
  <c r="KB404" i="48"/>
  <c r="KB341" i="48"/>
  <c r="KC341" i="48"/>
  <c r="KC348" i="48"/>
  <c r="KB348" i="48"/>
  <c r="KH79" i="48"/>
  <c r="KG79" i="48"/>
  <c r="KI79" i="48"/>
  <c r="KF79" i="48"/>
  <c r="KJ79" i="48"/>
  <c r="KJ190" i="48"/>
  <c r="KD304" i="48"/>
  <c r="KE304" i="48" s="1"/>
  <c r="JZ304" i="48"/>
  <c r="KA304" i="48" s="1"/>
  <c r="KJ312" i="48"/>
  <c r="KF312" i="48"/>
  <c r="KI312" i="48"/>
  <c r="KH312" i="48"/>
  <c r="KG312" i="48"/>
  <c r="KI494" i="48"/>
  <c r="KJ494" i="48"/>
  <c r="KH494" i="48"/>
  <c r="KG494" i="48"/>
  <c r="KF494" i="48"/>
  <c r="KC249" i="48"/>
  <c r="KB249" i="48"/>
  <c r="KF274" i="48"/>
  <c r="KG274" i="48"/>
  <c r="KJ274" i="48"/>
  <c r="KI274" i="48"/>
  <c r="KH274" i="48"/>
  <c r="JZ306" i="48"/>
  <c r="KA306" i="48" s="1"/>
  <c r="KD306" i="48"/>
  <c r="KE306" i="48" s="1"/>
  <c r="KC509" i="48"/>
  <c r="KB509" i="48"/>
  <c r="KI245" i="48"/>
  <c r="KJ245" i="48"/>
  <c r="KG245" i="48"/>
  <c r="KH245" i="48"/>
  <c r="KF245" i="48"/>
  <c r="KG390" i="48"/>
  <c r="KJ390" i="48"/>
  <c r="KH390" i="48"/>
  <c r="KF390" i="48"/>
  <c r="KI390" i="48"/>
  <c r="JZ398" i="48"/>
  <c r="KA398" i="48" s="1"/>
  <c r="KD398" i="48"/>
  <c r="KE398" i="48" s="1"/>
  <c r="KV69" i="48"/>
  <c r="KW69" i="48" s="1"/>
  <c r="KP69" i="48"/>
  <c r="KQ69" i="48" s="1"/>
  <c r="KR69" i="48" s="1"/>
  <c r="KS69" i="48" s="1"/>
  <c r="KB482" i="48"/>
  <c r="KC482" i="48"/>
  <c r="KH253" i="48"/>
  <c r="KI253" i="48"/>
  <c r="KF253" i="48"/>
  <c r="KJ253" i="48"/>
  <c r="KG253" i="48"/>
  <c r="KD124" i="48"/>
  <c r="KE124" i="48" s="1"/>
  <c r="JZ124" i="48"/>
  <c r="KA124" i="48" s="1"/>
  <c r="JZ183" i="48"/>
  <c r="KA183" i="48" s="1"/>
  <c r="KD183" i="48"/>
  <c r="KE183" i="48" s="1"/>
  <c r="KX59" i="48"/>
  <c r="LA59" i="48"/>
  <c r="KZ59" i="48"/>
  <c r="KY59" i="48"/>
  <c r="LB59" i="48"/>
  <c r="KG195" i="48"/>
  <c r="KJ195" i="48"/>
  <c r="KI195" i="48"/>
  <c r="JZ165" i="48"/>
  <c r="KA165" i="48" s="1"/>
  <c r="KD165" i="48"/>
  <c r="KE165" i="48" s="1"/>
  <c r="JZ383" i="48"/>
  <c r="KA383" i="48" s="1"/>
  <c r="KD383" i="48"/>
  <c r="KE383" i="48" s="1"/>
  <c r="KG64" i="48"/>
  <c r="KH64" i="48"/>
  <c r="KJ64" i="48"/>
  <c r="KF64" i="48"/>
  <c r="KI64" i="48"/>
  <c r="KI348" i="48"/>
  <c r="KG348" i="48"/>
  <c r="KF348" i="48"/>
  <c r="KJ348" i="48"/>
  <c r="KH348" i="48"/>
  <c r="KC94" i="48"/>
  <c r="KB94" i="48"/>
  <c r="KD222" i="48"/>
  <c r="KE222" i="48" s="1"/>
  <c r="JZ222" i="48"/>
  <c r="KA222" i="48" s="1"/>
  <c r="JZ102" i="48"/>
  <c r="KA102" i="48" s="1"/>
  <c r="KD102" i="48"/>
  <c r="KE102" i="48" s="1"/>
  <c r="KC167" i="48"/>
  <c r="KB167" i="48"/>
  <c r="KC180" i="48"/>
  <c r="KB180" i="48"/>
  <c r="KD229" i="48"/>
  <c r="KE229" i="48" s="1"/>
  <c r="JZ229" i="48"/>
  <c r="KA229" i="48" s="1"/>
  <c r="KD213" i="48"/>
  <c r="KE213" i="48" s="1"/>
  <c r="JZ213" i="48"/>
  <c r="KA213" i="48" s="1"/>
  <c r="KC427" i="48"/>
  <c r="KB427" i="48"/>
  <c r="KB86" i="48"/>
  <c r="KC86" i="48"/>
  <c r="KD126" i="48"/>
  <c r="KE126" i="48" s="1"/>
  <c r="JZ126" i="48"/>
  <c r="KA126" i="48" s="1"/>
  <c r="JZ70" i="48"/>
  <c r="KA70" i="48" s="1"/>
  <c r="KD70" i="48"/>
  <c r="KE70" i="48" s="1"/>
  <c r="KC88" i="48"/>
  <c r="KB88" i="48"/>
  <c r="KF344" i="48"/>
  <c r="KG344" i="48"/>
  <c r="KJ344" i="48"/>
  <c r="KH344" i="48"/>
  <c r="KI344" i="48"/>
  <c r="KD262" i="48"/>
  <c r="KE262" i="48" s="1"/>
  <c r="JZ262" i="48"/>
  <c r="KA262" i="48" s="1"/>
  <c r="KD140" i="48"/>
  <c r="KE140" i="48" s="1"/>
  <c r="JZ140" i="48"/>
  <c r="KA140" i="48" s="1"/>
  <c r="KY70" i="48"/>
  <c r="KX70" i="48"/>
  <c r="LB70" i="48"/>
  <c r="LA70" i="48"/>
  <c r="KZ70" i="48"/>
  <c r="KH268" i="48"/>
  <c r="KG268" i="48"/>
  <c r="KF268" i="48"/>
  <c r="KJ268" i="48"/>
  <c r="KI268" i="48"/>
  <c r="KI355" i="48"/>
  <c r="KH355" i="48"/>
  <c r="KF355" i="48"/>
  <c r="KG355" i="48"/>
  <c r="KJ355" i="48"/>
  <c r="KD513" i="48"/>
  <c r="KE513" i="48" s="1"/>
  <c r="JZ513" i="48"/>
  <c r="KA513" i="48" s="1"/>
  <c r="KJ454" i="48"/>
  <c r="KI454" i="48"/>
  <c r="KF454" i="48"/>
  <c r="KH454" i="48"/>
  <c r="KG454" i="48"/>
  <c r="KJ127" i="48"/>
  <c r="KI127" i="48"/>
  <c r="KH127" i="48"/>
  <c r="KG127" i="48"/>
  <c r="KF127" i="48"/>
  <c r="KH330" i="48"/>
  <c r="KG330" i="48"/>
  <c r="KF330" i="48"/>
  <c r="KI330" i="48"/>
  <c r="KJ330" i="48"/>
  <c r="JZ176" i="48"/>
  <c r="KA176" i="48" s="1"/>
  <c r="KD176" i="48"/>
  <c r="KE176" i="48" s="1"/>
  <c r="KF368" i="48"/>
  <c r="KH368" i="48"/>
  <c r="KJ368" i="48"/>
  <c r="KG368" i="48"/>
  <c r="KB166" i="48"/>
  <c r="KC166" i="48"/>
  <c r="JZ257" i="48"/>
  <c r="KA257" i="48" s="1"/>
  <c r="KD257" i="48"/>
  <c r="KE257" i="48" s="1"/>
  <c r="KJ220" i="48"/>
  <c r="KG220" i="48"/>
  <c r="KH220" i="48"/>
  <c r="KI220" i="48"/>
  <c r="KF220" i="48"/>
  <c r="KB151" i="48"/>
  <c r="KC151" i="48"/>
  <c r="KF453" i="48"/>
  <c r="KJ453" i="48"/>
  <c r="KH453" i="48"/>
  <c r="KI453" i="48"/>
  <c r="KG453" i="48"/>
  <c r="LB65" i="48"/>
  <c r="KX65" i="48"/>
  <c r="LA65" i="48"/>
  <c r="KZ65" i="48"/>
  <c r="KY65" i="48"/>
  <c r="KC477" i="48"/>
  <c r="KG160" i="48"/>
  <c r="KJ160" i="48"/>
  <c r="KI160" i="48"/>
  <c r="KF160" i="48"/>
  <c r="KH160" i="48"/>
  <c r="JZ170" i="48"/>
  <c r="KA170" i="48" s="1"/>
  <c r="KD170" i="48"/>
  <c r="KE170" i="48" s="1"/>
  <c r="KD196" i="48"/>
  <c r="KE196" i="48" s="1"/>
  <c r="JZ196" i="48"/>
  <c r="KA196" i="48" s="1"/>
  <c r="JZ505" i="48"/>
  <c r="KA505" i="48" s="1"/>
  <c r="KD505" i="48"/>
  <c r="KE505" i="48" s="1"/>
  <c r="KD361" i="48"/>
  <c r="KE361" i="48" s="1"/>
  <c r="JZ361" i="48"/>
  <c r="KA361" i="48" s="1"/>
  <c r="JZ457" i="48"/>
  <c r="KA457" i="48" s="1"/>
  <c r="KD457" i="48"/>
  <c r="KE457" i="48" s="1"/>
  <c r="KH364" i="48"/>
  <c r="KJ364" i="48"/>
  <c r="KI364" i="48"/>
  <c r="KF364" i="48"/>
  <c r="KG364" i="48"/>
  <c r="KD96" i="48"/>
  <c r="KE96" i="48" s="1"/>
  <c r="JZ96" i="48"/>
  <c r="KA96" i="48" s="1"/>
  <c r="KD56" i="48"/>
  <c r="KE56" i="48" s="1"/>
  <c r="JZ56" i="48"/>
  <c r="KA56" i="48" s="1"/>
  <c r="KH489" i="48"/>
  <c r="KJ119" i="48"/>
  <c r="KG119" i="48"/>
  <c r="KI119" i="48"/>
  <c r="KH119" i="48"/>
  <c r="KC487" i="48"/>
  <c r="KB487" i="48"/>
  <c r="JZ496" i="48"/>
  <c r="KA496" i="48" s="1"/>
  <c r="KD496" i="48"/>
  <c r="KE496" i="48" s="1"/>
  <c r="KH131" i="48"/>
  <c r="KI131" i="48"/>
  <c r="KF131" i="48"/>
  <c r="KJ131" i="48"/>
  <c r="KG131" i="48"/>
  <c r="KD225" i="48"/>
  <c r="KE225" i="48" s="1"/>
  <c r="JZ225" i="48"/>
  <c r="KA225" i="48" s="1"/>
  <c r="KH212" i="48"/>
  <c r="KJ212" i="48"/>
  <c r="KI212" i="48"/>
  <c r="KG212" i="48"/>
  <c r="KF212" i="48"/>
  <c r="KC119" i="48"/>
  <c r="KB119" i="48"/>
  <c r="KH487" i="48"/>
  <c r="KG487" i="48"/>
  <c r="KF487" i="48"/>
  <c r="KI487" i="48"/>
  <c r="KJ487" i="48"/>
  <c r="KG277" i="48"/>
  <c r="KF277" i="48"/>
  <c r="KH277" i="48"/>
  <c r="KJ277" i="48"/>
  <c r="KI277" i="48"/>
  <c r="KA55" i="48"/>
  <c r="KD80" i="48"/>
  <c r="KE80" i="48" s="1"/>
  <c r="JZ80" i="48"/>
  <c r="KA80" i="48" s="1"/>
  <c r="JZ271" i="48"/>
  <c r="KA271" i="48" s="1"/>
  <c r="KD271" i="48"/>
  <c r="KE271" i="48" s="1"/>
  <c r="JZ495" i="48"/>
  <c r="KA495" i="48" s="1"/>
  <c r="KD495" i="48"/>
  <c r="KE495" i="48" s="1"/>
  <c r="KC246" i="48"/>
  <c r="KB246" i="48"/>
  <c r="KD138" i="48"/>
  <c r="KE138" i="48" s="1"/>
  <c r="JZ138" i="48"/>
  <c r="KA138" i="48" s="1"/>
  <c r="KJ334" i="48"/>
  <c r="KI334" i="48"/>
  <c r="KH334" i="48"/>
  <c r="KF334" i="48"/>
  <c r="KG334" i="48"/>
  <c r="KC344" i="48"/>
  <c r="KB344" i="48"/>
  <c r="KD357" i="48"/>
  <c r="KE357" i="48" s="1"/>
  <c r="JZ357" i="48"/>
  <c r="KA357" i="48" s="1"/>
  <c r="KG203" i="48"/>
  <c r="KH203" i="48"/>
  <c r="KJ203" i="48"/>
  <c r="KF203" i="48"/>
  <c r="KI203" i="48"/>
  <c r="JZ81" i="48"/>
  <c r="KA81" i="48" s="1"/>
  <c r="KD81" i="48"/>
  <c r="KE81" i="48" s="1"/>
  <c r="KD342" i="48"/>
  <c r="KE342" i="48" s="1"/>
  <c r="JZ342" i="48"/>
  <c r="KA342" i="48" s="1"/>
  <c r="KJ246" i="48"/>
  <c r="KI246" i="48"/>
  <c r="KH246" i="48"/>
  <c r="KG246" i="48"/>
  <c r="KF246" i="48"/>
  <c r="KH117" i="48"/>
  <c r="KG117" i="48"/>
  <c r="KJ117" i="48"/>
  <c r="KF117" i="48"/>
  <c r="KI117" i="48"/>
  <c r="JZ423" i="48"/>
  <c r="KA423" i="48" s="1"/>
  <c r="KD423" i="48"/>
  <c r="KE423" i="48" s="1"/>
  <c r="KD264" i="48"/>
  <c r="KE264" i="48" s="1"/>
  <c r="JZ264" i="48"/>
  <c r="KA264" i="48" s="1"/>
  <c r="KB188" i="48"/>
  <c r="KC188" i="48"/>
  <c r="KB154" i="48"/>
  <c r="KC154" i="48"/>
  <c r="KD402" i="48"/>
  <c r="KE402" i="48" s="1"/>
  <c r="JZ402" i="48"/>
  <c r="KA402" i="48" s="1"/>
  <c r="KD303" i="48"/>
  <c r="KE303" i="48" s="1"/>
  <c r="JZ303" i="48"/>
  <c r="KA303" i="48" s="1"/>
  <c r="KF511" i="48"/>
  <c r="KG511" i="48"/>
  <c r="KI511" i="48"/>
  <c r="KH511" i="48"/>
  <c r="KJ511" i="48"/>
  <c r="KC92" i="48"/>
  <c r="KB92" i="48"/>
  <c r="KG260" i="48"/>
  <c r="KJ260" i="48"/>
  <c r="KF260" i="48"/>
  <c r="KH260" i="48"/>
  <c r="KI260" i="48"/>
  <c r="KD269" i="48"/>
  <c r="KE269" i="48" s="1"/>
  <c r="JZ269" i="48"/>
  <c r="KA269" i="48" s="1"/>
  <c r="JZ385" i="48"/>
  <c r="KA385" i="48" s="1"/>
  <c r="KD385" i="48"/>
  <c r="KE385" i="48" s="1"/>
  <c r="KB334" i="48"/>
  <c r="KC334" i="48"/>
  <c r="KC275" i="48"/>
  <c r="KB275" i="48"/>
  <c r="JZ189" i="48"/>
  <c r="KA189" i="48" s="1"/>
  <c r="KD189" i="48"/>
  <c r="KE189" i="48" s="1"/>
  <c r="JZ290" i="48"/>
  <c r="KA290" i="48" s="1"/>
  <c r="KD290" i="48"/>
  <c r="KE290" i="48" s="1"/>
  <c r="KB120" i="48"/>
  <c r="KC120" i="48"/>
  <c r="KI412" i="48"/>
  <c r="KG412" i="48"/>
  <c r="KF412" i="48"/>
  <c r="KJ412" i="48"/>
  <c r="KH412" i="48"/>
  <c r="KD315" i="48"/>
  <c r="KE315" i="48" s="1"/>
  <c r="JZ315" i="48"/>
  <c r="KA315" i="48" s="1"/>
  <c r="JZ192" i="48"/>
  <c r="KA192" i="48" s="1"/>
  <c r="KD192" i="48"/>
  <c r="KE192" i="48" s="1"/>
  <c r="KF318" i="48"/>
  <c r="KI318" i="48"/>
  <c r="KY63" i="48"/>
  <c r="KX63" i="48"/>
  <c r="KZ63" i="48"/>
  <c r="LA63" i="48"/>
  <c r="LB63" i="48"/>
  <c r="KD273" i="48"/>
  <c r="KE273" i="48" s="1"/>
  <c r="JZ273" i="48"/>
  <c r="KA273" i="48" s="1"/>
  <c r="JZ428" i="48"/>
  <c r="KA428" i="48" s="1"/>
  <c r="KD428" i="48"/>
  <c r="KE428" i="48" s="1"/>
  <c r="KB296" i="48"/>
  <c r="KB468" i="48"/>
  <c r="KC468" i="48"/>
  <c r="JZ285" i="48"/>
  <c r="KA285" i="48" s="1"/>
  <c r="KD285" i="48"/>
  <c r="KE285" i="48" s="1"/>
  <c r="KD281" i="48"/>
  <c r="KE281" i="48" s="1"/>
  <c r="JZ281" i="48"/>
  <c r="KA281" i="48" s="1"/>
  <c r="KC104" i="48"/>
  <c r="KB104" i="48"/>
  <c r="KF366" i="48"/>
  <c r="KJ366" i="48"/>
  <c r="KI366" i="48"/>
  <c r="KG366" i="48"/>
  <c r="KH366" i="48"/>
  <c r="KD142" i="48"/>
  <c r="KE142" i="48" s="1"/>
  <c r="JZ142" i="48"/>
  <c r="KA142" i="48" s="1"/>
  <c r="JZ488" i="48"/>
  <c r="KA488" i="48" s="1"/>
  <c r="KD488" i="48"/>
  <c r="KE488" i="48" s="1"/>
  <c r="KB324" i="48"/>
  <c r="KC324" i="48"/>
  <c r="KC111" i="48"/>
  <c r="KB111" i="48"/>
  <c r="KC128" i="48"/>
  <c r="KB128" i="48"/>
  <c r="JZ396" i="48"/>
  <c r="KA396" i="48" s="1"/>
  <c r="KD396" i="48"/>
  <c r="KE396" i="48" s="1"/>
  <c r="KD143" i="48"/>
  <c r="KE143" i="48" s="1"/>
  <c r="JZ143" i="48"/>
  <c r="KA143" i="48" s="1"/>
  <c r="KB337" i="48"/>
  <c r="KC337" i="48"/>
  <c r="KG71" i="48"/>
  <c r="KH71" i="48"/>
  <c r="KJ71" i="48"/>
  <c r="KF71" i="48"/>
  <c r="KI71" i="48"/>
  <c r="KB364" i="48"/>
  <c r="KC364" i="48"/>
  <c r="KD291" i="48"/>
  <c r="KE291" i="48" s="1"/>
  <c r="JZ291" i="48"/>
  <c r="KA291" i="48" s="1"/>
  <c r="KC74" i="48"/>
  <c r="KB74" i="48"/>
  <c r="KD181" i="48"/>
  <c r="KE181" i="48" s="1"/>
  <c r="JZ181" i="48"/>
  <c r="KA181" i="48" s="1"/>
  <c r="KG340" i="48"/>
  <c r="KI340" i="48"/>
  <c r="KH340" i="48"/>
  <c r="KJ340" i="48"/>
  <c r="KF340" i="48"/>
  <c r="KD265" i="48"/>
  <c r="KE265" i="48" s="1"/>
  <c r="JZ265" i="48"/>
  <c r="KA265" i="48" s="1"/>
  <c r="KD472" i="48"/>
  <c r="KE472" i="48" s="1"/>
  <c r="JZ472" i="48"/>
  <c r="KA472" i="48" s="1"/>
  <c r="KC107" i="48"/>
  <c r="KB107" i="48"/>
  <c r="KD259" i="48"/>
  <c r="KE259" i="48" s="1"/>
  <c r="JZ259" i="48"/>
  <c r="KA259" i="48" s="1"/>
  <c r="JZ106" i="48"/>
  <c r="KA106" i="48" s="1"/>
  <c r="KD106" i="48"/>
  <c r="KE106" i="48" s="1"/>
  <c r="KB491" i="48"/>
  <c r="KC491" i="48"/>
  <c r="KD125" i="48"/>
  <c r="KE125" i="48" s="1"/>
  <c r="JZ125" i="48"/>
  <c r="KA125" i="48" s="1"/>
  <c r="KB187" i="48"/>
  <c r="KC187" i="48"/>
  <c r="KF341" i="48"/>
  <c r="KG341" i="48"/>
  <c r="KJ341" i="48"/>
  <c r="KD207" i="48"/>
  <c r="KE207" i="48" s="1"/>
  <c r="JZ207" i="48"/>
  <c r="KA207" i="48" s="1"/>
  <c r="KF467" i="48"/>
  <c r="KB277" i="48"/>
  <c r="KC277" i="48"/>
  <c r="JZ374" i="48"/>
  <c r="KA374" i="48" s="1"/>
  <c r="KD374" i="48"/>
  <c r="KE374" i="48" s="1"/>
  <c r="KU71" i="48"/>
  <c r="KT71" i="48"/>
  <c r="KD367" i="48"/>
  <c r="KE367" i="48" s="1"/>
  <c r="JZ367" i="48"/>
  <c r="KA367" i="48" s="1"/>
  <c r="KH92" i="48"/>
  <c r="KI92" i="48"/>
  <c r="KG92" i="48"/>
  <c r="KF92" i="48"/>
  <c r="KJ92" i="48"/>
  <c r="KH275" i="48"/>
  <c r="KJ275" i="48"/>
  <c r="KI275" i="48"/>
  <c r="KF275" i="48"/>
  <c r="KG275" i="48"/>
  <c r="KD284" i="48"/>
  <c r="KE284" i="48" s="1"/>
  <c r="JZ284" i="48"/>
  <c r="KA284" i="48" s="1"/>
  <c r="KG468" i="48"/>
  <c r="KF468" i="48"/>
  <c r="KJ468" i="48"/>
  <c r="KH468" i="48"/>
  <c r="KI468" i="48"/>
  <c r="KP72" i="48"/>
  <c r="KQ72" i="48" s="1"/>
  <c r="KR72" i="48" s="1"/>
  <c r="KS72" i="48" s="1"/>
  <c r="KV72" i="48"/>
  <c r="KW72" i="48" s="1"/>
  <c r="KF263" i="48"/>
  <c r="KH263" i="48"/>
  <c r="KI263" i="48"/>
  <c r="KJ263" i="48"/>
  <c r="KG263" i="48"/>
  <c r="KI188" i="48"/>
  <c r="KG188" i="48"/>
  <c r="KF188" i="48"/>
  <c r="KJ188" i="48"/>
  <c r="KH188" i="48"/>
  <c r="KJ501" i="48"/>
  <c r="KG501" i="48"/>
  <c r="KH501" i="48"/>
  <c r="KF501" i="48"/>
  <c r="KI501" i="48"/>
  <c r="KF154" i="48"/>
  <c r="KG154" i="48"/>
  <c r="KJ154" i="48"/>
  <c r="KI154" i="48"/>
  <c r="KH154" i="48"/>
  <c r="JZ193" i="48"/>
  <c r="KA193" i="48" s="1"/>
  <c r="KD193" i="48"/>
  <c r="KE193" i="48" s="1"/>
  <c r="JZ156" i="48"/>
  <c r="KA156" i="48" s="1"/>
  <c r="KD156" i="48"/>
  <c r="KE156" i="48" s="1"/>
  <c r="KC499" i="48"/>
  <c r="KB499" i="48"/>
  <c r="KB413" i="48"/>
  <c r="KC413" i="48"/>
  <c r="JZ339" i="48"/>
  <c r="KA339" i="48" s="1"/>
  <c r="KD339" i="48"/>
  <c r="KE339" i="48" s="1"/>
  <c r="JZ66" i="48"/>
  <c r="KA66" i="48" s="1"/>
  <c r="KD66" i="48"/>
  <c r="KE66" i="48" s="1"/>
  <c r="KJ381" i="48"/>
  <c r="KG381" i="48"/>
  <c r="KI381" i="48"/>
  <c r="KH381" i="48"/>
  <c r="KF381" i="48"/>
  <c r="KF208" i="48"/>
  <c r="KJ208" i="48"/>
  <c r="KG208" i="48"/>
  <c r="KI208" i="48"/>
  <c r="KH208" i="48"/>
  <c r="JZ415" i="48"/>
  <c r="KA415" i="48" s="1"/>
  <c r="KD415" i="48"/>
  <c r="KE415" i="48" s="1"/>
  <c r="JZ293" i="48"/>
  <c r="KA293" i="48" s="1"/>
  <c r="KD293" i="48"/>
  <c r="KE293" i="48" s="1"/>
  <c r="KC103" i="48"/>
  <c r="KB103" i="48"/>
  <c r="KC412" i="48"/>
  <c r="KB412" i="48"/>
  <c r="JZ149" i="48"/>
  <c r="KA149" i="48" s="1"/>
  <c r="KD149" i="48"/>
  <c r="KE149" i="48" s="1"/>
  <c r="KD153" i="48"/>
  <c r="KE153" i="48" s="1"/>
  <c r="JZ153" i="48"/>
  <c r="KA153" i="48" s="1"/>
  <c r="KG89" i="48"/>
  <c r="KF89" i="48"/>
  <c r="KJ89" i="48"/>
  <c r="KI89" i="48"/>
  <c r="KH89" i="48"/>
  <c r="KC318" i="48"/>
  <c r="KB318" i="48"/>
  <c r="KU63" i="48"/>
  <c r="KT63" i="48"/>
  <c r="KD93" i="48"/>
  <c r="KE93" i="48" s="1"/>
  <c r="JZ93" i="48"/>
  <c r="KA93" i="48" s="1"/>
  <c r="KD322" i="48"/>
  <c r="KE322" i="48" s="1"/>
  <c r="JZ322" i="48"/>
  <c r="KA322" i="48" s="1"/>
  <c r="KI424" i="48"/>
  <c r="KH424" i="48"/>
  <c r="KF424" i="48"/>
  <c r="KJ424" i="48"/>
  <c r="KG424" i="48"/>
  <c r="KG278" i="48"/>
  <c r="KF278" i="48"/>
  <c r="KH278" i="48"/>
  <c r="KI278" i="48"/>
  <c r="KJ278" i="48"/>
  <c r="KD204" i="48"/>
  <c r="KE204" i="48" s="1"/>
  <c r="JZ204" i="48"/>
  <c r="KA204" i="48" s="1"/>
  <c r="JZ459" i="48"/>
  <c r="KA459" i="48" s="1"/>
  <c r="KD459" i="48"/>
  <c r="KE459" i="48" s="1"/>
  <c r="KB366" i="48"/>
  <c r="KC366" i="48"/>
  <c r="KD139" i="48"/>
  <c r="KE139" i="48" s="1"/>
  <c r="JZ139" i="48"/>
  <c r="KA139" i="48" s="1"/>
  <c r="JZ219" i="48"/>
  <c r="KA219" i="48" s="1"/>
  <c r="KD219" i="48"/>
  <c r="KE219" i="48" s="1"/>
  <c r="KF426" i="48"/>
  <c r="KG426" i="48"/>
  <c r="KJ426" i="48"/>
  <c r="KI426" i="48"/>
  <c r="KH426" i="48"/>
  <c r="KI324" i="48"/>
  <c r="KH324" i="48"/>
  <c r="KF324" i="48"/>
  <c r="KJ324" i="48"/>
  <c r="KG324" i="48"/>
  <c r="KG111" i="48"/>
  <c r="KF111" i="48"/>
  <c r="KJ111" i="48"/>
  <c r="KI111" i="48"/>
  <c r="KH111" i="48"/>
  <c r="KI128" i="48"/>
  <c r="KF128" i="48"/>
  <c r="KJ128" i="48"/>
  <c r="KH128" i="48"/>
  <c r="KG128" i="48"/>
  <c r="KJ409" i="48"/>
  <c r="KF409" i="48"/>
  <c r="KH409" i="48"/>
  <c r="KG409" i="48"/>
  <c r="KI409" i="48"/>
  <c r="KC359" i="48"/>
  <c r="KB359" i="48"/>
  <c r="KC141" i="48"/>
  <c r="KB141" i="48"/>
  <c r="KJ354" i="48"/>
  <c r="KH354" i="48"/>
  <c r="KG354" i="48"/>
  <c r="KI354" i="48"/>
  <c r="KF354" i="48"/>
  <c r="JZ397" i="48"/>
  <c r="KA397" i="48" s="1"/>
  <c r="KD397" i="48"/>
  <c r="KE397" i="48" s="1"/>
  <c r="JZ100" i="48"/>
  <c r="KA100" i="48" s="1"/>
  <c r="KD100" i="48"/>
  <c r="KE100" i="48" s="1"/>
  <c r="JZ299" i="48"/>
  <c r="KA299" i="48" s="1"/>
  <c r="KD299" i="48"/>
  <c r="KE299" i="48" s="1"/>
  <c r="KF180" i="48"/>
  <c r="KI180" i="48"/>
  <c r="KJ180" i="48"/>
  <c r="KG180" i="48"/>
  <c r="KH180" i="48"/>
  <c r="KC268" i="48"/>
  <c r="KB268" i="48"/>
  <c r="KD393" i="48"/>
  <c r="KE393" i="48" s="1"/>
  <c r="JZ393" i="48"/>
  <c r="KA393" i="48" s="1"/>
  <c r="KD497" i="48"/>
  <c r="KE497" i="48" s="1"/>
  <c r="JZ497" i="48"/>
  <c r="KA497" i="48" s="1"/>
  <c r="KJ151" i="48"/>
  <c r="KI151" i="48"/>
  <c r="KF151" i="48"/>
  <c r="KH151" i="48"/>
  <c r="KG151" i="48"/>
  <c r="JZ91" i="48"/>
  <c r="KA91" i="48" s="1"/>
  <c r="KD91" i="48"/>
  <c r="KE91" i="48" s="1"/>
  <c r="KD254" i="48"/>
  <c r="KE254" i="48" s="1"/>
  <c r="JZ254" i="48"/>
  <c r="KA254" i="48" s="1"/>
  <c r="KB75" i="48"/>
  <c r="KC75" i="48"/>
  <c r="KI233" i="48"/>
  <c r="KG233" i="48"/>
  <c r="KH233" i="48"/>
  <c r="KJ233" i="48"/>
  <c r="KF233" i="48"/>
  <c r="JZ97" i="48"/>
  <c r="KA97" i="48" s="1"/>
  <c r="KD97" i="48"/>
  <c r="KE97" i="48" s="1"/>
  <c r="KD194" i="48"/>
  <c r="KE194" i="48" s="1"/>
  <c r="JZ194" i="48"/>
  <c r="KA194" i="48" s="1"/>
  <c r="KD407" i="48"/>
  <c r="KE407" i="48" s="1"/>
  <c r="JZ407" i="48"/>
  <c r="KA407" i="48" s="1"/>
  <c r="JZ242" i="48"/>
  <c r="KA242" i="48" s="1"/>
  <c r="KD242" i="48"/>
  <c r="KE242" i="48" s="1"/>
  <c r="KI75" i="48"/>
  <c r="KG75" i="48"/>
  <c r="KF75" i="48"/>
  <c r="KJ75" i="48"/>
  <c r="KH75" i="48"/>
  <c r="KB263" i="48"/>
  <c r="KC263" i="48"/>
  <c r="KB233" i="48"/>
  <c r="KC233" i="48"/>
  <c r="KD462" i="48"/>
  <c r="KE462" i="48" s="1"/>
  <c r="JZ462" i="48"/>
  <c r="KA462" i="48" s="1"/>
  <c r="KD123" i="48"/>
  <c r="KE123" i="48" s="1"/>
  <c r="JZ123" i="48"/>
  <c r="KA123" i="48" s="1"/>
  <c r="KC221" i="48"/>
  <c r="KB221" i="48"/>
  <c r="KC226" i="48"/>
  <c r="KB226" i="48"/>
  <c r="KD298" i="48"/>
  <c r="KE298" i="48" s="1"/>
  <c r="JZ298" i="48"/>
  <c r="KA298" i="48" s="1"/>
  <c r="KD483" i="48"/>
  <c r="KE483" i="48" s="1"/>
  <c r="JZ483" i="48"/>
  <c r="KA483" i="48" s="1"/>
  <c r="KB380" i="48"/>
  <c r="KC380" i="48"/>
  <c r="KH499" i="48"/>
  <c r="KG499" i="48"/>
  <c r="KF499" i="48"/>
  <c r="KI499" i="48"/>
  <c r="KJ499" i="48"/>
  <c r="KF413" i="48"/>
  <c r="KJ413" i="48"/>
  <c r="KG413" i="48"/>
  <c r="KH413" i="48"/>
  <c r="KI413" i="48"/>
  <c r="JZ345" i="48"/>
  <c r="KA345" i="48" s="1"/>
  <c r="KD345" i="48"/>
  <c r="KE345" i="48" s="1"/>
  <c r="JZ436" i="48"/>
  <c r="KA436" i="48" s="1"/>
  <c r="KD436" i="48"/>
  <c r="KE436" i="48" s="1"/>
  <c r="KB381" i="48"/>
  <c r="KC381" i="48"/>
  <c r="KD506" i="48"/>
  <c r="KE506" i="48" s="1"/>
  <c r="JZ506" i="48"/>
  <c r="KA506" i="48" s="1"/>
  <c r="JZ152" i="48"/>
  <c r="KA152" i="48" s="1"/>
  <c r="KD152" i="48"/>
  <c r="KE152" i="48" s="1"/>
  <c r="KF103" i="48"/>
  <c r="KI103" i="48"/>
  <c r="KH103" i="48"/>
  <c r="KJ103" i="48"/>
  <c r="KG103" i="48"/>
  <c r="KI241" i="48"/>
  <c r="KF241" i="48"/>
  <c r="KJ241" i="48"/>
  <c r="KH241" i="48"/>
  <c r="KG241" i="48"/>
  <c r="KD235" i="48"/>
  <c r="KE235" i="48" s="1"/>
  <c r="JZ235" i="48"/>
  <c r="KA235" i="48" s="1"/>
  <c r="JZ237" i="48"/>
  <c r="KA237" i="48" s="1"/>
  <c r="KD237" i="48"/>
  <c r="KE237" i="48" s="1"/>
  <c r="KB105" i="48"/>
  <c r="KC105" i="48"/>
  <c r="KF60" i="48"/>
  <c r="KH60" i="48"/>
  <c r="KG60" i="48"/>
  <c r="KG145" i="48"/>
  <c r="KI145" i="48"/>
  <c r="KF145" i="48"/>
  <c r="KH145" i="48"/>
  <c r="KJ145" i="48"/>
  <c r="JZ445" i="48"/>
  <c r="KA445" i="48" s="1"/>
  <c r="KD445" i="48"/>
  <c r="KE445" i="48" s="1"/>
  <c r="KD309" i="48"/>
  <c r="KE309" i="48" s="1"/>
  <c r="JZ309" i="48"/>
  <c r="KA309" i="48" s="1"/>
  <c r="KB424" i="48"/>
  <c r="KC424" i="48"/>
  <c r="KC278" i="48"/>
  <c r="KB278" i="48"/>
  <c r="JZ516" i="48"/>
  <c r="KA516" i="48" s="1"/>
  <c r="KD516" i="48"/>
  <c r="KE516" i="48" s="1"/>
  <c r="KD250" i="48"/>
  <c r="KE250" i="48" s="1"/>
  <c r="JZ250" i="48"/>
  <c r="KA250" i="48" s="1"/>
  <c r="KB300" i="48"/>
  <c r="KC300" i="48"/>
  <c r="JZ210" i="48"/>
  <c r="KA210" i="48" s="1"/>
  <c r="KD210" i="48"/>
  <c r="KE210" i="48" s="1"/>
  <c r="KD179" i="48"/>
  <c r="KE179" i="48" s="1"/>
  <c r="JZ179" i="48"/>
  <c r="KA179" i="48" s="1"/>
  <c r="KB466" i="48"/>
  <c r="KC466" i="48"/>
  <c r="KB223" i="48"/>
  <c r="KC223" i="48"/>
  <c r="KC371" i="48"/>
  <c r="KC319" i="48"/>
  <c r="KC316" i="48"/>
  <c r="KB316" i="48"/>
  <c r="KJ283" i="48"/>
  <c r="KF283" i="48"/>
  <c r="KH283" i="48"/>
  <c r="KI283" i="48"/>
  <c r="KG283" i="48"/>
  <c r="KI175" i="48"/>
  <c r="KF175" i="48"/>
  <c r="KG175" i="48"/>
  <c r="KJ175" i="48"/>
  <c r="KH175" i="48"/>
  <c r="KD336" i="48"/>
  <c r="KE336" i="48" s="1"/>
  <c r="JZ336" i="48"/>
  <c r="KA336" i="48" s="1"/>
  <c r="KH255" i="48"/>
  <c r="KG255" i="48"/>
  <c r="KF255" i="48"/>
  <c r="KJ255" i="48"/>
  <c r="KI255" i="48"/>
  <c r="KD490" i="48"/>
  <c r="KE490" i="48" s="1"/>
  <c r="JZ490" i="48"/>
  <c r="KA490" i="48" s="1"/>
  <c r="KD411" i="48"/>
  <c r="KE411" i="48" s="1"/>
  <c r="JZ411" i="48"/>
  <c r="KA411" i="48" s="1"/>
  <c r="KD382" i="48"/>
  <c r="KE382" i="48" s="1"/>
  <c r="JZ382" i="48"/>
  <c r="KA382" i="48" s="1"/>
  <c r="KI240" i="48"/>
  <c r="KF240" i="48"/>
  <c r="KH240" i="48"/>
  <c r="KG240" i="48"/>
  <c r="KJ240" i="48"/>
  <c r="KJ247" i="48"/>
  <c r="KH247" i="48"/>
  <c r="KG247" i="48"/>
  <c r="KF247" i="48"/>
  <c r="KI247" i="48"/>
  <c r="KJ157" i="48"/>
  <c r="KF157" i="48"/>
  <c r="KG157" i="48"/>
  <c r="KH74" i="48"/>
  <c r="KG74" i="48"/>
  <c r="KI74" i="48"/>
  <c r="KF74" i="48"/>
  <c r="KJ74" i="48"/>
  <c r="KB212" i="48"/>
  <c r="KC212" i="48"/>
  <c r="KH67" i="48"/>
  <c r="KG67" i="48"/>
  <c r="KJ67" i="48"/>
  <c r="KF67" i="48"/>
  <c r="KI67" i="48"/>
  <c r="KD492" i="48"/>
  <c r="KE492" i="48" s="1"/>
  <c r="JZ492" i="48"/>
  <c r="KA492" i="48" s="1"/>
  <c r="KD217" i="48"/>
  <c r="KE217" i="48" s="1"/>
  <c r="JZ217" i="48"/>
  <c r="KA217" i="48" s="1"/>
  <c r="KI266" i="48"/>
  <c r="KH266" i="48"/>
  <c r="KF266" i="48"/>
  <c r="KG266" i="48"/>
  <c r="KJ266" i="48"/>
  <c r="KF481" i="48"/>
  <c r="KJ481" i="48"/>
  <c r="KI481" i="48"/>
  <c r="KG481" i="48"/>
  <c r="KH481" i="48"/>
  <c r="KI446" i="48"/>
  <c r="KH446" i="48"/>
  <c r="KG446" i="48"/>
  <c r="KF446" i="48"/>
  <c r="KJ446" i="48"/>
  <c r="KV58" i="48"/>
  <c r="KW58" i="48" s="1"/>
  <c r="KP58" i="48"/>
  <c r="KQ58" i="48" s="1"/>
  <c r="KR58" i="48" s="1"/>
  <c r="KS58" i="48" s="1"/>
  <c r="KC280" i="48"/>
  <c r="KB280" i="48"/>
  <c r="KD129" i="48"/>
  <c r="KE129" i="48" s="1"/>
  <c r="JZ129" i="48"/>
  <c r="KA129" i="48" s="1"/>
  <c r="JZ441" i="48"/>
  <c r="KA441" i="48" s="1"/>
  <c r="KD441" i="48"/>
  <c r="KE441" i="48" s="1"/>
  <c r="JZ435" i="48"/>
  <c r="KA435" i="48" s="1"/>
  <c r="KD435" i="48"/>
  <c r="KE435" i="48" s="1"/>
  <c r="KH94" i="48"/>
  <c r="KG94" i="48"/>
  <c r="KF94" i="48"/>
  <c r="KI94" i="48"/>
  <c r="KJ94" i="48"/>
  <c r="JZ146" i="48"/>
  <c r="KA146" i="48" s="1"/>
  <c r="KD146" i="48"/>
  <c r="KE146" i="48" s="1"/>
  <c r="KD347" i="48"/>
  <c r="KE347" i="48" s="1"/>
  <c r="JZ347" i="48"/>
  <c r="KA347" i="48" s="1"/>
  <c r="JZ362" i="48"/>
  <c r="KA362" i="48" s="1"/>
  <c r="KD362" i="48"/>
  <c r="KE362" i="48" s="1"/>
  <c r="KB195" i="48"/>
  <c r="KC195" i="48"/>
  <c r="KU62" i="48"/>
  <c r="KT62" i="48"/>
  <c r="JZ508" i="48"/>
  <c r="KA508" i="48" s="1"/>
  <c r="KD508" i="48"/>
  <c r="KE508" i="48" s="1"/>
  <c r="KD378" i="48"/>
  <c r="KE378" i="48" s="1"/>
  <c r="JZ378" i="48"/>
  <c r="KA378" i="48" s="1"/>
  <c r="JZ475" i="48"/>
  <c r="KA475" i="48" s="1"/>
  <c r="KD475" i="48"/>
  <c r="KE475" i="48" s="1"/>
  <c r="KC437" i="48"/>
  <c r="KB437" i="48"/>
  <c r="KF267" i="48"/>
  <c r="KH267" i="48"/>
  <c r="KI267" i="48"/>
  <c r="KG267" i="48"/>
  <c r="KJ267" i="48"/>
  <c r="JZ392" i="48"/>
  <c r="KA392" i="48" s="1"/>
  <c r="KD392" i="48"/>
  <c r="KE392" i="48" s="1"/>
  <c r="KD161" i="48"/>
  <c r="KE161" i="48" s="1"/>
  <c r="JZ161" i="48"/>
  <c r="KA161" i="48" s="1"/>
  <c r="KF221" i="48"/>
  <c r="KJ221" i="48"/>
  <c r="KH221" i="48"/>
  <c r="KI221" i="48"/>
  <c r="KG221" i="48"/>
  <c r="KH226" i="48"/>
  <c r="KJ226" i="48"/>
  <c r="KI226" i="48"/>
  <c r="KF226" i="48"/>
  <c r="KG226" i="48"/>
  <c r="KC452" i="48"/>
  <c r="KB452" i="48"/>
  <c r="KD507" i="48"/>
  <c r="KE507" i="48" s="1"/>
  <c r="JZ507" i="48"/>
  <c r="KA507" i="48" s="1"/>
  <c r="JZ230" i="48"/>
  <c r="KA230" i="48" s="1"/>
  <c r="KD230" i="48"/>
  <c r="KE230" i="48" s="1"/>
  <c r="KH493" i="48"/>
  <c r="KI493" i="48"/>
  <c r="KC182" i="48"/>
  <c r="KB182" i="48"/>
  <c r="KB197" i="48"/>
  <c r="KC197" i="48"/>
  <c r="JZ333" i="48"/>
  <c r="KA333" i="48" s="1"/>
  <c r="KD333" i="48"/>
  <c r="KE333" i="48" s="1"/>
  <c r="KB122" i="48"/>
  <c r="KC122" i="48"/>
  <c r="KV64" i="48"/>
  <c r="KW64" i="48" s="1"/>
  <c r="KP64" i="48"/>
  <c r="KQ64" i="48" s="1"/>
  <c r="KR64" i="48" s="1"/>
  <c r="KS64" i="48" s="1"/>
  <c r="KB77" i="48"/>
  <c r="KC77" i="48"/>
  <c r="KC83" i="48"/>
  <c r="KB83" i="48"/>
  <c r="KB241" i="48"/>
  <c r="KC241" i="48"/>
  <c r="JZ469" i="48"/>
  <c r="KA469" i="48" s="1"/>
  <c r="KD469" i="48"/>
  <c r="KE469" i="48" s="1"/>
  <c r="JZ243" i="48"/>
  <c r="KA243" i="48" s="1"/>
  <c r="KD243" i="48"/>
  <c r="KE243" i="48" s="1"/>
  <c r="KI105" i="48"/>
  <c r="KH105" i="48"/>
  <c r="KJ105" i="48"/>
  <c r="KF105" i="48"/>
  <c r="KG105" i="48"/>
  <c r="KB60" i="48"/>
  <c r="KC60" i="48"/>
  <c r="KC145" i="48"/>
  <c r="KB145" i="48"/>
  <c r="KP68" i="48"/>
  <c r="KQ68" i="48" s="1"/>
  <c r="KR68" i="48" s="1"/>
  <c r="KS68" i="48" s="1"/>
  <c r="KV68" i="48"/>
  <c r="KW68" i="48" s="1"/>
  <c r="KC486" i="48"/>
  <c r="KB486" i="48"/>
  <c r="KJ308" i="48"/>
  <c r="KG308" i="48"/>
  <c r="KH308" i="48"/>
  <c r="KF308" i="48"/>
  <c r="KI308" i="48"/>
  <c r="KD504" i="48"/>
  <c r="KE504" i="48" s="1"/>
  <c r="JZ504" i="48"/>
  <c r="KA504" i="48" s="1"/>
  <c r="JZ370" i="48"/>
  <c r="KA370" i="48" s="1"/>
  <c r="KD370" i="48"/>
  <c r="KE370" i="48" s="1"/>
  <c r="KJ439" i="48"/>
  <c r="KG439" i="48"/>
  <c r="KI439" i="48"/>
  <c r="KF439" i="48"/>
  <c r="KH439" i="48"/>
  <c r="KJ300" i="48"/>
  <c r="KH300" i="48"/>
  <c r="KF300" i="48"/>
  <c r="KI300" i="48"/>
  <c r="KG300" i="48"/>
  <c r="KD238" i="48"/>
  <c r="KE238" i="48" s="1"/>
  <c r="JZ238" i="48"/>
  <c r="KA238" i="48" s="1"/>
  <c r="KD171" i="48"/>
  <c r="KE171" i="48" s="1"/>
  <c r="JZ171" i="48"/>
  <c r="KA171" i="48" s="1"/>
  <c r="KI466" i="48"/>
  <c r="KJ466" i="48"/>
  <c r="KF466" i="48"/>
  <c r="KG466" i="48"/>
  <c r="KH466" i="48"/>
  <c r="KI223" i="48"/>
  <c r="KF223" i="48"/>
  <c r="KJ223" i="48"/>
  <c r="KG223" i="48"/>
  <c r="KH223" i="48"/>
  <c r="KG371" i="48"/>
  <c r="KJ371" i="48"/>
  <c r="KI371" i="48"/>
  <c r="KH371" i="48"/>
  <c r="KF371" i="48"/>
  <c r="KH422" i="48"/>
  <c r="KF422" i="48"/>
  <c r="KJ422" i="48"/>
  <c r="KG422" i="48"/>
  <c r="KI422" i="48"/>
  <c r="KH319" i="48"/>
  <c r="KG319" i="48"/>
  <c r="KJ319" i="48"/>
  <c r="KI319" i="48"/>
  <c r="KF319" i="48"/>
  <c r="KH316" i="48"/>
  <c r="KJ316" i="48"/>
  <c r="KB283" i="48"/>
  <c r="KC283" i="48"/>
  <c r="JZ144" i="48"/>
  <c r="KA144" i="48" s="1"/>
  <c r="KD144" i="48"/>
  <c r="KE144" i="48" s="1"/>
  <c r="KJ72" i="48"/>
  <c r="KF72" i="48"/>
  <c r="KH72" i="48"/>
  <c r="KI72" i="48"/>
  <c r="KG72" i="48"/>
  <c r="JZ198" i="48"/>
  <c r="KA198" i="48" s="1"/>
  <c r="KD198" i="48"/>
  <c r="KE198" i="48" s="1"/>
  <c r="KG416" i="48"/>
  <c r="KF416" i="48"/>
  <c r="KH416" i="48"/>
  <c r="KJ416" i="48"/>
  <c r="KI416" i="48"/>
  <c r="KC320" i="48"/>
  <c r="KB320" i="48"/>
  <c r="KF314" i="48"/>
  <c r="KJ314" i="48"/>
  <c r="KG314" i="48"/>
  <c r="KH314" i="48"/>
  <c r="KI314" i="48"/>
  <c r="KU65" i="48"/>
  <c r="KT65" i="48"/>
  <c r="KD98" i="48"/>
  <c r="KE98" i="48" s="1"/>
  <c r="JZ98" i="48"/>
  <c r="KA98" i="48" s="1"/>
  <c r="KC160" i="48"/>
  <c r="KB160" i="48"/>
  <c r="KD305" i="48"/>
  <c r="KE305" i="48" s="1"/>
  <c r="JZ305" i="48"/>
  <c r="KA305" i="48" s="1"/>
  <c r="KB510" i="48"/>
  <c r="KC510" i="48"/>
  <c r="KC276" i="48"/>
  <c r="KB276" i="48"/>
  <c r="JZ90" i="48"/>
  <c r="KA90" i="48" s="1"/>
  <c r="KD90" i="48"/>
  <c r="KE90" i="48" s="1"/>
  <c r="KC484" i="48"/>
  <c r="KB484" i="48"/>
  <c r="KD73" i="48"/>
  <c r="KE73" i="48" s="1"/>
  <c r="JZ73" i="48"/>
  <c r="KA73" i="48" s="1"/>
  <c r="KG224" i="48"/>
  <c r="KF224" i="48"/>
  <c r="KJ224" i="48"/>
  <c r="KI224" i="48"/>
  <c r="KH224" i="48"/>
  <c r="KF332" i="48"/>
  <c r="KI332" i="48"/>
  <c r="KH332" i="48"/>
  <c r="KJ332" i="48"/>
  <c r="KG332" i="48"/>
  <c r="KD258" i="48"/>
  <c r="KE258" i="48" s="1"/>
  <c r="JZ258" i="48"/>
  <c r="KA258" i="48" s="1"/>
  <c r="KD353" i="48"/>
  <c r="KE353" i="48" s="1"/>
  <c r="JZ353" i="48"/>
  <c r="KA353" i="48" s="1"/>
  <c r="KC326" i="48"/>
  <c r="JZ205" i="48"/>
  <c r="KA205" i="48" s="1"/>
  <c r="KD205" i="48"/>
  <c r="KE205" i="48" s="1"/>
  <c r="JZ155" i="48"/>
  <c r="KA155" i="48" s="1"/>
  <c r="KD155" i="48"/>
  <c r="KE155" i="48" s="1"/>
  <c r="KH326" i="48"/>
  <c r="KI326" i="48"/>
  <c r="KG326" i="48"/>
  <c r="KJ326" i="48"/>
  <c r="KF326" i="48"/>
  <c r="JZ231" i="48"/>
  <c r="KA231" i="48" s="1"/>
  <c r="KD231" i="48"/>
  <c r="KE231" i="48" s="1"/>
  <c r="KD82" i="48"/>
  <c r="KE82" i="48" s="1"/>
  <c r="JZ82" i="48"/>
  <c r="KA82" i="48" s="1"/>
  <c r="JZ199" i="48"/>
  <c r="KA199" i="48" s="1"/>
  <c r="KD199" i="48"/>
  <c r="KE199" i="48" s="1"/>
  <c r="KB511" i="48"/>
  <c r="KD87" i="48"/>
  <c r="KE87" i="48" s="1"/>
  <c r="JZ87" i="48"/>
  <c r="KA87" i="48" s="1"/>
  <c r="JZ121" i="48"/>
  <c r="KA121" i="48" s="1"/>
  <c r="KD121" i="48"/>
  <c r="KE121" i="48" s="1"/>
  <c r="KI88" i="48"/>
  <c r="KH88" i="48"/>
  <c r="KJ88" i="48"/>
  <c r="KF88" i="48"/>
  <c r="KG88" i="48"/>
  <c r="JZ112" i="48"/>
  <c r="KA112" i="48" s="1"/>
  <c r="KD112" i="48"/>
  <c r="KE112" i="48" s="1"/>
  <c r="KC127" i="48"/>
  <c r="KB127" i="48"/>
  <c r="KV67" i="48"/>
  <c r="KW67" i="48" s="1"/>
  <c r="KP67" i="48"/>
  <c r="KQ67" i="48" s="1"/>
  <c r="KR67" i="48" s="1"/>
  <c r="KS67" i="48" s="1"/>
  <c r="KJ363" i="48"/>
  <c r="KG363" i="48"/>
  <c r="KI363" i="48"/>
  <c r="KH363" i="48"/>
  <c r="KF363" i="48"/>
  <c r="KD58" i="48"/>
  <c r="KE58" i="48" s="1"/>
  <c r="JZ58" i="48"/>
  <c r="KA58" i="48" s="1"/>
  <c r="KD69" i="48"/>
  <c r="KE69" i="48" s="1"/>
  <c r="JZ69" i="48"/>
  <c r="KA69" i="48" s="1"/>
  <c r="KF437" i="48"/>
  <c r="KG437" i="48"/>
  <c r="KI437" i="48"/>
  <c r="KJ437" i="48"/>
  <c r="KH437" i="48"/>
  <c r="KB363" i="48"/>
  <c r="KC363" i="48"/>
  <c r="KC267" i="48"/>
  <c r="KB267" i="48"/>
  <c r="JZ420" i="48"/>
  <c r="KA420" i="48" s="1"/>
  <c r="KD420" i="48"/>
  <c r="KE420" i="48" s="1"/>
  <c r="JZ323" i="48"/>
  <c r="KA323" i="48" s="1"/>
  <c r="KD323" i="48"/>
  <c r="KE323" i="48" s="1"/>
  <c r="KB294" i="48"/>
  <c r="KC294" i="48"/>
  <c r="KC172" i="48"/>
  <c r="KB172" i="48"/>
  <c r="JZ410" i="48"/>
  <c r="KA410" i="48" s="1"/>
  <c r="KD410" i="48"/>
  <c r="KE410" i="48" s="1"/>
  <c r="JZ394" i="48"/>
  <c r="KA394" i="48" s="1"/>
  <c r="KD394" i="48"/>
  <c r="KE394" i="48" s="1"/>
  <c r="KC493" i="48"/>
  <c r="KB493" i="48"/>
  <c r="KI182" i="48"/>
  <c r="KJ182" i="48"/>
  <c r="KG182" i="48"/>
  <c r="KF182" i="48"/>
  <c r="KH182" i="48"/>
  <c r="KJ197" i="48"/>
  <c r="KG197" i="48"/>
  <c r="KI197" i="48"/>
  <c r="KF197" i="48"/>
  <c r="KH197" i="48"/>
  <c r="KD168" i="48"/>
  <c r="KE168" i="48" s="1"/>
  <c r="JZ168" i="48"/>
  <c r="KA168" i="48" s="1"/>
  <c r="KG403" i="48"/>
  <c r="KF403" i="48"/>
  <c r="KH403" i="48"/>
  <c r="KI403" i="48"/>
  <c r="KJ403" i="48"/>
  <c r="KI395" i="48"/>
  <c r="KH395" i="48"/>
  <c r="KJ395" i="48"/>
  <c r="KG395" i="48"/>
  <c r="KF395" i="48"/>
  <c r="KH122" i="48"/>
  <c r="KG122" i="48"/>
  <c r="KF122" i="48"/>
  <c r="KI122" i="48"/>
  <c r="KJ122" i="48"/>
  <c r="KD114" i="48"/>
  <c r="KE114" i="48" s="1"/>
  <c r="JZ114" i="48"/>
  <c r="KA114" i="48" s="1"/>
  <c r="KI77" i="48"/>
  <c r="KG77" i="48"/>
  <c r="KJ77" i="48"/>
  <c r="KH77" i="48"/>
  <c r="KF77" i="48"/>
  <c r="KF83" i="48"/>
  <c r="KI83" i="48"/>
  <c r="KH83" i="48"/>
  <c r="KG83" i="48"/>
  <c r="KJ83" i="48"/>
  <c r="KJ327" i="48"/>
  <c r="KH327" i="48"/>
  <c r="KI327" i="48"/>
  <c r="KF327" i="48"/>
  <c r="KG327" i="48"/>
  <c r="JZ286" i="48"/>
  <c r="KA286" i="48" s="1"/>
  <c r="KD286" i="48"/>
  <c r="KE286" i="48" s="1"/>
  <c r="KF463" i="48"/>
  <c r="KG463" i="48"/>
  <c r="KJ463" i="48"/>
  <c r="KI463" i="48"/>
  <c r="KH463" i="48"/>
  <c r="KC349" i="48"/>
  <c r="KB349" i="48"/>
  <c r="KJ228" i="48"/>
  <c r="KI228" i="48"/>
  <c r="KG228" i="48"/>
  <c r="KH228" i="48"/>
  <c r="KF228" i="48"/>
  <c r="KG365" i="48"/>
  <c r="KJ365" i="48"/>
  <c r="KI365" i="48"/>
  <c r="KH365" i="48"/>
  <c r="KF365" i="48"/>
  <c r="JZ465" i="48"/>
  <c r="KA465" i="48" s="1"/>
  <c r="KD465" i="48"/>
  <c r="KE465" i="48" s="1"/>
  <c r="KB310" i="48"/>
  <c r="KC310" i="48"/>
  <c r="KJ486" i="48"/>
  <c r="KI486" i="48"/>
  <c r="KH486" i="48"/>
  <c r="KG486" i="48"/>
  <c r="KF486" i="48"/>
  <c r="KC308" i="48"/>
  <c r="KB308" i="48"/>
  <c r="KD352" i="48"/>
  <c r="KE352" i="48" s="1"/>
  <c r="JZ352" i="48"/>
  <c r="KA352" i="48" s="1"/>
  <c r="KG313" i="48"/>
  <c r="KI313" i="48"/>
  <c r="KH313" i="48"/>
  <c r="KF313" i="48"/>
  <c r="KJ313" i="48"/>
  <c r="KC85" i="48"/>
  <c r="KB85" i="48"/>
  <c r="KC185" i="48"/>
  <c r="KB185" i="48"/>
  <c r="KD517" i="48"/>
  <c r="KE517" i="48" s="1"/>
  <c r="JZ517" i="48"/>
  <c r="KA517" i="48" s="1"/>
  <c r="KH418" i="48"/>
  <c r="KG418" i="48"/>
  <c r="KF418" i="48"/>
  <c r="KJ418" i="48"/>
  <c r="KI418" i="48"/>
  <c r="KH321" i="48"/>
  <c r="KI321" i="48"/>
  <c r="KJ321" i="48"/>
  <c r="KG321" i="48"/>
  <c r="KF321" i="48"/>
  <c r="KC331" i="48"/>
  <c r="KB331" i="48"/>
  <c r="KD346" i="48"/>
  <c r="KE346" i="48" s="1"/>
  <c r="JZ346" i="48"/>
  <c r="KA346" i="48" s="1"/>
  <c r="KI84" i="48"/>
  <c r="KJ84" i="48"/>
  <c r="KC113" i="48"/>
  <c r="KB113" i="48"/>
  <c r="KB443" i="48"/>
  <c r="KB110" i="48"/>
  <c r="KC110" i="48"/>
  <c r="KD450" i="48"/>
  <c r="KE450" i="48" s="1"/>
  <c r="JZ450" i="48"/>
  <c r="KA450" i="48" s="1"/>
  <c r="KD261" i="48"/>
  <c r="KE261" i="48" s="1"/>
  <c r="JZ261" i="48"/>
  <c r="KA261" i="48" s="1"/>
  <c r="KC240" i="48"/>
  <c r="KF502" i="48"/>
  <c r="KH502" i="48"/>
  <c r="KJ502" i="48"/>
  <c r="KI502" i="48"/>
  <c r="KG502" i="48"/>
  <c r="KC186" i="48"/>
  <c r="KB186" i="48"/>
  <c r="KJ474" i="48"/>
  <c r="KG474" i="48"/>
  <c r="KF474" i="48"/>
  <c r="KH474" i="48"/>
  <c r="KI474" i="48"/>
  <c r="KB416" i="48"/>
  <c r="KC416" i="48"/>
  <c r="KC376" i="48"/>
  <c r="KB376" i="48"/>
  <c r="KD444" i="48"/>
  <c r="KE444" i="48" s="1"/>
  <c r="JZ444" i="48"/>
  <c r="KA444" i="48" s="1"/>
  <c r="KF173" i="48"/>
  <c r="KI173" i="48"/>
  <c r="KJ173" i="48"/>
  <c r="KH173" i="48"/>
  <c r="KG173" i="48"/>
  <c r="KB474" i="48"/>
  <c r="KC474" i="48"/>
  <c r="KJ471" i="48"/>
  <c r="KH471" i="48"/>
  <c r="KF471" i="48"/>
  <c r="KG471" i="48"/>
  <c r="KI471" i="48"/>
  <c r="KJ288" i="48"/>
  <c r="KB173" i="48"/>
  <c r="KC173" i="48"/>
  <c r="KH55" i="48"/>
  <c r="KF55" i="48"/>
  <c r="KC471" i="48"/>
  <c r="KB471" i="48"/>
  <c r="KD479" i="48"/>
  <c r="KE479" i="48" s="1"/>
  <c r="JZ479" i="48"/>
  <c r="KA479" i="48" s="1"/>
  <c r="KB288" i="48"/>
  <c r="KC288" i="48"/>
  <c r="KG461" i="48"/>
  <c r="KF461" i="48"/>
  <c r="KJ461" i="48"/>
  <c r="KI461" i="48"/>
  <c r="KH461" i="48"/>
  <c r="KJ401" i="48"/>
  <c r="KG401" i="48"/>
  <c r="KF401" i="48"/>
  <c r="KI401" i="48"/>
  <c r="KH401" i="48"/>
  <c r="KJ482" i="48"/>
  <c r="KI482" i="48"/>
  <c r="KH482" i="48"/>
  <c r="KF482" i="48"/>
  <c r="KG482" i="48"/>
  <c r="KD429" i="48"/>
  <c r="KE429" i="48" s="1"/>
  <c r="JZ429" i="48"/>
  <c r="KA429" i="48" s="1"/>
  <c r="KJ427" i="48"/>
  <c r="KF427" i="48"/>
  <c r="KG427" i="48"/>
  <c r="KI427" i="48"/>
  <c r="KH427" i="48"/>
  <c r="KC355" i="48"/>
  <c r="KB355" i="48"/>
  <c r="KB117" i="48"/>
  <c r="KC117" i="48"/>
  <c r="JZ158" i="48"/>
  <c r="KA158" i="48" s="1"/>
  <c r="KD158" i="48"/>
  <c r="KE158" i="48" s="1"/>
  <c r="KH120" i="48"/>
  <c r="KD406" i="48"/>
  <c r="KE406" i="48" s="1"/>
  <c r="JZ406" i="48"/>
  <c r="KA406" i="48" s="1"/>
  <c r="KD209" i="48"/>
  <c r="KE209" i="48" s="1"/>
  <c r="JZ209" i="48"/>
  <c r="KA209" i="48" s="1"/>
  <c r="KC454" i="48"/>
  <c r="KB454" i="48"/>
  <c r="KC330" i="48"/>
  <c r="KB330" i="48"/>
  <c r="KB368" i="48"/>
  <c r="KC368" i="48"/>
  <c r="KD178" i="48"/>
  <c r="KE178" i="48" s="1"/>
  <c r="JZ178" i="48"/>
  <c r="KA178" i="48" s="1"/>
  <c r="KJ447" i="48"/>
  <c r="KI447" i="48"/>
  <c r="KF447" i="48"/>
  <c r="KG447" i="48"/>
  <c r="KH447" i="48"/>
  <c r="LA60" i="48"/>
  <c r="KY60" i="48"/>
  <c r="KZ60" i="48"/>
  <c r="LB60" i="48"/>
  <c r="KX60" i="48"/>
  <c r="KD329" i="48"/>
  <c r="KE329" i="48" s="1"/>
  <c r="JZ329" i="48"/>
  <c r="KA329" i="48" s="1"/>
  <c r="JZ133" i="48"/>
  <c r="KA133" i="48" s="1"/>
  <c r="KD133" i="48"/>
  <c r="KE133" i="48" s="1"/>
  <c r="KH473" i="48"/>
  <c r="KI473" i="48"/>
  <c r="KG473" i="48"/>
  <c r="KJ473" i="48"/>
  <c r="KF473" i="48"/>
  <c r="KF294" i="48"/>
  <c r="KJ294" i="48"/>
  <c r="KH294" i="48"/>
  <c r="KI294" i="48"/>
  <c r="KG294" i="48"/>
  <c r="KG172" i="48"/>
  <c r="KH172" i="48"/>
  <c r="KF172" i="48"/>
  <c r="KI172" i="48"/>
  <c r="KJ172" i="48"/>
  <c r="JZ135" i="48"/>
  <c r="KA135" i="48" s="1"/>
  <c r="KD135" i="48"/>
  <c r="KE135" i="48" s="1"/>
  <c r="KD295" i="48"/>
  <c r="KE295" i="48" s="1"/>
  <c r="JZ295" i="48"/>
  <c r="KA295" i="48" s="1"/>
  <c r="KC358" i="48"/>
  <c r="KB358" i="48"/>
  <c r="KC458" i="48"/>
  <c r="KU56" i="48"/>
  <c r="KT56" i="48"/>
  <c r="KD136" i="48"/>
  <c r="KE136" i="48" s="1"/>
  <c r="JZ136" i="48"/>
  <c r="KA136" i="48" s="1"/>
  <c r="KF456" i="48"/>
  <c r="KI101" i="48"/>
  <c r="KH101" i="48"/>
  <c r="KJ101" i="48"/>
  <c r="KF101" i="48"/>
  <c r="KG101" i="48"/>
  <c r="KD414" i="48"/>
  <c r="KE414" i="48" s="1"/>
  <c r="JZ414" i="48"/>
  <c r="KA414" i="48" s="1"/>
  <c r="KB372" i="48"/>
  <c r="KC372" i="48"/>
  <c r="KG503" i="48"/>
  <c r="KF503" i="48"/>
  <c r="KJ503" i="48"/>
  <c r="KH503" i="48"/>
  <c r="KI503" i="48"/>
  <c r="KC327" i="48"/>
  <c r="KB327" i="48"/>
  <c r="KD201" i="48"/>
  <c r="KE201" i="48" s="1"/>
  <c r="JZ201" i="48"/>
  <c r="KA201" i="48" s="1"/>
  <c r="KB463" i="48"/>
  <c r="KC463" i="48"/>
  <c r="KI349" i="48"/>
  <c r="KH349" i="48"/>
  <c r="KG349" i="48"/>
  <c r="KF349" i="48"/>
  <c r="KJ349" i="48"/>
  <c r="KC228" i="48"/>
  <c r="KB228" i="48"/>
  <c r="KB365" i="48"/>
  <c r="KC365" i="48"/>
  <c r="KD425" i="48"/>
  <c r="KE425" i="48" s="1"/>
  <c r="JZ425" i="48"/>
  <c r="KA425" i="48" s="1"/>
  <c r="KB215" i="48"/>
  <c r="KC215" i="48"/>
  <c r="KC297" i="48"/>
  <c r="KB297" i="48"/>
  <c r="KU57" i="48"/>
  <c r="KT57" i="48"/>
  <c r="KD379" i="48"/>
  <c r="KE379" i="48" s="1"/>
  <c r="JZ379" i="48"/>
  <c r="KA379" i="48" s="1"/>
  <c r="KB313" i="48"/>
  <c r="KC313" i="48"/>
  <c r="KG85" i="48"/>
  <c r="KH85" i="48"/>
  <c r="KJ85" i="48"/>
  <c r="KF85" i="48"/>
  <c r="KI85" i="48"/>
  <c r="KJ185" i="48"/>
  <c r="KI185" i="48"/>
  <c r="KG185" i="48"/>
  <c r="KF185" i="48"/>
  <c r="KH185" i="48"/>
  <c r="JZ61" i="48"/>
  <c r="KA61" i="48" s="1"/>
  <c r="KD61" i="48"/>
  <c r="KE61" i="48" s="1"/>
  <c r="KC418" i="48"/>
  <c r="KB418" i="48"/>
  <c r="KC321" i="48"/>
  <c r="KB321" i="48"/>
  <c r="KI331" i="48"/>
  <c r="KH331" i="48"/>
  <c r="KG331" i="48"/>
  <c r="KF331" i="48"/>
  <c r="KJ331" i="48"/>
  <c r="KD317" i="48"/>
  <c r="KE317" i="48" s="1"/>
  <c r="JZ317" i="48"/>
  <c r="KA317" i="48" s="1"/>
  <c r="KC84" i="48"/>
  <c r="KB84" i="48"/>
  <c r="KH113" i="48"/>
  <c r="KI113" i="48"/>
  <c r="KG113" i="48"/>
  <c r="KF113" i="48"/>
  <c r="KJ113" i="48"/>
  <c r="KH443" i="48"/>
  <c r="KJ443" i="48"/>
  <c r="KI443" i="48"/>
  <c r="KG443" i="48"/>
  <c r="KF443" i="48"/>
  <c r="KI110" i="48"/>
  <c r="KJ110" i="48"/>
  <c r="KF110" i="48"/>
  <c r="KG110" i="48"/>
  <c r="KH110" i="48"/>
  <c r="KC314" i="48"/>
  <c r="KB314" i="48"/>
  <c r="KI440" i="48"/>
  <c r="KH440" i="48"/>
  <c r="KJ440" i="48"/>
  <c r="KG440" i="48"/>
  <c r="KF440" i="48"/>
  <c r="KD252" i="48"/>
  <c r="KE252" i="48" s="1"/>
  <c r="JZ252" i="48"/>
  <c r="KA252" i="48" s="1"/>
  <c r="KD356" i="48"/>
  <c r="KE356" i="48" s="1"/>
  <c r="JZ356" i="48"/>
  <c r="KA356" i="48" s="1"/>
  <c r="KJ328" i="48"/>
  <c r="KG328" i="48"/>
  <c r="KF328" i="48"/>
  <c r="KH328" i="48"/>
  <c r="KI328" i="48"/>
  <c r="KD485" i="48"/>
  <c r="KE485" i="48" s="1"/>
  <c r="JZ485" i="48"/>
  <c r="KA485" i="48" s="1"/>
  <c r="KC400" i="48"/>
  <c r="KB400" i="48"/>
  <c r="KG510" i="48"/>
  <c r="KF510" i="48"/>
  <c r="KH510" i="48"/>
  <c r="KI510" i="48"/>
  <c r="KJ510" i="48"/>
  <c r="JZ239" i="48"/>
  <c r="KA239" i="48" s="1"/>
  <c r="KD239" i="48"/>
  <c r="KE239" i="48" s="1"/>
  <c r="KC67" i="48"/>
  <c r="KB67" i="48"/>
  <c r="KH232" i="48"/>
  <c r="KJ232" i="48"/>
  <c r="KI232" i="48"/>
  <c r="KG232" i="48"/>
  <c r="KF232" i="48"/>
  <c r="KD108" i="48"/>
  <c r="KE108" i="48" s="1"/>
  <c r="JZ108" i="48"/>
  <c r="KA108" i="48" s="1"/>
  <c r="KC131" i="48"/>
  <c r="KB131" i="48"/>
  <c r="KD236" i="48"/>
  <c r="KE236" i="48" s="1"/>
  <c r="JZ236" i="48"/>
  <c r="KA236" i="48" s="1"/>
  <c r="KD417" i="48"/>
  <c r="KE417" i="48" s="1"/>
  <c r="JZ417" i="48"/>
  <c r="KA417" i="48" s="1"/>
  <c r="KC446" i="48"/>
  <c r="KB446" i="48"/>
  <c r="JZ68" i="48"/>
  <c r="KA68" i="48" s="1"/>
  <c r="KD68" i="48"/>
  <c r="KE68" i="48" s="1"/>
  <c r="KH351" i="48"/>
  <c r="KF351" i="48"/>
  <c r="KJ351" i="48"/>
  <c r="KI351" i="48"/>
  <c r="KG351" i="48"/>
  <c r="KB467" i="48"/>
  <c r="KC467" i="48"/>
  <c r="KD234" i="48"/>
  <c r="KE234" i="48" s="1"/>
  <c r="JZ234" i="48"/>
  <c r="KA234" i="48" s="1"/>
  <c r="KJ484" i="48"/>
  <c r="KD433" i="48"/>
  <c r="KE433" i="48" s="1"/>
  <c r="JZ433" i="48"/>
  <c r="KA433" i="48" s="1"/>
  <c r="JZ388" i="48"/>
  <c r="KA388" i="48" s="1"/>
  <c r="KD388" i="48"/>
  <c r="KE388" i="48" s="1"/>
  <c r="KD162" i="48"/>
  <c r="KE162" i="48" s="1"/>
  <c r="JZ162" i="48"/>
  <c r="KA162" i="48" s="1"/>
  <c r="KB461" i="48"/>
  <c r="KC461" i="48"/>
  <c r="KD377" i="48"/>
  <c r="KE377" i="48" s="1"/>
  <c r="JZ377" i="48"/>
  <c r="KA377" i="48" s="1"/>
  <c r="KU70" i="48"/>
  <c r="KT70" i="48"/>
  <c r="KU59" i="48"/>
  <c r="KT59" i="48"/>
  <c r="KB260" i="48"/>
  <c r="KC260" i="48"/>
  <c r="KI86" i="48"/>
  <c r="KJ86" i="48"/>
  <c r="KF86" i="48"/>
  <c r="KH86" i="48"/>
  <c r="KG86" i="48"/>
  <c r="KF296" i="48"/>
  <c r="KI296" i="48"/>
  <c r="KJ296" i="48"/>
  <c r="KH296" i="48"/>
  <c r="KG296" i="48"/>
  <c r="KG166" i="48"/>
  <c r="KI166" i="48"/>
  <c r="KJ166" i="48"/>
  <c r="KH166" i="48"/>
  <c r="KF166" i="48"/>
  <c r="KU60" i="48"/>
  <c r="KT60" i="48"/>
  <c r="KG279" i="48"/>
  <c r="KF279" i="48"/>
  <c r="KJ279" i="48"/>
  <c r="KH279" i="48"/>
  <c r="KI279" i="48"/>
  <c r="KJ130" i="48"/>
  <c r="KG130" i="48"/>
  <c r="KF130" i="48"/>
  <c r="KH130" i="48"/>
  <c r="KI130" i="48"/>
  <c r="KI369" i="48"/>
  <c r="KF369" i="48"/>
  <c r="KJ369" i="48"/>
  <c r="KG369" i="48"/>
  <c r="KH369" i="48"/>
  <c r="JZ389" i="48"/>
  <c r="KA389" i="48" s="1"/>
  <c r="KD389" i="48"/>
  <c r="KE389" i="48" s="1"/>
  <c r="JZ65" i="48"/>
  <c r="KA65" i="48" s="1"/>
  <c r="KD65" i="48"/>
  <c r="KE65" i="48" s="1"/>
  <c r="JZ480" i="48"/>
  <c r="KA480" i="48" s="1"/>
  <c r="KD480" i="48"/>
  <c r="KE480" i="48" s="1"/>
  <c r="KF358" i="48"/>
  <c r="KG358" i="48"/>
  <c r="KJ358" i="48"/>
  <c r="KH358" i="48"/>
  <c r="KI358" i="48"/>
  <c r="KG458" i="48"/>
  <c r="KJ458" i="48"/>
  <c r="KI458" i="48"/>
  <c r="KF458" i="48"/>
  <c r="KH458" i="48"/>
  <c r="LB56" i="48"/>
  <c r="LA56" i="48"/>
  <c r="KX56" i="48"/>
  <c r="KY56" i="48"/>
  <c r="KZ56" i="48"/>
  <c r="JZ431" i="48"/>
  <c r="KA431" i="48" s="1"/>
  <c r="KD431" i="48"/>
  <c r="KE431" i="48" s="1"/>
  <c r="KI343" i="48"/>
  <c r="KF343" i="48"/>
  <c r="KG343" i="48"/>
  <c r="KJ343" i="48"/>
  <c r="KH343" i="48"/>
  <c r="KC456" i="48"/>
  <c r="KB456" i="48"/>
  <c r="KB101" i="48"/>
  <c r="KC101" i="48"/>
  <c r="JZ214" i="48"/>
  <c r="KA214" i="48" s="1"/>
  <c r="KD214" i="48"/>
  <c r="KE214" i="48" s="1"/>
  <c r="KH372" i="48"/>
  <c r="KJ372" i="48"/>
  <c r="KG372" i="48"/>
  <c r="KI372" i="48"/>
  <c r="KF372" i="48"/>
  <c r="KC503" i="48"/>
  <c r="KB503" i="48"/>
  <c r="JZ301" i="48"/>
  <c r="KA301" i="48" s="1"/>
  <c r="KD301" i="48"/>
  <c r="KE301" i="48" s="1"/>
  <c r="KD421" i="48"/>
  <c r="KE421" i="48" s="1"/>
  <c r="JZ421" i="48"/>
  <c r="KA421" i="48" s="1"/>
  <c r="KG244" i="48"/>
  <c r="KH244" i="48"/>
  <c r="KI244" i="48"/>
  <c r="KJ244" i="48"/>
  <c r="KF244" i="48"/>
  <c r="KC184" i="48"/>
  <c r="KC248" i="48"/>
  <c r="KB248" i="48"/>
  <c r="KD62" i="48"/>
  <c r="KE62" i="48" s="1"/>
  <c r="JZ62" i="48"/>
  <c r="KA62" i="48" s="1"/>
  <c r="KJ215" i="48"/>
  <c r="KH215" i="48"/>
  <c r="KG215" i="48"/>
  <c r="KI215" i="48"/>
  <c r="KF215" i="48"/>
  <c r="KI297" i="48"/>
  <c r="KG297" i="48"/>
  <c r="KJ297" i="48"/>
  <c r="KF297" i="48"/>
  <c r="KH297" i="48"/>
  <c r="KZ57" i="48"/>
  <c r="KY57" i="48"/>
  <c r="LA57" i="48"/>
  <c r="KX57" i="48"/>
  <c r="LB57" i="48"/>
  <c r="KD500" i="48"/>
  <c r="KE500" i="48" s="1"/>
  <c r="JZ500" i="48"/>
  <c r="KA500" i="48" s="1"/>
  <c r="KX66" i="48"/>
  <c r="KZ66" i="48"/>
  <c r="KY66" i="48"/>
  <c r="LA66" i="48"/>
  <c r="KB202" i="48"/>
  <c r="KC202" i="48"/>
  <c r="KI419" i="48"/>
  <c r="KF419" i="48"/>
  <c r="KD191" i="48"/>
  <c r="KE191" i="48" s="1"/>
  <c r="JZ191" i="48"/>
  <c r="KA191" i="48" s="1"/>
  <c r="KB78" i="48"/>
  <c r="KC78" i="48"/>
  <c r="KC211" i="48"/>
  <c r="KB211" i="48"/>
  <c r="KC200" i="48"/>
  <c r="KB200" i="48"/>
  <c r="KD116" i="48"/>
  <c r="KE116" i="48" s="1"/>
  <c r="JZ116" i="48"/>
  <c r="KA116" i="48" s="1"/>
  <c r="KF514" i="48"/>
  <c r="KG514" i="48"/>
  <c r="KH514" i="48"/>
  <c r="KJ514" i="48"/>
  <c r="KI514" i="48"/>
  <c r="KC302" i="48"/>
  <c r="KB302" i="48"/>
  <c r="KI515" i="48"/>
  <c r="KH515" i="48"/>
  <c r="KG515" i="48"/>
  <c r="KF515" i="48"/>
  <c r="KJ515" i="48"/>
  <c r="KI307" i="48"/>
  <c r="KF307" i="48"/>
  <c r="KJ307" i="48"/>
  <c r="KH307" i="48"/>
  <c r="KG307" i="48"/>
  <c r="KC335" i="48"/>
  <c r="KB335" i="48"/>
  <c r="KG460" i="48"/>
  <c r="KF460" i="48"/>
  <c r="KJ460" i="48"/>
  <c r="KI460" i="48"/>
  <c r="KH460" i="48"/>
  <c r="KG391" i="48"/>
  <c r="KH391" i="48"/>
  <c r="KJ391" i="48"/>
  <c r="KF391" i="48"/>
  <c r="KI391" i="48"/>
  <c r="JZ430" i="48"/>
  <c r="KA430" i="48" s="1"/>
  <c r="KD430" i="48"/>
  <c r="KE430" i="48" s="1"/>
  <c r="KB340" i="48"/>
  <c r="KC340" i="48"/>
  <c r="KB164" i="48"/>
  <c r="KB442" i="48"/>
  <c r="KC442" i="48"/>
  <c r="KJ276" i="48"/>
  <c r="KG276" i="48"/>
  <c r="KF276" i="48"/>
  <c r="KI276" i="48"/>
  <c r="KH276" i="48"/>
  <c r="KD148" i="48"/>
  <c r="KE148" i="48" s="1"/>
  <c r="JZ148" i="48"/>
  <c r="KA148" i="48" s="1"/>
  <c r="KB405" i="48"/>
  <c r="KC405" i="48"/>
  <c r="KJ477" i="48"/>
  <c r="KI477" i="48"/>
  <c r="KH477" i="48"/>
  <c r="KG477" i="48"/>
  <c r="KF477" i="48"/>
  <c r="JZ150" i="48"/>
  <c r="KA150" i="48" s="1"/>
  <c r="KD150" i="48"/>
  <c r="KE150" i="48" s="1"/>
  <c r="KI164" i="48"/>
  <c r="KJ164" i="48"/>
  <c r="KG164" i="48"/>
  <c r="KH164" i="48"/>
  <c r="KF164" i="48"/>
  <c r="KF405" i="48"/>
  <c r="KI405" i="48"/>
  <c r="KH405" i="48"/>
  <c r="KG405" i="48"/>
  <c r="KJ405" i="48"/>
  <c r="JY54" i="48" a="1"/>
  <c r="JY54" i="48" s="1"/>
  <c r="KI325" i="48"/>
  <c r="KJ325" i="48"/>
  <c r="KF325" i="48"/>
  <c r="KG325" i="48"/>
  <c r="KH325" i="48"/>
  <c r="KC464" i="48"/>
  <c r="KB464" i="48"/>
  <c r="JZ147" i="48"/>
  <c r="KA147" i="48" s="1"/>
  <c r="KD147" i="48"/>
  <c r="KE147" i="48" s="1"/>
  <c r="KJ169" i="48"/>
  <c r="KI169" i="48"/>
  <c r="KF169" i="48"/>
  <c r="KH169" i="48"/>
  <c r="KG169" i="48"/>
  <c r="JZ109" i="48"/>
  <c r="KA109" i="48" s="1"/>
  <c r="KD109" i="48"/>
  <c r="KE109" i="48" s="1"/>
  <c r="KB386" i="48"/>
  <c r="KC386" i="48"/>
  <c r="JZ174" i="48"/>
  <c r="KA174" i="48" s="1"/>
  <c r="KD174" i="48"/>
  <c r="KE174" i="48" s="1"/>
  <c r="KD476" i="48"/>
  <c r="KE476" i="48" s="1"/>
  <c r="JZ476" i="48"/>
  <c r="KA476" i="48" s="1"/>
  <c r="KI386" i="48"/>
  <c r="KG386" i="48"/>
  <c r="KH386" i="48"/>
  <c r="KJ386" i="48"/>
  <c r="KF386" i="48"/>
  <c r="KC447" i="48"/>
  <c r="KB447" i="48"/>
  <c r="JZ95" i="48"/>
  <c r="KA95" i="48" s="1"/>
  <c r="KD95" i="48"/>
  <c r="KE95" i="48" s="1"/>
  <c r="KD270" i="48"/>
  <c r="KE270" i="48" s="1"/>
  <c r="JZ270" i="48"/>
  <c r="KA270" i="48" s="1"/>
  <c r="KD99" i="48"/>
  <c r="KE99" i="48" s="1"/>
  <c r="JZ99" i="48"/>
  <c r="KA99" i="48" s="1"/>
  <c r="KJ335" i="48"/>
  <c r="KG335" i="48"/>
  <c r="KI335" i="48"/>
  <c r="KF335" i="48"/>
  <c r="KH335" i="48"/>
  <c r="KC175" i="48"/>
  <c r="KB175" i="48"/>
  <c r="KD177" i="48"/>
  <c r="KE177" i="48" s="1"/>
  <c r="JZ177" i="48"/>
  <c r="KA177" i="48" s="1"/>
  <c r="KD455" i="48"/>
  <c r="KE455" i="48" s="1"/>
  <c r="JZ455" i="48"/>
  <c r="KA455" i="48" s="1"/>
  <c r="KC279" i="48"/>
  <c r="KB279" i="48"/>
  <c r="KC130" i="48"/>
  <c r="KB130" i="48"/>
  <c r="KC369" i="48"/>
  <c r="KB369" i="48"/>
  <c r="KD63" i="48"/>
  <c r="KE63" i="48" s="1"/>
  <c r="JZ63" i="48"/>
  <c r="KA63" i="48" s="1"/>
  <c r="JZ478" i="48"/>
  <c r="KA478" i="48" s="1"/>
  <c r="KD478" i="48"/>
  <c r="KE478" i="48" s="1"/>
  <c r="KC453" i="48"/>
  <c r="KB453" i="48"/>
  <c r="KI399" i="48"/>
  <c r="KH399" i="48"/>
  <c r="KF399" i="48"/>
  <c r="KJ399" i="48"/>
  <c r="KG399" i="48"/>
  <c r="KC460" i="48"/>
  <c r="KB460" i="48"/>
  <c r="JZ59" i="48"/>
  <c r="KA59" i="48" s="1"/>
  <c r="KD59" i="48"/>
  <c r="KE59" i="48" s="1"/>
  <c r="JZ512" i="48"/>
  <c r="KA512" i="48" s="1"/>
  <c r="KD512" i="48"/>
  <c r="KE512" i="48" s="1"/>
  <c r="KB255" i="48"/>
  <c r="KC255" i="48"/>
  <c r="KC440" i="48"/>
  <c r="KB440" i="48"/>
  <c r="JZ57" i="48"/>
  <c r="KA57" i="48" s="1"/>
  <c r="KD57" i="48"/>
  <c r="KE57" i="48" s="1"/>
  <c r="KC391" i="48"/>
  <c r="KB391" i="48"/>
  <c r="KJ337" i="48"/>
  <c r="KI337" i="48"/>
  <c r="KH337" i="48"/>
  <c r="KF337" i="48"/>
  <c r="KG337" i="48"/>
  <c r="KD518" i="48"/>
  <c r="KE518" i="48" s="1"/>
  <c r="JZ518" i="48"/>
  <c r="KA518" i="48" s="1"/>
  <c r="JZ438" i="48"/>
  <c r="KA438" i="48" s="1"/>
  <c r="KD438" i="48"/>
  <c r="KE438" i="48" s="1"/>
  <c r="KH206" i="48"/>
  <c r="KG206" i="48"/>
  <c r="KJ206" i="48"/>
  <c r="KF206" i="48"/>
  <c r="KI206" i="48"/>
  <c r="KC244" i="48"/>
  <c r="KB244" i="48"/>
  <c r="KF184" i="48"/>
  <c r="KH184" i="48"/>
  <c r="KG184" i="48"/>
  <c r="KI184" i="48"/>
  <c r="KJ184" i="48"/>
  <c r="KF248" i="48"/>
  <c r="KI248" i="48"/>
  <c r="KG248" i="48"/>
  <c r="KJ248" i="48"/>
  <c r="KH248" i="48"/>
  <c r="KD76" i="48"/>
  <c r="KE76" i="48" s="1"/>
  <c r="JZ76" i="48"/>
  <c r="KA76" i="48" s="1"/>
  <c r="KC328" i="48"/>
  <c r="KB328" i="48"/>
  <c r="KB71" i="48"/>
  <c r="KC71" i="48"/>
  <c r="KJ338" i="48"/>
  <c r="KG338" i="48"/>
  <c r="KF338" i="48"/>
  <c r="KI338" i="48"/>
  <c r="KH338" i="48"/>
  <c r="JZ448" i="48"/>
  <c r="KA448" i="48" s="1"/>
  <c r="KD448" i="48"/>
  <c r="KE448" i="48" s="1"/>
  <c r="KU66" i="48"/>
  <c r="KT66" i="48"/>
  <c r="KG202" i="48"/>
  <c r="KF202" i="48"/>
  <c r="KH202" i="48"/>
  <c r="KJ202" i="48"/>
  <c r="KI202" i="48"/>
  <c r="KB419" i="48"/>
  <c r="KC419" i="48"/>
  <c r="KD350" i="48"/>
  <c r="KE350" i="48" s="1"/>
  <c r="JZ350" i="48"/>
  <c r="KA350" i="48" s="1"/>
  <c r="KI200" i="48"/>
  <c r="KJ200" i="48"/>
  <c r="KG200" i="48"/>
  <c r="KF200" i="48"/>
  <c r="KH200" i="48"/>
  <c r="KD159" i="48"/>
  <c r="KE159" i="48" s="1"/>
  <c r="JZ159" i="48"/>
  <c r="KA159" i="48" s="1"/>
  <c r="KC514" i="48"/>
  <c r="KB514" i="48"/>
  <c r="KI302" i="48"/>
  <c r="KG302" i="48"/>
  <c r="KJ302" i="48"/>
  <c r="KH302" i="48"/>
  <c r="KF302" i="48"/>
  <c r="KC515" i="48"/>
  <c r="KB515" i="48"/>
  <c r="KC307" i="48"/>
  <c r="KB307" i="48"/>
  <c r="KG104" i="48" l="1"/>
  <c r="KC426" i="48"/>
  <c r="KG493" i="48"/>
  <c r="KI341" i="48"/>
  <c r="KF115" i="48"/>
  <c r="KI256" i="48"/>
  <c r="KI316" i="48"/>
  <c r="KF493" i="48"/>
  <c r="KI157" i="48"/>
  <c r="KJ104" i="48"/>
  <c r="KH380" i="48"/>
  <c r="KH115" i="48"/>
  <c r="KJ256" i="48"/>
  <c r="KF120" i="48"/>
  <c r="KF316" i="48"/>
  <c r="KH104" i="48"/>
  <c r="KB64" i="48"/>
  <c r="KH195" i="48"/>
  <c r="KI115" i="48"/>
  <c r="KF256" i="48"/>
  <c r="KI104" i="48"/>
  <c r="KI380" i="48"/>
  <c r="KC216" i="48"/>
  <c r="KG115" i="48"/>
  <c r="KH256" i="48"/>
  <c r="KB220" i="48"/>
  <c r="KC401" i="48"/>
  <c r="KB395" i="48"/>
  <c r="KH484" i="48"/>
  <c r="KG380" i="48"/>
  <c r="KF310" i="48"/>
  <c r="KB403" i="48"/>
  <c r="KC266" i="48"/>
  <c r="KJ464" i="48"/>
  <c r="KG456" i="48"/>
  <c r="KI55" i="48"/>
  <c r="KF84" i="48"/>
  <c r="KI310" i="48"/>
  <c r="KB439" i="48"/>
  <c r="KI467" i="48"/>
  <c r="KI489" i="48"/>
  <c r="KI464" i="48"/>
  <c r="KB134" i="48"/>
  <c r="KJ380" i="48"/>
  <c r="KG55" i="48"/>
  <c r="KH467" i="48"/>
  <c r="KC501" i="48"/>
  <c r="KB470" i="48"/>
  <c r="KF484" i="48"/>
  <c r="KC332" i="48"/>
  <c r="KH456" i="48"/>
  <c r="KH84" i="48"/>
  <c r="KJ310" i="48"/>
  <c r="KB227" i="48"/>
  <c r="KC422" i="48"/>
  <c r="KF452" i="48"/>
  <c r="KJ467" i="48"/>
  <c r="KJ489" i="48"/>
  <c r="KF464" i="48"/>
  <c r="KB206" i="48"/>
  <c r="KI484" i="48"/>
  <c r="KI456" i="48"/>
  <c r="KB473" i="48"/>
  <c r="KG310" i="48"/>
  <c r="KJ60" i="48"/>
  <c r="KJ452" i="48"/>
  <c r="KG489" i="48"/>
  <c r="KG464" i="48"/>
  <c r="KB247" i="48"/>
  <c r="KI78" i="48"/>
  <c r="KG419" i="48"/>
  <c r="KG120" i="48"/>
  <c r="KI452" i="48"/>
  <c r="KX71" i="48"/>
  <c r="KJ211" i="48"/>
  <c r="KG211" i="48"/>
  <c r="KB343" i="48"/>
  <c r="KB253" i="48"/>
  <c r="KJ141" i="48"/>
  <c r="LA62" i="48"/>
  <c r="KY71" i="48"/>
  <c r="KH452" i="48"/>
  <c r="KI211" i="48"/>
  <c r="KB481" i="48"/>
  <c r="KH141" i="48"/>
  <c r="KC169" i="48"/>
  <c r="LB62" i="48"/>
  <c r="KG249" i="48"/>
  <c r="KZ71" i="48"/>
  <c r="KC89" i="48"/>
  <c r="KY62" i="48"/>
  <c r="KF211" i="48"/>
  <c r="KC208" i="48"/>
  <c r="KF141" i="48"/>
  <c r="KJ167" i="48"/>
  <c r="KX62" i="48"/>
  <c r="KF249" i="48"/>
  <c r="KC218" i="48"/>
  <c r="KJ78" i="48"/>
  <c r="KH288" i="48"/>
  <c r="KG141" i="48"/>
  <c r="KH167" i="48"/>
  <c r="KI249" i="48"/>
  <c r="LB71" i="48"/>
  <c r="KH78" i="48"/>
  <c r="KG288" i="48"/>
  <c r="KB409" i="48"/>
  <c r="KI167" i="48"/>
  <c r="KH249" i="48"/>
  <c r="KG78" i="48"/>
  <c r="KH419" i="48"/>
  <c r="KF288" i="48"/>
  <c r="KF167" i="48"/>
  <c r="KC132" i="48"/>
  <c r="KH359" i="48"/>
  <c r="KI120" i="48"/>
  <c r="KG359" i="48"/>
  <c r="KF359" i="48"/>
  <c r="KJ359" i="48"/>
  <c r="KI190" i="48"/>
  <c r="KG190" i="48"/>
  <c r="KC354" i="48"/>
  <c r="KH190" i="48"/>
  <c r="KH318" i="48"/>
  <c r="KC203" i="48"/>
  <c r="KG318" i="48"/>
  <c r="KI407" i="48"/>
  <c r="KH407" i="48"/>
  <c r="KF407" i="48"/>
  <c r="KG407" i="48"/>
  <c r="KJ407" i="48"/>
  <c r="KF99" i="48"/>
  <c r="KH99" i="48"/>
  <c r="KJ99" i="48"/>
  <c r="KG99" i="48"/>
  <c r="KI99" i="48"/>
  <c r="KF108" i="48"/>
  <c r="KI108" i="48"/>
  <c r="KG108" i="48"/>
  <c r="KJ108" i="48"/>
  <c r="KH108" i="48"/>
  <c r="KB444" i="48"/>
  <c r="KC444" i="48"/>
  <c r="KJ82" i="48"/>
  <c r="KG82" i="48"/>
  <c r="KI82" i="48"/>
  <c r="KF82" i="48"/>
  <c r="KH82" i="48"/>
  <c r="KI374" i="48"/>
  <c r="KH374" i="48"/>
  <c r="KJ374" i="48"/>
  <c r="KG374" i="48"/>
  <c r="KF374" i="48"/>
  <c r="KB434" i="48"/>
  <c r="KC434" i="48"/>
  <c r="KG270" i="48"/>
  <c r="KI270" i="48"/>
  <c r="KF270" i="48"/>
  <c r="KJ270" i="48"/>
  <c r="KH270" i="48"/>
  <c r="KC388" i="48"/>
  <c r="KB388" i="48"/>
  <c r="KI485" i="48"/>
  <c r="KF485" i="48"/>
  <c r="KH485" i="48"/>
  <c r="KJ485" i="48"/>
  <c r="KG485" i="48"/>
  <c r="KC201" i="48"/>
  <c r="KB201" i="48"/>
  <c r="KJ517" i="48"/>
  <c r="KG517" i="48"/>
  <c r="KF517" i="48"/>
  <c r="KI517" i="48"/>
  <c r="KH517" i="48"/>
  <c r="KJ69" i="48"/>
  <c r="KH69" i="48"/>
  <c r="KG69" i="48"/>
  <c r="KI69" i="48"/>
  <c r="KF69" i="48"/>
  <c r="KB231" i="48"/>
  <c r="KC231" i="48"/>
  <c r="KC258" i="48"/>
  <c r="KB258" i="48"/>
  <c r="KI469" i="48"/>
  <c r="KJ469" i="48"/>
  <c r="KH469" i="48"/>
  <c r="KF469" i="48"/>
  <c r="KG469" i="48"/>
  <c r="KJ333" i="48"/>
  <c r="KF333" i="48"/>
  <c r="KG333" i="48"/>
  <c r="KI333" i="48"/>
  <c r="KH333" i="48"/>
  <c r="KI362" i="48"/>
  <c r="KH362" i="48"/>
  <c r="KF362" i="48"/>
  <c r="KJ362" i="48"/>
  <c r="KG362" i="48"/>
  <c r="KJ129" i="48"/>
  <c r="KG129" i="48"/>
  <c r="KI129" i="48"/>
  <c r="KF129" i="48"/>
  <c r="KH129" i="48"/>
  <c r="KF436" i="48"/>
  <c r="KG436" i="48"/>
  <c r="KJ436" i="48"/>
  <c r="KI436" i="48"/>
  <c r="KH436" i="48"/>
  <c r="KC483" i="48"/>
  <c r="KB483" i="48"/>
  <c r="KF462" i="48"/>
  <c r="KJ462" i="48"/>
  <c r="KG462" i="48"/>
  <c r="KI462" i="48"/>
  <c r="KH462" i="48"/>
  <c r="KF97" i="48"/>
  <c r="KI97" i="48"/>
  <c r="KH97" i="48"/>
  <c r="KG97" i="48"/>
  <c r="KJ97" i="48"/>
  <c r="KB100" i="48"/>
  <c r="KC100" i="48"/>
  <c r="KB322" i="48"/>
  <c r="KC322" i="48"/>
  <c r="KB149" i="48"/>
  <c r="KC149" i="48"/>
  <c r="KF156" i="48"/>
  <c r="KI156" i="48"/>
  <c r="KJ156" i="48"/>
  <c r="KH156" i="48"/>
  <c r="KG156" i="48"/>
  <c r="KI284" i="48"/>
  <c r="KH284" i="48"/>
  <c r="KG284" i="48"/>
  <c r="KF284" i="48"/>
  <c r="KJ284" i="48"/>
  <c r="KC374" i="48"/>
  <c r="KB374" i="48"/>
  <c r="KB290" i="48"/>
  <c r="KC290" i="48"/>
  <c r="KF342" i="48"/>
  <c r="KH342" i="48"/>
  <c r="KG342" i="48"/>
  <c r="KJ342" i="48"/>
  <c r="KI342" i="48"/>
  <c r="KB80" i="48"/>
  <c r="KC80" i="48"/>
  <c r="KH434" i="48"/>
  <c r="KG434" i="48"/>
  <c r="KF434" i="48"/>
  <c r="KJ434" i="48"/>
  <c r="KI434" i="48"/>
  <c r="KI432" i="48"/>
  <c r="KJ432" i="48"/>
  <c r="KF432" i="48"/>
  <c r="KH432" i="48"/>
  <c r="KG432" i="48"/>
  <c r="KC373" i="48"/>
  <c r="KB373" i="48"/>
  <c r="KC251" i="48"/>
  <c r="KB251" i="48"/>
  <c r="KH95" i="48"/>
  <c r="KG95" i="48"/>
  <c r="KF95" i="48"/>
  <c r="KI95" i="48"/>
  <c r="KJ95" i="48"/>
  <c r="KB109" i="48"/>
  <c r="KC109" i="48"/>
  <c r="KG214" i="48"/>
  <c r="KI214" i="48"/>
  <c r="KF214" i="48"/>
  <c r="KJ214" i="48"/>
  <c r="KH214" i="48"/>
  <c r="KH389" i="48"/>
  <c r="KF389" i="48"/>
  <c r="KG389" i="48"/>
  <c r="KI389" i="48"/>
  <c r="KJ389" i="48"/>
  <c r="KC433" i="48"/>
  <c r="KB433" i="48"/>
  <c r="KF68" i="48"/>
  <c r="KG68" i="48"/>
  <c r="KI68" i="48"/>
  <c r="KJ68" i="48"/>
  <c r="KH68" i="48"/>
  <c r="KF201" i="48"/>
  <c r="KG201" i="48"/>
  <c r="KJ201" i="48"/>
  <c r="KH201" i="48"/>
  <c r="KI201" i="48"/>
  <c r="KC295" i="48"/>
  <c r="KB295" i="48"/>
  <c r="KC479" i="48"/>
  <c r="KB479" i="48"/>
  <c r="KC346" i="48"/>
  <c r="KB346" i="48"/>
  <c r="KC58" i="48"/>
  <c r="KB58" i="48"/>
  <c r="KH258" i="48"/>
  <c r="KI258" i="48"/>
  <c r="KJ258" i="48"/>
  <c r="KG258" i="48"/>
  <c r="KF258" i="48"/>
  <c r="KB469" i="48"/>
  <c r="KC469" i="48"/>
  <c r="KB333" i="48"/>
  <c r="KC333" i="48"/>
  <c r="KC362" i="48"/>
  <c r="KB362" i="48"/>
  <c r="KC436" i="48"/>
  <c r="KB436" i="48"/>
  <c r="KH483" i="48"/>
  <c r="KJ483" i="48"/>
  <c r="KI483" i="48"/>
  <c r="KG483" i="48"/>
  <c r="KF483" i="48"/>
  <c r="KB97" i="48"/>
  <c r="KC97" i="48"/>
  <c r="KG397" i="48"/>
  <c r="KJ397" i="48"/>
  <c r="KH397" i="48"/>
  <c r="KF397" i="48"/>
  <c r="KI397" i="48"/>
  <c r="KG322" i="48"/>
  <c r="KH322" i="48"/>
  <c r="KJ322" i="48"/>
  <c r="KI322" i="48"/>
  <c r="KF322" i="48"/>
  <c r="KC156" i="48"/>
  <c r="KB156" i="48"/>
  <c r="KC472" i="48"/>
  <c r="KB472" i="48"/>
  <c r="KJ488" i="48"/>
  <c r="KG488" i="48"/>
  <c r="KF488" i="48"/>
  <c r="KI488" i="48"/>
  <c r="KH488" i="48"/>
  <c r="KJ189" i="48"/>
  <c r="KH189" i="48"/>
  <c r="KI189" i="48"/>
  <c r="KG189" i="48"/>
  <c r="KF189" i="48"/>
  <c r="KC264" i="48"/>
  <c r="KB264" i="48"/>
  <c r="KH81" i="48"/>
  <c r="KG81" i="48"/>
  <c r="KF81" i="48"/>
  <c r="KJ81" i="48"/>
  <c r="KI81" i="48"/>
  <c r="KB138" i="48"/>
  <c r="KC138" i="48"/>
  <c r="KJ80" i="48"/>
  <c r="KF80" i="48"/>
  <c r="KG80" i="48"/>
  <c r="KH80" i="48"/>
  <c r="KI80" i="48"/>
  <c r="KB432" i="48"/>
  <c r="KC432" i="48"/>
  <c r="KB311" i="48"/>
  <c r="KC311" i="48"/>
  <c r="KH375" i="48"/>
  <c r="KI375" i="48"/>
  <c r="KG375" i="48"/>
  <c r="KJ375" i="48"/>
  <c r="KF375" i="48"/>
  <c r="KJ251" i="48"/>
  <c r="KG251" i="48"/>
  <c r="KF251" i="48"/>
  <c r="KI251" i="48"/>
  <c r="KH251" i="48"/>
  <c r="KJ59" i="48"/>
  <c r="KG59" i="48"/>
  <c r="KH59" i="48"/>
  <c r="KF59" i="48"/>
  <c r="KI59" i="48"/>
  <c r="KB198" i="48"/>
  <c r="KC198" i="48"/>
  <c r="KB507" i="48"/>
  <c r="KC507" i="48"/>
  <c r="KF235" i="48"/>
  <c r="KJ235" i="48"/>
  <c r="KH235" i="48"/>
  <c r="KI235" i="48"/>
  <c r="KG235" i="48"/>
  <c r="KC429" i="48"/>
  <c r="KB429" i="48"/>
  <c r="KI243" i="48"/>
  <c r="KH243" i="48"/>
  <c r="KG243" i="48"/>
  <c r="KF243" i="48"/>
  <c r="KJ243" i="48"/>
  <c r="KC194" i="48"/>
  <c r="KB194" i="48"/>
  <c r="KI159" i="48"/>
  <c r="KH159" i="48"/>
  <c r="KJ159" i="48"/>
  <c r="KF159" i="48"/>
  <c r="KG159" i="48"/>
  <c r="KF65" i="48"/>
  <c r="KI65" i="48"/>
  <c r="KG65" i="48"/>
  <c r="KJ65" i="48"/>
  <c r="KH65" i="48"/>
  <c r="KB243" i="48"/>
  <c r="KC243" i="48"/>
  <c r="KC282" i="48"/>
  <c r="KB282" i="48"/>
  <c r="KB455" i="48"/>
  <c r="KC455" i="48"/>
  <c r="KG295" i="48"/>
  <c r="KI295" i="48"/>
  <c r="KJ295" i="48"/>
  <c r="KH295" i="48"/>
  <c r="KF295" i="48"/>
  <c r="KG346" i="48"/>
  <c r="KJ346" i="48"/>
  <c r="KF346" i="48"/>
  <c r="KI346" i="48"/>
  <c r="KH346" i="48"/>
  <c r="KI264" i="48"/>
  <c r="KJ264" i="48"/>
  <c r="KG264" i="48"/>
  <c r="KF264" i="48"/>
  <c r="KH264" i="48"/>
  <c r="KC55" i="48"/>
  <c r="KA54" i="48"/>
  <c r="KB55" i="48"/>
  <c r="KT69" i="48"/>
  <c r="KU69" i="48"/>
  <c r="KG306" i="48"/>
  <c r="KF306" i="48"/>
  <c r="KH306" i="48"/>
  <c r="KI306" i="48"/>
  <c r="KJ306" i="48"/>
  <c r="KH289" i="48"/>
  <c r="KF289" i="48"/>
  <c r="KJ289" i="48"/>
  <c r="KG289" i="48"/>
  <c r="KI289" i="48"/>
  <c r="KG57" i="48"/>
  <c r="KF57" i="48"/>
  <c r="KJ57" i="48"/>
  <c r="KH57" i="48"/>
  <c r="KI57" i="48"/>
  <c r="KH455" i="48"/>
  <c r="KG455" i="48"/>
  <c r="KF455" i="48"/>
  <c r="KI455" i="48"/>
  <c r="KJ455" i="48"/>
  <c r="KI430" i="48"/>
  <c r="KG430" i="48"/>
  <c r="KH430" i="48"/>
  <c r="KJ430" i="48"/>
  <c r="KF430" i="48"/>
  <c r="KI116" i="48"/>
  <c r="KG116" i="48"/>
  <c r="KJ116" i="48"/>
  <c r="KF116" i="48"/>
  <c r="KH116" i="48"/>
  <c r="KF317" i="48"/>
  <c r="KI317" i="48"/>
  <c r="KH317" i="48"/>
  <c r="KG317" i="48"/>
  <c r="KJ317" i="48"/>
  <c r="KB425" i="48"/>
  <c r="KC425" i="48"/>
  <c r="KH135" i="48"/>
  <c r="KJ135" i="48"/>
  <c r="KI135" i="48"/>
  <c r="KG135" i="48"/>
  <c r="KF135" i="48"/>
  <c r="KF178" i="48"/>
  <c r="KI178" i="48"/>
  <c r="KG178" i="48"/>
  <c r="KH178" i="48"/>
  <c r="KJ178" i="48"/>
  <c r="KI158" i="48"/>
  <c r="KH158" i="48"/>
  <c r="KG158" i="48"/>
  <c r="KF158" i="48"/>
  <c r="KJ158" i="48"/>
  <c r="KH261" i="48"/>
  <c r="KF261" i="48"/>
  <c r="KG261" i="48"/>
  <c r="KJ261" i="48"/>
  <c r="KI261" i="48"/>
  <c r="KC323" i="48"/>
  <c r="KB323" i="48"/>
  <c r="KB90" i="48"/>
  <c r="KC90" i="48"/>
  <c r="KG144" i="48"/>
  <c r="KI144" i="48"/>
  <c r="KF144" i="48"/>
  <c r="KJ144" i="48"/>
  <c r="KH144" i="48"/>
  <c r="KG370" i="48"/>
  <c r="KJ370" i="48"/>
  <c r="KI370" i="48"/>
  <c r="KH370" i="48"/>
  <c r="KF370" i="48"/>
  <c r="KZ68" i="48"/>
  <c r="KY68" i="48"/>
  <c r="LB68" i="48"/>
  <c r="LA68" i="48"/>
  <c r="KX68" i="48"/>
  <c r="KJ347" i="48"/>
  <c r="KI347" i="48"/>
  <c r="KH347" i="48"/>
  <c r="KG347" i="48"/>
  <c r="KF347" i="48"/>
  <c r="KG336" i="48"/>
  <c r="KJ336" i="48"/>
  <c r="KF336" i="48"/>
  <c r="KH336" i="48"/>
  <c r="KI336" i="48"/>
  <c r="KF250" i="48"/>
  <c r="KH250" i="48"/>
  <c r="KJ250" i="48"/>
  <c r="KI250" i="48"/>
  <c r="KG250" i="48"/>
  <c r="KB345" i="48"/>
  <c r="KC345" i="48"/>
  <c r="KJ298" i="48"/>
  <c r="KI298" i="48"/>
  <c r="KH298" i="48"/>
  <c r="KF298" i="48"/>
  <c r="KG298" i="48"/>
  <c r="KI497" i="48"/>
  <c r="KH497" i="48"/>
  <c r="KF497" i="48"/>
  <c r="KJ497" i="48"/>
  <c r="KG497" i="48"/>
  <c r="KB459" i="48"/>
  <c r="KC459" i="48"/>
  <c r="KJ93" i="48"/>
  <c r="KG93" i="48"/>
  <c r="KH93" i="48"/>
  <c r="KF93" i="48"/>
  <c r="KI93" i="48"/>
  <c r="KG66" i="48"/>
  <c r="KF66" i="48"/>
  <c r="KI66" i="48"/>
  <c r="KH66" i="48"/>
  <c r="KJ66" i="48"/>
  <c r="KB193" i="48"/>
  <c r="KC193" i="48"/>
  <c r="KC125" i="48"/>
  <c r="KB125" i="48"/>
  <c r="KB265" i="48"/>
  <c r="KC265" i="48"/>
  <c r="KB142" i="48"/>
  <c r="KC142" i="48"/>
  <c r="KG423" i="48"/>
  <c r="KI423" i="48"/>
  <c r="KF423" i="48"/>
  <c r="KJ423" i="48"/>
  <c r="KH423" i="48"/>
  <c r="JZ54" i="48" a="1"/>
  <c r="JZ54" i="48" s="1"/>
  <c r="KG457" i="48"/>
  <c r="KI457" i="48"/>
  <c r="KJ457" i="48"/>
  <c r="KF457" i="48"/>
  <c r="KH457" i="48"/>
  <c r="KB176" i="48"/>
  <c r="KC176" i="48"/>
  <c r="KC513" i="48"/>
  <c r="KB513" i="48"/>
  <c r="KX69" i="48"/>
  <c r="KZ69" i="48"/>
  <c r="LA69" i="48"/>
  <c r="KY69" i="48"/>
  <c r="LB69" i="48"/>
  <c r="KC306" i="48"/>
  <c r="KB306" i="48"/>
  <c r="KC289" i="48"/>
  <c r="KB289" i="48"/>
  <c r="KC449" i="48"/>
  <c r="KB449" i="48"/>
  <c r="KB360" i="48"/>
  <c r="KC360" i="48"/>
  <c r="KC99" i="48"/>
  <c r="KB99" i="48"/>
  <c r="KB431" i="48"/>
  <c r="KC431" i="48"/>
  <c r="KH299" i="48"/>
  <c r="KG299" i="48"/>
  <c r="KF299" i="48"/>
  <c r="KJ299" i="48"/>
  <c r="KI299" i="48"/>
  <c r="KC496" i="48"/>
  <c r="KB496" i="48"/>
  <c r="KB480" i="48"/>
  <c r="KC480" i="48"/>
  <c r="KJ507" i="48"/>
  <c r="KI507" i="48"/>
  <c r="KG507" i="48"/>
  <c r="KF507" i="48"/>
  <c r="KH507" i="48"/>
  <c r="KB350" i="48"/>
  <c r="KC350" i="48"/>
  <c r="KH373" i="48"/>
  <c r="KG373" i="48"/>
  <c r="KI373" i="48"/>
  <c r="KJ373" i="48"/>
  <c r="KF373" i="48"/>
  <c r="KJ109" i="48"/>
  <c r="KH109" i="48"/>
  <c r="KG109" i="48"/>
  <c r="KF109" i="48"/>
  <c r="KI109" i="48"/>
  <c r="KC68" i="48"/>
  <c r="KB68" i="48"/>
  <c r="KC178" i="48"/>
  <c r="KB178" i="48"/>
  <c r="KG90" i="48"/>
  <c r="KJ90" i="48"/>
  <c r="KI90" i="48"/>
  <c r="KF90" i="48"/>
  <c r="KH90" i="48"/>
  <c r="KB189" i="48"/>
  <c r="KC189" i="48"/>
  <c r="KC177" i="48"/>
  <c r="KB177" i="48"/>
  <c r="KC158" i="48"/>
  <c r="KB158" i="48"/>
  <c r="KI125" i="48"/>
  <c r="KG125" i="48"/>
  <c r="KF125" i="48"/>
  <c r="KH125" i="48"/>
  <c r="KJ125" i="48"/>
  <c r="KB423" i="48"/>
  <c r="KC423" i="48"/>
  <c r="KJ70" i="48"/>
  <c r="KF70" i="48"/>
  <c r="KH70" i="48"/>
  <c r="KI70" i="48"/>
  <c r="KG70" i="48"/>
  <c r="KG292" i="48"/>
  <c r="KH292" i="48"/>
  <c r="KF292" i="48"/>
  <c r="KJ292" i="48"/>
  <c r="KI292" i="48"/>
  <c r="KB76" i="48"/>
  <c r="KC76" i="48"/>
  <c r="KF177" i="48"/>
  <c r="KI177" i="48"/>
  <c r="KJ177" i="48"/>
  <c r="KG177" i="48"/>
  <c r="KH177" i="48"/>
  <c r="KH148" i="48"/>
  <c r="KG148" i="48"/>
  <c r="KF148" i="48"/>
  <c r="KJ148" i="48"/>
  <c r="KI148" i="48"/>
  <c r="KB133" i="48"/>
  <c r="KC133" i="48"/>
  <c r="KG450" i="48"/>
  <c r="KF450" i="48"/>
  <c r="KI450" i="48"/>
  <c r="KJ450" i="48"/>
  <c r="KH450" i="48"/>
  <c r="KJ465" i="48"/>
  <c r="KH465" i="48"/>
  <c r="KI465" i="48"/>
  <c r="KG465" i="48"/>
  <c r="KF465" i="48"/>
  <c r="KB420" i="48"/>
  <c r="KC420" i="48"/>
  <c r="KG121" i="48"/>
  <c r="KI121" i="48"/>
  <c r="KJ121" i="48"/>
  <c r="KH121" i="48"/>
  <c r="KF121" i="48"/>
  <c r="KC171" i="48"/>
  <c r="KB171" i="48"/>
  <c r="KC504" i="48"/>
  <c r="KB504" i="48"/>
  <c r="KC146" i="48"/>
  <c r="KB146" i="48"/>
  <c r="KT58" i="48"/>
  <c r="KU58" i="48"/>
  <c r="KC382" i="48"/>
  <c r="KB382" i="48"/>
  <c r="KB516" i="48"/>
  <c r="KC516" i="48"/>
  <c r="KJ393" i="48"/>
  <c r="KI393" i="48"/>
  <c r="KG393" i="48"/>
  <c r="KH393" i="48"/>
  <c r="KF393" i="48"/>
  <c r="KJ204" i="48"/>
  <c r="KH204" i="48"/>
  <c r="KG204" i="48"/>
  <c r="KF204" i="48"/>
  <c r="KI204" i="48"/>
  <c r="KH293" i="48"/>
  <c r="KG293" i="48"/>
  <c r="KJ293" i="48"/>
  <c r="KI293" i="48"/>
  <c r="KF293" i="48"/>
  <c r="KG339" i="48"/>
  <c r="KJ339" i="48"/>
  <c r="KI339" i="48"/>
  <c r="KF339" i="48"/>
  <c r="KH339" i="48"/>
  <c r="KC428" i="48"/>
  <c r="KB428" i="48"/>
  <c r="KC192" i="48"/>
  <c r="KB192" i="48"/>
  <c r="KJ495" i="48"/>
  <c r="KG495" i="48"/>
  <c r="KF495" i="48"/>
  <c r="KH495" i="48"/>
  <c r="KI495" i="48"/>
  <c r="KB225" i="48"/>
  <c r="KC225" i="48"/>
  <c r="KC361" i="48"/>
  <c r="KB361" i="48"/>
  <c r="KJ140" i="48"/>
  <c r="KI140" i="48"/>
  <c r="KH140" i="48"/>
  <c r="KG140" i="48"/>
  <c r="KF140" i="48"/>
  <c r="KB70" i="48"/>
  <c r="KC70" i="48"/>
  <c r="KB102" i="48"/>
  <c r="KC102" i="48"/>
  <c r="KB383" i="48"/>
  <c r="KC383" i="48"/>
  <c r="KC398" i="48"/>
  <c r="KB398" i="48"/>
  <c r="KC304" i="48"/>
  <c r="KB304" i="48"/>
  <c r="KH451" i="48"/>
  <c r="KG451" i="48"/>
  <c r="KF451" i="48"/>
  <c r="KJ451" i="48"/>
  <c r="KI451" i="48"/>
  <c r="KG272" i="48"/>
  <c r="KI272" i="48"/>
  <c r="KH272" i="48"/>
  <c r="KJ272" i="48"/>
  <c r="KF272" i="48"/>
  <c r="KB292" i="48"/>
  <c r="KC292" i="48"/>
  <c r="KB162" i="48"/>
  <c r="KC162" i="48"/>
  <c r="KJ98" i="48"/>
  <c r="KF98" i="48"/>
  <c r="KH98" i="48"/>
  <c r="KG98" i="48"/>
  <c r="KI98" i="48"/>
  <c r="KB445" i="48"/>
  <c r="KC445" i="48"/>
  <c r="KH213" i="48"/>
  <c r="KG213" i="48"/>
  <c r="KI213" i="48"/>
  <c r="KJ213" i="48"/>
  <c r="KF213" i="48"/>
  <c r="KC73" i="48"/>
  <c r="KB73" i="48"/>
  <c r="KC441" i="48"/>
  <c r="KB441" i="48"/>
  <c r="KC299" i="48"/>
  <c r="KB299" i="48"/>
  <c r="KF444" i="48"/>
  <c r="KG444" i="48"/>
  <c r="KI444" i="48"/>
  <c r="KH444" i="48"/>
  <c r="KJ444" i="48"/>
  <c r="KI73" i="48"/>
  <c r="KG73" i="48"/>
  <c r="KH73" i="48"/>
  <c r="KJ73" i="48"/>
  <c r="KF73" i="48"/>
  <c r="KJ291" i="48"/>
  <c r="KI291" i="48"/>
  <c r="KH291" i="48"/>
  <c r="KG291" i="48"/>
  <c r="KF291" i="48"/>
  <c r="KI350" i="48"/>
  <c r="KH350" i="48"/>
  <c r="KG350" i="48"/>
  <c r="KF350" i="48"/>
  <c r="KJ350" i="48"/>
  <c r="KC95" i="48"/>
  <c r="KB95" i="48"/>
  <c r="KB389" i="48"/>
  <c r="KC389" i="48"/>
  <c r="KC336" i="48"/>
  <c r="KB336" i="48"/>
  <c r="KC497" i="48"/>
  <c r="KB497" i="48"/>
  <c r="KC135" i="48"/>
  <c r="KB135" i="48"/>
  <c r="KC450" i="48"/>
  <c r="KB450" i="48"/>
  <c r="KB204" i="48"/>
  <c r="KC204" i="48"/>
  <c r="KB457" i="48"/>
  <c r="KC457" i="48"/>
  <c r="KI513" i="48"/>
  <c r="KJ513" i="48"/>
  <c r="KH513" i="48"/>
  <c r="KG513" i="48"/>
  <c r="KF513" i="48"/>
  <c r="KJ449" i="48"/>
  <c r="KH449" i="48"/>
  <c r="KF449" i="48"/>
  <c r="KI449" i="48"/>
  <c r="KG449" i="48"/>
  <c r="KH76" i="48"/>
  <c r="KG76" i="48"/>
  <c r="KF76" i="48"/>
  <c r="KJ76" i="48"/>
  <c r="KI76" i="48"/>
  <c r="KB421" i="48"/>
  <c r="KC421" i="48"/>
  <c r="KH239" i="48"/>
  <c r="KI239" i="48"/>
  <c r="KG239" i="48"/>
  <c r="KF239" i="48"/>
  <c r="KJ239" i="48"/>
  <c r="KC356" i="48"/>
  <c r="KB356" i="48"/>
  <c r="KC329" i="48"/>
  <c r="KB329" i="48"/>
  <c r="KC465" i="48"/>
  <c r="KB465" i="48"/>
  <c r="KB121" i="48"/>
  <c r="KC121" i="48"/>
  <c r="KH155" i="48"/>
  <c r="KG155" i="48"/>
  <c r="KJ155" i="48"/>
  <c r="KF155" i="48"/>
  <c r="KI155" i="48"/>
  <c r="KH171" i="48"/>
  <c r="KF171" i="48"/>
  <c r="KJ171" i="48"/>
  <c r="KI171" i="48"/>
  <c r="KG171" i="48"/>
  <c r="KJ504" i="48"/>
  <c r="KH504" i="48"/>
  <c r="KG504" i="48"/>
  <c r="KF504" i="48"/>
  <c r="KI504" i="48"/>
  <c r="KJ475" i="48"/>
  <c r="KI475" i="48"/>
  <c r="KG475" i="48"/>
  <c r="KF475" i="48"/>
  <c r="KH475" i="48"/>
  <c r="LB58" i="48"/>
  <c r="KY58" i="48"/>
  <c r="KZ58" i="48"/>
  <c r="LA58" i="48"/>
  <c r="KX58" i="48"/>
  <c r="KB217" i="48"/>
  <c r="KC217" i="48"/>
  <c r="KJ382" i="48"/>
  <c r="KH382" i="48"/>
  <c r="KF382" i="48"/>
  <c r="KG382" i="48"/>
  <c r="KI382" i="48"/>
  <c r="KB293" i="48"/>
  <c r="KC293" i="48"/>
  <c r="KC339" i="48"/>
  <c r="KB339" i="48"/>
  <c r="KB273" i="48"/>
  <c r="KC273" i="48"/>
  <c r="KC315" i="48"/>
  <c r="KB315" i="48"/>
  <c r="KC495" i="48"/>
  <c r="KB495" i="48"/>
  <c r="KH225" i="48"/>
  <c r="KJ225" i="48"/>
  <c r="KG225" i="48"/>
  <c r="KF225" i="48"/>
  <c r="KI225" i="48"/>
  <c r="KJ361" i="48"/>
  <c r="KF361" i="48"/>
  <c r="KI361" i="48"/>
  <c r="KH361" i="48"/>
  <c r="KG361" i="48"/>
  <c r="KB262" i="48"/>
  <c r="KC262" i="48"/>
  <c r="KB126" i="48"/>
  <c r="KC126" i="48"/>
  <c r="KC222" i="48"/>
  <c r="KB222" i="48"/>
  <c r="KI165" i="48"/>
  <c r="KJ165" i="48"/>
  <c r="KH165" i="48"/>
  <c r="KF165" i="48"/>
  <c r="KG165" i="48"/>
  <c r="KF304" i="48"/>
  <c r="KI304" i="48"/>
  <c r="KG304" i="48"/>
  <c r="KH304" i="48"/>
  <c r="KJ304" i="48"/>
  <c r="KB451" i="48"/>
  <c r="KC451" i="48"/>
  <c r="KC118" i="48"/>
  <c r="KB118" i="48"/>
  <c r="KC272" i="48"/>
  <c r="KB272" i="48"/>
  <c r="KC174" i="48"/>
  <c r="KB174" i="48"/>
  <c r="KI480" i="48"/>
  <c r="KF480" i="48"/>
  <c r="KG480" i="48"/>
  <c r="KJ480" i="48"/>
  <c r="KH480" i="48"/>
  <c r="KW54" i="48"/>
  <c r="KX55" i="48"/>
  <c r="LB55" i="48"/>
  <c r="KZ55" i="48"/>
  <c r="LA55" i="48"/>
  <c r="KY55" i="48"/>
  <c r="KG162" i="48"/>
  <c r="KH162" i="48"/>
  <c r="KF162" i="48"/>
  <c r="KJ162" i="48"/>
  <c r="KI162" i="48"/>
  <c r="KC353" i="48"/>
  <c r="KB353" i="48"/>
  <c r="KH285" i="48"/>
  <c r="KJ285" i="48"/>
  <c r="KF285" i="48"/>
  <c r="KI285" i="48"/>
  <c r="KG285" i="48"/>
  <c r="KF384" i="48"/>
  <c r="KH384" i="48"/>
  <c r="KJ384" i="48"/>
  <c r="KI384" i="48"/>
  <c r="KG384" i="48"/>
  <c r="KB485" i="48"/>
  <c r="KC485" i="48"/>
  <c r="KJ353" i="48"/>
  <c r="KF353" i="48"/>
  <c r="KI353" i="48"/>
  <c r="KH353" i="48"/>
  <c r="KG353" i="48"/>
  <c r="KI194" i="48"/>
  <c r="KH194" i="48"/>
  <c r="KF194" i="48"/>
  <c r="KJ194" i="48"/>
  <c r="KG194" i="48"/>
  <c r="KH229" i="48"/>
  <c r="KI229" i="48"/>
  <c r="KG229" i="48"/>
  <c r="KF229" i="48"/>
  <c r="KJ229" i="48"/>
  <c r="KJ58" i="48"/>
  <c r="KG58" i="48"/>
  <c r="KI58" i="48"/>
  <c r="KH58" i="48"/>
  <c r="KF58" i="48"/>
  <c r="KH311" i="48"/>
  <c r="KF311" i="48"/>
  <c r="KI311" i="48"/>
  <c r="KG311" i="48"/>
  <c r="KJ311" i="48"/>
  <c r="KB148" i="48"/>
  <c r="KC148" i="48"/>
  <c r="KU68" i="48"/>
  <c r="KT68" i="48"/>
  <c r="KJ192" i="48"/>
  <c r="KG192" i="48"/>
  <c r="KI192" i="48"/>
  <c r="KF192" i="48"/>
  <c r="KH192" i="48"/>
  <c r="KB140" i="48"/>
  <c r="KC140" i="48"/>
  <c r="KI147" i="48"/>
  <c r="KH147" i="48"/>
  <c r="KF147" i="48"/>
  <c r="KJ147" i="48"/>
  <c r="KG147" i="48"/>
  <c r="KH421" i="48"/>
  <c r="KG421" i="48"/>
  <c r="KI421" i="48"/>
  <c r="KF421" i="48"/>
  <c r="KJ421" i="48"/>
  <c r="KB417" i="48"/>
  <c r="KC417" i="48"/>
  <c r="KC239" i="48"/>
  <c r="KB239" i="48"/>
  <c r="KH356" i="48"/>
  <c r="KJ356" i="48"/>
  <c r="KI356" i="48"/>
  <c r="KG356" i="48"/>
  <c r="KF356" i="48"/>
  <c r="KF329" i="48"/>
  <c r="KJ329" i="48"/>
  <c r="KI329" i="48"/>
  <c r="KH329" i="48"/>
  <c r="KG329" i="48"/>
  <c r="KE54" i="48"/>
  <c r="KB87" i="48"/>
  <c r="KC87" i="48"/>
  <c r="KC155" i="48"/>
  <c r="KB155" i="48"/>
  <c r="KC238" i="48"/>
  <c r="KB238" i="48"/>
  <c r="KB475" i="48"/>
  <c r="KC475" i="48"/>
  <c r="KJ217" i="48"/>
  <c r="KH217" i="48"/>
  <c r="KI217" i="48"/>
  <c r="KG217" i="48"/>
  <c r="KF217" i="48"/>
  <c r="KB411" i="48"/>
  <c r="KC411" i="48"/>
  <c r="KH219" i="48"/>
  <c r="KI219" i="48"/>
  <c r="KG219" i="48"/>
  <c r="KJ219" i="48"/>
  <c r="KF219" i="48"/>
  <c r="KF415" i="48"/>
  <c r="KG415" i="48"/>
  <c r="KH415" i="48"/>
  <c r="KI415" i="48"/>
  <c r="KJ415" i="48"/>
  <c r="KJ106" i="48"/>
  <c r="KG106" i="48"/>
  <c r="KF106" i="48"/>
  <c r="KI106" i="48"/>
  <c r="KH106" i="48"/>
  <c r="KJ273" i="48"/>
  <c r="KI273" i="48"/>
  <c r="KH273" i="48"/>
  <c r="KG273" i="48"/>
  <c r="KF273" i="48"/>
  <c r="KH315" i="48"/>
  <c r="KF315" i="48"/>
  <c r="KG315" i="48"/>
  <c r="KJ315" i="48"/>
  <c r="KI315" i="48"/>
  <c r="KJ385" i="48"/>
  <c r="KG385" i="48"/>
  <c r="KI385" i="48"/>
  <c r="KH385" i="48"/>
  <c r="KF385" i="48"/>
  <c r="KB303" i="48"/>
  <c r="KC303" i="48"/>
  <c r="KH271" i="48"/>
  <c r="KF271" i="48"/>
  <c r="KJ271" i="48"/>
  <c r="KI271" i="48"/>
  <c r="KG271" i="48"/>
  <c r="KG505" i="48"/>
  <c r="KI505" i="48"/>
  <c r="KF505" i="48"/>
  <c r="KJ505" i="48"/>
  <c r="KH505" i="48"/>
  <c r="KH257" i="48"/>
  <c r="KI257" i="48"/>
  <c r="KF257" i="48"/>
  <c r="KG257" i="48"/>
  <c r="KJ257" i="48"/>
  <c r="KF262" i="48"/>
  <c r="KJ262" i="48"/>
  <c r="KI262" i="48"/>
  <c r="KG262" i="48"/>
  <c r="KH262" i="48"/>
  <c r="KG126" i="48"/>
  <c r="KJ126" i="48"/>
  <c r="KF126" i="48"/>
  <c r="KI126" i="48"/>
  <c r="KH126" i="48"/>
  <c r="KI222" i="48"/>
  <c r="KJ222" i="48"/>
  <c r="KF222" i="48"/>
  <c r="KH222" i="48"/>
  <c r="KG222" i="48"/>
  <c r="KB165" i="48"/>
  <c r="KC165" i="48"/>
  <c r="KF183" i="48"/>
  <c r="KJ183" i="48"/>
  <c r="KH183" i="48"/>
  <c r="KI183" i="48"/>
  <c r="KG183" i="48"/>
  <c r="KI118" i="48"/>
  <c r="KJ118" i="48"/>
  <c r="KG118" i="48"/>
  <c r="KH118" i="48"/>
  <c r="KF118" i="48"/>
  <c r="KT61" i="48"/>
  <c r="KU61" i="48"/>
  <c r="KB108" i="48"/>
  <c r="KC108" i="48"/>
  <c r="KH441" i="48"/>
  <c r="KG441" i="48"/>
  <c r="KJ441" i="48"/>
  <c r="KF441" i="48"/>
  <c r="KI441" i="48"/>
  <c r="KB287" i="48"/>
  <c r="KC287" i="48"/>
  <c r="KC261" i="48"/>
  <c r="KB261" i="48"/>
  <c r="KB93" i="48"/>
  <c r="KC93" i="48"/>
  <c r="KB488" i="48"/>
  <c r="KC488" i="48"/>
  <c r="KC393" i="48"/>
  <c r="KB393" i="48"/>
  <c r="KH438" i="48"/>
  <c r="KG438" i="48"/>
  <c r="KF438" i="48"/>
  <c r="KI438" i="48"/>
  <c r="KJ438" i="48"/>
  <c r="KJ478" i="48"/>
  <c r="KF478" i="48"/>
  <c r="KI478" i="48"/>
  <c r="KH478" i="48"/>
  <c r="KG478" i="48"/>
  <c r="KC147" i="48"/>
  <c r="KB147" i="48"/>
  <c r="KB500" i="48"/>
  <c r="KC500" i="48"/>
  <c r="KI301" i="48"/>
  <c r="KJ301" i="48"/>
  <c r="KF301" i="48"/>
  <c r="KG301" i="48"/>
  <c r="KH301" i="48"/>
  <c r="KC234" i="48"/>
  <c r="KB234" i="48"/>
  <c r="KJ417" i="48"/>
  <c r="KG417" i="48"/>
  <c r="KH417" i="48"/>
  <c r="KI417" i="48"/>
  <c r="KF417" i="48"/>
  <c r="KC252" i="48"/>
  <c r="KB252" i="48"/>
  <c r="KH286" i="48"/>
  <c r="KG286" i="48"/>
  <c r="KI286" i="48"/>
  <c r="KF286" i="48"/>
  <c r="KJ286" i="48"/>
  <c r="KJ394" i="48"/>
  <c r="KI394" i="48"/>
  <c r="KG394" i="48"/>
  <c r="KF394" i="48"/>
  <c r="KH394" i="48"/>
  <c r="KT67" i="48"/>
  <c r="KU67" i="48"/>
  <c r="KJ87" i="48"/>
  <c r="KH87" i="48"/>
  <c r="KI87" i="48"/>
  <c r="KG87" i="48"/>
  <c r="KF87" i="48"/>
  <c r="KH205" i="48"/>
  <c r="KJ205" i="48"/>
  <c r="KG205" i="48"/>
  <c r="KI205" i="48"/>
  <c r="KF205" i="48"/>
  <c r="KB305" i="48"/>
  <c r="KC305" i="48"/>
  <c r="KJ238" i="48"/>
  <c r="KG238" i="48"/>
  <c r="KI238" i="48"/>
  <c r="KH238" i="48"/>
  <c r="KF238" i="48"/>
  <c r="KU64" i="48"/>
  <c r="KT64" i="48"/>
  <c r="KB378" i="48"/>
  <c r="KC378" i="48"/>
  <c r="KC492" i="48"/>
  <c r="KB492" i="48"/>
  <c r="KJ411" i="48"/>
  <c r="KH411" i="48"/>
  <c r="KG411" i="48"/>
  <c r="KF411" i="48"/>
  <c r="KI411" i="48"/>
  <c r="KI152" i="48"/>
  <c r="KF152" i="48"/>
  <c r="KG152" i="48"/>
  <c r="KH152" i="48"/>
  <c r="KJ152" i="48"/>
  <c r="KC219" i="48"/>
  <c r="KB219" i="48"/>
  <c r="KC415" i="48"/>
  <c r="KB415" i="48"/>
  <c r="KY72" i="48"/>
  <c r="KZ72" i="48"/>
  <c r="KX72" i="48"/>
  <c r="LB72" i="48"/>
  <c r="LA72" i="48"/>
  <c r="KB207" i="48"/>
  <c r="KC207" i="48"/>
  <c r="KC106" i="48"/>
  <c r="KB106" i="48"/>
  <c r="KB385" i="48"/>
  <c r="KC385" i="48"/>
  <c r="KG303" i="48"/>
  <c r="KJ303" i="48"/>
  <c r="KI303" i="48"/>
  <c r="KH303" i="48"/>
  <c r="KF303" i="48"/>
  <c r="KB357" i="48"/>
  <c r="KC357" i="48"/>
  <c r="KC271" i="48"/>
  <c r="KB271" i="48"/>
  <c r="KC505" i="48"/>
  <c r="KB505" i="48"/>
  <c r="KC257" i="48"/>
  <c r="KB257" i="48"/>
  <c r="KB183" i="48"/>
  <c r="KC183" i="48"/>
  <c r="LA61" i="48"/>
  <c r="KZ61" i="48"/>
  <c r="LB61" i="48"/>
  <c r="KY61" i="48"/>
  <c r="KX61" i="48"/>
  <c r="KH163" i="48"/>
  <c r="KF163" i="48"/>
  <c r="KI163" i="48"/>
  <c r="KG163" i="48"/>
  <c r="KJ163" i="48"/>
  <c r="KC59" i="48"/>
  <c r="KB59" i="48"/>
  <c r="KH112" i="48"/>
  <c r="KG112" i="48"/>
  <c r="KF112" i="48"/>
  <c r="KI112" i="48"/>
  <c r="KJ112" i="48"/>
  <c r="KB291" i="48"/>
  <c r="KC291" i="48"/>
  <c r="KJ388" i="48"/>
  <c r="KG388" i="48"/>
  <c r="KI388" i="48"/>
  <c r="KF388" i="48"/>
  <c r="KH388" i="48"/>
  <c r="KJ100" i="48"/>
  <c r="KF100" i="48"/>
  <c r="KI100" i="48"/>
  <c r="KH100" i="48"/>
  <c r="KG100" i="48"/>
  <c r="KB284" i="48"/>
  <c r="KC284" i="48"/>
  <c r="KC285" i="48"/>
  <c r="KB285" i="48"/>
  <c r="KC116" i="48"/>
  <c r="KB116" i="48"/>
  <c r="KC317" i="48"/>
  <c r="KB317" i="48"/>
  <c r="KJ479" i="48"/>
  <c r="KH479" i="48"/>
  <c r="KG479" i="48"/>
  <c r="KF479" i="48"/>
  <c r="KI479" i="48"/>
  <c r="KC298" i="48"/>
  <c r="KB298" i="48"/>
  <c r="KG472" i="48"/>
  <c r="KF472" i="48"/>
  <c r="KI472" i="48"/>
  <c r="KH472" i="48"/>
  <c r="KJ472" i="48"/>
  <c r="KJ176" i="48"/>
  <c r="KI176" i="48"/>
  <c r="KH176" i="48"/>
  <c r="KF176" i="48"/>
  <c r="KG176" i="48"/>
  <c r="KB375" i="48"/>
  <c r="KC375" i="48"/>
  <c r="KB57" i="48"/>
  <c r="KC57" i="48"/>
  <c r="KC370" i="48"/>
  <c r="KB370" i="48"/>
  <c r="KI428" i="48"/>
  <c r="KF428" i="48"/>
  <c r="KG428" i="48"/>
  <c r="KJ428" i="48"/>
  <c r="KH428" i="48"/>
  <c r="KI383" i="48"/>
  <c r="KH383" i="48"/>
  <c r="KG383" i="48"/>
  <c r="KF383" i="48"/>
  <c r="KJ383" i="48"/>
  <c r="KB478" i="48"/>
  <c r="KC478" i="48"/>
  <c r="KI500" i="48"/>
  <c r="KH500" i="48"/>
  <c r="KF500" i="48"/>
  <c r="KG500" i="48"/>
  <c r="KJ500" i="48"/>
  <c r="KB377" i="48"/>
  <c r="KC377" i="48"/>
  <c r="KF252" i="48"/>
  <c r="KJ252" i="48"/>
  <c r="KG252" i="48"/>
  <c r="KI252" i="48"/>
  <c r="KH252" i="48"/>
  <c r="KB136" i="48"/>
  <c r="KC136" i="48"/>
  <c r="KC286" i="48"/>
  <c r="KB286" i="48"/>
  <c r="KC114" i="48"/>
  <c r="KB114" i="48"/>
  <c r="KB394" i="48"/>
  <c r="KC394" i="48"/>
  <c r="KY67" i="48"/>
  <c r="LA67" i="48"/>
  <c r="KX67" i="48"/>
  <c r="KZ67" i="48"/>
  <c r="LB67" i="48"/>
  <c r="KB205" i="48"/>
  <c r="KC205" i="48"/>
  <c r="KI305" i="48"/>
  <c r="KH305" i="48"/>
  <c r="KG305" i="48"/>
  <c r="KF305" i="48"/>
  <c r="KJ305" i="48"/>
  <c r="KY64" i="48"/>
  <c r="KX64" i="48"/>
  <c r="LB64" i="48"/>
  <c r="KZ64" i="48"/>
  <c r="LA64" i="48"/>
  <c r="KG378" i="48"/>
  <c r="KI378" i="48"/>
  <c r="KH378" i="48"/>
  <c r="KF378" i="48"/>
  <c r="KJ378" i="48"/>
  <c r="KH492" i="48"/>
  <c r="KG492" i="48"/>
  <c r="KJ492" i="48"/>
  <c r="KF492" i="48"/>
  <c r="KI492" i="48"/>
  <c r="KB490" i="48"/>
  <c r="KC490" i="48"/>
  <c r="KC152" i="48"/>
  <c r="KB152" i="48"/>
  <c r="KC254" i="48"/>
  <c r="KB254" i="48"/>
  <c r="KC139" i="48"/>
  <c r="KB139" i="48"/>
  <c r="KT72" i="48"/>
  <c r="KU72" i="48"/>
  <c r="KF207" i="48"/>
  <c r="KI207" i="48"/>
  <c r="KG207" i="48"/>
  <c r="KJ207" i="48"/>
  <c r="KH207" i="48"/>
  <c r="KC143" i="48"/>
  <c r="KB143" i="48"/>
  <c r="KC269" i="48"/>
  <c r="KB269" i="48"/>
  <c r="KB402" i="48"/>
  <c r="KC402" i="48"/>
  <c r="KJ357" i="48"/>
  <c r="KI357" i="48"/>
  <c r="KF357" i="48"/>
  <c r="KH357" i="48"/>
  <c r="KG357" i="48"/>
  <c r="KC196" i="48"/>
  <c r="KB196" i="48"/>
  <c r="KC124" i="48"/>
  <c r="KB124" i="48"/>
  <c r="KB408" i="48"/>
  <c r="KC408" i="48"/>
  <c r="KF392" i="48"/>
  <c r="KI392" i="48"/>
  <c r="KH392" i="48"/>
  <c r="KG392" i="48"/>
  <c r="KJ392" i="48"/>
  <c r="KC123" i="48"/>
  <c r="KB123" i="48"/>
  <c r="KG281" i="48"/>
  <c r="KF281" i="48"/>
  <c r="KJ281" i="48"/>
  <c r="KH281" i="48"/>
  <c r="KI281" i="48"/>
  <c r="KC159" i="48"/>
  <c r="KB159" i="48"/>
  <c r="KH123" i="48"/>
  <c r="KG123" i="48"/>
  <c r="KI123" i="48"/>
  <c r="KF123" i="48"/>
  <c r="KJ123" i="48"/>
  <c r="KC229" i="48"/>
  <c r="KB229" i="48"/>
  <c r="KG429" i="48"/>
  <c r="KI429" i="48"/>
  <c r="KH429" i="48"/>
  <c r="KF429" i="48"/>
  <c r="KJ429" i="48"/>
  <c r="KF231" i="48"/>
  <c r="KH231" i="48"/>
  <c r="KI231" i="48"/>
  <c r="KJ231" i="48"/>
  <c r="KG231" i="48"/>
  <c r="KC462" i="48"/>
  <c r="KB462" i="48"/>
  <c r="KH290" i="48"/>
  <c r="KF290" i="48"/>
  <c r="KG290" i="48"/>
  <c r="KI290" i="48"/>
  <c r="KJ290" i="48"/>
  <c r="KC65" i="48"/>
  <c r="KB65" i="48"/>
  <c r="KC214" i="48"/>
  <c r="KB214" i="48"/>
  <c r="KJ323" i="48"/>
  <c r="KG323" i="48"/>
  <c r="KI323" i="48"/>
  <c r="KF323" i="48"/>
  <c r="KH323" i="48"/>
  <c r="KH345" i="48"/>
  <c r="KG345" i="48"/>
  <c r="KJ345" i="48"/>
  <c r="KI345" i="48"/>
  <c r="KF345" i="48"/>
  <c r="KF193" i="48"/>
  <c r="KJ193" i="48"/>
  <c r="KI193" i="48"/>
  <c r="KH193" i="48"/>
  <c r="KG193" i="48"/>
  <c r="KB430" i="48"/>
  <c r="KC430" i="48"/>
  <c r="KH133" i="48"/>
  <c r="KG133" i="48"/>
  <c r="KI133" i="48"/>
  <c r="KF133" i="48"/>
  <c r="KJ133" i="48"/>
  <c r="KC144" i="48"/>
  <c r="KB144" i="48"/>
  <c r="KH265" i="48"/>
  <c r="KG265" i="48"/>
  <c r="KJ265" i="48"/>
  <c r="KI265" i="48"/>
  <c r="KF265" i="48"/>
  <c r="KG398" i="48"/>
  <c r="KI398" i="48"/>
  <c r="KF398" i="48"/>
  <c r="KH398" i="48"/>
  <c r="KJ398" i="48"/>
  <c r="KI360" i="48"/>
  <c r="KH360" i="48"/>
  <c r="KJ360" i="48"/>
  <c r="KG360" i="48"/>
  <c r="KF360" i="48"/>
  <c r="KC63" i="48"/>
  <c r="KB63" i="48"/>
  <c r="KB191" i="48"/>
  <c r="KC191" i="48"/>
  <c r="KF62" i="48"/>
  <c r="KI62" i="48"/>
  <c r="KH62" i="48"/>
  <c r="KG62" i="48"/>
  <c r="KJ62" i="48"/>
  <c r="KH377" i="48"/>
  <c r="KG377" i="48"/>
  <c r="KJ377" i="48"/>
  <c r="KI377" i="48"/>
  <c r="KF377" i="48"/>
  <c r="KF236" i="48"/>
  <c r="KI236" i="48"/>
  <c r="KH236" i="48"/>
  <c r="KG236" i="48"/>
  <c r="KJ236" i="48"/>
  <c r="KH136" i="48"/>
  <c r="KI136" i="48"/>
  <c r="KJ136" i="48"/>
  <c r="KF136" i="48"/>
  <c r="KG136" i="48"/>
  <c r="KB209" i="48"/>
  <c r="KC209" i="48"/>
  <c r="KC352" i="48"/>
  <c r="KB352" i="48"/>
  <c r="KH114" i="48"/>
  <c r="KI114" i="48"/>
  <c r="KJ114" i="48"/>
  <c r="KG114" i="48"/>
  <c r="KF114" i="48"/>
  <c r="KB168" i="48"/>
  <c r="KC168" i="48"/>
  <c r="KI410" i="48"/>
  <c r="KG410" i="48"/>
  <c r="KJ410" i="48"/>
  <c r="KH410" i="48"/>
  <c r="KF410" i="48"/>
  <c r="KH508" i="48"/>
  <c r="KJ508" i="48"/>
  <c r="KI508" i="48"/>
  <c r="KG508" i="48"/>
  <c r="KF508" i="48"/>
  <c r="KJ490" i="48"/>
  <c r="KI490" i="48"/>
  <c r="KH490" i="48"/>
  <c r="KG490" i="48"/>
  <c r="KF490" i="48"/>
  <c r="KC179" i="48"/>
  <c r="KB179" i="48"/>
  <c r="KC309" i="48"/>
  <c r="KB309" i="48"/>
  <c r="KH237" i="48"/>
  <c r="KJ237" i="48"/>
  <c r="KG237" i="48"/>
  <c r="KI237" i="48"/>
  <c r="KF237" i="48"/>
  <c r="KB506" i="48"/>
  <c r="KC506" i="48"/>
  <c r="KF242" i="48"/>
  <c r="KG242" i="48"/>
  <c r="KI242" i="48"/>
  <c r="KH242" i="48"/>
  <c r="KJ242" i="48"/>
  <c r="KI254" i="48"/>
  <c r="KG254" i="48"/>
  <c r="KH254" i="48"/>
  <c r="KF254" i="48"/>
  <c r="KJ254" i="48"/>
  <c r="KF139" i="48"/>
  <c r="KH139" i="48"/>
  <c r="KJ139" i="48"/>
  <c r="KI139" i="48"/>
  <c r="KG139" i="48"/>
  <c r="KC181" i="48"/>
  <c r="KB181" i="48"/>
  <c r="KH143" i="48"/>
  <c r="KG143" i="48"/>
  <c r="KF143" i="48"/>
  <c r="KJ143" i="48"/>
  <c r="KI143" i="48"/>
  <c r="KI269" i="48"/>
  <c r="KG269" i="48"/>
  <c r="KF269" i="48"/>
  <c r="KH269" i="48"/>
  <c r="KJ269" i="48"/>
  <c r="KF402" i="48"/>
  <c r="KI402" i="48"/>
  <c r="KJ402" i="48"/>
  <c r="KG402" i="48"/>
  <c r="KH402" i="48"/>
  <c r="KC56" i="48"/>
  <c r="KB56" i="48"/>
  <c r="KI196" i="48"/>
  <c r="KH196" i="48"/>
  <c r="KG196" i="48"/>
  <c r="KF196" i="48"/>
  <c r="KJ196" i="48"/>
  <c r="KI124" i="48"/>
  <c r="KJ124" i="48"/>
  <c r="KF124" i="48"/>
  <c r="KH124" i="48"/>
  <c r="KG124" i="48"/>
  <c r="KH408" i="48"/>
  <c r="KJ408" i="48"/>
  <c r="KI408" i="48"/>
  <c r="KG408" i="48"/>
  <c r="KF408" i="48"/>
  <c r="KB387" i="48"/>
  <c r="KC387" i="48"/>
  <c r="KG406" i="48"/>
  <c r="KF406" i="48"/>
  <c r="KJ406" i="48"/>
  <c r="KH406" i="48"/>
  <c r="KI406" i="48"/>
  <c r="KB82" i="48"/>
  <c r="KC82" i="48"/>
  <c r="KB210" i="48"/>
  <c r="KC210" i="48"/>
  <c r="KB153" i="48"/>
  <c r="KC153" i="48"/>
  <c r="KC392" i="48"/>
  <c r="KB392" i="48"/>
  <c r="KH153" i="48"/>
  <c r="KF153" i="48"/>
  <c r="KG153" i="48"/>
  <c r="KJ153" i="48"/>
  <c r="KI153" i="48"/>
  <c r="KG282" i="48"/>
  <c r="KH282" i="48"/>
  <c r="KI282" i="48"/>
  <c r="KF282" i="48"/>
  <c r="KJ282" i="48"/>
  <c r="KB517" i="48"/>
  <c r="KC517" i="48"/>
  <c r="KC69" i="48"/>
  <c r="KB69" i="48"/>
  <c r="KC129" i="48"/>
  <c r="KB129" i="48"/>
  <c r="KC342" i="48"/>
  <c r="KB342" i="48"/>
  <c r="KG433" i="48"/>
  <c r="KJ433" i="48"/>
  <c r="KF433" i="48"/>
  <c r="KH433" i="48"/>
  <c r="KI433" i="48"/>
  <c r="KC250" i="48"/>
  <c r="KB250" i="48"/>
  <c r="KJ459" i="48"/>
  <c r="KI459" i="48"/>
  <c r="KH459" i="48"/>
  <c r="KG459" i="48"/>
  <c r="KF459" i="48"/>
  <c r="KI138" i="48"/>
  <c r="KJ138" i="48"/>
  <c r="KG138" i="48"/>
  <c r="KF138" i="48"/>
  <c r="KH138" i="48"/>
  <c r="KG425" i="48"/>
  <c r="KF425" i="48"/>
  <c r="KJ425" i="48"/>
  <c r="KI425" i="48"/>
  <c r="KH425" i="48"/>
  <c r="KH516" i="48"/>
  <c r="KI516" i="48"/>
  <c r="KJ516" i="48"/>
  <c r="KG516" i="48"/>
  <c r="KF516" i="48"/>
  <c r="KJ142" i="48"/>
  <c r="KI142" i="48"/>
  <c r="KH142" i="48"/>
  <c r="KF142" i="48"/>
  <c r="KG142" i="48"/>
  <c r="KH102" i="48"/>
  <c r="KG102" i="48"/>
  <c r="KJ102" i="48"/>
  <c r="KF102" i="48"/>
  <c r="KI102" i="48"/>
  <c r="KB438" i="48"/>
  <c r="KC438" i="48"/>
  <c r="KC301" i="48"/>
  <c r="KB301" i="48"/>
  <c r="KC236" i="48"/>
  <c r="KB236" i="48"/>
  <c r="KB476" i="48"/>
  <c r="KC476" i="48"/>
  <c r="KJ518" i="48"/>
  <c r="KI518" i="48"/>
  <c r="KH518" i="48"/>
  <c r="KG518" i="48"/>
  <c r="KF518" i="48"/>
  <c r="KH63" i="48"/>
  <c r="KG63" i="48"/>
  <c r="KJ63" i="48"/>
  <c r="KF63" i="48"/>
  <c r="KI63" i="48"/>
  <c r="KG476" i="48"/>
  <c r="KF476" i="48"/>
  <c r="KI476" i="48"/>
  <c r="KJ476" i="48"/>
  <c r="KH476" i="48"/>
  <c r="KI150" i="48"/>
  <c r="KH150" i="48"/>
  <c r="KF150" i="48"/>
  <c r="KG150" i="48"/>
  <c r="KJ150" i="48"/>
  <c r="KF191" i="48"/>
  <c r="KG191" i="48"/>
  <c r="KH191" i="48"/>
  <c r="KJ191" i="48"/>
  <c r="KI191" i="48"/>
  <c r="KC379" i="48"/>
  <c r="KB379" i="48"/>
  <c r="KC414" i="48"/>
  <c r="KB414" i="48"/>
  <c r="KJ209" i="48"/>
  <c r="KF209" i="48"/>
  <c r="KI209" i="48"/>
  <c r="KG209" i="48"/>
  <c r="KH209" i="48"/>
  <c r="KF352" i="48"/>
  <c r="KG352" i="48"/>
  <c r="KJ352" i="48"/>
  <c r="KI352" i="48"/>
  <c r="KH352" i="48"/>
  <c r="KI168" i="48"/>
  <c r="KH168" i="48"/>
  <c r="KG168" i="48"/>
  <c r="KF168" i="48"/>
  <c r="KJ168" i="48"/>
  <c r="KB410" i="48"/>
  <c r="KC410" i="48"/>
  <c r="KG199" i="48"/>
  <c r="KF199" i="48"/>
  <c r="KI199" i="48"/>
  <c r="KJ199" i="48"/>
  <c r="KH199" i="48"/>
  <c r="KJ230" i="48"/>
  <c r="KI230" i="48"/>
  <c r="KH230" i="48"/>
  <c r="KG230" i="48"/>
  <c r="KF230" i="48"/>
  <c r="KC161" i="48"/>
  <c r="KB161" i="48"/>
  <c r="KC508" i="48"/>
  <c r="KB508" i="48"/>
  <c r="KF435" i="48"/>
  <c r="KJ435" i="48"/>
  <c r="KI435" i="48"/>
  <c r="KH435" i="48"/>
  <c r="KG435" i="48"/>
  <c r="KJ179" i="48"/>
  <c r="KI179" i="48"/>
  <c r="KH179" i="48"/>
  <c r="KG179" i="48"/>
  <c r="KF179" i="48"/>
  <c r="KJ309" i="48"/>
  <c r="KF309" i="48"/>
  <c r="KG309" i="48"/>
  <c r="KH309" i="48"/>
  <c r="KI309" i="48"/>
  <c r="KC237" i="48"/>
  <c r="KB237" i="48"/>
  <c r="KF506" i="48"/>
  <c r="KG506" i="48"/>
  <c r="KJ506" i="48"/>
  <c r="KH506" i="48"/>
  <c r="KI506" i="48"/>
  <c r="KC242" i="48"/>
  <c r="KB242" i="48"/>
  <c r="KH91" i="48"/>
  <c r="KJ91" i="48"/>
  <c r="KI91" i="48"/>
  <c r="KG91" i="48"/>
  <c r="KF91" i="48"/>
  <c r="KC367" i="48"/>
  <c r="KB367" i="48"/>
  <c r="KB259" i="48"/>
  <c r="KC259" i="48"/>
  <c r="KI181" i="48"/>
  <c r="KH181" i="48"/>
  <c r="KF181" i="48"/>
  <c r="KG181" i="48"/>
  <c r="KJ181" i="48"/>
  <c r="KJ396" i="48"/>
  <c r="KI396" i="48"/>
  <c r="KF396" i="48"/>
  <c r="KG396" i="48"/>
  <c r="KH396" i="48"/>
  <c r="KG56" i="48"/>
  <c r="KI56" i="48"/>
  <c r="KH56" i="48"/>
  <c r="KF56" i="48"/>
  <c r="KJ56" i="48"/>
  <c r="KI170" i="48"/>
  <c r="KG170" i="48"/>
  <c r="KH170" i="48"/>
  <c r="KJ170" i="48"/>
  <c r="KF170" i="48"/>
  <c r="KH498" i="48"/>
  <c r="KG498" i="48"/>
  <c r="KF498" i="48"/>
  <c r="KI498" i="48"/>
  <c r="KJ498" i="48"/>
  <c r="KF387" i="48"/>
  <c r="KJ387" i="48"/>
  <c r="KI387" i="48"/>
  <c r="KG387" i="48"/>
  <c r="KH387" i="48"/>
  <c r="KH61" i="48"/>
  <c r="KI61" i="48"/>
  <c r="KG61" i="48"/>
  <c r="KJ61" i="48"/>
  <c r="KF61" i="48"/>
  <c r="KJ96" i="48"/>
  <c r="KF96" i="48"/>
  <c r="KG96" i="48"/>
  <c r="KH96" i="48"/>
  <c r="KI96" i="48"/>
  <c r="KC61" i="48"/>
  <c r="KB61" i="48"/>
  <c r="KB270" i="48"/>
  <c r="KC270" i="48"/>
  <c r="KC112" i="48"/>
  <c r="KB112" i="48"/>
  <c r="KJ149" i="48"/>
  <c r="KI149" i="48"/>
  <c r="KF149" i="48"/>
  <c r="KG149" i="48"/>
  <c r="KH149" i="48"/>
  <c r="KC384" i="48"/>
  <c r="KB384" i="48"/>
  <c r="KC347" i="48"/>
  <c r="KB347" i="48"/>
  <c r="KB397" i="48"/>
  <c r="KC397" i="48"/>
  <c r="KC81" i="48"/>
  <c r="KB81" i="48"/>
  <c r="KG420" i="48"/>
  <c r="KH420" i="48"/>
  <c r="KF420" i="48"/>
  <c r="KJ420" i="48"/>
  <c r="KI420" i="48"/>
  <c r="KG146" i="48"/>
  <c r="KF146" i="48"/>
  <c r="KH146" i="48"/>
  <c r="KI146" i="48"/>
  <c r="KJ146" i="48"/>
  <c r="KB66" i="48"/>
  <c r="KC66" i="48"/>
  <c r="KC62" i="48"/>
  <c r="KB62" i="48"/>
  <c r="KG234" i="48"/>
  <c r="KH234" i="48"/>
  <c r="KF234" i="48"/>
  <c r="KJ234" i="48"/>
  <c r="KI234" i="48"/>
  <c r="KI448" i="48"/>
  <c r="KG448" i="48"/>
  <c r="KF448" i="48"/>
  <c r="KH448" i="48"/>
  <c r="KJ448" i="48"/>
  <c r="KC518" i="48"/>
  <c r="KB518" i="48"/>
  <c r="KB448" i="48"/>
  <c r="KC448" i="48"/>
  <c r="KI512" i="48"/>
  <c r="KG512" i="48"/>
  <c r="KF512" i="48"/>
  <c r="KH512" i="48"/>
  <c r="KJ512" i="48"/>
  <c r="KC512" i="48"/>
  <c r="KB512" i="48"/>
  <c r="KG174" i="48"/>
  <c r="KH174" i="48"/>
  <c r="KJ174" i="48"/>
  <c r="KF174" i="48"/>
  <c r="KI174" i="48"/>
  <c r="KC150" i="48"/>
  <c r="KB150" i="48"/>
  <c r="KG431" i="48"/>
  <c r="KJ431" i="48"/>
  <c r="KH431" i="48"/>
  <c r="KF431" i="48"/>
  <c r="KI431" i="48"/>
  <c r="KH379" i="48"/>
  <c r="KG379" i="48"/>
  <c r="KI379" i="48"/>
  <c r="KJ379" i="48"/>
  <c r="KF379" i="48"/>
  <c r="KH414" i="48"/>
  <c r="KI414" i="48"/>
  <c r="KF414" i="48"/>
  <c r="KG414" i="48"/>
  <c r="KJ414" i="48"/>
  <c r="KC406" i="48"/>
  <c r="KB406" i="48"/>
  <c r="KC199" i="48"/>
  <c r="KB199" i="48"/>
  <c r="KB98" i="48"/>
  <c r="KC98" i="48"/>
  <c r="KG198" i="48"/>
  <c r="KF198" i="48"/>
  <c r="KI198" i="48"/>
  <c r="KJ198" i="48"/>
  <c r="KH198" i="48"/>
  <c r="KB230" i="48"/>
  <c r="KC230" i="48"/>
  <c r="KG161" i="48"/>
  <c r="KJ161" i="48"/>
  <c r="KI161" i="48"/>
  <c r="KH161" i="48"/>
  <c r="KF161" i="48"/>
  <c r="KB435" i="48"/>
  <c r="KC435" i="48"/>
  <c r="KH210" i="48"/>
  <c r="KJ210" i="48"/>
  <c r="KF210" i="48"/>
  <c r="KI210" i="48"/>
  <c r="KG210" i="48"/>
  <c r="KF445" i="48"/>
  <c r="KJ445" i="48"/>
  <c r="KI445" i="48"/>
  <c r="KH445" i="48"/>
  <c r="KG445" i="48"/>
  <c r="KC235" i="48"/>
  <c r="KB235" i="48"/>
  <c r="KC407" i="48"/>
  <c r="KB407" i="48"/>
  <c r="KB91" i="48"/>
  <c r="KC91" i="48"/>
  <c r="KG367" i="48"/>
  <c r="KJ367" i="48"/>
  <c r="KI367" i="48"/>
  <c r="KH367" i="48"/>
  <c r="KF367" i="48"/>
  <c r="KH259" i="48"/>
  <c r="KI259" i="48"/>
  <c r="KJ259" i="48"/>
  <c r="KG259" i="48"/>
  <c r="KF259" i="48"/>
  <c r="KB396" i="48"/>
  <c r="KC396" i="48"/>
  <c r="KB281" i="48"/>
  <c r="KC281" i="48"/>
  <c r="KJ496" i="48"/>
  <c r="KH496" i="48"/>
  <c r="KF496" i="48"/>
  <c r="KG496" i="48"/>
  <c r="KI496" i="48"/>
  <c r="KC96" i="48"/>
  <c r="KB96" i="48"/>
  <c r="KB170" i="48"/>
  <c r="KC170" i="48"/>
  <c r="KC213" i="48"/>
  <c r="KB213" i="48"/>
  <c r="KJ287" i="48"/>
  <c r="KI287" i="48"/>
  <c r="KF287" i="48"/>
  <c r="KH287" i="48"/>
  <c r="KG287" i="48"/>
  <c r="KT55" i="48"/>
  <c r="KU55" i="48"/>
  <c r="KS54" i="48"/>
  <c r="KC498" i="48"/>
  <c r="KB498" i="48"/>
  <c r="KC163" i="48"/>
  <c r="KB163" i="48"/>
  <c r="KH54" i="48" l="1"/>
  <c r="KI54" i="48"/>
  <c r="K34" i="48"/>
  <c r="KG54" i="48"/>
  <c r="KJ54" i="48"/>
  <c r="KF54" i="48"/>
  <c r="KB54" i="48"/>
  <c r="E34" i="48"/>
  <c r="H34" i="48" s="1"/>
  <c r="KC54" i="48"/>
  <c r="G34" i="48" s="1"/>
  <c r="J34" i="48" s="1"/>
  <c r="KY54" i="48"/>
  <c r="LB54" i="48"/>
  <c r="KX54" i="48"/>
  <c r="KU54" i="48"/>
  <c r="KT54" i="48"/>
  <c r="LA54" i="48"/>
  <c r="KZ54" i="48"/>
  <c r="N34" i="48" l="1"/>
  <c r="Q34" i="48" s="1"/>
  <c r="M34" i="48"/>
  <c r="O34" i="48"/>
  <c r="L34" i="48"/>
  <c r="P34" i="48"/>
  <c r="F34" i="48"/>
  <c r="I34" i="48" s="1"/>
  <c r="S34" i="48" l="1"/>
  <c r="C35" i="48" s="1"/>
  <c r="W39" i="48"/>
  <c r="LE48" i="48"/>
  <c r="E41" i="48"/>
  <c r="R34" i="48"/>
  <c r="B35" i="48" s="1"/>
  <c r="U34" i="48"/>
  <c r="T34" i="48"/>
  <c r="D35" i="48" s="1"/>
  <c r="W40" i="48" l="1"/>
  <c r="LE49" i="48"/>
  <c r="E42" i="48"/>
  <c r="W38" i="48"/>
  <c r="E43" i="48"/>
  <c r="LE47" i="48"/>
  <c r="LH454" i="48" l="1"/>
  <c r="LH455" i="48"/>
  <c r="LH373" i="48"/>
  <c r="LH375" i="48"/>
  <c r="LH415" i="48"/>
  <c r="LH118" i="48"/>
  <c r="LH446" i="48"/>
  <c r="LH424" i="48"/>
  <c r="LH516" i="48"/>
  <c r="LH377" i="48"/>
  <c r="LH294" i="48"/>
  <c r="LH140" i="48"/>
  <c r="LH155" i="48"/>
  <c r="LX63" i="48"/>
  <c r="LH511" i="48"/>
  <c r="LH367" i="48"/>
  <c r="LH240" i="48"/>
  <c r="LH392" i="48"/>
  <c r="LH56" i="48"/>
  <c r="LH283" i="48"/>
  <c r="LH196" i="48"/>
  <c r="LH332" i="48"/>
  <c r="LH228" i="48"/>
  <c r="LH200" i="48"/>
  <c r="LH75" i="48"/>
  <c r="LH173" i="48"/>
  <c r="LH330" i="48"/>
  <c r="LH190" i="48"/>
  <c r="LH225" i="48"/>
  <c r="LH163" i="48"/>
  <c r="LH204" i="48"/>
  <c r="LH487" i="48"/>
  <c r="LH436" i="48"/>
  <c r="LH263" i="48"/>
  <c r="LH475" i="48"/>
  <c r="LH369" i="48"/>
  <c r="LH91" i="48"/>
  <c r="LH429" i="48"/>
  <c r="LH210" i="48"/>
  <c r="LH490" i="48"/>
  <c r="LH422" i="48"/>
  <c r="LH400" i="48"/>
  <c r="LH459" i="48"/>
  <c r="LH151" i="48"/>
  <c r="LH452" i="48"/>
  <c r="LH220" i="48"/>
  <c r="LH397" i="48"/>
  <c r="LH501" i="48"/>
  <c r="LX61" i="48"/>
  <c r="LH279" i="48"/>
  <c r="LH241" i="48"/>
  <c r="LH481" i="48"/>
  <c r="LH159" i="48"/>
  <c r="LH476" i="48"/>
  <c r="LH61" i="48"/>
  <c r="LH98" i="48"/>
  <c r="LH58" i="48"/>
  <c r="LH370" i="48"/>
  <c r="LH496" i="48"/>
  <c r="LH150" i="48"/>
  <c r="LH99" i="48"/>
  <c r="LH426" i="48"/>
  <c r="LH219" i="48"/>
  <c r="LH153" i="48"/>
  <c r="LH60" i="48"/>
  <c r="LH160" i="48"/>
  <c r="LH111" i="48"/>
  <c r="LH409" i="48"/>
  <c r="LH105" i="48"/>
  <c r="LH101" i="48"/>
  <c r="LH408" i="48"/>
  <c r="LH121" i="48"/>
  <c r="LH503" i="48"/>
  <c r="LH336" i="48"/>
  <c r="LH78" i="48"/>
  <c r="LH142" i="48"/>
  <c r="LH207" i="48"/>
  <c r="LH325" i="48"/>
  <c r="LH387" i="48"/>
  <c r="LH95" i="48"/>
  <c r="LH486" i="48"/>
  <c r="LH69" i="48"/>
  <c r="LH457" i="48"/>
  <c r="LH226" i="48"/>
  <c r="LH96" i="48"/>
  <c r="LH216" i="48"/>
  <c r="LH427" i="48"/>
  <c r="LH468" i="48"/>
  <c r="LH515" i="48"/>
  <c r="LH382" i="48"/>
  <c r="LH386" i="48"/>
  <c r="LH144" i="48"/>
  <c r="LH274" i="48"/>
  <c r="LH505" i="48"/>
  <c r="LH287" i="48"/>
  <c r="LH462" i="48"/>
  <c r="LH299" i="48"/>
  <c r="LH304" i="48"/>
  <c r="LH292" i="48"/>
  <c r="LX56" i="48"/>
  <c r="LH366" i="48"/>
  <c r="LH461" i="48"/>
  <c r="LH76" i="48"/>
  <c r="LH465" i="48"/>
  <c r="LX69" i="48"/>
  <c r="LH433" i="48"/>
  <c r="LH440" i="48"/>
  <c r="LH509" i="48"/>
  <c r="LH499" i="48"/>
  <c r="LH321" i="48"/>
  <c r="LX62" i="48"/>
  <c r="LH255" i="48"/>
  <c r="LH323" i="48"/>
  <c r="LH355" i="48"/>
  <c r="LH421" i="48"/>
  <c r="LH229" i="48"/>
  <c r="LH242" i="48"/>
  <c r="LH64" i="48"/>
  <c r="LH300" i="48"/>
  <c r="LH136" i="48"/>
  <c r="LH128" i="48"/>
  <c r="LH138" i="48"/>
  <c r="LH298" i="48"/>
  <c r="LH305" i="48"/>
  <c r="LH359" i="48"/>
  <c r="LH308" i="48"/>
  <c r="LH131" i="48"/>
  <c r="LH213" i="48"/>
  <c r="LH116" i="48"/>
  <c r="LH172" i="48"/>
  <c r="LH473" i="48"/>
  <c r="LH197" i="48"/>
  <c r="LH227" i="48"/>
  <c r="LH244" i="48"/>
  <c r="LH306" i="48"/>
  <c r="LX66" i="48"/>
  <c r="LH178" i="48"/>
  <c r="LH512" i="48"/>
  <c r="LH396" i="48"/>
  <c r="LH470" i="48"/>
  <c r="LH126" i="48"/>
  <c r="LH108" i="48"/>
  <c r="LH158" i="48"/>
  <c r="LH258" i="48"/>
  <c r="LH345" i="48"/>
  <c r="LH253" i="48"/>
  <c r="LH149" i="48"/>
  <c r="LH399" i="48"/>
  <c r="LH70" i="48"/>
  <c r="LH493" i="48"/>
  <c r="LH193" i="48"/>
  <c r="LH347" i="48"/>
  <c r="LH502" i="48"/>
  <c r="LH346" i="48"/>
  <c r="LH339" i="48"/>
  <c r="LH179" i="48"/>
  <c r="LH141" i="48"/>
  <c r="LH181" i="48"/>
  <c r="LH162" i="48"/>
  <c r="LX60" i="48"/>
  <c r="LH291" i="48"/>
  <c r="LH322" i="48"/>
  <c r="LH156" i="48"/>
  <c r="LH483" i="48"/>
  <c r="LH198" i="48"/>
  <c r="LH97" i="48"/>
  <c r="LH67" i="48"/>
  <c r="LH442" i="48"/>
  <c r="LH223" i="48"/>
  <c r="LH109" i="48"/>
  <c r="LH115" i="48"/>
  <c r="LX68" i="48"/>
  <c r="LH152" i="48"/>
  <c r="LH472" i="48"/>
  <c r="LH202" i="48"/>
  <c r="LH94" i="48"/>
  <c r="LH83" i="48"/>
  <c r="LX71" i="48"/>
  <c r="LH176" i="48"/>
  <c r="LH376" i="48"/>
  <c r="LH77" i="48"/>
  <c r="LH102" i="48"/>
  <c r="LX65" i="48"/>
  <c r="LH264" i="48"/>
  <c r="LH333" i="48"/>
  <c r="LH246" i="48"/>
  <c r="LH212" i="48"/>
  <c r="LH133" i="48"/>
  <c r="LH361" i="48"/>
  <c r="LH250" i="48"/>
  <c r="LH334" i="48"/>
  <c r="LH84" i="48"/>
  <c r="LH208" i="48"/>
  <c r="LH262" i="48"/>
  <c r="LH417" i="48"/>
  <c r="LH327" i="48"/>
  <c r="LH73" i="48"/>
  <c r="LH431" i="48"/>
  <c r="LH232" i="48"/>
  <c r="LH297" i="48"/>
  <c r="LH364" i="48"/>
  <c r="LH371" i="48"/>
  <c r="LH311" i="48"/>
  <c r="LH221" i="48"/>
  <c r="LH268" i="48"/>
  <c r="LH57" i="48"/>
  <c r="LH401" i="48"/>
  <c r="LH477" i="48"/>
  <c r="LH192" i="48"/>
  <c r="LH485" i="48"/>
  <c r="LH310" i="48"/>
  <c r="LH130" i="48"/>
  <c r="LH147" i="48"/>
  <c r="LH68" i="48"/>
  <c r="LH388" i="48"/>
  <c r="LH188" i="48"/>
  <c r="LH390" i="48"/>
  <c r="LH271" i="48"/>
  <c r="LH393" i="48"/>
  <c r="LH342" i="48"/>
  <c r="LH93" i="48"/>
  <c r="LH508" i="48"/>
  <c r="LH362" i="48"/>
  <c r="LH206" i="48"/>
  <c r="LH474" i="48"/>
  <c r="LH423" i="48"/>
  <c r="LH185" i="48"/>
  <c r="LH89" i="48"/>
  <c r="LH494" i="48"/>
  <c r="LH381" i="48"/>
  <c r="LH303" i="48"/>
  <c r="LH438" i="48"/>
  <c r="LH79" i="48"/>
  <c r="LH289" i="48"/>
  <c r="LX72" i="48"/>
  <c r="LH432" i="48"/>
  <c r="LH199" i="48"/>
  <c r="LH480" i="48"/>
  <c r="LH183" i="48"/>
  <c r="LH82" i="48"/>
  <c r="LX59" i="48"/>
  <c r="LH482" i="48"/>
  <c r="LH90" i="48"/>
  <c r="LH166" i="48"/>
  <c r="LH282" i="48"/>
  <c r="LH484" i="48"/>
  <c r="LH189" i="48"/>
  <c r="LH489" i="48"/>
  <c r="LH269" i="48"/>
  <c r="LH363" i="48"/>
  <c r="LH450" i="48"/>
  <c r="LH247" i="48"/>
  <c r="LH295" i="48"/>
  <c r="LH71" i="48"/>
  <c r="LX64" i="48"/>
  <c r="LH290" i="48"/>
  <c r="LH471" i="48"/>
  <c r="LH231" i="48"/>
  <c r="LH59" i="48"/>
  <c r="LH504" i="48"/>
  <c r="LH441" i="48"/>
  <c r="LH328" i="48"/>
  <c r="LH80" i="48"/>
  <c r="LH488" i="48"/>
  <c r="LH384" i="48"/>
  <c r="LH338" i="48"/>
  <c r="LH88" i="48"/>
  <c r="LH63" i="48"/>
  <c r="LH260" i="48"/>
  <c r="LH259" i="48"/>
  <c r="LH416" i="48"/>
  <c r="LH407" i="48"/>
  <c r="LH104" i="48"/>
  <c r="LH518" i="48"/>
  <c r="LH315" i="48"/>
  <c r="LH184" i="48"/>
  <c r="LH418" i="48"/>
  <c r="LH123" i="48"/>
  <c r="LH148" i="48"/>
  <c r="LH215" i="48"/>
  <c r="LH403" i="48"/>
  <c r="LH437" i="48"/>
  <c r="LH320" i="48"/>
  <c r="LH170" i="48"/>
  <c r="LH161" i="48"/>
  <c r="LH405" i="48"/>
  <c r="LH177" i="48"/>
  <c r="LH119" i="48"/>
  <c r="LH326" i="48"/>
  <c r="LH296" i="48"/>
  <c r="LH420" i="48"/>
  <c r="LH266" i="48"/>
  <c r="LH324" i="48"/>
  <c r="LH443" i="48"/>
  <c r="LH277" i="48"/>
  <c r="LH251" i="48"/>
  <c r="LH517" i="48"/>
  <c r="LH348" i="48"/>
  <c r="LH428" i="48"/>
  <c r="LH343" i="48"/>
  <c r="LH237" i="48"/>
  <c r="LH265" i="48"/>
  <c r="LH87" i="48"/>
  <c r="LH378" i="48"/>
  <c r="LH270" i="48"/>
  <c r="LH187" i="48"/>
  <c r="LH62" i="48"/>
  <c r="LH134" i="48"/>
  <c r="LH351" i="48"/>
  <c r="LH302" i="48"/>
  <c r="LH124" i="48"/>
  <c r="LH464" i="48"/>
  <c r="LH460" i="48"/>
  <c r="LH513" i="48"/>
  <c r="LH233" i="48"/>
  <c r="LH448" i="48"/>
  <c r="LH243" i="48"/>
  <c r="LH510" i="48"/>
  <c r="LH145" i="48"/>
  <c r="LH211" i="48"/>
  <c r="LH107" i="48"/>
  <c r="LH65" i="48"/>
  <c r="LH257" i="48"/>
  <c r="LH497" i="48"/>
  <c r="LH203" i="48"/>
  <c r="LH344" i="48"/>
  <c r="LH236" i="48"/>
  <c r="LH222" i="48"/>
  <c r="LH293" i="48"/>
  <c r="LH66" i="48"/>
  <c r="LH224" i="48"/>
  <c r="LH120" i="48"/>
  <c r="LH368" i="48"/>
  <c r="LH414" i="48"/>
  <c r="LH374" i="48"/>
  <c r="LX70" i="48"/>
  <c r="LH354" i="48"/>
  <c r="LH74" i="48"/>
  <c r="LX57" i="48"/>
  <c r="LH402" i="48"/>
  <c r="LH276" i="48"/>
  <c r="LH214" i="48"/>
  <c r="LH132" i="48"/>
  <c r="LH337" i="48"/>
  <c r="LH205" i="48"/>
  <c r="LH430" i="48"/>
  <c r="LH81" i="48"/>
  <c r="LH469" i="48"/>
  <c r="LH507" i="48"/>
  <c r="LH467" i="48"/>
  <c r="LH191" i="48"/>
  <c r="LH92" i="48"/>
  <c r="LH329" i="48"/>
  <c r="LH248" i="48"/>
  <c r="LH284" i="48"/>
  <c r="LH349" i="48"/>
  <c r="LH146" i="48"/>
  <c r="LH275" i="48"/>
  <c r="LH331" i="48"/>
  <c r="LH410" i="48"/>
  <c r="LH413" i="48"/>
  <c r="LH281" i="48"/>
  <c r="LH139" i="48"/>
  <c r="LH380" i="48"/>
  <c r="LH341" i="48"/>
  <c r="LH245" i="48"/>
  <c r="LH412" i="48"/>
  <c r="LH394" i="48"/>
  <c r="LH357" i="48"/>
  <c r="LH389" i="48"/>
  <c r="LH500" i="48"/>
  <c r="LH379" i="48"/>
  <c r="LH86" i="48"/>
  <c r="LH444" i="48"/>
  <c r="LH72" i="48"/>
  <c r="LH445" i="48"/>
  <c r="LH112" i="48"/>
  <c r="LH466" i="48"/>
  <c r="LH218" i="48"/>
  <c r="LH288" i="48"/>
  <c r="LH286" i="48"/>
  <c r="LH435" i="48"/>
  <c r="LH411" i="48"/>
  <c r="LH273" i="48"/>
  <c r="LH478" i="48"/>
  <c r="LH182" i="48"/>
  <c r="LH495" i="48"/>
  <c r="LX58" i="48"/>
  <c r="LH85" i="48"/>
  <c r="LH167" i="48"/>
  <c r="LH186" i="48"/>
  <c r="LH365" i="48"/>
  <c r="LH114" i="48"/>
  <c r="LH398" i="48"/>
  <c r="LH395" i="48"/>
  <c r="LH195" i="48"/>
  <c r="LH272" i="48"/>
  <c r="LH154" i="48"/>
  <c r="LH100" i="48"/>
  <c r="LH319" i="48"/>
  <c r="LH194" i="48"/>
  <c r="LH165" i="48"/>
  <c r="LH353" i="48"/>
  <c r="LH335" i="48"/>
  <c r="LH201" i="48"/>
  <c r="LH285" i="48"/>
  <c r="LH404" i="48"/>
  <c r="LH278" i="48"/>
  <c r="LH360" i="48"/>
  <c r="LH506" i="48"/>
  <c r="LH55" i="48"/>
  <c r="LH451" i="48"/>
  <c r="LH175" i="48"/>
  <c r="LH135" i="48"/>
  <c r="LH261" i="48"/>
  <c r="LH307" i="48"/>
  <c r="LH117" i="48"/>
  <c r="LH453" i="48"/>
  <c r="LH419" i="48"/>
  <c r="LH234" i="48"/>
  <c r="LH498" i="48"/>
  <c r="LH125" i="48"/>
  <c r="LH238" i="48"/>
  <c r="LX67" i="48"/>
  <c r="LH143" i="48"/>
  <c r="LH171" i="48"/>
  <c r="LH350" i="48"/>
  <c r="LH174" i="48"/>
  <c r="LH168" i="48"/>
  <c r="LH235" i="48"/>
  <c r="LH372" i="48"/>
  <c r="LH425" i="48"/>
  <c r="LH137" i="48"/>
  <c r="LH252" i="48"/>
  <c r="LH456" i="48"/>
  <c r="LH447" i="48"/>
  <c r="LH449" i="48"/>
  <c r="LH391" i="48"/>
  <c r="LH301" i="48"/>
  <c r="LH157" i="48"/>
  <c r="LH113" i="48"/>
  <c r="LH356" i="48"/>
  <c r="LH491" i="48"/>
  <c r="LH463" i="48"/>
  <c r="LH256" i="48"/>
  <c r="LH514" i="48"/>
  <c r="LH122" i="48"/>
  <c r="LH106" i="48"/>
  <c r="LH492" i="48"/>
  <c r="LH280" i="48"/>
  <c r="LH352" i="48"/>
  <c r="LH313" i="48"/>
  <c r="LH127" i="48"/>
  <c r="LH309" i="48"/>
  <c r="LH217" i="48"/>
  <c r="LH316" i="48"/>
  <c r="LH314" i="48"/>
  <c r="LH254" i="48"/>
  <c r="LH340" i="48"/>
  <c r="LH129" i="48"/>
  <c r="LH318" i="48"/>
  <c r="LH169" i="48"/>
  <c r="LH180" i="48"/>
  <c r="LH385" i="48"/>
  <c r="LX55" i="48"/>
  <c r="LH317" i="48"/>
  <c r="LH267" i="48"/>
  <c r="LH312" i="48"/>
  <c r="LH164" i="48"/>
  <c r="LH103" i="48"/>
  <c r="LH230" i="48"/>
  <c r="LH209" i="48"/>
  <c r="LH383" i="48"/>
  <c r="LH358" i="48"/>
  <c r="LH479" i="48"/>
  <c r="LH110" i="48"/>
  <c r="LH458" i="48"/>
  <c r="LH406" i="48"/>
  <c r="LH439" i="48"/>
  <c r="LH249" i="48"/>
  <c r="LH239" i="48"/>
  <c r="LH434" i="48"/>
  <c r="LM273" i="48" l="1"/>
  <c r="LN273" i="48" s="1"/>
  <c r="LI273" i="48"/>
  <c r="LJ273" i="48" s="1"/>
  <c r="LI84" i="48"/>
  <c r="LJ84" i="48" s="1"/>
  <c r="LM84" i="48"/>
  <c r="LN84" i="48" s="1"/>
  <c r="LM487" i="48"/>
  <c r="LN487" i="48" s="1"/>
  <c r="LI487" i="48"/>
  <c r="LJ487" i="48" s="1"/>
  <c r="LI411" i="48"/>
  <c r="LJ411" i="48" s="1"/>
  <c r="LM411" i="48"/>
  <c r="LN411" i="48" s="1"/>
  <c r="LY64" i="48"/>
  <c r="LZ64" i="48" s="1"/>
  <c r="MA64" i="48" s="1"/>
  <c r="MB64" i="48" s="1"/>
  <c r="ME64" i="48"/>
  <c r="MF64" i="48" s="1"/>
  <c r="LI158" i="48"/>
  <c r="LJ158" i="48" s="1"/>
  <c r="LM158" i="48"/>
  <c r="LN158" i="48" s="1"/>
  <c r="LM467" i="48"/>
  <c r="LN467" i="48" s="1"/>
  <c r="LI467" i="48"/>
  <c r="LJ467" i="48" s="1"/>
  <c r="LM472" i="48"/>
  <c r="LN472" i="48" s="1"/>
  <c r="LI472" i="48"/>
  <c r="LJ472" i="48" s="1"/>
  <c r="LM163" i="48"/>
  <c r="LN163" i="48" s="1"/>
  <c r="LI163" i="48"/>
  <c r="LJ163" i="48" s="1"/>
  <c r="LM286" i="48"/>
  <c r="LN286" i="48" s="1"/>
  <c r="LI286" i="48"/>
  <c r="LJ286" i="48" s="1"/>
  <c r="LI243" i="48"/>
  <c r="LJ243" i="48" s="1"/>
  <c r="LM243" i="48"/>
  <c r="LN243" i="48" s="1"/>
  <c r="LI93" i="48"/>
  <c r="LJ93" i="48" s="1"/>
  <c r="LM93" i="48"/>
  <c r="LN93" i="48" s="1"/>
  <c r="LM141" i="48"/>
  <c r="LN141" i="48" s="1"/>
  <c r="LI141" i="48"/>
  <c r="LJ141" i="48" s="1"/>
  <c r="LI126" i="48"/>
  <c r="LJ126" i="48" s="1"/>
  <c r="LM126" i="48"/>
  <c r="LN126" i="48" s="1"/>
  <c r="LM359" i="48"/>
  <c r="LN359" i="48" s="1"/>
  <c r="LI359" i="48"/>
  <c r="LJ359" i="48" s="1"/>
  <c r="LM499" i="48"/>
  <c r="LN499" i="48" s="1"/>
  <c r="LI499" i="48"/>
  <c r="LJ499" i="48" s="1"/>
  <c r="LI274" i="48"/>
  <c r="LJ274" i="48" s="1"/>
  <c r="LM274" i="48"/>
  <c r="LN274" i="48" s="1"/>
  <c r="LI207" i="48"/>
  <c r="LJ207" i="48" s="1"/>
  <c r="LM207" i="48"/>
  <c r="LN207" i="48" s="1"/>
  <c r="LI99" i="48"/>
  <c r="LJ99" i="48" s="1"/>
  <c r="LM99" i="48"/>
  <c r="LN99" i="48" s="1"/>
  <c r="LI452" i="48"/>
  <c r="LJ452" i="48" s="1"/>
  <c r="LM452" i="48"/>
  <c r="LN452" i="48" s="1"/>
  <c r="LM225" i="48"/>
  <c r="LN225" i="48" s="1"/>
  <c r="LI225" i="48"/>
  <c r="LJ225" i="48" s="1"/>
  <c r="LM155" i="48"/>
  <c r="LN155" i="48" s="1"/>
  <c r="LI155" i="48"/>
  <c r="LJ155" i="48" s="1"/>
  <c r="LM110" i="48"/>
  <c r="LN110" i="48" s="1"/>
  <c r="LI110" i="48"/>
  <c r="LJ110" i="48" s="1"/>
  <c r="LM129" i="48"/>
  <c r="LN129" i="48" s="1"/>
  <c r="LI129" i="48"/>
  <c r="LJ129" i="48" s="1"/>
  <c r="LM463" i="48"/>
  <c r="LN463" i="48" s="1"/>
  <c r="LI463" i="48"/>
  <c r="LJ463" i="48" s="1"/>
  <c r="LM174" i="48"/>
  <c r="LN174" i="48" s="1"/>
  <c r="LI174" i="48"/>
  <c r="LJ174" i="48" s="1"/>
  <c r="LM451" i="48"/>
  <c r="LN451" i="48" s="1"/>
  <c r="LI451" i="48"/>
  <c r="LJ451" i="48" s="1"/>
  <c r="LM195" i="48"/>
  <c r="LN195" i="48" s="1"/>
  <c r="LI195" i="48"/>
  <c r="LJ195" i="48" s="1"/>
  <c r="LI288" i="48"/>
  <c r="LJ288" i="48" s="1"/>
  <c r="LM288" i="48"/>
  <c r="LN288" i="48" s="1"/>
  <c r="LM380" i="48"/>
  <c r="LN380" i="48" s="1"/>
  <c r="LI380" i="48"/>
  <c r="LJ380" i="48" s="1"/>
  <c r="LM469" i="48"/>
  <c r="LN469" i="48" s="1"/>
  <c r="LI469" i="48"/>
  <c r="LJ469" i="48" s="1"/>
  <c r="LI120" i="48"/>
  <c r="LJ120" i="48" s="1"/>
  <c r="LM120" i="48"/>
  <c r="LN120" i="48" s="1"/>
  <c r="LI448" i="48"/>
  <c r="LJ448" i="48" s="1"/>
  <c r="LM448" i="48"/>
  <c r="LN448" i="48" s="1"/>
  <c r="LM343" i="48"/>
  <c r="LN343" i="48" s="1"/>
  <c r="LI343" i="48"/>
  <c r="LJ343" i="48" s="1"/>
  <c r="LI170" i="48"/>
  <c r="LJ170" i="48" s="1"/>
  <c r="LM170" i="48"/>
  <c r="LN170" i="48" s="1"/>
  <c r="LI63" i="48"/>
  <c r="LJ63" i="48" s="1"/>
  <c r="LM63" i="48"/>
  <c r="LN63" i="48" s="1"/>
  <c r="LI247" i="48"/>
  <c r="LJ247" i="48" s="1"/>
  <c r="LM247" i="48"/>
  <c r="LN247" i="48" s="1"/>
  <c r="LM432" i="48"/>
  <c r="LN432" i="48" s="1"/>
  <c r="LI432" i="48"/>
  <c r="LJ432" i="48" s="1"/>
  <c r="LM342" i="48"/>
  <c r="LN342" i="48" s="1"/>
  <c r="LI342" i="48"/>
  <c r="LJ342" i="48" s="1"/>
  <c r="LI221" i="48"/>
  <c r="LJ221" i="48" s="1"/>
  <c r="LM221" i="48"/>
  <c r="LN221" i="48" s="1"/>
  <c r="LI133" i="48"/>
  <c r="LJ133" i="48" s="1"/>
  <c r="LM133" i="48"/>
  <c r="LN133" i="48" s="1"/>
  <c r="ME68" i="48"/>
  <c r="MF68" i="48" s="1"/>
  <c r="LY68" i="48"/>
  <c r="LZ68" i="48" s="1"/>
  <c r="MA68" i="48" s="1"/>
  <c r="MB68" i="48" s="1"/>
  <c r="LM179" i="48"/>
  <c r="LN179" i="48" s="1"/>
  <c r="LI179" i="48"/>
  <c r="LJ179" i="48" s="1"/>
  <c r="LI470" i="48"/>
  <c r="LJ470" i="48" s="1"/>
  <c r="LM470" i="48"/>
  <c r="LN470" i="48" s="1"/>
  <c r="LM305" i="48"/>
  <c r="LN305" i="48" s="1"/>
  <c r="LI305" i="48"/>
  <c r="LJ305" i="48" s="1"/>
  <c r="LI509" i="48"/>
  <c r="LJ509" i="48" s="1"/>
  <c r="LM509" i="48"/>
  <c r="LN509" i="48" s="1"/>
  <c r="LM144" i="48"/>
  <c r="LN144" i="48" s="1"/>
  <c r="LI144" i="48"/>
  <c r="LJ144" i="48" s="1"/>
  <c r="LM142" i="48"/>
  <c r="LN142" i="48" s="1"/>
  <c r="LI142" i="48"/>
  <c r="LJ142" i="48" s="1"/>
  <c r="LI150" i="48"/>
  <c r="LJ150" i="48" s="1"/>
  <c r="LM150" i="48"/>
  <c r="LN150" i="48" s="1"/>
  <c r="LI151" i="48"/>
  <c r="LJ151" i="48" s="1"/>
  <c r="LM151" i="48"/>
  <c r="LN151" i="48" s="1"/>
  <c r="LI190" i="48"/>
  <c r="LJ190" i="48" s="1"/>
  <c r="LM190" i="48"/>
  <c r="LN190" i="48" s="1"/>
  <c r="LI140" i="48"/>
  <c r="LJ140" i="48" s="1"/>
  <c r="LM140" i="48"/>
  <c r="LN140" i="48" s="1"/>
  <c r="LI256" i="48"/>
  <c r="LJ256" i="48" s="1"/>
  <c r="LM256" i="48"/>
  <c r="LN256" i="48" s="1"/>
  <c r="LM268" i="48"/>
  <c r="LN268" i="48" s="1"/>
  <c r="LI268" i="48"/>
  <c r="LJ268" i="48" s="1"/>
  <c r="LM491" i="48"/>
  <c r="LN491" i="48" s="1"/>
  <c r="LI491" i="48"/>
  <c r="LJ491" i="48" s="1"/>
  <c r="LI233" i="48"/>
  <c r="LJ233" i="48" s="1"/>
  <c r="LM233" i="48"/>
  <c r="LN233" i="48" s="1"/>
  <c r="LI88" i="48"/>
  <c r="LJ88" i="48" s="1"/>
  <c r="LM88" i="48"/>
  <c r="LN88" i="48" s="1"/>
  <c r="LI393" i="48"/>
  <c r="LJ393" i="48" s="1"/>
  <c r="LM393" i="48"/>
  <c r="LN393" i="48" s="1"/>
  <c r="LI396" i="48"/>
  <c r="LJ396" i="48" s="1"/>
  <c r="LM396" i="48"/>
  <c r="LN396" i="48" s="1"/>
  <c r="LI440" i="48"/>
  <c r="LJ440" i="48" s="1"/>
  <c r="LM440" i="48"/>
  <c r="LN440" i="48" s="1"/>
  <c r="LM386" i="48"/>
  <c r="LN386" i="48" s="1"/>
  <c r="LI386" i="48"/>
  <c r="LJ386" i="48" s="1"/>
  <c r="LI78" i="48"/>
  <c r="LJ78" i="48" s="1"/>
  <c r="LM78" i="48"/>
  <c r="LN78" i="48" s="1"/>
  <c r="LM496" i="48"/>
  <c r="LN496" i="48" s="1"/>
  <c r="LI496" i="48"/>
  <c r="LJ496" i="48" s="1"/>
  <c r="LI459" i="48"/>
  <c r="LJ459" i="48" s="1"/>
  <c r="LM459" i="48"/>
  <c r="LN459" i="48" s="1"/>
  <c r="LM330" i="48"/>
  <c r="LN330" i="48" s="1"/>
  <c r="LI330" i="48"/>
  <c r="LJ330" i="48" s="1"/>
  <c r="LI294" i="48"/>
  <c r="LJ294" i="48" s="1"/>
  <c r="LM294" i="48"/>
  <c r="LN294" i="48" s="1"/>
  <c r="LI358" i="48"/>
  <c r="LJ358" i="48" s="1"/>
  <c r="LM358" i="48"/>
  <c r="LN358" i="48" s="1"/>
  <c r="LM254" i="48"/>
  <c r="LN254" i="48" s="1"/>
  <c r="LI254" i="48"/>
  <c r="LJ254" i="48" s="1"/>
  <c r="LM356" i="48"/>
  <c r="LN356" i="48" s="1"/>
  <c r="LI356" i="48"/>
  <c r="LJ356" i="48" s="1"/>
  <c r="LI171" i="48"/>
  <c r="LJ171" i="48" s="1"/>
  <c r="LM171" i="48"/>
  <c r="LN171" i="48" s="1"/>
  <c r="LM506" i="48"/>
  <c r="LN506" i="48" s="1"/>
  <c r="LI506" i="48"/>
  <c r="LJ506" i="48" s="1"/>
  <c r="LM398" i="48"/>
  <c r="LN398" i="48" s="1"/>
  <c r="LI398" i="48"/>
  <c r="LJ398" i="48" s="1"/>
  <c r="LM466" i="48"/>
  <c r="LN466" i="48" s="1"/>
  <c r="LI466" i="48"/>
  <c r="LJ466" i="48" s="1"/>
  <c r="LM281" i="48"/>
  <c r="LN281" i="48" s="1"/>
  <c r="LI281" i="48"/>
  <c r="LJ281" i="48" s="1"/>
  <c r="LI430" i="48"/>
  <c r="LJ430" i="48" s="1"/>
  <c r="LM430" i="48"/>
  <c r="LN430" i="48" s="1"/>
  <c r="LM66" i="48"/>
  <c r="LN66" i="48" s="1"/>
  <c r="LI66" i="48"/>
  <c r="LJ66" i="48" s="1"/>
  <c r="LI513" i="48"/>
  <c r="LJ513" i="48" s="1"/>
  <c r="LM513" i="48"/>
  <c r="LN513" i="48" s="1"/>
  <c r="LI348" i="48"/>
  <c r="LJ348" i="48" s="1"/>
  <c r="LM348" i="48"/>
  <c r="LN348" i="48" s="1"/>
  <c r="LM437" i="48"/>
  <c r="LN437" i="48" s="1"/>
  <c r="LI437" i="48"/>
  <c r="LJ437" i="48" s="1"/>
  <c r="LM338" i="48"/>
  <c r="LN338" i="48" s="1"/>
  <c r="LI338" i="48"/>
  <c r="LJ338" i="48" s="1"/>
  <c r="LM363" i="48"/>
  <c r="LN363" i="48" s="1"/>
  <c r="LI363" i="48"/>
  <c r="LJ363" i="48" s="1"/>
  <c r="LI289" i="48"/>
  <c r="LJ289" i="48" s="1"/>
  <c r="LM289" i="48"/>
  <c r="LN289" i="48" s="1"/>
  <c r="LM271" i="48"/>
  <c r="LN271" i="48" s="1"/>
  <c r="LI271" i="48"/>
  <c r="LJ271" i="48" s="1"/>
  <c r="LM371" i="48"/>
  <c r="LN371" i="48" s="1"/>
  <c r="LI371" i="48"/>
  <c r="LJ371" i="48" s="1"/>
  <c r="LM246" i="48"/>
  <c r="LN246" i="48" s="1"/>
  <c r="LI246" i="48"/>
  <c r="LJ246" i="48" s="1"/>
  <c r="LI109" i="48"/>
  <c r="LJ109" i="48" s="1"/>
  <c r="LM109" i="48"/>
  <c r="LN109" i="48" s="1"/>
  <c r="LI346" i="48"/>
  <c r="LJ346" i="48" s="1"/>
  <c r="LM346" i="48"/>
  <c r="LN346" i="48" s="1"/>
  <c r="LM512" i="48"/>
  <c r="LN512" i="48" s="1"/>
  <c r="LI512" i="48"/>
  <c r="LJ512" i="48" s="1"/>
  <c r="LM138" i="48"/>
  <c r="LN138" i="48" s="1"/>
  <c r="LI138" i="48"/>
  <c r="LJ138" i="48" s="1"/>
  <c r="LI433" i="48"/>
  <c r="LJ433" i="48" s="1"/>
  <c r="LM433" i="48"/>
  <c r="LN433" i="48" s="1"/>
  <c r="LM382" i="48"/>
  <c r="LN382" i="48" s="1"/>
  <c r="LI382" i="48"/>
  <c r="LJ382" i="48" s="1"/>
  <c r="LM336" i="48"/>
  <c r="LN336" i="48" s="1"/>
  <c r="LI336" i="48"/>
  <c r="LJ336" i="48" s="1"/>
  <c r="LI370" i="48"/>
  <c r="LJ370" i="48" s="1"/>
  <c r="LM370" i="48"/>
  <c r="LN370" i="48" s="1"/>
  <c r="LI400" i="48"/>
  <c r="LJ400" i="48" s="1"/>
  <c r="LM400" i="48"/>
  <c r="LN400" i="48" s="1"/>
  <c r="LI173" i="48"/>
  <c r="LJ173" i="48" s="1"/>
  <c r="LM173" i="48"/>
  <c r="LN173" i="48" s="1"/>
  <c r="LM377" i="48"/>
  <c r="LN377" i="48" s="1"/>
  <c r="LI377" i="48"/>
  <c r="LJ377" i="48" s="1"/>
  <c r="LI249" i="48"/>
  <c r="LJ249" i="48" s="1"/>
  <c r="LM249" i="48"/>
  <c r="LN249" i="48" s="1"/>
  <c r="LM119" i="48"/>
  <c r="LN119" i="48" s="1"/>
  <c r="LI119" i="48"/>
  <c r="LJ119" i="48" s="1"/>
  <c r="LM255" i="48"/>
  <c r="LN255" i="48" s="1"/>
  <c r="LI255" i="48"/>
  <c r="LJ255" i="48" s="1"/>
  <c r="LM416" i="48"/>
  <c r="LN416" i="48" s="1"/>
  <c r="LI416" i="48"/>
  <c r="LJ416" i="48" s="1"/>
  <c r="LI204" i="48"/>
  <c r="LJ204" i="48" s="1"/>
  <c r="LM204" i="48"/>
  <c r="LN204" i="48" s="1"/>
  <c r="LM235" i="48"/>
  <c r="LN235" i="48" s="1"/>
  <c r="LI235" i="48"/>
  <c r="LJ235" i="48" s="1"/>
  <c r="LM405" i="48"/>
  <c r="LN405" i="48" s="1"/>
  <c r="LI405" i="48"/>
  <c r="LJ405" i="48" s="1"/>
  <c r="LI505" i="48"/>
  <c r="LJ505" i="48" s="1"/>
  <c r="LM505" i="48"/>
  <c r="LN505" i="48" s="1"/>
  <c r="LM318" i="48"/>
  <c r="LN318" i="48" s="1"/>
  <c r="LI318" i="48"/>
  <c r="LJ318" i="48" s="1"/>
  <c r="LI161" i="48"/>
  <c r="LJ161" i="48" s="1"/>
  <c r="LM161" i="48"/>
  <c r="LN161" i="48" s="1"/>
  <c r="LM81" i="48"/>
  <c r="LN81" i="48" s="1"/>
  <c r="LI81" i="48"/>
  <c r="LJ81" i="48" s="1"/>
  <c r="LM298" i="48"/>
  <c r="LN298" i="48" s="1"/>
  <c r="LI298" i="48"/>
  <c r="LJ298" i="48" s="1"/>
  <c r="LM143" i="48"/>
  <c r="LN143" i="48" s="1"/>
  <c r="LI143" i="48"/>
  <c r="LJ143" i="48" s="1"/>
  <c r="LM112" i="48"/>
  <c r="LN112" i="48" s="1"/>
  <c r="LI112" i="48"/>
  <c r="LJ112" i="48" s="1"/>
  <c r="LM460" i="48"/>
  <c r="LN460" i="48" s="1"/>
  <c r="LI460" i="48"/>
  <c r="LJ460" i="48" s="1"/>
  <c r="LI390" i="48"/>
  <c r="LJ390" i="48" s="1"/>
  <c r="LM390" i="48"/>
  <c r="LN390" i="48" s="1"/>
  <c r="LM502" i="48"/>
  <c r="LN502" i="48" s="1"/>
  <c r="LI502" i="48"/>
  <c r="LJ502" i="48" s="1"/>
  <c r="LY69" i="48"/>
  <c r="LZ69" i="48" s="1"/>
  <c r="MA69" i="48" s="1"/>
  <c r="MB69" i="48" s="1"/>
  <c r="ME69" i="48"/>
  <c r="MF69" i="48" s="1"/>
  <c r="ME67" i="48"/>
  <c r="MF67" i="48" s="1"/>
  <c r="LY67" i="48"/>
  <c r="LZ67" i="48" s="1"/>
  <c r="MA67" i="48" s="1"/>
  <c r="MB67" i="48" s="1"/>
  <c r="LI278" i="48"/>
  <c r="LJ278" i="48" s="1"/>
  <c r="LM278" i="48"/>
  <c r="LN278" i="48" s="1"/>
  <c r="LM365" i="48"/>
  <c r="LN365" i="48" s="1"/>
  <c r="LI365" i="48"/>
  <c r="LJ365" i="48" s="1"/>
  <c r="LM445" i="48"/>
  <c r="LN445" i="48" s="1"/>
  <c r="LI445" i="48"/>
  <c r="LJ445" i="48" s="1"/>
  <c r="LI410" i="48"/>
  <c r="LJ410" i="48" s="1"/>
  <c r="LM410" i="48"/>
  <c r="LN410" i="48" s="1"/>
  <c r="LM337" i="48"/>
  <c r="LN337" i="48" s="1"/>
  <c r="LI337" i="48"/>
  <c r="LJ337" i="48" s="1"/>
  <c r="LM222" i="48"/>
  <c r="LN222" i="48" s="1"/>
  <c r="LI222" i="48"/>
  <c r="LJ222" i="48" s="1"/>
  <c r="LM464" i="48"/>
  <c r="LN464" i="48" s="1"/>
  <c r="LI464" i="48"/>
  <c r="LJ464" i="48" s="1"/>
  <c r="LI251" i="48"/>
  <c r="LJ251" i="48" s="1"/>
  <c r="LM251" i="48"/>
  <c r="LN251" i="48" s="1"/>
  <c r="LM215" i="48"/>
  <c r="LN215" i="48" s="1"/>
  <c r="LI215" i="48"/>
  <c r="LJ215" i="48" s="1"/>
  <c r="LI488" i="48"/>
  <c r="LJ488" i="48" s="1"/>
  <c r="LM488" i="48"/>
  <c r="LN488" i="48" s="1"/>
  <c r="LI489" i="48"/>
  <c r="LJ489" i="48" s="1"/>
  <c r="LM489" i="48"/>
  <c r="LN489" i="48" s="1"/>
  <c r="LM438" i="48"/>
  <c r="LN438" i="48" s="1"/>
  <c r="LI438" i="48"/>
  <c r="LJ438" i="48" s="1"/>
  <c r="LI188" i="48"/>
  <c r="LJ188" i="48" s="1"/>
  <c r="LM188" i="48"/>
  <c r="LN188" i="48" s="1"/>
  <c r="LM297" i="48"/>
  <c r="LN297" i="48" s="1"/>
  <c r="LI297" i="48"/>
  <c r="LJ297" i="48" s="1"/>
  <c r="LI264" i="48"/>
  <c r="LJ264" i="48" s="1"/>
  <c r="LM264" i="48"/>
  <c r="LN264" i="48" s="1"/>
  <c r="LM442" i="48"/>
  <c r="LN442" i="48" s="1"/>
  <c r="LI442" i="48"/>
  <c r="LJ442" i="48" s="1"/>
  <c r="LI347" i="48"/>
  <c r="LJ347" i="48" s="1"/>
  <c r="LM347" i="48"/>
  <c r="LN347" i="48" s="1"/>
  <c r="ME66" i="48"/>
  <c r="MF66" i="48" s="1"/>
  <c r="LY66" i="48"/>
  <c r="LZ66" i="48" s="1"/>
  <c r="MA66" i="48" s="1"/>
  <c r="MB66" i="48" s="1"/>
  <c r="LM136" i="48"/>
  <c r="LN136" i="48" s="1"/>
  <c r="LI136" i="48"/>
  <c r="LJ136" i="48" s="1"/>
  <c r="LI465" i="48"/>
  <c r="LJ465" i="48" s="1"/>
  <c r="LM465" i="48"/>
  <c r="LN465" i="48" s="1"/>
  <c r="LM468" i="48"/>
  <c r="LN468" i="48" s="1"/>
  <c r="LI468" i="48"/>
  <c r="LJ468" i="48" s="1"/>
  <c r="LM121" i="48"/>
  <c r="LN121" i="48" s="1"/>
  <c r="LI121" i="48"/>
  <c r="LJ121" i="48" s="1"/>
  <c r="LI98" i="48"/>
  <c r="LJ98" i="48" s="1"/>
  <c r="LM98" i="48"/>
  <c r="LN98" i="48" s="1"/>
  <c r="LI490" i="48"/>
  <c r="LJ490" i="48" s="1"/>
  <c r="LM490" i="48"/>
  <c r="LN490" i="48" s="1"/>
  <c r="LM200" i="48"/>
  <c r="LN200" i="48" s="1"/>
  <c r="LI200" i="48"/>
  <c r="LJ200" i="48" s="1"/>
  <c r="LM424" i="48"/>
  <c r="LN424" i="48" s="1"/>
  <c r="LI424" i="48"/>
  <c r="LJ424" i="48" s="1"/>
  <c r="LI319" i="48"/>
  <c r="LJ319" i="48" s="1"/>
  <c r="LM319" i="48"/>
  <c r="LN319" i="48" s="1"/>
  <c r="LM82" i="48"/>
  <c r="LN82" i="48" s="1"/>
  <c r="LI82" i="48"/>
  <c r="LJ82" i="48" s="1"/>
  <c r="LI462" i="48"/>
  <c r="LJ462" i="48" s="1"/>
  <c r="LM462" i="48"/>
  <c r="LN462" i="48" s="1"/>
  <c r="LM412" i="48"/>
  <c r="LN412" i="48" s="1"/>
  <c r="LI412" i="48"/>
  <c r="LJ412" i="48" s="1"/>
  <c r="LI334" i="48"/>
  <c r="LJ334" i="48" s="1"/>
  <c r="LM334" i="48"/>
  <c r="LN334" i="48" s="1"/>
  <c r="LM219" i="48"/>
  <c r="LN219" i="48" s="1"/>
  <c r="LI219" i="48"/>
  <c r="LJ219" i="48" s="1"/>
  <c r="LM406" i="48"/>
  <c r="LN406" i="48" s="1"/>
  <c r="LI406" i="48"/>
  <c r="LJ406" i="48" s="1"/>
  <c r="LM135" i="48"/>
  <c r="LN135" i="48" s="1"/>
  <c r="LI135" i="48"/>
  <c r="LJ135" i="48" s="1"/>
  <c r="LI265" i="48"/>
  <c r="LJ265" i="48" s="1"/>
  <c r="LM265" i="48"/>
  <c r="LN265" i="48" s="1"/>
  <c r="LI508" i="48"/>
  <c r="LJ508" i="48" s="1"/>
  <c r="LM508" i="48"/>
  <c r="LN508" i="48" s="1"/>
  <c r="LI308" i="48"/>
  <c r="LJ308" i="48" s="1"/>
  <c r="LM308" i="48"/>
  <c r="LN308" i="48" s="1"/>
  <c r="LM507" i="48"/>
  <c r="LN507" i="48" s="1"/>
  <c r="LI507" i="48"/>
  <c r="LJ507" i="48" s="1"/>
  <c r="LI152" i="48"/>
  <c r="LJ152" i="48" s="1"/>
  <c r="LM152" i="48"/>
  <c r="LN152" i="48" s="1"/>
  <c r="LM55" i="48"/>
  <c r="LN55" i="48" s="1"/>
  <c r="LI55" i="48"/>
  <c r="LH54" i="48" a="1"/>
  <c r="LH54" i="48" s="1"/>
  <c r="LI320" i="48"/>
  <c r="LJ320" i="48" s="1"/>
  <c r="LM320" i="48"/>
  <c r="LN320" i="48" s="1"/>
  <c r="LM383" i="48"/>
  <c r="LN383" i="48" s="1"/>
  <c r="LI383" i="48"/>
  <c r="LJ383" i="48" s="1"/>
  <c r="LM178" i="48"/>
  <c r="LN178" i="48" s="1"/>
  <c r="LI178" i="48"/>
  <c r="LJ178" i="48" s="1"/>
  <c r="LI236" i="48"/>
  <c r="LJ236" i="48" s="1"/>
  <c r="LM236" i="48"/>
  <c r="LN236" i="48" s="1"/>
  <c r="LI148" i="48"/>
  <c r="LJ148" i="48" s="1"/>
  <c r="LM148" i="48"/>
  <c r="LN148" i="48" s="1"/>
  <c r="LI189" i="48"/>
  <c r="LJ189" i="48" s="1"/>
  <c r="LM189" i="48"/>
  <c r="LN189" i="48" s="1"/>
  <c r="LM303" i="48"/>
  <c r="LN303" i="48" s="1"/>
  <c r="LI303" i="48"/>
  <c r="LJ303" i="48" s="1"/>
  <c r="LM388" i="48"/>
  <c r="LN388" i="48" s="1"/>
  <c r="LI388" i="48"/>
  <c r="LJ388" i="48" s="1"/>
  <c r="LI232" i="48"/>
  <c r="LJ232" i="48" s="1"/>
  <c r="LM232" i="48"/>
  <c r="LN232" i="48" s="1"/>
  <c r="ME65" i="48"/>
  <c r="MF65" i="48" s="1"/>
  <c r="LY65" i="48"/>
  <c r="LZ65" i="48" s="1"/>
  <c r="MA65" i="48" s="1"/>
  <c r="MB65" i="48" s="1"/>
  <c r="LI67" i="48"/>
  <c r="LJ67" i="48" s="1"/>
  <c r="LM67" i="48"/>
  <c r="LN67" i="48" s="1"/>
  <c r="LI193" i="48"/>
  <c r="LJ193" i="48" s="1"/>
  <c r="LM193" i="48"/>
  <c r="LN193" i="48" s="1"/>
  <c r="LM306" i="48"/>
  <c r="LN306" i="48" s="1"/>
  <c r="LI306" i="48"/>
  <c r="LJ306" i="48" s="1"/>
  <c r="LI300" i="48"/>
  <c r="LJ300" i="48" s="1"/>
  <c r="LM300" i="48"/>
  <c r="LN300" i="48" s="1"/>
  <c r="LI76" i="48"/>
  <c r="LJ76" i="48" s="1"/>
  <c r="LM76" i="48"/>
  <c r="LN76" i="48" s="1"/>
  <c r="LM427" i="48"/>
  <c r="LN427" i="48" s="1"/>
  <c r="LI427" i="48"/>
  <c r="LJ427" i="48" s="1"/>
  <c r="LM408" i="48"/>
  <c r="LN408" i="48" s="1"/>
  <c r="LI408" i="48"/>
  <c r="LJ408" i="48" s="1"/>
  <c r="LM61" i="48"/>
  <c r="LN61" i="48" s="1"/>
  <c r="LI61" i="48"/>
  <c r="LJ61" i="48" s="1"/>
  <c r="LI210" i="48"/>
  <c r="LJ210" i="48" s="1"/>
  <c r="LM210" i="48"/>
  <c r="LN210" i="48" s="1"/>
  <c r="LI228" i="48"/>
  <c r="LJ228" i="48" s="1"/>
  <c r="LM228" i="48"/>
  <c r="LN228" i="48" s="1"/>
  <c r="LM446" i="48"/>
  <c r="LN446" i="48" s="1"/>
  <c r="LI446" i="48"/>
  <c r="LJ446" i="48" s="1"/>
  <c r="LI307" i="48"/>
  <c r="LJ307" i="48" s="1"/>
  <c r="LM307" i="48"/>
  <c r="LN307" i="48" s="1"/>
  <c r="LI290" i="48"/>
  <c r="LJ290" i="48" s="1"/>
  <c r="LM290" i="48"/>
  <c r="LN290" i="48" s="1"/>
  <c r="LM95" i="48"/>
  <c r="LN95" i="48" s="1"/>
  <c r="LI95" i="48"/>
  <c r="LJ95" i="48" s="1"/>
  <c r="LM439" i="48"/>
  <c r="LN439" i="48" s="1"/>
  <c r="LI439" i="48"/>
  <c r="LJ439" i="48" s="1"/>
  <c r="LM177" i="48"/>
  <c r="LN177" i="48" s="1"/>
  <c r="LI177" i="48"/>
  <c r="LJ177" i="48" s="1"/>
  <c r="LI387" i="48"/>
  <c r="LJ387" i="48" s="1"/>
  <c r="LM387" i="48"/>
  <c r="LN387" i="48" s="1"/>
  <c r="LM245" i="48"/>
  <c r="LN245" i="48" s="1"/>
  <c r="LI245" i="48"/>
  <c r="LJ245" i="48" s="1"/>
  <c r="LI57" i="48"/>
  <c r="LJ57" i="48" s="1"/>
  <c r="LM57" i="48"/>
  <c r="LN57" i="48" s="1"/>
  <c r="LM325" i="48"/>
  <c r="LN325" i="48" s="1"/>
  <c r="LI325" i="48"/>
  <c r="LJ325" i="48" s="1"/>
  <c r="LI272" i="48"/>
  <c r="LJ272" i="48" s="1"/>
  <c r="LM272" i="48"/>
  <c r="LN272" i="48" s="1"/>
  <c r="LM260" i="48"/>
  <c r="LN260" i="48" s="1"/>
  <c r="LI260" i="48"/>
  <c r="LJ260" i="48" s="1"/>
  <c r="LI350" i="48"/>
  <c r="LJ350" i="48" s="1"/>
  <c r="LM350" i="48"/>
  <c r="LN350" i="48" s="1"/>
  <c r="ME72" i="48"/>
  <c r="MF72" i="48" s="1"/>
  <c r="LY72" i="48"/>
  <c r="LZ72" i="48" s="1"/>
  <c r="MA72" i="48" s="1"/>
  <c r="MB72" i="48" s="1"/>
  <c r="LI113" i="48"/>
  <c r="LJ113" i="48" s="1"/>
  <c r="LM113" i="48"/>
  <c r="LN113" i="48" s="1"/>
  <c r="LM384" i="48"/>
  <c r="LN384" i="48" s="1"/>
  <c r="LI384" i="48"/>
  <c r="LJ384" i="48" s="1"/>
  <c r="LM75" i="48"/>
  <c r="LN75" i="48" s="1"/>
  <c r="LI75" i="48"/>
  <c r="LJ75" i="48" s="1"/>
  <c r="LM230" i="48"/>
  <c r="LN230" i="48" s="1"/>
  <c r="LI230" i="48"/>
  <c r="LJ230" i="48" s="1"/>
  <c r="LM186" i="48"/>
  <c r="LN186" i="48" s="1"/>
  <c r="LI186" i="48"/>
  <c r="LJ186" i="48" s="1"/>
  <c r="LI277" i="48"/>
  <c r="LJ277" i="48" s="1"/>
  <c r="LM277" i="48"/>
  <c r="LN277" i="48" s="1"/>
  <c r="LI309" i="48"/>
  <c r="LJ309" i="48" s="1"/>
  <c r="LM309" i="48"/>
  <c r="LN309" i="48" s="1"/>
  <c r="LM391" i="48"/>
  <c r="LN391" i="48" s="1"/>
  <c r="LI391" i="48"/>
  <c r="LJ391" i="48" s="1"/>
  <c r="LI125" i="48"/>
  <c r="LJ125" i="48" s="1"/>
  <c r="LM125" i="48"/>
  <c r="LN125" i="48" s="1"/>
  <c r="LM285" i="48"/>
  <c r="LN285" i="48" s="1"/>
  <c r="LI285" i="48"/>
  <c r="LJ285" i="48" s="1"/>
  <c r="LI167" i="48"/>
  <c r="LJ167" i="48" s="1"/>
  <c r="LM167" i="48"/>
  <c r="LN167" i="48" s="1"/>
  <c r="LI444" i="48"/>
  <c r="LJ444" i="48" s="1"/>
  <c r="LM444" i="48"/>
  <c r="LN444" i="48" s="1"/>
  <c r="LM275" i="48"/>
  <c r="LN275" i="48" s="1"/>
  <c r="LI275" i="48"/>
  <c r="LJ275" i="48" s="1"/>
  <c r="LI214" i="48"/>
  <c r="LJ214" i="48" s="1"/>
  <c r="LM214" i="48"/>
  <c r="LN214" i="48" s="1"/>
  <c r="LM344" i="48"/>
  <c r="LN344" i="48" s="1"/>
  <c r="LI344" i="48"/>
  <c r="LJ344" i="48" s="1"/>
  <c r="LM302" i="48"/>
  <c r="LN302" i="48" s="1"/>
  <c r="LI302" i="48"/>
  <c r="LJ302" i="48" s="1"/>
  <c r="LM443" i="48"/>
  <c r="LN443" i="48" s="1"/>
  <c r="LI443" i="48"/>
  <c r="LJ443" i="48" s="1"/>
  <c r="LM123" i="48"/>
  <c r="LN123" i="48" s="1"/>
  <c r="LI123" i="48"/>
  <c r="LJ123" i="48" s="1"/>
  <c r="LM328" i="48"/>
  <c r="LN328" i="48" s="1"/>
  <c r="LI328" i="48"/>
  <c r="LJ328" i="48" s="1"/>
  <c r="LI484" i="48"/>
  <c r="LJ484" i="48" s="1"/>
  <c r="LM484" i="48"/>
  <c r="LN484" i="48" s="1"/>
  <c r="LM381" i="48"/>
  <c r="LN381" i="48" s="1"/>
  <c r="LI381" i="48"/>
  <c r="LJ381" i="48" s="1"/>
  <c r="LM68" i="48"/>
  <c r="LN68" i="48" s="1"/>
  <c r="LI68" i="48"/>
  <c r="LJ68" i="48" s="1"/>
  <c r="LM431" i="48"/>
  <c r="LN431" i="48" s="1"/>
  <c r="LI431" i="48"/>
  <c r="LJ431" i="48" s="1"/>
  <c r="LI102" i="48"/>
  <c r="LJ102" i="48" s="1"/>
  <c r="LM102" i="48"/>
  <c r="LN102" i="48" s="1"/>
  <c r="LI97" i="48"/>
  <c r="LJ97" i="48" s="1"/>
  <c r="LM97" i="48"/>
  <c r="LN97" i="48" s="1"/>
  <c r="LM493" i="48"/>
  <c r="LN493" i="48" s="1"/>
  <c r="LI493" i="48"/>
  <c r="LJ493" i="48" s="1"/>
  <c r="LI244" i="48"/>
  <c r="LJ244" i="48" s="1"/>
  <c r="LM244" i="48"/>
  <c r="LN244" i="48" s="1"/>
  <c r="LM64" i="48"/>
  <c r="LN64" i="48" s="1"/>
  <c r="LI64" i="48"/>
  <c r="LJ64" i="48" s="1"/>
  <c r="LM461" i="48"/>
  <c r="LN461" i="48" s="1"/>
  <c r="LI461" i="48"/>
  <c r="LJ461" i="48" s="1"/>
  <c r="LI216" i="48"/>
  <c r="LJ216" i="48" s="1"/>
  <c r="LM216" i="48"/>
  <c r="LN216" i="48" s="1"/>
  <c r="LI101" i="48"/>
  <c r="LJ101" i="48" s="1"/>
  <c r="LM101" i="48"/>
  <c r="LN101" i="48" s="1"/>
  <c r="LM476" i="48"/>
  <c r="LN476" i="48" s="1"/>
  <c r="LI476" i="48"/>
  <c r="LJ476" i="48" s="1"/>
  <c r="LI429" i="48"/>
  <c r="LJ429" i="48" s="1"/>
  <c r="LM429" i="48"/>
  <c r="LN429" i="48" s="1"/>
  <c r="LI332" i="48"/>
  <c r="LJ332" i="48" s="1"/>
  <c r="LM332" i="48"/>
  <c r="LN332" i="48" s="1"/>
  <c r="LI118" i="48"/>
  <c r="LJ118" i="48" s="1"/>
  <c r="LM118" i="48"/>
  <c r="LN118" i="48" s="1"/>
  <c r="LI385" i="48"/>
  <c r="LJ385" i="48" s="1"/>
  <c r="LM385" i="48"/>
  <c r="LN385" i="48" s="1"/>
  <c r="LI211" i="48"/>
  <c r="LJ211" i="48" s="1"/>
  <c r="LM211" i="48"/>
  <c r="LN211" i="48" s="1"/>
  <c r="LM94" i="48"/>
  <c r="LN94" i="48" s="1"/>
  <c r="LI94" i="48"/>
  <c r="LJ94" i="48" s="1"/>
  <c r="LM501" i="48"/>
  <c r="LN501" i="48" s="1"/>
  <c r="LI501" i="48"/>
  <c r="LJ501" i="48" s="1"/>
  <c r="LM122" i="48"/>
  <c r="LN122" i="48" s="1"/>
  <c r="LI122" i="48"/>
  <c r="LJ122" i="48" s="1"/>
  <c r="LM374" i="48"/>
  <c r="LN374" i="48" s="1"/>
  <c r="LI374" i="48"/>
  <c r="LJ374" i="48" s="1"/>
  <c r="LI362" i="48"/>
  <c r="LJ362" i="48" s="1"/>
  <c r="LM362" i="48"/>
  <c r="LN362" i="48" s="1"/>
  <c r="LI131" i="48"/>
  <c r="LJ131" i="48" s="1"/>
  <c r="LM131" i="48"/>
  <c r="LN131" i="48" s="1"/>
  <c r="LM435" i="48"/>
  <c r="LN435" i="48" s="1"/>
  <c r="LI435" i="48"/>
  <c r="LJ435" i="48" s="1"/>
  <c r="LM250" i="48"/>
  <c r="LN250" i="48" s="1"/>
  <c r="LI250" i="48"/>
  <c r="LJ250" i="48" s="1"/>
  <c r="LI220" i="48"/>
  <c r="LJ220" i="48" s="1"/>
  <c r="LM220" i="48"/>
  <c r="LN220" i="48" s="1"/>
  <c r="LI175" i="48"/>
  <c r="LJ175" i="48" s="1"/>
  <c r="LM175" i="48"/>
  <c r="LN175" i="48" s="1"/>
  <c r="LM199" i="48"/>
  <c r="LN199" i="48" s="1"/>
  <c r="LI199" i="48"/>
  <c r="LJ199" i="48" s="1"/>
  <c r="LI224" i="48"/>
  <c r="LJ224" i="48" s="1"/>
  <c r="LM224" i="48"/>
  <c r="LN224" i="48" s="1"/>
  <c r="LI115" i="48"/>
  <c r="LJ115" i="48" s="1"/>
  <c r="LM115" i="48"/>
  <c r="LN115" i="48" s="1"/>
  <c r="LI114" i="48"/>
  <c r="LJ114" i="48" s="1"/>
  <c r="LM114" i="48"/>
  <c r="LN114" i="48" s="1"/>
  <c r="LM269" i="48"/>
  <c r="LN269" i="48" s="1"/>
  <c r="LI269" i="48"/>
  <c r="LJ269" i="48" s="1"/>
  <c r="LM422" i="48"/>
  <c r="LN422" i="48" s="1"/>
  <c r="LI422" i="48"/>
  <c r="LJ422" i="48" s="1"/>
  <c r="LI209" i="48"/>
  <c r="LJ209" i="48" s="1"/>
  <c r="LM209" i="48"/>
  <c r="LN209" i="48" s="1"/>
  <c r="LI238" i="48"/>
  <c r="LJ238" i="48" s="1"/>
  <c r="LM238" i="48"/>
  <c r="LN238" i="48" s="1"/>
  <c r="LI72" i="48"/>
  <c r="LJ72" i="48" s="1"/>
  <c r="LM72" i="48"/>
  <c r="LN72" i="48" s="1"/>
  <c r="LM80" i="48"/>
  <c r="LN80" i="48" s="1"/>
  <c r="LI80" i="48"/>
  <c r="LJ80" i="48" s="1"/>
  <c r="LM103" i="48"/>
  <c r="LN103" i="48" s="1"/>
  <c r="LI103" i="48"/>
  <c r="LJ103" i="48" s="1"/>
  <c r="LM164" i="48"/>
  <c r="LN164" i="48" s="1"/>
  <c r="LI164" i="48"/>
  <c r="LJ164" i="48" s="1"/>
  <c r="LI127" i="48"/>
  <c r="LJ127" i="48" s="1"/>
  <c r="LM127" i="48"/>
  <c r="LN127" i="48" s="1"/>
  <c r="LM449" i="48"/>
  <c r="LN449" i="48" s="1"/>
  <c r="LI449" i="48"/>
  <c r="LJ449" i="48" s="1"/>
  <c r="LI498" i="48"/>
  <c r="LJ498" i="48" s="1"/>
  <c r="LM498" i="48"/>
  <c r="LN498" i="48" s="1"/>
  <c r="LM201" i="48"/>
  <c r="LN201" i="48" s="1"/>
  <c r="LI201" i="48"/>
  <c r="LJ201" i="48" s="1"/>
  <c r="LM85" i="48"/>
  <c r="LN85" i="48" s="1"/>
  <c r="LI85" i="48"/>
  <c r="LJ85" i="48" s="1"/>
  <c r="LI86" i="48"/>
  <c r="LJ86" i="48" s="1"/>
  <c r="LM86" i="48"/>
  <c r="LN86" i="48" s="1"/>
  <c r="LM146" i="48"/>
  <c r="LN146" i="48" s="1"/>
  <c r="LI146" i="48"/>
  <c r="LJ146" i="48" s="1"/>
  <c r="LM276" i="48"/>
  <c r="LN276" i="48" s="1"/>
  <c r="LI276" i="48"/>
  <c r="LJ276" i="48" s="1"/>
  <c r="LM203" i="48"/>
  <c r="LN203" i="48" s="1"/>
  <c r="LI203" i="48"/>
  <c r="LJ203" i="48" s="1"/>
  <c r="LM351" i="48"/>
  <c r="LN351" i="48" s="1"/>
  <c r="LI351" i="48"/>
  <c r="LJ351" i="48" s="1"/>
  <c r="LM324" i="48"/>
  <c r="LN324" i="48" s="1"/>
  <c r="LI324" i="48"/>
  <c r="LJ324" i="48" s="1"/>
  <c r="LI418" i="48"/>
  <c r="LJ418" i="48" s="1"/>
  <c r="LM418" i="48"/>
  <c r="LN418" i="48" s="1"/>
  <c r="LI441" i="48"/>
  <c r="LJ441" i="48" s="1"/>
  <c r="LM441" i="48"/>
  <c r="LN441" i="48" s="1"/>
  <c r="LM282" i="48"/>
  <c r="LN282" i="48" s="1"/>
  <c r="LI282" i="48"/>
  <c r="LJ282" i="48" s="1"/>
  <c r="LM494" i="48"/>
  <c r="LN494" i="48" s="1"/>
  <c r="LI494" i="48"/>
  <c r="LJ494" i="48" s="1"/>
  <c r="LM147" i="48"/>
  <c r="LN147" i="48" s="1"/>
  <c r="LI147" i="48"/>
  <c r="LJ147" i="48" s="1"/>
  <c r="LI73" i="48"/>
  <c r="LJ73" i="48" s="1"/>
  <c r="LM73" i="48"/>
  <c r="LN73" i="48" s="1"/>
  <c r="LM77" i="48"/>
  <c r="LN77" i="48" s="1"/>
  <c r="LI77" i="48"/>
  <c r="LJ77" i="48" s="1"/>
  <c r="LM198" i="48"/>
  <c r="LN198" i="48" s="1"/>
  <c r="LI198" i="48"/>
  <c r="LJ198" i="48" s="1"/>
  <c r="LM70" i="48"/>
  <c r="LN70" i="48" s="1"/>
  <c r="LI70" i="48"/>
  <c r="LJ70" i="48" s="1"/>
  <c r="LI227" i="48"/>
  <c r="LJ227" i="48" s="1"/>
  <c r="LM227" i="48"/>
  <c r="LN227" i="48" s="1"/>
  <c r="LI242" i="48"/>
  <c r="LJ242" i="48" s="1"/>
  <c r="LM242" i="48"/>
  <c r="LN242" i="48" s="1"/>
  <c r="LM366" i="48"/>
  <c r="LN366" i="48" s="1"/>
  <c r="LI366" i="48"/>
  <c r="LJ366" i="48" s="1"/>
  <c r="LM96" i="48"/>
  <c r="LN96" i="48" s="1"/>
  <c r="LI96" i="48"/>
  <c r="LJ96" i="48" s="1"/>
  <c r="LM105" i="48"/>
  <c r="LN105" i="48" s="1"/>
  <c r="LI105" i="48"/>
  <c r="LJ105" i="48" s="1"/>
  <c r="LI159" i="48"/>
  <c r="LJ159" i="48" s="1"/>
  <c r="LM159" i="48"/>
  <c r="LN159" i="48" s="1"/>
  <c r="LM91" i="48"/>
  <c r="LN91" i="48" s="1"/>
  <c r="LI91" i="48"/>
  <c r="LJ91" i="48" s="1"/>
  <c r="LI196" i="48"/>
  <c r="LJ196" i="48" s="1"/>
  <c r="LM196" i="48"/>
  <c r="LN196" i="48" s="1"/>
  <c r="LM415" i="48"/>
  <c r="LN415" i="48" s="1"/>
  <c r="LI415" i="48"/>
  <c r="LJ415" i="48" s="1"/>
  <c r="LM425" i="48"/>
  <c r="LN425" i="48" s="1"/>
  <c r="LI425" i="48"/>
  <c r="LJ425" i="48" s="1"/>
  <c r="LI394" i="48"/>
  <c r="LJ394" i="48" s="1"/>
  <c r="LM394" i="48"/>
  <c r="LN394" i="48" s="1"/>
  <c r="LI378" i="48"/>
  <c r="LJ378" i="48" s="1"/>
  <c r="LM378" i="48"/>
  <c r="LN378" i="48" s="1"/>
  <c r="LM206" i="48"/>
  <c r="LN206" i="48" s="1"/>
  <c r="LI206" i="48"/>
  <c r="LJ206" i="48" s="1"/>
  <c r="LY60" i="48"/>
  <c r="LZ60" i="48" s="1"/>
  <c r="MA60" i="48" s="1"/>
  <c r="MB60" i="48" s="1"/>
  <c r="ME60" i="48"/>
  <c r="MF60" i="48" s="1"/>
  <c r="LI367" i="48"/>
  <c r="LJ367" i="48" s="1"/>
  <c r="LM367" i="48"/>
  <c r="LN367" i="48" s="1"/>
  <c r="LM180" i="48"/>
  <c r="LN180" i="48" s="1"/>
  <c r="LI180" i="48"/>
  <c r="LJ180" i="48" s="1"/>
  <c r="LM100" i="48"/>
  <c r="LN100" i="48" s="1"/>
  <c r="LI100" i="48"/>
  <c r="LJ100" i="48" s="1"/>
  <c r="LI145" i="48"/>
  <c r="LJ145" i="48" s="1"/>
  <c r="LM145" i="48"/>
  <c r="LN145" i="48" s="1"/>
  <c r="LI183" i="48"/>
  <c r="LJ183" i="48" s="1"/>
  <c r="LM183" i="48"/>
  <c r="LN183" i="48" s="1"/>
  <c r="LM162" i="48"/>
  <c r="LN162" i="48" s="1"/>
  <c r="LI162" i="48"/>
  <c r="LJ162" i="48" s="1"/>
  <c r="LY62" i="48"/>
  <c r="LZ62" i="48" s="1"/>
  <c r="MA62" i="48" s="1"/>
  <c r="MB62" i="48" s="1"/>
  <c r="ME62" i="48"/>
  <c r="MF62" i="48" s="1"/>
  <c r="LM169" i="48"/>
  <c r="LN169" i="48" s="1"/>
  <c r="LI169" i="48"/>
  <c r="LJ169" i="48" s="1"/>
  <c r="LI480" i="48"/>
  <c r="LJ480" i="48" s="1"/>
  <c r="LM480" i="48"/>
  <c r="LN480" i="48" s="1"/>
  <c r="LY63" i="48"/>
  <c r="LZ63" i="48" s="1"/>
  <c r="MA63" i="48" s="1"/>
  <c r="MB63" i="48" s="1"/>
  <c r="ME63" i="48"/>
  <c r="MF63" i="48" s="1"/>
  <c r="LI168" i="48"/>
  <c r="LJ168" i="48" s="1"/>
  <c r="LM168" i="48"/>
  <c r="LN168" i="48" s="1"/>
  <c r="LI368" i="48"/>
  <c r="LJ368" i="48" s="1"/>
  <c r="LM368" i="48"/>
  <c r="LN368" i="48" s="1"/>
  <c r="LM340" i="48"/>
  <c r="LN340" i="48" s="1"/>
  <c r="LI340" i="48"/>
  <c r="LJ340" i="48" s="1"/>
  <c r="LM428" i="48"/>
  <c r="LN428" i="48" s="1"/>
  <c r="LI428" i="48"/>
  <c r="LJ428" i="48" s="1"/>
  <c r="LM339" i="48"/>
  <c r="LN339" i="48" s="1"/>
  <c r="LI339" i="48"/>
  <c r="LJ339" i="48" s="1"/>
  <c r="LI360" i="48"/>
  <c r="LJ360" i="48" s="1"/>
  <c r="LM360" i="48"/>
  <c r="LN360" i="48" s="1"/>
  <c r="LI293" i="48"/>
  <c r="LJ293" i="48" s="1"/>
  <c r="LM293" i="48"/>
  <c r="LN293" i="48" s="1"/>
  <c r="LI79" i="48"/>
  <c r="LJ79" i="48" s="1"/>
  <c r="LM79" i="48"/>
  <c r="LN79" i="48" s="1"/>
  <c r="LM223" i="48"/>
  <c r="LN223" i="48" s="1"/>
  <c r="LI223" i="48"/>
  <c r="LJ223" i="48" s="1"/>
  <c r="LM128" i="48"/>
  <c r="LN128" i="48" s="1"/>
  <c r="LI128" i="48"/>
  <c r="LJ128" i="48" s="1"/>
  <c r="LM503" i="48"/>
  <c r="LN503" i="48" s="1"/>
  <c r="LI503" i="48"/>
  <c r="LJ503" i="48" s="1"/>
  <c r="LI157" i="48"/>
  <c r="LJ157" i="48" s="1"/>
  <c r="LM157" i="48"/>
  <c r="LN157" i="48" s="1"/>
  <c r="LM335" i="48"/>
  <c r="LN335" i="48" s="1"/>
  <c r="LI335" i="48"/>
  <c r="LJ335" i="48" s="1"/>
  <c r="LI379" i="48"/>
  <c r="LJ379" i="48" s="1"/>
  <c r="LM379" i="48"/>
  <c r="LN379" i="48" s="1"/>
  <c r="LI349" i="48"/>
  <c r="LJ349" i="48" s="1"/>
  <c r="LM349" i="48"/>
  <c r="LN349" i="48" s="1"/>
  <c r="LM402" i="48"/>
  <c r="LN402" i="48" s="1"/>
  <c r="LI402" i="48"/>
  <c r="LJ402" i="48" s="1"/>
  <c r="LI497" i="48"/>
  <c r="LJ497" i="48" s="1"/>
  <c r="LM497" i="48"/>
  <c r="LN497" i="48" s="1"/>
  <c r="LM134" i="48"/>
  <c r="LN134" i="48" s="1"/>
  <c r="LI134" i="48"/>
  <c r="LJ134" i="48" s="1"/>
  <c r="LI266" i="48"/>
  <c r="LJ266" i="48" s="1"/>
  <c r="LM266" i="48"/>
  <c r="LN266" i="48" s="1"/>
  <c r="LI184" i="48"/>
  <c r="LJ184" i="48" s="1"/>
  <c r="LM184" i="48"/>
  <c r="LN184" i="48" s="1"/>
  <c r="LI504" i="48"/>
  <c r="LJ504" i="48" s="1"/>
  <c r="LM504" i="48"/>
  <c r="LN504" i="48" s="1"/>
  <c r="LI166" i="48"/>
  <c r="LJ166" i="48" s="1"/>
  <c r="LM166" i="48"/>
  <c r="LN166" i="48" s="1"/>
  <c r="LM89" i="48"/>
  <c r="LN89" i="48" s="1"/>
  <c r="LI89" i="48"/>
  <c r="LJ89" i="48" s="1"/>
  <c r="LM130" i="48"/>
  <c r="LN130" i="48" s="1"/>
  <c r="LI130" i="48"/>
  <c r="LJ130" i="48" s="1"/>
  <c r="LI327" i="48"/>
  <c r="LJ327" i="48" s="1"/>
  <c r="LM327" i="48"/>
  <c r="LN327" i="48" s="1"/>
  <c r="LI376" i="48"/>
  <c r="LJ376" i="48" s="1"/>
  <c r="LM376" i="48"/>
  <c r="LN376" i="48" s="1"/>
  <c r="LM483" i="48"/>
  <c r="LN483" i="48" s="1"/>
  <c r="LI483" i="48"/>
  <c r="LJ483" i="48" s="1"/>
  <c r="LI399" i="48"/>
  <c r="LJ399" i="48" s="1"/>
  <c r="LM399" i="48"/>
  <c r="LN399" i="48" s="1"/>
  <c r="LM197" i="48"/>
  <c r="LN197" i="48" s="1"/>
  <c r="LI197" i="48"/>
  <c r="LJ197" i="48" s="1"/>
  <c r="LM229" i="48"/>
  <c r="LN229" i="48" s="1"/>
  <c r="LI229" i="48"/>
  <c r="LJ229" i="48" s="1"/>
  <c r="LY56" i="48"/>
  <c r="LZ56" i="48" s="1"/>
  <c r="MA56" i="48" s="1"/>
  <c r="MB56" i="48" s="1"/>
  <c r="ME56" i="48"/>
  <c r="MF56" i="48" s="1"/>
  <c r="LI226" i="48"/>
  <c r="LJ226" i="48" s="1"/>
  <c r="LM226" i="48"/>
  <c r="LN226" i="48" s="1"/>
  <c r="LM409" i="48"/>
  <c r="LN409" i="48" s="1"/>
  <c r="LI409" i="48"/>
  <c r="LJ409" i="48" s="1"/>
  <c r="LM481" i="48"/>
  <c r="LN481" i="48" s="1"/>
  <c r="LI481" i="48"/>
  <c r="LJ481" i="48" s="1"/>
  <c r="LM369" i="48"/>
  <c r="LN369" i="48" s="1"/>
  <c r="LI369" i="48"/>
  <c r="LJ369" i="48" s="1"/>
  <c r="LM283" i="48"/>
  <c r="LN283" i="48" s="1"/>
  <c r="LI283" i="48"/>
  <c r="LJ283" i="48" s="1"/>
  <c r="LM375" i="48"/>
  <c r="LN375" i="48" s="1"/>
  <c r="LI375" i="48"/>
  <c r="LJ375" i="48" s="1"/>
  <c r="LI92" i="48"/>
  <c r="LJ92" i="48" s="1"/>
  <c r="LM92" i="48"/>
  <c r="LN92" i="48" s="1"/>
  <c r="LM477" i="48"/>
  <c r="LN477" i="48" s="1"/>
  <c r="LI477" i="48"/>
  <c r="LJ477" i="48" s="1"/>
  <c r="LI153" i="48"/>
  <c r="LJ153" i="48" s="1"/>
  <c r="LM153" i="48"/>
  <c r="LN153" i="48" s="1"/>
  <c r="LM372" i="48"/>
  <c r="LN372" i="48" s="1"/>
  <c r="LI372" i="48"/>
  <c r="LJ372" i="48" s="1"/>
  <c r="LM87" i="48"/>
  <c r="LN87" i="48" s="1"/>
  <c r="LI87" i="48"/>
  <c r="LJ87" i="48" s="1"/>
  <c r="LI287" i="48"/>
  <c r="LJ287" i="48" s="1"/>
  <c r="LM287" i="48"/>
  <c r="LN287" i="48" s="1"/>
  <c r="LI510" i="48"/>
  <c r="LJ510" i="48" s="1"/>
  <c r="LM510" i="48"/>
  <c r="LN510" i="48" s="1"/>
  <c r="LM181" i="48"/>
  <c r="LN181" i="48" s="1"/>
  <c r="LI181" i="48"/>
  <c r="LJ181" i="48" s="1"/>
  <c r="LI426" i="48"/>
  <c r="LJ426" i="48" s="1"/>
  <c r="LM426" i="48"/>
  <c r="LN426" i="48" s="1"/>
  <c r="LM341" i="48"/>
  <c r="LN341" i="48" s="1"/>
  <c r="LI341" i="48"/>
  <c r="LJ341" i="48" s="1"/>
  <c r="LM237" i="48"/>
  <c r="LN237" i="48" s="1"/>
  <c r="LI237" i="48"/>
  <c r="LJ237" i="48" s="1"/>
  <c r="LM395" i="48"/>
  <c r="LN395" i="48" s="1"/>
  <c r="LI395" i="48"/>
  <c r="LJ395" i="48" s="1"/>
  <c r="LI212" i="48"/>
  <c r="LJ212" i="48" s="1"/>
  <c r="LM212" i="48"/>
  <c r="LN212" i="48" s="1"/>
  <c r="LI205" i="48"/>
  <c r="LJ205" i="48" s="1"/>
  <c r="LM205" i="48"/>
  <c r="LN205" i="48" s="1"/>
  <c r="LI364" i="48"/>
  <c r="LJ364" i="48" s="1"/>
  <c r="LM364" i="48"/>
  <c r="LN364" i="48" s="1"/>
  <c r="LM58" i="48"/>
  <c r="LN58" i="48" s="1"/>
  <c r="LI58" i="48"/>
  <c r="LJ58" i="48" s="1"/>
  <c r="LI217" i="48"/>
  <c r="LJ217" i="48" s="1"/>
  <c r="LM217" i="48"/>
  <c r="LN217" i="48" s="1"/>
  <c r="LI124" i="48"/>
  <c r="LJ124" i="48" s="1"/>
  <c r="LM124" i="48"/>
  <c r="LN124" i="48" s="1"/>
  <c r="LI447" i="48"/>
  <c r="LJ447" i="48" s="1"/>
  <c r="LM447" i="48"/>
  <c r="LN447" i="48" s="1"/>
  <c r="LI267" i="48"/>
  <c r="LJ267" i="48" s="1"/>
  <c r="LM267" i="48"/>
  <c r="LN267" i="48" s="1"/>
  <c r="LI352" i="48"/>
  <c r="LJ352" i="48" s="1"/>
  <c r="LM352" i="48"/>
  <c r="LN352" i="48" s="1"/>
  <c r="LM456" i="48"/>
  <c r="LN456" i="48" s="1"/>
  <c r="LI456" i="48"/>
  <c r="LJ456" i="48" s="1"/>
  <c r="LM419" i="48"/>
  <c r="LN419" i="48" s="1"/>
  <c r="LI419" i="48"/>
  <c r="LJ419" i="48" s="1"/>
  <c r="LM353" i="48"/>
  <c r="LN353" i="48" s="1"/>
  <c r="LI353" i="48"/>
  <c r="LJ353" i="48" s="1"/>
  <c r="LI495" i="48"/>
  <c r="LJ495" i="48" s="1"/>
  <c r="LM495" i="48"/>
  <c r="LN495" i="48" s="1"/>
  <c r="LM500" i="48"/>
  <c r="LN500" i="48" s="1"/>
  <c r="LI500" i="48"/>
  <c r="LJ500" i="48" s="1"/>
  <c r="LM284" i="48"/>
  <c r="LN284" i="48" s="1"/>
  <c r="LI284" i="48"/>
  <c r="LJ284" i="48" s="1"/>
  <c r="LY57" i="48"/>
  <c r="LZ57" i="48" s="1"/>
  <c r="MA57" i="48" s="1"/>
  <c r="MB57" i="48" s="1"/>
  <c r="ME57" i="48"/>
  <c r="MF57" i="48" s="1"/>
  <c r="LI257" i="48"/>
  <c r="LJ257" i="48" s="1"/>
  <c r="LM257" i="48"/>
  <c r="LN257" i="48" s="1"/>
  <c r="LM62" i="48"/>
  <c r="LN62" i="48" s="1"/>
  <c r="LI62" i="48"/>
  <c r="LJ62" i="48" s="1"/>
  <c r="LM420" i="48"/>
  <c r="LN420" i="48" s="1"/>
  <c r="LI420" i="48"/>
  <c r="LJ420" i="48" s="1"/>
  <c r="LI315" i="48"/>
  <c r="LJ315" i="48" s="1"/>
  <c r="LM315" i="48"/>
  <c r="LN315" i="48" s="1"/>
  <c r="LM59" i="48"/>
  <c r="LN59" i="48" s="1"/>
  <c r="LI59" i="48"/>
  <c r="LJ59" i="48" s="1"/>
  <c r="LI90" i="48"/>
  <c r="LJ90" i="48" s="1"/>
  <c r="LM90" i="48"/>
  <c r="LN90" i="48" s="1"/>
  <c r="LI185" i="48"/>
  <c r="LJ185" i="48" s="1"/>
  <c r="LM185" i="48"/>
  <c r="LN185" i="48" s="1"/>
  <c r="LI310" i="48"/>
  <c r="LJ310" i="48" s="1"/>
  <c r="LM310" i="48"/>
  <c r="LN310" i="48" s="1"/>
  <c r="LM417" i="48"/>
  <c r="LN417" i="48" s="1"/>
  <c r="LI417" i="48"/>
  <c r="LJ417" i="48" s="1"/>
  <c r="LM176" i="48"/>
  <c r="LN176" i="48" s="1"/>
  <c r="LI176" i="48"/>
  <c r="LJ176" i="48" s="1"/>
  <c r="LM156" i="48"/>
  <c r="LN156" i="48" s="1"/>
  <c r="LI156" i="48"/>
  <c r="LJ156" i="48" s="1"/>
  <c r="LI149" i="48"/>
  <c r="LJ149" i="48" s="1"/>
  <c r="LM149" i="48"/>
  <c r="LN149" i="48" s="1"/>
  <c r="LM473" i="48"/>
  <c r="LN473" i="48" s="1"/>
  <c r="LI473" i="48"/>
  <c r="LJ473" i="48" s="1"/>
  <c r="LM421" i="48"/>
  <c r="LN421" i="48" s="1"/>
  <c r="LI421" i="48"/>
  <c r="LJ421" i="48" s="1"/>
  <c r="LM292" i="48"/>
  <c r="LN292" i="48" s="1"/>
  <c r="LI292" i="48"/>
  <c r="LJ292" i="48" s="1"/>
  <c r="LI457" i="48"/>
  <c r="LJ457" i="48" s="1"/>
  <c r="LM457" i="48"/>
  <c r="LN457" i="48" s="1"/>
  <c r="LM111" i="48"/>
  <c r="LN111" i="48" s="1"/>
  <c r="LI111" i="48"/>
  <c r="LJ111" i="48" s="1"/>
  <c r="LI241" i="48"/>
  <c r="LJ241" i="48" s="1"/>
  <c r="LM241" i="48"/>
  <c r="LN241" i="48" s="1"/>
  <c r="LI475" i="48"/>
  <c r="LJ475" i="48" s="1"/>
  <c r="LM475" i="48"/>
  <c r="LN475" i="48" s="1"/>
  <c r="LI56" i="48"/>
  <c r="LJ56" i="48" s="1"/>
  <c r="LM56" i="48"/>
  <c r="LN56" i="48" s="1"/>
  <c r="LI373" i="48"/>
  <c r="LJ373" i="48" s="1"/>
  <c r="LM373" i="48"/>
  <c r="LN373" i="48" s="1"/>
  <c r="LY70" i="48"/>
  <c r="LZ70" i="48" s="1"/>
  <c r="MA70" i="48" s="1"/>
  <c r="MB70" i="48" s="1"/>
  <c r="ME70" i="48"/>
  <c r="MF70" i="48" s="1"/>
  <c r="LI258" i="48"/>
  <c r="LJ258" i="48" s="1"/>
  <c r="LM258" i="48"/>
  <c r="LN258" i="48" s="1"/>
  <c r="LM261" i="48"/>
  <c r="LN261" i="48" s="1"/>
  <c r="LI261" i="48"/>
  <c r="LJ261" i="48" s="1"/>
  <c r="LI401" i="48"/>
  <c r="LJ401" i="48" s="1"/>
  <c r="LM401" i="48"/>
  <c r="LN401" i="48" s="1"/>
  <c r="LM397" i="48"/>
  <c r="LN397" i="48" s="1"/>
  <c r="LI397" i="48"/>
  <c r="LJ397" i="48" s="1"/>
  <c r="LI154" i="48"/>
  <c r="LJ154" i="48" s="1"/>
  <c r="LM154" i="48"/>
  <c r="LN154" i="48" s="1"/>
  <c r="LI71" i="48"/>
  <c r="LJ71" i="48" s="1"/>
  <c r="LM71" i="48"/>
  <c r="LN71" i="48" s="1"/>
  <c r="LI321" i="48"/>
  <c r="LJ321" i="48" s="1"/>
  <c r="LM321" i="48"/>
  <c r="LN321" i="48" s="1"/>
  <c r="LI295" i="48"/>
  <c r="LJ295" i="48" s="1"/>
  <c r="LM295" i="48"/>
  <c r="LN295" i="48" s="1"/>
  <c r="LM139" i="48"/>
  <c r="LN139" i="48" s="1"/>
  <c r="LI139" i="48"/>
  <c r="LJ139" i="48" s="1"/>
  <c r="LI311" i="48"/>
  <c r="LJ311" i="48" s="1"/>
  <c r="LM311" i="48"/>
  <c r="LN311" i="48" s="1"/>
  <c r="LM314" i="48"/>
  <c r="LN314" i="48" s="1"/>
  <c r="LI314" i="48"/>
  <c r="LJ314" i="48" s="1"/>
  <c r="LM413" i="48"/>
  <c r="LN413" i="48" s="1"/>
  <c r="LI413" i="48"/>
  <c r="LJ413" i="48" s="1"/>
  <c r="LI403" i="48"/>
  <c r="LJ403" i="48" s="1"/>
  <c r="LM403" i="48"/>
  <c r="LN403" i="48" s="1"/>
  <c r="LI333" i="48"/>
  <c r="LJ333" i="48" s="1"/>
  <c r="LM333" i="48"/>
  <c r="LN333" i="48" s="1"/>
  <c r="LI515" i="48"/>
  <c r="LJ515" i="48" s="1"/>
  <c r="LM515" i="48"/>
  <c r="LN515" i="48" s="1"/>
  <c r="LM316" i="48"/>
  <c r="LN316" i="48" s="1"/>
  <c r="LI316" i="48"/>
  <c r="LJ316" i="48" s="1"/>
  <c r="LI301" i="48"/>
  <c r="LJ301" i="48" s="1"/>
  <c r="LM301" i="48"/>
  <c r="LN301" i="48" s="1"/>
  <c r="LI331" i="48"/>
  <c r="LJ331" i="48" s="1"/>
  <c r="LM331" i="48"/>
  <c r="LN331" i="48" s="1"/>
  <c r="LI312" i="48"/>
  <c r="LJ312" i="48" s="1"/>
  <c r="LM312" i="48"/>
  <c r="LN312" i="48" s="1"/>
  <c r="LI234" i="48"/>
  <c r="LJ234" i="48" s="1"/>
  <c r="LM234" i="48"/>
  <c r="LN234" i="48" s="1"/>
  <c r="LM317" i="48"/>
  <c r="LN317" i="48" s="1"/>
  <c r="LI317" i="48"/>
  <c r="LJ317" i="48" s="1"/>
  <c r="LM280" i="48"/>
  <c r="LN280" i="48" s="1"/>
  <c r="LI280" i="48"/>
  <c r="LJ280" i="48" s="1"/>
  <c r="LI252" i="48"/>
  <c r="LJ252" i="48" s="1"/>
  <c r="LM252" i="48"/>
  <c r="LN252" i="48" s="1"/>
  <c r="LI453" i="48"/>
  <c r="LJ453" i="48" s="1"/>
  <c r="LM453" i="48"/>
  <c r="LN453" i="48" s="1"/>
  <c r="LM165" i="48"/>
  <c r="LN165" i="48" s="1"/>
  <c r="LI165" i="48"/>
  <c r="LJ165" i="48" s="1"/>
  <c r="LM182" i="48"/>
  <c r="LN182" i="48" s="1"/>
  <c r="LI182" i="48"/>
  <c r="LJ182" i="48" s="1"/>
  <c r="LM389" i="48"/>
  <c r="LN389" i="48" s="1"/>
  <c r="LI389" i="48"/>
  <c r="LJ389" i="48" s="1"/>
  <c r="LM248" i="48"/>
  <c r="LN248" i="48" s="1"/>
  <c r="LI248" i="48"/>
  <c r="LJ248" i="48" s="1"/>
  <c r="LI74" i="48"/>
  <c r="LJ74" i="48" s="1"/>
  <c r="LM74" i="48"/>
  <c r="LN74" i="48" s="1"/>
  <c r="LI65" i="48"/>
  <c r="LJ65" i="48" s="1"/>
  <c r="LM65" i="48"/>
  <c r="LN65" i="48" s="1"/>
  <c r="LI187" i="48"/>
  <c r="LJ187" i="48" s="1"/>
  <c r="LM187" i="48"/>
  <c r="LN187" i="48" s="1"/>
  <c r="LI296" i="48"/>
  <c r="LJ296" i="48" s="1"/>
  <c r="LM296" i="48"/>
  <c r="LN296" i="48" s="1"/>
  <c r="LI518" i="48"/>
  <c r="LJ518" i="48" s="1"/>
  <c r="LM518" i="48"/>
  <c r="LN518" i="48" s="1"/>
  <c r="LI231" i="48"/>
  <c r="LJ231" i="48" s="1"/>
  <c r="LM231" i="48"/>
  <c r="LN231" i="48" s="1"/>
  <c r="LI482" i="48"/>
  <c r="LJ482" i="48" s="1"/>
  <c r="LM482" i="48"/>
  <c r="LN482" i="48" s="1"/>
  <c r="LM423" i="48"/>
  <c r="LN423" i="48" s="1"/>
  <c r="LI423" i="48"/>
  <c r="LJ423" i="48" s="1"/>
  <c r="LI485" i="48"/>
  <c r="LJ485" i="48" s="1"/>
  <c r="LM485" i="48"/>
  <c r="LN485" i="48" s="1"/>
  <c r="LI262" i="48"/>
  <c r="LJ262" i="48" s="1"/>
  <c r="LM262" i="48"/>
  <c r="LN262" i="48" s="1"/>
  <c r="LY71" i="48"/>
  <c r="LZ71" i="48" s="1"/>
  <c r="MA71" i="48" s="1"/>
  <c r="MB71" i="48" s="1"/>
  <c r="ME71" i="48"/>
  <c r="MF71" i="48" s="1"/>
  <c r="LM322" i="48"/>
  <c r="LN322" i="48" s="1"/>
  <c r="LI322" i="48"/>
  <c r="LJ322" i="48" s="1"/>
  <c r="LI253" i="48"/>
  <c r="LJ253" i="48" s="1"/>
  <c r="LM253" i="48"/>
  <c r="LN253" i="48" s="1"/>
  <c r="LM172" i="48"/>
  <c r="LN172" i="48" s="1"/>
  <c r="LI172" i="48"/>
  <c r="LJ172" i="48" s="1"/>
  <c r="LM355" i="48"/>
  <c r="LN355" i="48" s="1"/>
  <c r="LI355" i="48"/>
  <c r="LJ355" i="48" s="1"/>
  <c r="LM304" i="48"/>
  <c r="LN304" i="48" s="1"/>
  <c r="LI304" i="48"/>
  <c r="LJ304" i="48" s="1"/>
  <c r="LI69" i="48"/>
  <c r="LJ69" i="48" s="1"/>
  <c r="LM69" i="48"/>
  <c r="LN69" i="48" s="1"/>
  <c r="LI160" i="48"/>
  <c r="LJ160" i="48" s="1"/>
  <c r="LM160" i="48"/>
  <c r="LN160" i="48" s="1"/>
  <c r="LM279" i="48"/>
  <c r="LN279" i="48" s="1"/>
  <c r="LI279" i="48"/>
  <c r="LJ279" i="48" s="1"/>
  <c r="LI263" i="48"/>
  <c r="LJ263" i="48" s="1"/>
  <c r="LM263" i="48"/>
  <c r="LN263" i="48" s="1"/>
  <c r="LI392" i="48"/>
  <c r="LJ392" i="48" s="1"/>
  <c r="LM392" i="48"/>
  <c r="LN392" i="48" s="1"/>
  <c r="LI455" i="48"/>
  <c r="LJ455" i="48" s="1"/>
  <c r="LM455" i="48"/>
  <c r="LN455" i="48" s="1"/>
  <c r="LM106" i="48"/>
  <c r="LN106" i="48" s="1"/>
  <c r="LI106" i="48"/>
  <c r="LJ106" i="48" s="1"/>
  <c r="LI407" i="48"/>
  <c r="LJ407" i="48" s="1"/>
  <c r="LM407" i="48"/>
  <c r="LN407" i="48" s="1"/>
  <c r="LM213" i="48"/>
  <c r="LN213" i="48" s="1"/>
  <c r="LI213" i="48"/>
  <c r="LJ213" i="48" s="1"/>
  <c r="LM191" i="48"/>
  <c r="LN191" i="48" s="1"/>
  <c r="LI191" i="48"/>
  <c r="LJ191" i="48" s="1"/>
  <c r="LI202" i="48"/>
  <c r="LJ202" i="48" s="1"/>
  <c r="LM202" i="48"/>
  <c r="LN202" i="48" s="1"/>
  <c r="LM511" i="48"/>
  <c r="LN511" i="48" s="1"/>
  <c r="LI511" i="48"/>
  <c r="LJ511" i="48" s="1"/>
  <c r="LM514" i="48"/>
  <c r="LN514" i="48" s="1"/>
  <c r="LI514" i="48"/>
  <c r="LJ514" i="48" s="1"/>
  <c r="LM414" i="48"/>
  <c r="LN414" i="48" s="1"/>
  <c r="LI414" i="48"/>
  <c r="LJ414" i="48" s="1"/>
  <c r="LM259" i="48"/>
  <c r="LN259" i="48" s="1"/>
  <c r="LI259" i="48"/>
  <c r="LJ259" i="48" s="1"/>
  <c r="LI108" i="48"/>
  <c r="LJ108" i="48" s="1"/>
  <c r="LM108" i="48"/>
  <c r="LN108" i="48" s="1"/>
  <c r="LM458" i="48"/>
  <c r="LN458" i="48" s="1"/>
  <c r="LI458" i="48"/>
  <c r="LJ458" i="48" s="1"/>
  <c r="LI361" i="48"/>
  <c r="LJ361" i="48" s="1"/>
  <c r="LM361" i="48"/>
  <c r="LN361" i="48" s="1"/>
  <c r="LI479" i="48"/>
  <c r="LJ479" i="48" s="1"/>
  <c r="LM479" i="48"/>
  <c r="LN479" i="48" s="1"/>
  <c r="LI218" i="48"/>
  <c r="LJ218" i="48" s="1"/>
  <c r="LM218" i="48"/>
  <c r="LN218" i="48" s="1"/>
  <c r="LM450" i="48"/>
  <c r="LN450" i="48" s="1"/>
  <c r="LI450" i="48"/>
  <c r="LJ450" i="48" s="1"/>
  <c r="LI517" i="48"/>
  <c r="LJ517" i="48" s="1"/>
  <c r="LM517" i="48"/>
  <c r="LN517" i="48" s="1"/>
  <c r="LI516" i="48"/>
  <c r="LJ516" i="48" s="1"/>
  <c r="LM516" i="48"/>
  <c r="LN516" i="48" s="1"/>
  <c r="LI404" i="48"/>
  <c r="LJ404" i="48" s="1"/>
  <c r="LM404" i="48"/>
  <c r="LN404" i="48" s="1"/>
  <c r="LM132" i="48"/>
  <c r="LN132" i="48" s="1"/>
  <c r="LI132" i="48"/>
  <c r="LJ132" i="48" s="1"/>
  <c r="LM313" i="48"/>
  <c r="LN313" i="48" s="1"/>
  <c r="LI313" i="48"/>
  <c r="LJ313" i="48" s="1"/>
  <c r="LY58" i="48"/>
  <c r="LZ58" i="48" s="1"/>
  <c r="MA58" i="48" s="1"/>
  <c r="MB58" i="48" s="1"/>
  <c r="ME58" i="48"/>
  <c r="MF58" i="48" s="1"/>
  <c r="LM434" i="48"/>
  <c r="LN434" i="48" s="1"/>
  <c r="LI434" i="48"/>
  <c r="LJ434" i="48" s="1"/>
  <c r="LM239" i="48"/>
  <c r="LN239" i="48" s="1"/>
  <c r="LI239" i="48"/>
  <c r="LJ239" i="48" s="1"/>
  <c r="LY55" i="48"/>
  <c r="LZ55" i="48" s="1"/>
  <c r="MA55" i="48" s="1"/>
  <c r="MB55" i="48" s="1"/>
  <c r="ME55" i="48"/>
  <c r="MF55" i="48" s="1"/>
  <c r="LM492" i="48"/>
  <c r="LN492" i="48" s="1"/>
  <c r="LI492" i="48"/>
  <c r="LJ492" i="48" s="1"/>
  <c r="LI137" i="48"/>
  <c r="LJ137" i="48" s="1"/>
  <c r="LM137" i="48"/>
  <c r="LN137" i="48" s="1"/>
  <c r="LM117" i="48"/>
  <c r="LN117" i="48" s="1"/>
  <c r="LI117" i="48"/>
  <c r="LJ117" i="48" s="1"/>
  <c r="LI194" i="48"/>
  <c r="LJ194" i="48" s="1"/>
  <c r="LM194" i="48"/>
  <c r="LN194" i="48" s="1"/>
  <c r="LM478" i="48"/>
  <c r="LN478" i="48" s="1"/>
  <c r="LI478" i="48"/>
  <c r="LJ478" i="48" s="1"/>
  <c r="LI357" i="48"/>
  <c r="LJ357" i="48" s="1"/>
  <c r="LM357" i="48"/>
  <c r="LN357" i="48" s="1"/>
  <c r="LI329" i="48"/>
  <c r="LJ329" i="48" s="1"/>
  <c r="LM329" i="48"/>
  <c r="LN329" i="48" s="1"/>
  <c r="LM354" i="48"/>
  <c r="LN354" i="48" s="1"/>
  <c r="LI354" i="48"/>
  <c r="LJ354" i="48" s="1"/>
  <c r="LM107" i="48"/>
  <c r="LN107" i="48" s="1"/>
  <c r="LI107" i="48"/>
  <c r="LJ107" i="48" s="1"/>
  <c r="LI270" i="48"/>
  <c r="LJ270" i="48" s="1"/>
  <c r="LM270" i="48"/>
  <c r="LN270" i="48" s="1"/>
  <c r="LI326" i="48"/>
  <c r="LJ326" i="48" s="1"/>
  <c r="LM326" i="48"/>
  <c r="LN326" i="48" s="1"/>
  <c r="LI104" i="48"/>
  <c r="LJ104" i="48" s="1"/>
  <c r="LM104" i="48"/>
  <c r="LN104" i="48" s="1"/>
  <c r="LI471" i="48"/>
  <c r="LJ471" i="48" s="1"/>
  <c r="LM471" i="48"/>
  <c r="LN471" i="48" s="1"/>
  <c r="LY59" i="48"/>
  <c r="LZ59" i="48" s="1"/>
  <c r="MA59" i="48" s="1"/>
  <c r="MB59" i="48" s="1"/>
  <c r="ME59" i="48"/>
  <c r="MF59" i="48" s="1"/>
  <c r="LM474" i="48"/>
  <c r="LN474" i="48" s="1"/>
  <c r="LI474" i="48"/>
  <c r="LJ474" i="48" s="1"/>
  <c r="LM192" i="48"/>
  <c r="LN192" i="48" s="1"/>
  <c r="LI192" i="48"/>
  <c r="LJ192" i="48" s="1"/>
  <c r="LI208" i="48"/>
  <c r="LJ208" i="48" s="1"/>
  <c r="LM208" i="48"/>
  <c r="LN208" i="48" s="1"/>
  <c r="LI83" i="48"/>
  <c r="LJ83" i="48" s="1"/>
  <c r="LM83" i="48"/>
  <c r="LN83" i="48" s="1"/>
  <c r="LM291" i="48"/>
  <c r="LN291" i="48" s="1"/>
  <c r="LI291" i="48"/>
  <c r="LJ291" i="48" s="1"/>
  <c r="LM345" i="48"/>
  <c r="LN345" i="48" s="1"/>
  <c r="LI345" i="48"/>
  <c r="LJ345" i="48" s="1"/>
  <c r="LI116" i="48"/>
  <c r="LJ116" i="48" s="1"/>
  <c r="LM116" i="48"/>
  <c r="LN116" i="48" s="1"/>
  <c r="LM323" i="48"/>
  <c r="LN323" i="48" s="1"/>
  <c r="LI323" i="48"/>
  <c r="LJ323" i="48" s="1"/>
  <c r="LI299" i="48"/>
  <c r="LJ299" i="48" s="1"/>
  <c r="LM299" i="48"/>
  <c r="LN299" i="48" s="1"/>
  <c r="LM486" i="48"/>
  <c r="LN486" i="48" s="1"/>
  <c r="LI486" i="48"/>
  <c r="LJ486" i="48" s="1"/>
  <c r="LM60" i="48"/>
  <c r="LN60" i="48" s="1"/>
  <c r="LI60" i="48"/>
  <c r="LJ60" i="48" s="1"/>
  <c r="LY61" i="48"/>
  <c r="LZ61" i="48" s="1"/>
  <c r="MA61" i="48" s="1"/>
  <c r="MB61" i="48" s="1"/>
  <c r="ME61" i="48"/>
  <c r="MF61" i="48" s="1"/>
  <c r="LI436" i="48"/>
  <c r="LJ436" i="48" s="1"/>
  <c r="LM436" i="48"/>
  <c r="LN436" i="48" s="1"/>
  <c r="LI240" i="48"/>
  <c r="LJ240" i="48" s="1"/>
  <c r="LM240" i="48"/>
  <c r="LN240" i="48" s="1"/>
  <c r="LI454" i="48"/>
  <c r="LJ454" i="48" s="1"/>
  <c r="LM454" i="48"/>
  <c r="LN454" i="48" s="1"/>
  <c r="LS117" i="48" l="1"/>
  <c r="LR117" i="48"/>
  <c r="LO117" i="48"/>
  <c r="LQ117" i="48"/>
  <c r="LP117" i="48"/>
  <c r="LL403" i="48"/>
  <c r="LK403" i="48"/>
  <c r="LS428" i="48"/>
  <c r="LP428" i="48"/>
  <c r="LO428" i="48"/>
  <c r="LQ428" i="48"/>
  <c r="LR428" i="48"/>
  <c r="LL114" i="48"/>
  <c r="LK114" i="48"/>
  <c r="LP446" i="48"/>
  <c r="LS446" i="48"/>
  <c r="LO446" i="48"/>
  <c r="LQ446" i="48"/>
  <c r="LR446" i="48"/>
  <c r="LS459" i="48"/>
  <c r="LQ459" i="48"/>
  <c r="LR459" i="48"/>
  <c r="LP459" i="48"/>
  <c r="LO459" i="48"/>
  <c r="MG61" i="48"/>
  <c r="MJ61" i="48"/>
  <c r="MH61" i="48"/>
  <c r="MK61" i="48"/>
  <c r="MI61" i="48"/>
  <c r="LL304" i="48"/>
  <c r="LK304" i="48"/>
  <c r="LL176" i="48"/>
  <c r="LK176" i="48"/>
  <c r="LK340" i="48"/>
  <c r="LL340" i="48"/>
  <c r="LL103" i="48"/>
  <c r="LK103" i="48"/>
  <c r="LQ332" i="48"/>
  <c r="LR332" i="48"/>
  <c r="LO332" i="48"/>
  <c r="LP332" i="48"/>
  <c r="LS332" i="48"/>
  <c r="LQ228" i="48"/>
  <c r="LO228" i="48"/>
  <c r="LP228" i="48"/>
  <c r="LR228" i="48"/>
  <c r="LS228" i="48"/>
  <c r="LR468" i="48"/>
  <c r="LQ468" i="48"/>
  <c r="LS468" i="48"/>
  <c r="LP468" i="48"/>
  <c r="LO468" i="48"/>
  <c r="LQ512" i="48"/>
  <c r="LS512" i="48"/>
  <c r="LP512" i="48"/>
  <c r="LR512" i="48"/>
  <c r="LO512" i="48"/>
  <c r="LL233" i="48"/>
  <c r="LK233" i="48"/>
  <c r="LK270" i="48"/>
  <c r="LL270" i="48"/>
  <c r="LO397" i="48"/>
  <c r="LQ397" i="48"/>
  <c r="LR397" i="48"/>
  <c r="LP397" i="48"/>
  <c r="LS397" i="48"/>
  <c r="LQ369" i="48"/>
  <c r="LS369" i="48"/>
  <c r="LR369" i="48"/>
  <c r="LO369" i="48"/>
  <c r="LP369" i="48"/>
  <c r="LS146" i="48"/>
  <c r="LP146" i="48"/>
  <c r="LQ146" i="48"/>
  <c r="LO146" i="48"/>
  <c r="LR146" i="48"/>
  <c r="LR245" i="48"/>
  <c r="LQ245" i="48"/>
  <c r="LO245" i="48"/>
  <c r="LS245" i="48"/>
  <c r="LP245" i="48"/>
  <c r="LL405" i="48"/>
  <c r="LK405" i="48"/>
  <c r="LK491" i="48"/>
  <c r="LL491" i="48"/>
  <c r="LK492" i="48"/>
  <c r="LL492" i="48"/>
  <c r="LS482" i="48"/>
  <c r="LP482" i="48"/>
  <c r="LQ482" i="48"/>
  <c r="LR482" i="48"/>
  <c r="LO482" i="48"/>
  <c r="LK389" i="48"/>
  <c r="LL389" i="48"/>
  <c r="LO312" i="48"/>
  <c r="LR312" i="48"/>
  <c r="LS312" i="48"/>
  <c r="LP312" i="48"/>
  <c r="LQ312" i="48"/>
  <c r="LL314" i="48"/>
  <c r="LK314" i="48"/>
  <c r="LP401" i="48"/>
  <c r="LQ401" i="48"/>
  <c r="LR401" i="48"/>
  <c r="LS401" i="48"/>
  <c r="LO401" i="48"/>
  <c r="LK111" i="48"/>
  <c r="LL111" i="48"/>
  <c r="LL417" i="48"/>
  <c r="LK417" i="48"/>
  <c r="LR257" i="48"/>
  <c r="LQ257" i="48"/>
  <c r="LO257" i="48"/>
  <c r="LP257" i="48"/>
  <c r="LS257" i="48"/>
  <c r="LS352" i="48"/>
  <c r="LQ352" i="48"/>
  <c r="LR352" i="48"/>
  <c r="LP352" i="48"/>
  <c r="LO352" i="48"/>
  <c r="LP212" i="48"/>
  <c r="LR212" i="48"/>
  <c r="LS212" i="48"/>
  <c r="LQ212" i="48"/>
  <c r="LO212" i="48"/>
  <c r="LL87" i="48"/>
  <c r="LK87" i="48"/>
  <c r="LL481" i="48"/>
  <c r="LK481" i="48"/>
  <c r="LP376" i="48"/>
  <c r="LS376" i="48"/>
  <c r="LQ376" i="48"/>
  <c r="LR376" i="48"/>
  <c r="LO376" i="48"/>
  <c r="LL134" i="48"/>
  <c r="LK134" i="48"/>
  <c r="LL128" i="48"/>
  <c r="LK128" i="48"/>
  <c r="LO368" i="48"/>
  <c r="LP368" i="48"/>
  <c r="LR368" i="48"/>
  <c r="LQ368" i="48"/>
  <c r="LS368" i="48"/>
  <c r="LS145" i="48"/>
  <c r="LO145" i="48"/>
  <c r="LP145" i="48"/>
  <c r="LQ145" i="48"/>
  <c r="LR145" i="48"/>
  <c r="LK425" i="48"/>
  <c r="LL425" i="48"/>
  <c r="LO242" i="48"/>
  <c r="LR242" i="48"/>
  <c r="LP242" i="48"/>
  <c r="LQ242" i="48"/>
  <c r="LS242" i="48"/>
  <c r="LK282" i="48"/>
  <c r="LL282" i="48"/>
  <c r="LQ86" i="48"/>
  <c r="LP86" i="48"/>
  <c r="LR86" i="48"/>
  <c r="LO86" i="48"/>
  <c r="LS86" i="48"/>
  <c r="LK80" i="48"/>
  <c r="LL80" i="48"/>
  <c r="LO224" i="48"/>
  <c r="LR224" i="48"/>
  <c r="LS224" i="48"/>
  <c r="LQ224" i="48"/>
  <c r="LP224" i="48"/>
  <c r="LL374" i="48"/>
  <c r="LK374" i="48"/>
  <c r="LR429" i="48"/>
  <c r="LP429" i="48"/>
  <c r="LS429" i="48"/>
  <c r="LQ429" i="48"/>
  <c r="LO429" i="48"/>
  <c r="LO97" i="48"/>
  <c r="LP97" i="48"/>
  <c r="LS97" i="48"/>
  <c r="LR97" i="48"/>
  <c r="LQ97" i="48"/>
  <c r="LK443" i="48"/>
  <c r="LL443" i="48"/>
  <c r="LR125" i="48"/>
  <c r="LO125" i="48"/>
  <c r="LQ125" i="48"/>
  <c r="LS125" i="48"/>
  <c r="LP125" i="48"/>
  <c r="LP113" i="48"/>
  <c r="LR113" i="48"/>
  <c r="LS113" i="48"/>
  <c r="LO113" i="48"/>
  <c r="LQ113" i="48"/>
  <c r="LP387" i="48"/>
  <c r="LQ387" i="48"/>
  <c r="LO387" i="48"/>
  <c r="LS387" i="48"/>
  <c r="LR387" i="48"/>
  <c r="LS210" i="48"/>
  <c r="LP210" i="48"/>
  <c r="LQ210" i="48"/>
  <c r="LR210" i="48"/>
  <c r="LO210" i="48"/>
  <c r="LR67" i="48"/>
  <c r="LP67" i="48"/>
  <c r="LS67" i="48"/>
  <c r="LO67" i="48"/>
  <c r="LQ67" i="48"/>
  <c r="LK178" i="48"/>
  <c r="LL178" i="48"/>
  <c r="LK508" i="48"/>
  <c r="LL508" i="48"/>
  <c r="LQ82" i="48"/>
  <c r="LP82" i="48"/>
  <c r="LR82" i="48"/>
  <c r="LS82" i="48"/>
  <c r="LO82" i="48"/>
  <c r="LL465" i="48"/>
  <c r="LK465" i="48"/>
  <c r="LS438" i="48"/>
  <c r="LO438" i="48"/>
  <c r="LP438" i="48"/>
  <c r="LQ438" i="48"/>
  <c r="LR438" i="48"/>
  <c r="LL410" i="48"/>
  <c r="LK410" i="48"/>
  <c r="LP460" i="48"/>
  <c r="LS460" i="48"/>
  <c r="LR460" i="48"/>
  <c r="LO460" i="48"/>
  <c r="LQ460" i="48"/>
  <c r="LQ405" i="48"/>
  <c r="LP405" i="48"/>
  <c r="LO405" i="48"/>
  <c r="LR405" i="48"/>
  <c r="LS405" i="48"/>
  <c r="LK173" i="48"/>
  <c r="LL173" i="48"/>
  <c r="LL346" i="48"/>
  <c r="LK346" i="48"/>
  <c r="LO437" i="48"/>
  <c r="LQ437" i="48"/>
  <c r="LR437" i="48"/>
  <c r="LP437" i="48"/>
  <c r="LS437" i="48"/>
  <c r="LR506" i="48"/>
  <c r="LS506" i="48"/>
  <c r="LQ506" i="48"/>
  <c r="LO506" i="48"/>
  <c r="LP506" i="48"/>
  <c r="LS496" i="48"/>
  <c r="LR496" i="48"/>
  <c r="LP496" i="48"/>
  <c r="LO496" i="48"/>
  <c r="LQ496" i="48"/>
  <c r="LQ491" i="48"/>
  <c r="LR491" i="48"/>
  <c r="LP491" i="48"/>
  <c r="LO491" i="48"/>
  <c r="LS491" i="48"/>
  <c r="LR144" i="48"/>
  <c r="LQ144" i="48"/>
  <c r="LO144" i="48"/>
  <c r="LS144" i="48"/>
  <c r="LP144" i="48"/>
  <c r="LQ342" i="48"/>
  <c r="LS342" i="48"/>
  <c r="LP342" i="48"/>
  <c r="LO342" i="48"/>
  <c r="LR342" i="48"/>
  <c r="LR469" i="48"/>
  <c r="LP469" i="48"/>
  <c r="LO469" i="48"/>
  <c r="LS469" i="48"/>
  <c r="LQ469" i="48"/>
  <c r="LR110" i="48"/>
  <c r="LO110" i="48"/>
  <c r="LS110" i="48"/>
  <c r="LP110" i="48"/>
  <c r="LQ110" i="48"/>
  <c r="LS359" i="48"/>
  <c r="LR359" i="48"/>
  <c r="LO359" i="48"/>
  <c r="LP359" i="48"/>
  <c r="LQ359" i="48"/>
  <c r="LP467" i="48"/>
  <c r="LO467" i="48"/>
  <c r="LQ467" i="48"/>
  <c r="LS467" i="48"/>
  <c r="LR467" i="48"/>
  <c r="LR60" i="48"/>
  <c r="LS60" i="48"/>
  <c r="LQ60" i="48"/>
  <c r="LO60" i="48"/>
  <c r="LP60" i="48"/>
  <c r="LK208" i="48"/>
  <c r="LL208" i="48"/>
  <c r="LP107" i="48"/>
  <c r="LR107" i="48"/>
  <c r="LS107" i="48"/>
  <c r="LQ107" i="48"/>
  <c r="LO107" i="48"/>
  <c r="LO492" i="48"/>
  <c r="LP492" i="48"/>
  <c r="LS492" i="48"/>
  <c r="LQ492" i="48"/>
  <c r="LR492" i="48"/>
  <c r="LK516" i="48"/>
  <c r="LL516" i="48"/>
  <c r="LQ259" i="48"/>
  <c r="LP259" i="48"/>
  <c r="LS259" i="48"/>
  <c r="LO259" i="48"/>
  <c r="LR259" i="48"/>
  <c r="LR106" i="48"/>
  <c r="LP106" i="48"/>
  <c r="LS106" i="48"/>
  <c r="LQ106" i="48"/>
  <c r="LO106" i="48"/>
  <c r="LQ355" i="48"/>
  <c r="LS355" i="48"/>
  <c r="LO355" i="48"/>
  <c r="LP355" i="48"/>
  <c r="LR355" i="48"/>
  <c r="LL482" i="48"/>
  <c r="LK482" i="48"/>
  <c r="LR389" i="48"/>
  <c r="LP389" i="48"/>
  <c r="LO389" i="48"/>
  <c r="LS389" i="48"/>
  <c r="LQ389" i="48"/>
  <c r="LK312" i="48"/>
  <c r="LL312" i="48"/>
  <c r="LQ314" i="48"/>
  <c r="LR314" i="48"/>
  <c r="LO314" i="48"/>
  <c r="LP314" i="48"/>
  <c r="LS314" i="48"/>
  <c r="LL401" i="48"/>
  <c r="LK401" i="48"/>
  <c r="LP111" i="48"/>
  <c r="LR111" i="48"/>
  <c r="LO111" i="48"/>
  <c r="LQ111" i="48"/>
  <c r="LS111" i="48"/>
  <c r="LP417" i="48"/>
  <c r="LO417" i="48"/>
  <c r="LR417" i="48"/>
  <c r="LS417" i="48"/>
  <c r="LQ417" i="48"/>
  <c r="LK257" i="48"/>
  <c r="LL257" i="48"/>
  <c r="LK352" i="48"/>
  <c r="LL352" i="48"/>
  <c r="LK212" i="48"/>
  <c r="LL212" i="48"/>
  <c r="LP87" i="48"/>
  <c r="LQ87" i="48"/>
  <c r="LR87" i="48"/>
  <c r="LS87" i="48"/>
  <c r="LO87" i="48"/>
  <c r="LQ481" i="48"/>
  <c r="LP481" i="48"/>
  <c r="LO481" i="48"/>
  <c r="LS481" i="48"/>
  <c r="LR481" i="48"/>
  <c r="LK376" i="48"/>
  <c r="LL376" i="48"/>
  <c r="LS134" i="48"/>
  <c r="LR134" i="48"/>
  <c r="LP134" i="48"/>
  <c r="LO134" i="48"/>
  <c r="LQ134" i="48"/>
  <c r="LQ128" i="48"/>
  <c r="LR128" i="48"/>
  <c r="LS128" i="48"/>
  <c r="LP128" i="48"/>
  <c r="LO128" i="48"/>
  <c r="LL368" i="48"/>
  <c r="LK368" i="48"/>
  <c r="LK145" i="48"/>
  <c r="LL145" i="48"/>
  <c r="LQ425" i="48"/>
  <c r="LO425" i="48"/>
  <c r="LR425" i="48"/>
  <c r="LP425" i="48"/>
  <c r="LS425" i="48"/>
  <c r="LK242" i="48"/>
  <c r="LL242" i="48"/>
  <c r="LR282" i="48"/>
  <c r="LS282" i="48"/>
  <c r="LQ282" i="48"/>
  <c r="LO282" i="48"/>
  <c r="LP282" i="48"/>
  <c r="LL86" i="48"/>
  <c r="LK86" i="48"/>
  <c r="LO80" i="48"/>
  <c r="LS80" i="48"/>
  <c r="LR80" i="48"/>
  <c r="LP80" i="48"/>
  <c r="LQ80" i="48"/>
  <c r="LK224" i="48"/>
  <c r="LL224" i="48"/>
  <c r="LP374" i="48"/>
  <c r="LO374" i="48"/>
  <c r="LS374" i="48"/>
  <c r="LR374" i="48"/>
  <c r="LQ374" i="48"/>
  <c r="LL429" i="48"/>
  <c r="LK429" i="48"/>
  <c r="LL97" i="48"/>
  <c r="LK97" i="48"/>
  <c r="LR443" i="48"/>
  <c r="LS443" i="48"/>
  <c r="LO443" i="48"/>
  <c r="LQ443" i="48"/>
  <c r="LP443" i="48"/>
  <c r="LL125" i="48"/>
  <c r="LK125" i="48"/>
  <c r="LL113" i="48"/>
  <c r="LK113" i="48"/>
  <c r="LL387" i="48"/>
  <c r="LK387" i="48"/>
  <c r="LK210" i="48"/>
  <c r="LL210" i="48"/>
  <c r="LL67" i="48"/>
  <c r="LK67" i="48"/>
  <c r="LO178" i="48"/>
  <c r="LS178" i="48"/>
  <c r="LP178" i="48"/>
  <c r="LQ178" i="48"/>
  <c r="LR178" i="48"/>
  <c r="LS265" i="48"/>
  <c r="LR265" i="48"/>
  <c r="LQ265" i="48"/>
  <c r="LP265" i="48"/>
  <c r="LO265" i="48"/>
  <c r="LO319" i="48"/>
  <c r="LQ319" i="48"/>
  <c r="LP319" i="48"/>
  <c r="LS319" i="48"/>
  <c r="LR319" i="48"/>
  <c r="LL136" i="48"/>
  <c r="LK136" i="48"/>
  <c r="LS489" i="48"/>
  <c r="LO489" i="48"/>
  <c r="LP489" i="48"/>
  <c r="LQ489" i="48"/>
  <c r="LR489" i="48"/>
  <c r="LL445" i="48"/>
  <c r="LK445" i="48"/>
  <c r="LK112" i="48"/>
  <c r="LL112" i="48"/>
  <c r="LK235" i="48"/>
  <c r="LL235" i="48"/>
  <c r="LO400" i="48"/>
  <c r="LR400" i="48"/>
  <c r="LS400" i="48"/>
  <c r="LP400" i="48"/>
  <c r="LQ400" i="48"/>
  <c r="LS109" i="48"/>
  <c r="LR109" i="48"/>
  <c r="LP109" i="48"/>
  <c r="LO109" i="48"/>
  <c r="LQ109" i="48"/>
  <c r="LP348" i="48"/>
  <c r="LQ348" i="48"/>
  <c r="LO348" i="48"/>
  <c r="LS348" i="48"/>
  <c r="LR348" i="48"/>
  <c r="LP171" i="48"/>
  <c r="LR171" i="48"/>
  <c r="LQ171" i="48"/>
  <c r="LO171" i="48"/>
  <c r="LS171" i="48"/>
  <c r="LS78" i="48"/>
  <c r="LP78" i="48"/>
  <c r="LO78" i="48"/>
  <c r="LQ78" i="48"/>
  <c r="LR78" i="48"/>
  <c r="LK268" i="48"/>
  <c r="LL268" i="48"/>
  <c r="LO509" i="48"/>
  <c r="LQ509" i="48"/>
  <c r="LR509" i="48"/>
  <c r="LS509" i="48"/>
  <c r="LP509" i="48"/>
  <c r="LK432" i="48"/>
  <c r="LL432" i="48"/>
  <c r="LL380" i="48"/>
  <c r="LK380" i="48"/>
  <c r="LL155" i="48"/>
  <c r="LK155" i="48"/>
  <c r="LP126" i="48"/>
  <c r="LQ126" i="48"/>
  <c r="LR126" i="48"/>
  <c r="LO126" i="48"/>
  <c r="LS126" i="48"/>
  <c r="LQ158" i="48"/>
  <c r="LS158" i="48"/>
  <c r="LP158" i="48"/>
  <c r="LR158" i="48"/>
  <c r="LO158" i="48"/>
  <c r="LL331" i="48"/>
  <c r="LK331" i="48"/>
  <c r="LL311" i="48"/>
  <c r="LK311" i="48"/>
  <c r="LR261" i="48"/>
  <c r="LQ261" i="48"/>
  <c r="LO261" i="48"/>
  <c r="LP261" i="48"/>
  <c r="LS261" i="48"/>
  <c r="LK457" i="48"/>
  <c r="LL457" i="48"/>
  <c r="LK310" i="48"/>
  <c r="LL310" i="48"/>
  <c r="MC57" i="48"/>
  <c r="MD57" i="48"/>
  <c r="LL267" i="48"/>
  <c r="LK267" i="48"/>
  <c r="LS395" i="48"/>
  <c r="LO395" i="48"/>
  <c r="LQ395" i="48"/>
  <c r="LR395" i="48"/>
  <c r="LP395" i="48"/>
  <c r="LP372" i="48"/>
  <c r="LO372" i="48"/>
  <c r="LS372" i="48"/>
  <c r="LQ372" i="48"/>
  <c r="LR372" i="48"/>
  <c r="LS409" i="48"/>
  <c r="LQ409" i="48"/>
  <c r="LR409" i="48"/>
  <c r="LP409" i="48"/>
  <c r="LO409" i="48"/>
  <c r="LK327" i="48"/>
  <c r="LL327" i="48"/>
  <c r="LL497" i="48"/>
  <c r="LK497" i="48"/>
  <c r="LR223" i="48"/>
  <c r="LP223" i="48"/>
  <c r="LQ223" i="48"/>
  <c r="LS223" i="48"/>
  <c r="LO223" i="48"/>
  <c r="LL168" i="48"/>
  <c r="LK168" i="48"/>
  <c r="LP100" i="48"/>
  <c r="LS100" i="48"/>
  <c r="LO100" i="48"/>
  <c r="LQ100" i="48"/>
  <c r="LR100" i="48"/>
  <c r="LQ415" i="48"/>
  <c r="LP415" i="48"/>
  <c r="LS415" i="48"/>
  <c r="LR415" i="48"/>
  <c r="LO415" i="48"/>
  <c r="LK227" i="48"/>
  <c r="LL227" i="48"/>
  <c r="LK441" i="48"/>
  <c r="LL441" i="48"/>
  <c r="LS85" i="48"/>
  <c r="LR85" i="48"/>
  <c r="LQ85" i="48"/>
  <c r="LO85" i="48"/>
  <c r="LP85" i="48"/>
  <c r="LL72" i="48"/>
  <c r="LK72" i="48"/>
  <c r="LS199" i="48"/>
  <c r="LO199" i="48"/>
  <c r="LQ199" i="48"/>
  <c r="LP199" i="48"/>
  <c r="LR199" i="48"/>
  <c r="LQ122" i="48"/>
  <c r="LP122" i="48"/>
  <c r="LR122" i="48"/>
  <c r="LO122" i="48"/>
  <c r="LS122" i="48"/>
  <c r="LS476" i="48"/>
  <c r="LR476" i="48"/>
  <c r="LQ476" i="48"/>
  <c r="LP476" i="48"/>
  <c r="LO476" i="48"/>
  <c r="LK102" i="48"/>
  <c r="LL102" i="48"/>
  <c r="LQ302" i="48"/>
  <c r="LR302" i="48"/>
  <c r="LP302" i="48"/>
  <c r="LO302" i="48"/>
  <c r="LS302" i="48"/>
  <c r="LQ391" i="48"/>
  <c r="LS391" i="48"/>
  <c r="LR391" i="48"/>
  <c r="LP391" i="48"/>
  <c r="LO391" i="48"/>
  <c r="MG72" i="48"/>
  <c r="MK72" i="48"/>
  <c r="MH72" i="48"/>
  <c r="MJ72" i="48"/>
  <c r="MI72" i="48"/>
  <c r="LR177" i="48"/>
  <c r="LO177" i="48"/>
  <c r="LQ177" i="48"/>
  <c r="LP177" i="48"/>
  <c r="LS177" i="48"/>
  <c r="LP61" i="48"/>
  <c r="LO61" i="48"/>
  <c r="LR61" i="48"/>
  <c r="LQ61" i="48"/>
  <c r="LS61" i="48"/>
  <c r="MK65" i="48"/>
  <c r="MG65" i="48"/>
  <c r="MH65" i="48"/>
  <c r="MJ65" i="48"/>
  <c r="MI65" i="48"/>
  <c r="LS383" i="48"/>
  <c r="LO383" i="48"/>
  <c r="LR383" i="48"/>
  <c r="LQ383" i="48"/>
  <c r="LP383" i="48"/>
  <c r="LK135" i="48"/>
  <c r="LL135" i="48"/>
  <c r="LK424" i="48"/>
  <c r="LL424" i="48"/>
  <c r="MC66" i="48"/>
  <c r="MD66" i="48"/>
  <c r="LS488" i="48"/>
  <c r="LR488" i="48"/>
  <c r="LO488" i="48"/>
  <c r="LP488" i="48"/>
  <c r="LQ488" i="48"/>
  <c r="LK365" i="48"/>
  <c r="LL365" i="48"/>
  <c r="LK143" i="48"/>
  <c r="LL143" i="48"/>
  <c r="LQ204" i="48"/>
  <c r="LR204" i="48"/>
  <c r="LO204" i="48"/>
  <c r="LS204" i="48"/>
  <c r="LP204" i="48"/>
  <c r="LQ370" i="48"/>
  <c r="LS370" i="48"/>
  <c r="LP370" i="48"/>
  <c r="LR370" i="48"/>
  <c r="LO370" i="48"/>
  <c r="LL246" i="48"/>
  <c r="LK246" i="48"/>
  <c r="LP513" i="48"/>
  <c r="LR513" i="48"/>
  <c r="LQ513" i="48"/>
  <c r="LO513" i="48"/>
  <c r="LS513" i="48"/>
  <c r="LK356" i="48"/>
  <c r="LL356" i="48"/>
  <c r="LL386" i="48"/>
  <c r="LK386" i="48"/>
  <c r="LP256" i="48"/>
  <c r="LS256" i="48"/>
  <c r="LQ256" i="48"/>
  <c r="LO256" i="48"/>
  <c r="LR256" i="48"/>
  <c r="LK305" i="48"/>
  <c r="LL305" i="48"/>
  <c r="LP247" i="48"/>
  <c r="LO247" i="48"/>
  <c r="LQ247" i="48"/>
  <c r="LS247" i="48"/>
  <c r="LR247" i="48"/>
  <c r="LQ288" i="48"/>
  <c r="LR288" i="48"/>
  <c r="LP288" i="48"/>
  <c r="LO288" i="48"/>
  <c r="LS288" i="48"/>
  <c r="LK225" i="48"/>
  <c r="LL225" i="48"/>
  <c r="LK141" i="48"/>
  <c r="LL141" i="48"/>
  <c r="MI64" i="48"/>
  <c r="MJ64" i="48"/>
  <c r="MK64" i="48"/>
  <c r="MH64" i="48"/>
  <c r="MG64" i="48"/>
  <c r="LK326" i="48"/>
  <c r="LL326" i="48"/>
  <c r="LK69" i="48"/>
  <c r="LL69" i="48"/>
  <c r="LP156" i="48"/>
  <c r="LQ156" i="48"/>
  <c r="LS156" i="48"/>
  <c r="LR156" i="48"/>
  <c r="LO156" i="48"/>
  <c r="LL399" i="48"/>
  <c r="LK399" i="48"/>
  <c r="LO164" i="48"/>
  <c r="LR164" i="48"/>
  <c r="LQ164" i="48"/>
  <c r="LS164" i="48"/>
  <c r="LP164" i="48"/>
  <c r="LK167" i="48"/>
  <c r="LL167" i="48"/>
  <c r="LR188" i="48"/>
  <c r="LS188" i="48"/>
  <c r="LP188" i="48"/>
  <c r="LO188" i="48"/>
  <c r="LQ188" i="48"/>
  <c r="LO221" i="48"/>
  <c r="LP221" i="48"/>
  <c r="LR221" i="48"/>
  <c r="LS221" i="48"/>
  <c r="LQ221" i="48"/>
  <c r="LP407" i="48"/>
  <c r="LQ407" i="48"/>
  <c r="LO407" i="48"/>
  <c r="LR407" i="48"/>
  <c r="LS407" i="48"/>
  <c r="LS287" i="48"/>
  <c r="LO287" i="48"/>
  <c r="LQ287" i="48"/>
  <c r="LR287" i="48"/>
  <c r="LP287" i="48"/>
  <c r="LK494" i="48"/>
  <c r="LL494" i="48"/>
  <c r="LL245" i="48"/>
  <c r="LK245" i="48"/>
  <c r="LL390" i="48"/>
  <c r="LK390" i="48"/>
  <c r="LO499" i="48"/>
  <c r="LQ499" i="48"/>
  <c r="LR499" i="48"/>
  <c r="LP499" i="48"/>
  <c r="LS499" i="48"/>
  <c r="LL137" i="48"/>
  <c r="LK137" i="48"/>
  <c r="LL241" i="48"/>
  <c r="LK241" i="48"/>
  <c r="LL266" i="48"/>
  <c r="LK266" i="48"/>
  <c r="LQ366" i="48"/>
  <c r="LP366" i="48"/>
  <c r="LO366" i="48"/>
  <c r="LS366" i="48"/>
  <c r="LR366" i="48"/>
  <c r="LQ493" i="48"/>
  <c r="LP493" i="48"/>
  <c r="LS493" i="48"/>
  <c r="LR493" i="48"/>
  <c r="LO493" i="48"/>
  <c r="LR508" i="48"/>
  <c r="LS508" i="48"/>
  <c r="LO508" i="48"/>
  <c r="LP508" i="48"/>
  <c r="LQ508" i="48"/>
  <c r="LR173" i="48"/>
  <c r="LQ173" i="48"/>
  <c r="LS173" i="48"/>
  <c r="LO173" i="48"/>
  <c r="LP173" i="48"/>
  <c r="LL342" i="48"/>
  <c r="LK342" i="48"/>
  <c r="LL106" i="48"/>
  <c r="LK106" i="48"/>
  <c r="LP517" i="48"/>
  <c r="LR517" i="48"/>
  <c r="LO517" i="48"/>
  <c r="LS517" i="48"/>
  <c r="LQ517" i="48"/>
  <c r="LL261" i="48"/>
  <c r="LK261" i="48"/>
  <c r="LL223" i="48"/>
  <c r="LK223" i="48"/>
  <c r="LQ102" i="48"/>
  <c r="LP102" i="48"/>
  <c r="LS102" i="48"/>
  <c r="LR102" i="48"/>
  <c r="LO102" i="48"/>
  <c r="LL265" i="48"/>
  <c r="LK265" i="48"/>
  <c r="LK400" i="48"/>
  <c r="LL400" i="48"/>
  <c r="LR380" i="48"/>
  <c r="LO380" i="48"/>
  <c r="LS380" i="48"/>
  <c r="LP380" i="48"/>
  <c r="LQ380" i="48"/>
  <c r="LO486" i="48"/>
  <c r="LR486" i="48"/>
  <c r="LQ486" i="48"/>
  <c r="LP486" i="48"/>
  <c r="LS486" i="48"/>
  <c r="LK455" i="48"/>
  <c r="LL455" i="48"/>
  <c r="LP299" i="48"/>
  <c r="LS299" i="48"/>
  <c r="LQ299" i="48"/>
  <c r="LO299" i="48"/>
  <c r="LR299" i="48"/>
  <c r="LK514" i="48"/>
  <c r="LL514" i="48"/>
  <c r="LL139" i="48"/>
  <c r="LK139" i="48"/>
  <c r="LK237" i="48"/>
  <c r="LL237" i="48"/>
  <c r="LO196" i="48"/>
  <c r="LS196" i="48"/>
  <c r="LP196" i="48"/>
  <c r="LR196" i="48"/>
  <c r="LQ196" i="48"/>
  <c r="LL501" i="48"/>
  <c r="LK501" i="48"/>
  <c r="LO309" i="48"/>
  <c r="LP309" i="48"/>
  <c r="LS309" i="48"/>
  <c r="LR309" i="48"/>
  <c r="LQ309" i="48"/>
  <c r="LK408" i="48"/>
  <c r="LL408" i="48"/>
  <c r="LR232" i="48"/>
  <c r="LO232" i="48"/>
  <c r="LS232" i="48"/>
  <c r="LQ232" i="48"/>
  <c r="LP232" i="48"/>
  <c r="MG66" i="48"/>
  <c r="MI66" i="48"/>
  <c r="MJ66" i="48"/>
  <c r="MK66" i="48"/>
  <c r="MH66" i="48"/>
  <c r="LO143" i="48"/>
  <c r="LS143" i="48"/>
  <c r="LR143" i="48"/>
  <c r="LP143" i="48"/>
  <c r="LQ143" i="48"/>
  <c r="LL204" i="48"/>
  <c r="LK204" i="48"/>
  <c r="LK370" i="48"/>
  <c r="LL370" i="48"/>
  <c r="LP246" i="48"/>
  <c r="LQ246" i="48"/>
  <c r="LS246" i="48"/>
  <c r="LO246" i="48"/>
  <c r="LR246" i="48"/>
  <c r="LL513" i="48"/>
  <c r="LK513" i="48"/>
  <c r="LS356" i="48"/>
  <c r="LQ356" i="48"/>
  <c r="LP356" i="48"/>
  <c r="LO356" i="48"/>
  <c r="LR356" i="48"/>
  <c r="LS386" i="48"/>
  <c r="LP386" i="48"/>
  <c r="LQ386" i="48"/>
  <c r="LO386" i="48"/>
  <c r="LR386" i="48"/>
  <c r="LL256" i="48"/>
  <c r="LK256" i="48"/>
  <c r="LR305" i="48"/>
  <c r="LS305" i="48"/>
  <c r="LO305" i="48"/>
  <c r="LQ305" i="48"/>
  <c r="LP305" i="48"/>
  <c r="LL247" i="48"/>
  <c r="LK247" i="48"/>
  <c r="LL288" i="48"/>
  <c r="LK288" i="48"/>
  <c r="LQ225" i="48"/>
  <c r="LP225" i="48"/>
  <c r="LO225" i="48"/>
  <c r="LS225" i="48"/>
  <c r="LR225" i="48"/>
  <c r="LS141" i="48"/>
  <c r="LO141" i="48"/>
  <c r="LQ141" i="48"/>
  <c r="LP141" i="48"/>
  <c r="LR141" i="48"/>
  <c r="MC64" i="48"/>
  <c r="MD64" i="48"/>
  <c r="LL299" i="48"/>
  <c r="LK299" i="48"/>
  <c r="LS474" i="48"/>
  <c r="LR474" i="48"/>
  <c r="LO474" i="48"/>
  <c r="LP474" i="48"/>
  <c r="LQ474" i="48"/>
  <c r="LK329" i="48"/>
  <c r="LL329" i="48"/>
  <c r="LR239" i="48"/>
  <c r="LS239" i="48"/>
  <c r="LO239" i="48"/>
  <c r="LQ239" i="48"/>
  <c r="LP239" i="48"/>
  <c r="LP450" i="48"/>
  <c r="LQ450" i="48"/>
  <c r="LR450" i="48"/>
  <c r="LS450" i="48"/>
  <c r="LO450" i="48"/>
  <c r="LQ514" i="48"/>
  <c r="LS514" i="48"/>
  <c r="LR514" i="48"/>
  <c r="LP514" i="48"/>
  <c r="LO514" i="48"/>
  <c r="LK392" i="48"/>
  <c r="LL392" i="48"/>
  <c r="LL253" i="48"/>
  <c r="LK253" i="48"/>
  <c r="LL518" i="48"/>
  <c r="LK518" i="48"/>
  <c r="LR165" i="48"/>
  <c r="LQ165" i="48"/>
  <c r="LS165" i="48"/>
  <c r="LP165" i="48"/>
  <c r="LO165" i="48"/>
  <c r="LK301" i="48"/>
  <c r="LL301" i="48"/>
  <c r="LO139" i="48"/>
  <c r="LQ139" i="48"/>
  <c r="LR139" i="48"/>
  <c r="LP139" i="48"/>
  <c r="LS139" i="48"/>
  <c r="LK258" i="48"/>
  <c r="LL258" i="48"/>
  <c r="LO292" i="48"/>
  <c r="LS292" i="48"/>
  <c r="LP292" i="48"/>
  <c r="LR292" i="48"/>
  <c r="LQ292" i="48"/>
  <c r="LL185" i="48"/>
  <c r="LK185" i="48"/>
  <c r="LQ284" i="48"/>
  <c r="LR284" i="48"/>
  <c r="LO284" i="48"/>
  <c r="LP284" i="48"/>
  <c r="LS284" i="48"/>
  <c r="LL447" i="48"/>
  <c r="LK447" i="48"/>
  <c r="LQ237" i="48"/>
  <c r="LP237" i="48"/>
  <c r="LR237" i="48"/>
  <c r="LO237" i="48"/>
  <c r="LS237" i="48"/>
  <c r="LL153" i="48"/>
  <c r="LK153" i="48"/>
  <c r="LL226" i="48"/>
  <c r="LK226" i="48"/>
  <c r="LQ130" i="48"/>
  <c r="LO130" i="48"/>
  <c r="LS130" i="48"/>
  <c r="LP130" i="48"/>
  <c r="LR130" i="48"/>
  <c r="LQ402" i="48"/>
  <c r="LR402" i="48"/>
  <c r="LS402" i="48"/>
  <c r="LP402" i="48"/>
  <c r="LO402" i="48"/>
  <c r="LK79" i="48"/>
  <c r="LL79" i="48"/>
  <c r="MD63" i="48"/>
  <c r="MC63" i="48"/>
  <c r="LP180" i="48"/>
  <c r="LS180" i="48"/>
  <c r="LO180" i="48"/>
  <c r="LR180" i="48"/>
  <c r="LQ180" i="48"/>
  <c r="LL196" i="48"/>
  <c r="LK196" i="48"/>
  <c r="LO70" i="48"/>
  <c r="LS70" i="48"/>
  <c r="LP70" i="48"/>
  <c r="LQ70" i="48"/>
  <c r="LR70" i="48"/>
  <c r="LK418" i="48"/>
  <c r="LL418" i="48"/>
  <c r="LR201" i="48"/>
  <c r="LP201" i="48"/>
  <c r="LO201" i="48"/>
  <c r="LQ201" i="48"/>
  <c r="LS201" i="48"/>
  <c r="LL238" i="48"/>
  <c r="LK238" i="48"/>
  <c r="LL175" i="48"/>
  <c r="LK175" i="48"/>
  <c r="LP501" i="48"/>
  <c r="LO501" i="48"/>
  <c r="LR501" i="48"/>
  <c r="LS501" i="48"/>
  <c r="LQ501" i="48"/>
  <c r="LK101" i="48"/>
  <c r="LL101" i="48"/>
  <c r="LP431" i="48"/>
  <c r="LO431" i="48"/>
  <c r="LS431" i="48"/>
  <c r="LQ431" i="48"/>
  <c r="LR431" i="48"/>
  <c r="LS344" i="48"/>
  <c r="LO344" i="48"/>
  <c r="LR344" i="48"/>
  <c r="LP344" i="48"/>
  <c r="LQ344" i="48"/>
  <c r="LK309" i="48"/>
  <c r="LL309" i="48"/>
  <c r="LK350" i="48"/>
  <c r="LL350" i="48"/>
  <c r="LO439" i="48"/>
  <c r="LR439" i="48"/>
  <c r="LQ439" i="48"/>
  <c r="LP439" i="48"/>
  <c r="LS439" i="48"/>
  <c r="LQ408" i="48"/>
  <c r="LS408" i="48"/>
  <c r="LR408" i="48"/>
  <c r="LO408" i="48"/>
  <c r="LP408" i="48"/>
  <c r="LK232" i="48"/>
  <c r="LL232" i="48"/>
  <c r="LK320" i="48"/>
  <c r="LL320" i="48"/>
  <c r="LL406" i="48"/>
  <c r="LK406" i="48"/>
  <c r="LL200" i="48"/>
  <c r="LK200" i="48"/>
  <c r="LQ347" i="48"/>
  <c r="LS347" i="48"/>
  <c r="LR347" i="48"/>
  <c r="LO347" i="48"/>
  <c r="LP347" i="48"/>
  <c r="LL215" i="48"/>
  <c r="LK215" i="48"/>
  <c r="LQ278" i="48"/>
  <c r="LO278" i="48"/>
  <c r="LP278" i="48"/>
  <c r="LS278" i="48"/>
  <c r="LR278" i="48"/>
  <c r="LK298" i="48"/>
  <c r="LL298" i="48"/>
  <c r="LK416" i="48"/>
  <c r="LL416" i="48"/>
  <c r="LL336" i="48"/>
  <c r="LK336" i="48"/>
  <c r="LK371" i="48"/>
  <c r="LL371" i="48"/>
  <c r="LK66" i="48"/>
  <c r="LL66" i="48"/>
  <c r="LK254" i="48"/>
  <c r="LL254" i="48"/>
  <c r="LP440" i="48"/>
  <c r="LR440" i="48"/>
  <c r="LS440" i="48"/>
  <c r="LO440" i="48"/>
  <c r="LQ440" i="48"/>
  <c r="LR140" i="48"/>
  <c r="LP140" i="48"/>
  <c r="LO140" i="48"/>
  <c r="LS140" i="48"/>
  <c r="LQ140" i="48"/>
  <c r="LQ470" i="48"/>
  <c r="LS470" i="48"/>
  <c r="LO470" i="48"/>
  <c r="LP470" i="48"/>
  <c r="LR470" i="48"/>
  <c r="LR63" i="48"/>
  <c r="LP63" i="48"/>
  <c r="LS63" i="48"/>
  <c r="LO63" i="48"/>
  <c r="LQ63" i="48"/>
  <c r="LK195" i="48"/>
  <c r="LL195" i="48"/>
  <c r="LP452" i="48"/>
  <c r="LS452" i="48"/>
  <c r="LO452" i="48"/>
  <c r="LQ452" i="48"/>
  <c r="LR452" i="48"/>
  <c r="LP93" i="48"/>
  <c r="LS93" i="48"/>
  <c r="LO93" i="48"/>
  <c r="LQ93" i="48"/>
  <c r="LR93" i="48"/>
  <c r="LO411" i="48"/>
  <c r="LQ411" i="48"/>
  <c r="LP411" i="48"/>
  <c r="LS411" i="48"/>
  <c r="LR411" i="48"/>
  <c r="LS213" i="48"/>
  <c r="LR213" i="48"/>
  <c r="LO213" i="48"/>
  <c r="LQ213" i="48"/>
  <c r="LP213" i="48"/>
  <c r="LL364" i="48"/>
  <c r="LK364" i="48"/>
  <c r="LL378" i="48"/>
  <c r="LK378" i="48"/>
  <c r="LR75" i="48"/>
  <c r="LS75" i="48"/>
  <c r="LP75" i="48"/>
  <c r="LQ75" i="48"/>
  <c r="LO75" i="48"/>
  <c r="LR390" i="48"/>
  <c r="LO390" i="48"/>
  <c r="LS390" i="48"/>
  <c r="LQ390" i="48"/>
  <c r="LP390" i="48"/>
  <c r="LK398" i="48"/>
  <c r="LL398" i="48"/>
  <c r="LL472" i="48"/>
  <c r="LK472" i="48"/>
  <c r="LO108" i="48"/>
  <c r="LS108" i="48"/>
  <c r="LQ108" i="48"/>
  <c r="LP108" i="48"/>
  <c r="LR108" i="48"/>
  <c r="LR234" i="48"/>
  <c r="LQ234" i="48"/>
  <c r="LO234" i="48"/>
  <c r="LS234" i="48"/>
  <c r="LP234" i="48"/>
  <c r="LK456" i="48"/>
  <c r="LL456" i="48"/>
  <c r="LR394" i="48"/>
  <c r="LQ394" i="48"/>
  <c r="LS394" i="48"/>
  <c r="LO394" i="48"/>
  <c r="LP394" i="48"/>
  <c r="LO193" i="48"/>
  <c r="LQ193" i="48"/>
  <c r="LR193" i="48"/>
  <c r="LP193" i="48"/>
  <c r="LS193" i="48"/>
  <c r="LO338" i="48"/>
  <c r="LS338" i="48"/>
  <c r="LQ338" i="48"/>
  <c r="LR338" i="48"/>
  <c r="LP338" i="48"/>
  <c r="LR129" i="48"/>
  <c r="LQ129" i="48"/>
  <c r="LP129" i="48"/>
  <c r="LO129" i="48"/>
  <c r="LS129" i="48"/>
  <c r="LP248" i="48"/>
  <c r="LO248" i="48"/>
  <c r="LQ248" i="48"/>
  <c r="LR248" i="48"/>
  <c r="LS248" i="48"/>
  <c r="LL287" i="48"/>
  <c r="LK287" i="48"/>
  <c r="LP494" i="48"/>
  <c r="LS494" i="48"/>
  <c r="LR494" i="48"/>
  <c r="LQ494" i="48"/>
  <c r="LO494" i="48"/>
  <c r="LO285" i="48"/>
  <c r="LS285" i="48"/>
  <c r="LR285" i="48"/>
  <c r="LP285" i="48"/>
  <c r="LQ285" i="48"/>
  <c r="LK438" i="48"/>
  <c r="LL438" i="48"/>
  <c r="LL469" i="48"/>
  <c r="LK469" i="48"/>
  <c r="LQ516" i="48"/>
  <c r="LR516" i="48"/>
  <c r="LO516" i="48"/>
  <c r="LS516" i="48"/>
  <c r="LP516" i="48"/>
  <c r="LL172" i="48"/>
  <c r="LK172" i="48"/>
  <c r="LP457" i="48"/>
  <c r="LR457" i="48"/>
  <c r="LO457" i="48"/>
  <c r="LS457" i="48"/>
  <c r="LQ457" i="48"/>
  <c r="LR327" i="48"/>
  <c r="LP327" i="48"/>
  <c r="LO327" i="48"/>
  <c r="LQ327" i="48"/>
  <c r="LS327" i="48"/>
  <c r="LL85" i="48"/>
  <c r="LK85" i="48"/>
  <c r="LK177" i="48"/>
  <c r="LL177" i="48"/>
  <c r="LS268" i="48"/>
  <c r="LP268" i="48"/>
  <c r="LQ268" i="48"/>
  <c r="LR268" i="48"/>
  <c r="LO268" i="48"/>
  <c r="MK59" i="48"/>
  <c r="MI59" i="48"/>
  <c r="MG59" i="48"/>
  <c r="MJ59" i="48"/>
  <c r="MH59" i="48"/>
  <c r="LK436" i="48"/>
  <c r="LL436" i="48"/>
  <c r="LL74" i="48"/>
  <c r="LK74" i="48"/>
  <c r="LQ420" i="48"/>
  <c r="LR420" i="48"/>
  <c r="LO420" i="48"/>
  <c r="LS420" i="48"/>
  <c r="LP420" i="48"/>
  <c r="LL184" i="48"/>
  <c r="LK184" i="48"/>
  <c r="LS276" i="48"/>
  <c r="LR276" i="48"/>
  <c r="LO276" i="48"/>
  <c r="LP276" i="48"/>
  <c r="LQ276" i="48"/>
  <c r="LQ328" i="48"/>
  <c r="LO328" i="48"/>
  <c r="LS328" i="48"/>
  <c r="LP328" i="48"/>
  <c r="LR328" i="48"/>
  <c r="LO308" i="48"/>
  <c r="LQ308" i="48"/>
  <c r="LR308" i="48"/>
  <c r="LS308" i="48"/>
  <c r="LP308" i="48"/>
  <c r="LR505" i="48"/>
  <c r="LP505" i="48"/>
  <c r="LO505" i="48"/>
  <c r="LQ505" i="48"/>
  <c r="LS505" i="48"/>
  <c r="LQ233" i="48"/>
  <c r="LO233" i="48"/>
  <c r="LP233" i="48"/>
  <c r="LS233" i="48"/>
  <c r="LR233" i="48"/>
  <c r="LO83" i="48"/>
  <c r="LQ83" i="48"/>
  <c r="LP83" i="48"/>
  <c r="LR83" i="48"/>
  <c r="LS83" i="48"/>
  <c r="LK248" i="48"/>
  <c r="LL248" i="48"/>
  <c r="LL62" i="48"/>
  <c r="LK62" i="48"/>
  <c r="LK503" i="48"/>
  <c r="LL503" i="48"/>
  <c r="LK366" i="48"/>
  <c r="LL366" i="48"/>
  <c r="LK493" i="48"/>
  <c r="LL493" i="48"/>
  <c r="LR236" i="48"/>
  <c r="LP236" i="48"/>
  <c r="LQ236" i="48"/>
  <c r="LO236" i="48"/>
  <c r="LS236" i="48"/>
  <c r="LL505" i="48"/>
  <c r="LK505" i="48"/>
  <c r="LL120" i="48"/>
  <c r="LK120" i="48"/>
  <c r="LS423" i="48"/>
  <c r="LR423" i="48"/>
  <c r="LQ423" i="48"/>
  <c r="LO423" i="48"/>
  <c r="LP423" i="48"/>
  <c r="LK205" i="48"/>
  <c r="LL205" i="48"/>
  <c r="LO103" i="48"/>
  <c r="LP103" i="48"/>
  <c r="LQ103" i="48"/>
  <c r="LS103" i="48"/>
  <c r="LR103" i="48"/>
  <c r="LL228" i="48"/>
  <c r="LK228" i="48"/>
  <c r="LK437" i="48"/>
  <c r="LL437" i="48"/>
  <c r="LK467" i="48"/>
  <c r="LL467" i="48"/>
  <c r="LK414" i="48"/>
  <c r="LL414" i="48"/>
  <c r="MI57" i="48"/>
  <c r="MG57" i="48"/>
  <c r="MH57" i="48"/>
  <c r="MJ57" i="48"/>
  <c r="MK57" i="48"/>
  <c r="LL415" i="48"/>
  <c r="LK415" i="48"/>
  <c r="MD72" i="48"/>
  <c r="MC72" i="48"/>
  <c r="LK489" i="48"/>
  <c r="LL489" i="48"/>
  <c r="LR155" i="48"/>
  <c r="LO155" i="48"/>
  <c r="LP155" i="48"/>
  <c r="LQ155" i="48"/>
  <c r="LS155" i="48"/>
  <c r="LR354" i="48"/>
  <c r="LP354" i="48"/>
  <c r="LO354" i="48"/>
  <c r="LS354" i="48"/>
  <c r="LQ354" i="48"/>
  <c r="LO182" i="48"/>
  <c r="LQ182" i="48"/>
  <c r="LR182" i="48"/>
  <c r="LP182" i="48"/>
  <c r="LS182" i="48"/>
  <c r="LK450" i="48"/>
  <c r="LL450" i="48"/>
  <c r="LK165" i="48"/>
  <c r="LL165" i="48"/>
  <c r="LK284" i="48"/>
  <c r="LL284" i="48"/>
  <c r="LR79" i="48"/>
  <c r="LS79" i="48"/>
  <c r="LP79" i="48"/>
  <c r="LO79" i="48"/>
  <c r="LQ79" i="48"/>
  <c r="LP175" i="48"/>
  <c r="LQ175" i="48"/>
  <c r="LO175" i="48"/>
  <c r="LR175" i="48"/>
  <c r="LS175" i="48"/>
  <c r="LP424" i="48"/>
  <c r="LO424" i="48"/>
  <c r="LQ424" i="48"/>
  <c r="LS424" i="48"/>
  <c r="LR424" i="48"/>
  <c r="LL323" i="48"/>
  <c r="LK323" i="48"/>
  <c r="LL511" i="48"/>
  <c r="LK511" i="48"/>
  <c r="LL316" i="48"/>
  <c r="LK316" i="48"/>
  <c r="LO124" i="48"/>
  <c r="LQ124" i="48"/>
  <c r="LR124" i="48"/>
  <c r="LS124" i="48"/>
  <c r="LP124" i="48"/>
  <c r="LL477" i="48"/>
  <c r="LK477" i="48"/>
  <c r="LR480" i="48"/>
  <c r="LQ480" i="48"/>
  <c r="LS480" i="48"/>
  <c r="LO480" i="48"/>
  <c r="LP480" i="48"/>
  <c r="LL324" i="48"/>
  <c r="LK324" i="48"/>
  <c r="LR209" i="48"/>
  <c r="LP209" i="48"/>
  <c r="LO209" i="48"/>
  <c r="LS209" i="48"/>
  <c r="LQ209" i="48"/>
  <c r="LK68" i="48"/>
  <c r="LL68" i="48"/>
  <c r="LL260" i="48"/>
  <c r="LK260" i="48"/>
  <c r="LL388" i="48"/>
  <c r="LK388" i="48"/>
  <c r="LL347" i="48"/>
  <c r="LK347" i="48"/>
  <c r="LP336" i="48"/>
  <c r="LQ336" i="48"/>
  <c r="LO336" i="48"/>
  <c r="LS336" i="48"/>
  <c r="LR336" i="48"/>
  <c r="LP254" i="48"/>
  <c r="LO254" i="48"/>
  <c r="LQ254" i="48"/>
  <c r="LS254" i="48"/>
  <c r="LR254" i="48"/>
  <c r="LK63" i="48"/>
  <c r="LL63" i="48"/>
  <c r="MD59" i="48"/>
  <c r="MC59" i="48"/>
  <c r="LQ434" i="48"/>
  <c r="LO434" i="48"/>
  <c r="LS434" i="48"/>
  <c r="LR434" i="48"/>
  <c r="LP434" i="48"/>
  <c r="LS511" i="48"/>
  <c r="LP511" i="48"/>
  <c r="LQ511" i="48"/>
  <c r="LR511" i="48"/>
  <c r="LO511" i="48"/>
  <c r="LK263" i="48"/>
  <c r="LL263" i="48"/>
  <c r="LQ322" i="48"/>
  <c r="LS322" i="48"/>
  <c r="LP322" i="48"/>
  <c r="LR322" i="48"/>
  <c r="LO322" i="48"/>
  <c r="LK296" i="48"/>
  <c r="LL296" i="48"/>
  <c r="LL453" i="48"/>
  <c r="LK453" i="48"/>
  <c r="LS316" i="48"/>
  <c r="LQ316" i="48"/>
  <c r="LR316" i="48"/>
  <c r="LO316" i="48"/>
  <c r="LP316" i="48"/>
  <c r="LK295" i="48"/>
  <c r="LL295" i="48"/>
  <c r="MC70" i="48"/>
  <c r="MD70" i="48"/>
  <c r="LO421" i="48"/>
  <c r="LQ421" i="48"/>
  <c r="LS421" i="48"/>
  <c r="LR421" i="48"/>
  <c r="LP421" i="48"/>
  <c r="LL90" i="48"/>
  <c r="LK90" i="48"/>
  <c r="LR500" i="48"/>
  <c r="LS500" i="48"/>
  <c r="LQ500" i="48"/>
  <c r="LP500" i="48"/>
  <c r="LO500" i="48"/>
  <c r="LK124" i="48"/>
  <c r="LL124" i="48"/>
  <c r="LS341" i="48"/>
  <c r="LO341" i="48"/>
  <c r="LR341" i="48"/>
  <c r="LQ341" i="48"/>
  <c r="LP341" i="48"/>
  <c r="LS477" i="48"/>
  <c r="LQ477" i="48"/>
  <c r="LR477" i="48"/>
  <c r="LP477" i="48"/>
  <c r="LO477" i="48"/>
  <c r="MC56" i="48"/>
  <c r="MD56" i="48"/>
  <c r="LO89" i="48"/>
  <c r="LR89" i="48"/>
  <c r="LS89" i="48"/>
  <c r="LP89" i="48"/>
  <c r="LQ89" i="48"/>
  <c r="LK349" i="48"/>
  <c r="LL349" i="48"/>
  <c r="LL293" i="48"/>
  <c r="LK293" i="48"/>
  <c r="LK480" i="48"/>
  <c r="LL480" i="48"/>
  <c r="LL367" i="48"/>
  <c r="LK367" i="48"/>
  <c r="LQ91" i="48"/>
  <c r="LO91" i="48"/>
  <c r="LR91" i="48"/>
  <c r="LP91" i="48"/>
  <c r="LS91" i="48"/>
  <c r="LS198" i="48"/>
  <c r="LO198" i="48"/>
  <c r="LR198" i="48"/>
  <c r="LP198" i="48"/>
  <c r="LQ198" i="48"/>
  <c r="LS324" i="48"/>
  <c r="LR324" i="48"/>
  <c r="LQ324" i="48"/>
  <c r="LP324" i="48"/>
  <c r="LO324" i="48"/>
  <c r="LK498" i="48"/>
  <c r="LL498" i="48"/>
  <c r="LL209" i="48"/>
  <c r="LK209" i="48"/>
  <c r="LL220" i="48"/>
  <c r="LK220" i="48"/>
  <c r="LP94" i="48"/>
  <c r="LQ94" i="48"/>
  <c r="LO94" i="48"/>
  <c r="LS94" i="48"/>
  <c r="LR94" i="48"/>
  <c r="LL216" i="48"/>
  <c r="LK216" i="48"/>
  <c r="LS68" i="48"/>
  <c r="LP68" i="48"/>
  <c r="LO68" i="48"/>
  <c r="LR68" i="48"/>
  <c r="LQ68" i="48"/>
  <c r="LL214" i="48"/>
  <c r="LK214" i="48"/>
  <c r="LK277" i="48"/>
  <c r="LL277" i="48"/>
  <c r="LO260" i="48"/>
  <c r="LQ260" i="48"/>
  <c r="LS260" i="48"/>
  <c r="LP260" i="48"/>
  <c r="LR260" i="48"/>
  <c r="LO95" i="48"/>
  <c r="LP95" i="48"/>
  <c r="LQ95" i="48"/>
  <c r="LS95" i="48"/>
  <c r="LR95" i="48"/>
  <c r="LS427" i="48"/>
  <c r="LP427" i="48"/>
  <c r="LQ427" i="48"/>
  <c r="LR427" i="48"/>
  <c r="LO427" i="48"/>
  <c r="LQ388" i="48"/>
  <c r="LR388" i="48"/>
  <c r="LO388" i="48"/>
  <c r="LP388" i="48"/>
  <c r="LS388" i="48"/>
  <c r="LJ55" i="48"/>
  <c r="LI54" i="48" a="1"/>
  <c r="LI54" i="48" s="1"/>
  <c r="LL219" i="48"/>
  <c r="LK219" i="48"/>
  <c r="LP490" i="48"/>
  <c r="LQ490" i="48"/>
  <c r="LS490" i="48"/>
  <c r="LR490" i="48"/>
  <c r="LO490" i="48"/>
  <c r="LK442" i="48"/>
  <c r="LL442" i="48"/>
  <c r="LQ251" i="48"/>
  <c r="LP251" i="48"/>
  <c r="LR251" i="48"/>
  <c r="LO251" i="48"/>
  <c r="LS251" i="48"/>
  <c r="MD67" i="48"/>
  <c r="MC67" i="48"/>
  <c r="LL81" i="48"/>
  <c r="LK81" i="48"/>
  <c r="LL255" i="48"/>
  <c r="LK255" i="48"/>
  <c r="LL382" i="48"/>
  <c r="LK382" i="48"/>
  <c r="LL271" i="48"/>
  <c r="LK271" i="48"/>
  <c r="LR430" i="48"/>
  <c r="LP430" i="48"/>
  <c r="LQ430" i="48"/>
  <c r="LS430" i="48"/>
  <c r="LO430" i="48"/>
  <c r="LQ358" i="48"/>
  <c r="LP358" i="48"/>
  <c r="LR358" i="48"/>
  <c r="LS358" i="48"/>
  <c r="LO358" i="48"/>
  <c r="LQ396" i="48"/>
  <c r="LS396" i="48"/>
  <c r="LP396" i="48"/>
  <c r="LR396" i="48"/>
  <c r="LO396" i="48"/>
  <c r="LS190" i="48"/>
  <c r="LQ190" i="48"/>
  <c r="LO190" i="48"/>
  <c r="LP190" i="48"/>
  <c r="LR190" i="48"/>
  <c r="LK179" i="48"/>
  <c r="LL179" i="48"/>
  <c r="LO170" i="48"/>
  <c r="LR170" i="48"/>
  <c r="LQ170" i="48"/>
  <c r="LP170" i="48"/>
  <c r="LS170" i="48"/>
  <c r="LL451" i="48"/>
  <c r="LK451" i="48"/>
  <c r="LP99" i="48"/>
  <c r="LS99" i="48"/>
  <c r="LO99" i="48"/>
  <c r="LR99" i="48"/>
  <c r="LQ99" i="48"/>
  <c r="LS243" i="48"/>
  <c r="LO243" i="48"/>
  <c r="LQ243" i="48"/>
  <c r="LR243" i="48"/>
  <c r="LP243" i="48"/>
  <c r="LL487" i="48"/>
  <c r="LK487" i="48"/>
  <c r="LP132" i="48"/>
  <c r="LQ132" i="48"/>
  <c r="LR132" i="48"/>
  <c r="LS132" i="48"/>
  <c r="LO132" i="48"/>
  <c r="LL475" i="48"/>
  <c r="LK475" i="48"/>
  <c r="LS162" i="48"/>
  <c r="LP162" i="48"/>
  <c r="LR162" i="48"/>
  <c r="LO162" i="48"/>
  <c r="LQ162" i="48"/>
  <c r="LK118" i="48"/>
  <c r="LL118" i="48"/>
  <c r="LL148" i="48"/>
  <c r="LK148" i="48"/>
  <c r="LK377" i="48"/>
  <c r="LL377" i="48"/>
  <c r="LR120" i="48"/>
  <c r="LS120" i="48"/>
  <c r="LQ120" i="48"/>
  <c r="LP120" i="48"/>
  <c r="LO120" i="48"/>
  <c r="LO137" i="48"/>
  <c r="LR137" i="48"/>
  <c r="LS137" i="48"/>
  <c r="LP137" i="48"/>
  <c r="LQ137" i="48"/>
  <c r="LQ241" i="48"/>
  <c r="LO241" i="48"/>
  <c r="LR241" i="48"/>
  <c r="LP241" i="48"/>
  <c r="LS241" i="48"/>
  <c r="LL369" i="48"/>
  <c r="LK369" i="48"/>
  <c r="LS362" i="48"/>
  <c r="LR362" i="48"/>
  <c r="LQ362" i="48"/>
  <c r="LO362" i="48"/>
  <c r="LP362" i="48"/>
  <c r="LK462" i="48"/>
  <c r="LL462" i="48"/>
  <c r="LQ398" i="48"/>
  <c r="LO398" i="48"/>
  <c r="LS398" i="48"/>
  <c r="LP398" i="48"/>
  <c r="LR398" i="48"/>
  <c r="LO472" i="48"/>
  <c r="LS472" i="48"/>
  <c r="LP472" i="48"/>
  <c r="LQ472" i="48"/>
  <c r="LR472" i="48"/>
  <c r="LL108" i="48"/>
  <c r="LK108" i="48"/>
  <c r="LQ62" i="48"/>
  <c r="LP62" i="48"/>
  <c r="LO62" i="48"/>
  <c r="LR62" i="48"/>
  <c r="LS62" i="48"/>
  <c r="LS503" i="48"/>
  <c r="LR503" i="48"/>
  <c r="LQ503" i="48"/>
  <c r="LP503" i="48"/>
  <c r="LO503" i="48"/>
  <c r="LK362" i="48"/>
  <c r="LL362" i="48"/>
  <c r="LL236" i="48"/>
  <c r="LK236" i="48"/>
  <c r="LR346" i="48"/>
  <c r="LP346" i="48"/>
  <c r="LQ346" i="48"/>
  <c r="LS346" i="48"/>
  <c r="LO346" i="48"/>
  <c r="LL110" i="48"/>
  <c r="LK110" i="48"/>
  <c r="LK107" i="48"/>
  <c r="LL107" i="48"/>
  <c r="LQ455" i="48"/>
  <c r="LP455" i="48"/>
  <c r="LR455" i="48"/>
  <c r="LO455" i="48"/>
  <c r="LS455" i="48"/>
  <c r="LR267" i="48"/>
  <c r="LO267" i="48"/>
  <c r="LQ267" i="48"/>
  <c r="LP267" i="48"/>
  <c r="LS267" i="48"/>
  <c r="LP168" i="48"/>
  <c r="LS168" i="48"/>
  <c r="LO168" i="48"/>
  <c r="LQ168" i="48"/>
  <c r="LR168" i="48"/>
  <c r="LL122" i="48"/>
  <c r="LK122" i="48"/>
  <c r="LL61" i="48"/>
  <c r="LK61" i="48"/>
  <c r="LR445" i="48"/>
  <c r="LS445" i="48"/>
  <c r="LP445" i="48"/>
  <c r="LQ445" i="48"/>
  <c r="LO445" i="48"/>
  <c r="LL109" i="48"/>
  <c r="LK109" i="48"/>
  <c r="LP432" i="48"/>
  <c r="LS432" i="48"/>
  <c r="LO432" i="48"/>
  <c r="LR432" i="48"/>
  <c r="LQ432" i="48"/>
  <c r="LQ414" i="48"/>
  <c r="LS414" i="48"/>
  <c r="LO414" i="48"/>
  <c r="LR414" i="48"/>
  <c r="LP414" i="48"/>
  <c r="LS392" i="48"/>
  <c r="LQ392" i="48"/>
  <c r="LP392" i="48"/>
  <c r="LR392" i="48"/>
  <c r="LO392" i="48"/>
  <c r="LP185" i="48"/>
  <c r="LQ185" i="48"/>
  <c r="LR185" i="48"/>
  <c r="LO185" i="48"/>
  <c r="LS185" i="48"/>
  <c r="LS226" i="48"/>
  <c r="LO226" i="48"/>
  <c r="LQ226" i="48"/>
  <c r="LP226" i="48"/>
  <c r="LR226" i="48"/>
  <c r="LK180" i="48"/>
  <c r="LL180" i="48"/>
  <c r="LL201" i="48"/>
  <c r="LK201" i="48"/>
  <c r="LK344" i="48"/>
  <c r="LL344" i="48"/>
  <c r="LR320" i="48"/>
  <c r="LP320" i="48"/>
  <c r="LS320" i="48"/>
  <c r="LQ320" i="48"/>
  <c r="LO320" i="48"/>
  <c r="LR263" i="48"/>
  <c r="LP263" i="48"/>
  <c r="LO263" i="48"/>
  <c r="LS263" i="48"/>
  <c r="LQ263" i="48"/>
  <c r="MK70" i="48"/>
  <c r="MG70" i="48"/>
  <c r="MI70" i="48"/>
  <c r="MH70" i="48"/>
  <c r="MJ70" i="48"/>
  <c r="LK341" i="48"/>
  <c r="LL341" i="48"/>
  <c r="LL89" i="48"/>
  <c r="LK89" i="48"/>
  <c r="LK91" i="48"/>
  <c r="LL91" i="48"/>
  <c r="LK94" i="48"/>
  <c r="LL94" i="48"/>
  <c r="LR277" i="48"/>
  <c r="LP277" i="48"/>
  <c r="LS277" i="48"/>
  <c r="LQ277" i="48"/>
  <c r="LO277" i="48"/>
  <c r="LQ215" i="48"/>
  <c r="LS215" i="48"/>
  <c r="LO215" i="48"/>
  <c r="LP215" i="48"/>
  <c r="LR215" i="48"/>
  <c r="LK411" i="48"/>
  <c r="LL411" i="48"/>
  <c r="LR323" i="48"/>
  <c r="LQ323" i="48"/>
  <c r="LO323" i="48"/>
  <c r="LS323" i="48"/>
  <c r="LP323" i="48"/>
  <c r="LK357" i="48"/>
  <c r="LL357" i="48"/>
  <c r="LL218" i="48"/>
  <c r="LK218" i="48"/>
  <c r="LR454" i="48"/>
  <c r="LQ454" i="48"/>
  <c r="LP454" i="48"/>
  <c r="LS454" i="48"/>
  <c r="LO454" i="48"/>
  <c r="LS116" i="48"/>
  <c r="LO116" i="48"/>
  <c r="LQ116" i="48"/>
  <c r="LP116" i="48"/>
  <c r="LR116" i="48"/>
  <c r="LO471" i="48"/>
  <c r="LP471" i="48"/>
  <c r="LR471" i="48"/>
  <c r="LS471" i="48"/>
  <c r="LQ471" i="48"/>
  <c r="LK478" i="48"/>
  <c r="LL478" i="48"/>
  <c r="MH58" i="48"/>
  <c r="MI58" i="48"/>
  <c r="MJ58" i="48"/>
  <c r="MG58" i="48"/>
  <c r="MK58" i="48"/>
  <c r="LR479" i="48"/>
  <c r="LP479" i="48"/>
  <c r="LS479" i="48"/>
  <c r="LO479" i="48"/>
  <c r="LQ479" i="48"/>
  <c r="LS202" i="48"/>
  <c r="LR202" i="48"/>
  <c r="LP202" i="48"/>
  <c r="LQ202" i="48"/>
  <c r="LO202" i="48"/>
  <c r="LL279" i="48"/>
  <c r="LK279" i="48"/>
  <c r="MG71" i="48"/>
  <c r="MH71" i="48"/>
  <c r="MK71" i="48"/>
  <c r="MI71" i="48"/>
  <c r="MJ71" i="48"/>
  <c r="LP187" i="48"/>
  <c r="LS187" i="48"/>
  <c r="LQ187" i="48"/>
  <c r="LO187" i="48"/>
  <c r="LR187" i="48"/>
  <c r="LS252" i="48"/>
  <c r="LQ252" i="48"/>
  <c r="LR252" i="48"/>
  <c r="LP252" i="48"/>
  <c r="LO252" i="48"/>
  <c r="LO515" i="48"/>
  <c r="LQ515" i="48"/>
  <c r="LS515" i="48"/>
  <c r="LR515" i="48"/>
  <c r="LP515" i="48"/>
  <c r="LP321" i="48"/>
  <c r="LS321" i="48"/>
  <c r="LO321" i="48"/>
  <c r="LQ321" i="48"/>
  <c r="LR321" i="48"/>
  <c r="LP373" i="48"/>
  <c r="LO373" i="48"/>
  <c r="LR373" i="48"/>
  <c r="LQ373" i="48"/>
  <c r="LS373" i="48"/>
  <c r="LL473" i="48"/>
  <c r="LK473" i="48"/>
  <c r="LL59" i="48"/>
  <c r="LK59" i="48"/>
  <c r="LR495" i="48"/>
  <c r="LO495" i="48"/>
  <c r="LP495" i="48"/>
  <c r="LS495" i="48"/>
  <c r="LQ495" i="48"/>
  <c r="LS217" i="48"/>
  <c r="LQ217" i="48"/>
  <c r="LP217" i="48"/>
  <c r="LO217" i="48"/>
  <c r="LR217" i="48"/>
  <c r="LS426" i="48"/>
  <c r="LO426" i="48"/>
  <c r="LQ426" i="48"/>
  <c r="LR426" i="48"/>
  <c r="LP426" i="48"/>
  <c r="LR92" i="48"/>
  <c r="LO92" i="48"/>
  <c r="LS92" i="48"/>
  <c r="LP92" i="48"/>
  <c r="LQ92" i="48"/>
  <c r="LK229" i="48"/>
  <c r="LL229" i="48"/>
  <c r="LO166" i="48"/>
  <c r="LP166" i="48"/>
  <c r="LS166" i="48"/>
  <c r="LR166" i="48"/>
  <c r="LQ166" i="48"/>
  <c r="LS379" i="48"/>
  <c r="LP379" i="48"/>
  <c r="LQ379" i="48"/>
  <c r="LO379" i="48"/>
  <c r="LR379" i="48"/>
  <c r="LS360" i="48"/>
  <c r="LR360" i="48"/>
  <c r="LO360" i="48"/>
  <c r="LP360" i="48"/>
  <c r="LQ360" i="48"/>
  <c r="LL169" i="48"/>
  <c r="LK169" i="48"/>
  <c r="MH60" i="48"/>
  <c r="MK60" i="48"/>
  <c r="MG60" i="48"/>
  <c r="MI60" i="48"/>
  <c r="MJ60" i="48"/>
  <c r="LO159" i="48"/>
  <c r="LQ159" i="48"/>
  <c r="LP159" i="48"/>
  <c r="LR159" i="48"/>
  <c r="LS159" i="48"/>
  <c r="LK77" i="48"/>
  <c r="LL77" i="48"/>
  <c r="LL351" i="48"/>
  <c r="LK351" i="48"/>
  <c r="LL449" i="48"/>
  <c r="LK449" i="48"/>
  <c r="LK422" i="48"/>
  <c r="LL422" i="48"/>
  <c r="LL250" i="48"/>
  <c r="LK250" i="48"/>
  <c r="LO211" i="48"/>
  <c r="LS211" i="48"/>
  <c r="LQ211" i="48"/>
  <c r="LR211" i="48"/>
  <c r="LP211" i="48"/>
  <c r="LL461" i="48"/>
  <c r="LK461" i="48"/>
  <c r="LL381" i="48"/>
  <c r="LK381" i="48"/>
  <c r="LK275" i="48"/>
  <c r="LL275" i="48"/>
  <c r="LL186" i="48"/>
  <c r="LK186" i="48"/>
  <c r="LQ272" i="48"/>
  <c r="LR272" i="48"/>
  <c r="LP272" i="48"/>
  <c r="LO272" i="48"/>
  <c r="LS272" i="48"/>
  <c r="LS290" i="48"/>
  <c r="LP290" i="48"/>
  <c r="LQ290" i="48"/>
  <c r="LO290" i="48"/>
  <c r="LR290" i="48"/>
  <c r="LS76" i="48"/>
  <c r="LR76" i="48"/>
  <c r="LO76" i="48"/>
  <c r="LQ76" i="48"/>
  <c r="LP76" i="48"/>
  <c r="LK303" i="48"/>
  <c r="LL303" i="48"/>
  <c r="LS55" i="48"/>
  <c r="LO55" i="48"/>
  <c r="LP55" i="48"/>
  <c r="LR55" i="48"/>
  <c r="LQ55" i="48"/>
  <c r="LN54" i="48"/>
  <c r="LR219" i="48"/>
  <c r="LP219" i="48"/>
  <c r="LS219" i="48"/>
  <c r="LO219" i="48"/>
  <c r="LQ219" i="48"/>
  <c r="LK490" i="48"/>
  <c r="LL490" i="48"/>
  <c r="LO442" i="48"/>
  <c r="LP442" i="48"/>
  <c r="LS442" i="48"/>
  <c r="LR442" i="48"/>
  <c r="LQ442" i="48"/>
  <c r="LK251" i="48"/>
  <c r="LL251" i="48"/>
  <c r="MJ67" i="48"/>
  <c r="MI67" i="48"/>
  <c r="MG67" i="48"/>
  <c r="MK67" i="48"/>
  <c r="MH67" i="48"/>
  <c r="LO81" i="48"/>
  <c r="LP81" i="48"/>
  <c r="LQ81" i="48"/>
  <c r="LS81" i="48"/>
  <c r="LR81" i="48"/>
  <c r="LR255" i="48"/>
  <c r="LO255" i="48"/>
  <c r="LS255" i="48"/>
  <c r="LQ255" i="48"/>
  <c r="LP255" i="48"/>
  <c r="LQ382" i="48"/>
  <c r="LS382" i="48"/>
  <c r="LP382" i="48"/>
  <c r="LR382" i="48"/>
  <c r="LO382" i="48"/>
  <c r="LQ271" i="48"/>
  <c r="LS271" i="48"/>
  <c r="LO271" i="48"/>
  <c r="LP271" i="48"/>
  <c r="LR271" i="48"/>
  <c r="LK430" i="48"/>
  <c r="LL430" i="48"/>
  <c r="LK358" i="48"/>
  <c r="LL358" i="48"/>
  <c r="LK396" i="48"/>
  <c r="LL396" i="48"/>
  <c r="LK190" i="48"/>
  <c r="LL190" i="48"/>
  <c r="LQ179" i="48"/>
  <c r="LP179" i="48"/>
  <c r="LS179" i="48"/>
  <c r="LO179" i="48"/>
  <c r="LR179" i="48"/>
  <c r="LK170" i="48"/>
  <c r="LL170" i="48"/>
  <c r="LP451" i="48"/>
  <c r="LQ451" i="48"/>
  <c r="LS451" i="48"/>
  <c r="LR451" i="48"/>
  <c r="LO451" i="48"/>
  <c r="LL99" i="48"/>
  <c r="LK99" i="48"/>
  <c r="LK243" i="48"/>
  <c r="LL243" i="48"/>
  <c r="LO487" i="48"/>
  <c r="LS487" i="48"/>
  <c r="LQ487" i="48"/>
  <c r="LP487" i="48"/>
  <c r="LR487" i="48"/>
  <c r="LL83" i="48"/>
  <c r="LK83" i="48"/>
  <c r="LP304" i="48"/>
  <c r="LR304" i="48"/>
  <c r="LS304" i="48"/>
  <c r="LO304" i="48"/>
  <c r="LQ304" i="48"/>
  <c r="LS176" i="48"/>
  <c r="LR176" i="48"/>
  <c r="LO176" i="48"/>
  <c r="LQ176" i="48"/>
  <c r="LP176" i="48"/>
  <c r="LK183" i="48"/>
  <c r="LL183" i="48"/>
  <c r="LS384" i="48"/>
  <c r="LR384" i="48"/>
  <c r="LP384" i="48"/>
  <c r="LO384" i="48"/>
  <c r="LQ384" i="48"/>
  <c r="LL460" i="48"/>
  <c r="LK460" i="48"/>
  <c r="LK496" i="48"/>
  <c r="LL496" i="48"/>
  <c r="LS208" i="48"/>
  <c r="LP208" i="48"/>
  <c r="LQ208" i="48"/>
  <c r="LR208" i="48"/>
  <c r="LO208" i="48"/>
  <c r="LL486" i="48"/>
  <c r="LK486" i="48"/>
  <c r="LQ311" i="48"/>
  <c r="LO311" i="48"/>
  <c r="LS311" i="48"/>
  <c r="LP311" i="48"/>
  <c r="LR311" i="48"/>
  <c r="LK409" i="48"/>
  <c r="LL409" i="48"/>
  <c r="LP441" i="48"/>
  <c r="LQ441" i="48"/>
  <c r="LR441" i="48"/>
  <c r="LS441" i="48"/>
  <c r="LO441" i="48"/>
  <c r="LK391" i="48"/>
  <c r="LL391" i="48"/>
  <c r="LR136" i="48"/>
  <c r="LS136" i="48"/>
  <c r="LQ136" i="48"/>
  <c r="LP136" i="48"/>
  <c r="LO136" i="48"/>
  <c r="LK171" i="48"/>
  <c r="LL171" i="48"/>
  <c r="LL158" i="48"/>
  <c r="LK158" i="48"/>
  <c r="LK517" i="48"/>
  <c r="LL517" i="48"/>
  <c r="LK239" i="48"/>
  <c r="LL239" i="48"/>
  <c r="LO258" i="48"/>
  <c r="LS258" i="48"/>
  <c r="LQ258" i="48"/>
  <c r="LP258" i="48"/>
  <c r="LR258" i="48"/>
  <c r="MK63" i="48"/>
  <c r="MH63" i="48"/>
  <c r="MG63" i="48"/>
  <c r="MI63" i="48"/>
  <c r="MJ63" i="48"/>
  <c r="LS101" i="48"/>
  <c r="LR101" i="48"/>
  <c r="LO101" i="48"/>
  <c r="LP101" i="48"/>
  <c r="LQ101" i="48"/>
  <c r="LP350" i="48"/>
  <c r="LS350" i="48"/>
  <c r="LO350" i="48"/>
  <c r="LQ350" i="48"/>
  <c r="LR350" i="48"/>
  <c r="LK488" i="48"/>
  <c r="LL488" i="48"/>
  <c r="LS357" i="48"/>
  <c r="LR357" i="48"/>
  <c r="LO357" i="48"/>
  <c r="LQ357" i="48"/>
  <c r="LP357" i="48"/>
  <c r="LK322" i="48"/>
  <c r="LL322" i="48"/>
  <c r="LO453" i="48"/>
  <c r="LR453" i="48"/>
  <c r="LS453" i="48"/>
  <c r="LP453" i="48"/>
  <c r="LQ453" i="48"/>
  <c r="LO90" i="48"/>
  <c r="LS90" i="48"/>
  <c r="LR90" i="48"/>
  <c r="LP90" i="48"/>
  <c r="LQ90" i="48"/>
  <c r="LS293" i="48"/>
  <c r="LQ293" i="48"/>
  <c r="LR293" i="48"/>
  <c r="LP293" i="48"/>
  <c r="LO293" i="48"/>
  <c r="LK198" i="48"/>
  <c r="LL198" i="48"/>
  <c r="LO216" i="48"/>
  <c r="LP216" i="48"/>
  <c r="LR216" i="48"/>
  <c r="LS216" i="48"/>
  <c r="LQ216" i="48"/>
  <c r="LL95" i="48"/>
  <c r="LK95" i="48"/>
  <c r="LQ200" i="48"/>
  <c r="LR200" i="48"/>
  <c r="LP200" i="48"/>
  <c r="LO200" i="48"/>
  <c r="LS200" i="48"/>
  <c r="LK278" i="48"/>
  <c r="LL278" i="48"/>
  <c r="LR371" i="48"/>
  <c r="LP371" i="48"/>
  <c r="LQ371" i="48"/>
  <c r="LS371" i="48"/>
  <c r="LO371" i="48"/>
  <c r="LL470" i="48"/>
  <c r="LK470" i="48"/>
  <c r="LK116" i="48"/>
  <c r="LL116" i="48"/>
  <c r="LL471" i="48"/>
  <c r="LK471" i="48"/>
  <c r="LS478" i="48"/>
  <c r="LO478" i="48"/>
  <c r="LP478" i="48"/>
  <c r="LR478" i="48"/>
  <c r="LQ478" i="48"/>
  <c r="MD58" i="48"/>
  <c r="MC58" i="48"/>
  <c r="LL479" i="48"/>
  <c r="LK479" i="48"/>
  <c r="LL202" i="48"/>
  <c r="LK202" i="48"/>
  <c r="LS279" i="48"/>
  <c r="LO279" i="48"/>
  <c r="LP279" i="48"/>
  <c r="LR279" i="48"/>
  <c r="LQ279" i="48"/>
  <c r="MD71" i="48"/>
  <c r="MC71" i="48"/>
  <c r="LL187" i="48"/>
  <c r="LK187" i="48"/>
  <c r="LL252" i="48"/>
  <c r="LK252" i="48"/>
  <c r="LL515" i="48"/>
  <c r="LK515" i="48"/>
  <c r="LL321" i="48"/>
  <c r="LK321" i="48"/>
  <c r="LL373" i="48"/>
  <c r="LK373" i="48"/>
  <c r="LR473" i="48"/>
  <c r="LO473" i="48"/>
  <c r="LP473" i="48"/>
  <c r="LQ473" i="48"/>
  <c r="LS473" i="48"/>
  <c r="LQ59" i="48"/>
  <c r="LP59" i="48"/>
  <c r="LR59" i="48"/>
  <c r="LS59" i="48"/>
  <c r="LO59" i="48"/>
  <c r="LK495" i="48"/>
  <c r="LL495" i="48"/>
  <c r="LK217" i="48"/>
  <c r="LL217" i="48"/>
  <c r="LK426" i="48"/>
  <c r="LL426" i="48"/>
  <c r="LL92" i="48"/>
  <c r="LK92" i="48"/>
  <c r="LR229" i="48"/>
  <c r="LP229" i="48"/>
  <c r="LO229" i="48"/>
  <c r="LQ229" i="48"/>
  <c r="LS229" i="48"/>
  <c r="LK166" i="48"/>
  <c r="LL166" i="48"/>
  <c r="LL379" i="48"/>
  <c r="LK379" i="48"/>
  <c r="LK360" i="48"/>
  <c r="LL360" i="48"/>
  <c r="LS169" i="48"/>
  <c r="LP169" i="48"/>
  <c r="LQ169" i="48"/>
  <c r="LR169" i="48"/>
  <c r="LO169" i="48"/>
  <c r="MD60" i="48"/>
  <c r="MC60" i="48"/>
  <c r="LK159" i="48"/>
  <c r="LL159" i="48"/>
  <c r="LP77" i="48"/>
  <c r="LQ77" i="48"/>
  <c r="LO77" i="48"/>
  <c r="LS77" i="48"/>
  <c r="LR77" i="48"/>
  <c r="LO351" i="48"/>
  <c r="LR351" i="48"/>
  <c r="LS351" i="48"/>
  <c r="LP351" i="48"/>
  <c r="LQ351" i="48"/>
  <c r="LR449" i="48"/>
  <c r="LO449" i="48"/>
  <c r="LQ449" i="48"/>
  <c r="LS449" i="48"/>
  <c r="LP449" i="48"/>
  <c r="LS422" i="48"/>
  <c r="LP422" i="48"/>
  <c r="LR422" i="48"/>
  <c r="LQ422" i="48"/>
  <c r="LO422" i="48"/>
  <c r="LQ250" i="48"/>
  <c r="LR250" i="48"/>
  <c r="LP250" i="48"/>
  <c r="LO250" i="48"/>
  <c r="LS250" i="48"/>
  <c r="LL211" i="48"/>
  <c r="LK211" i="48"/>
  <c r="LS461" i="48"/>
  <c r="LQ461" i="48"/>
  <c r="LR461" i="48"/>
  <c r="LO461" i="48"/>
  <c r="LP461" i="48"/>
  <c r="LS381" i="48"/>
  <c r="LO381" i="48"/>
  <c r="LP381" i="48"/>
  <c r="LQ381" i="48"/>
  <c r="LR381" i="48"/>
  <c r="LO275" i="48"/>
  <c r="LQ275" i="48"/>
  <c r="LR275" i="48"/>
  <c r="LS275" i="48"/>
  <c r="LP275" i="48"/>
  <c r="LS186" i="48"/>
  <c r="LQ186" i="48"/>
  <c r="LR186" i="48"/>
  <c r="LP186" i="48"/>
  <c r="LO186" i="48"/>
  <c r="LK272" i="48"/>
  <c r="LL272" i="48"/>
  <c r="LL290" i="48"/>
  <c r="LK290" i="48"/>
  <c r="LL76" i="48"/>
  <c r="LK76" i="48"/>
  <c r="LO303" i="48"/>
  <c r="LP303" i="48"/>
  <c r="LS303" i="48"/>
  <c r="LR303" i="48"/>
  <c r="LQ303" i="48"/>
  <c r="LQ152" i="48"/>
  <c r="LP152" i="48"/>
  <c r="LS152" i="48"/>
  <c r="LR152" i="48"/>
  <c r="LO152" i="48"/>
  <c r="LP334" i="48"/>
  <c r="LQ334" i="48"/>
  <c r="LS334" i="48"/>
  <c r="LO334" i="48"/>
  <c r="LR334" i="48"/>
  <c r="LP98" i="48"/>
  <c r="LO98" i="48"/>
  <c r="LS98" i="48"/>
  <c r="LQ98" i="48"/>
  <c r="LR98" i="48"/>
  <c r="LP264" i="48"/>
  <c r="LO264" i="48"/>
  <c r="LQ264" i="48"/>
  <c r="LR264" i="48"/>
  <c r="LS264" i="48"/>
  <c r="LK464" i="48"/>
  <c r="LL464" i="48"/>
  <c r="MJ69" i="48"/>
  <c r="MH69" i="48"/>
  <c r="MK69" i="48"/>
  <c r="MI69" i="48"/>
  <c r="MG69" i="48"/>
  <c r="LP161" i="48"/>
  <c r="LO161" i="48"/>
  <c r="LS161" i="48"/>
  <c r="LR161" i="48"/>
  <c r="LQ161" i="48"/>
  <c r="LL119" i="48"/>
  <c r="LK119" i="48"/>
  <c r="LR433" i="48"/>
  <c r="LO433" i="48"/>
  <c r="LS433" i="48"/>
  <c r="LP433" i="48"/>
  <c r="LQ433" i="48"/>
  <c r="LR289" i="48"/>
  <c r="LP289" i="48"/>
  <c r="LQ289" i="48"/>
  <c r="LO289" i="48"/>
  <c r="LS289" i="48"/>
  <c r="LK281" i="48"/>
  <c r="LL281" i="48"/>
  <c r="LQ294" i="48"/>
  <c r="LR294" i="48"/>
  <c r="LO294" i="48"/>
  <c r="LP294" i="48"/>
  <c r="LS294" i="48"/>
  <c r="LR393" i="48"/>
  <c r="LS393" i="48"/>
  <c r="LP393" i="48"/>
  <c r="LQ393" i="48"/>
  <c r="LO393" i="48"/>
  <c r="LP151" i="48"/>
  <c r="LS151" i="48"/>
  <c r="LR151" i="48"/>
  <c r="LO151" i="48"/>
  <c r="LQ151" i="48"/>
  <c r="MD68" i="48"/>
  <c r="MC68" i="48"/>
  <c r="LL343" i="48"/>
  <c r="LK343" i="48"/>
  <c r="LK174" i="48"/>
  <c r="LL174" i="48"/>
  <c r="LR207" i="48"/>
  <c r="LS207" i="48"/>
  <c r="LP207" i="48"/>
  <c r="LO207" i="48"/>
  <c r="LQ207" i="48"/>
  <c r="LK286" i="48"/>
  <c r="LL286" i="48"/>
  <c r="LR84" i="48"/>
  <c r="LQ84" i="48"/>
  <c r="LO84" i="48"/>
  <c r="LS84" i="48"/>
  <c r="LP84" i="48"/>
  <c r="LP317" i="48"/>
  <c r="LQ317" i="48"/>
  <c r="LR317" i="48"/>
  <c r="LS317" i="48"/>
  <c r="LO317" i="48"/>
  <c r="LL510" i="48"/>
  <c r="LK510" i="48"/>
  <c r="LO96" i="48"/>
  <c r="LS96" i="48"/>
  <c r="LR96" i="48"/>
  <c r="LQ96" i="48"/>
  <c r="LP96" i="48"/>
  <c r="LL244" i="48"/>
  <c r="LK244" i="48"/>
  <c r="LS306" i="48"/>
  <c r="LO306" i="48"/>
  <c r="LR306" i="48"/>
  <c r="LQ306" i="48"/>
  <c r="LP306" i="48"/>
  <c r="LL468" i="48"/>
  <c r="LK468" i="48"/>
  <c r="LL512" i="48"/>
  <c r="LK512" i="48"/>
  <c r="LK499" i="48"/>
  <c r="LL499" i="48"/>
  <c r="LR404" i="48"/>
  <c r="LO404" i="48"/>
  <c r="LP404" i="48"/>
  <c r="LQ404" i="48"/>
  <c r="LS404" i="48"/>
  <c r="LL397" i="48"/>
  <c r="LK397" i="48"/>
  <c r="LL483" i="48"/>
  <c r="LK483" i="48"/>
  <c r="LK146" i="48"/>
  <c r="LL146" i="48"/>
  <c r="LK384" i="48"/>
  <c r="LL384" i="48"/>
  <c r="LO337" i="48"/>
  <c r="LQ337" i="48"/>
  <c r="LR337" i="48"/>
  <c r="LP337" i="48"/>
  <c r="LS337" i="48"/>
  <c r="LL459" i="48"/>
  <c r="LK459" i="48"/>
  <c r="MD61" i="48"/>
  <c r="MC61" i="48"/>
  <c r="LK404" i="48"/>
  <c r="LL404" i="48"/>
  <c r="LL234" i="48"/>
  <c r="LK234" i="48"/>
  <c r="LR456" i="48"/>
  <c r="LQ456" i="48"/>
  <c r="LO456" i="48"/>
  <c r="LP456" i="48"/>
  <c r="LS456" i="48"/>
  <c r="LL394" i="48"/>
  <c r="LK394" i="48"/>
  <c r="LS123" i="48"/>
  <c r="LO123" i="48"/>
  <c r="LR123" i="48"/>
  <c r="LQ123" i="48"/>
  <c r="LP123" i="48"/>
  <c r="LK193" i="48"/>
  <c r="LL193" i="48"/>
  <c r="LP410" i="48"/>
  <c r="LS410" i="48"/>
  <c r="LR410" i="48"/>
  <c r="LQ410" i="48"/>
  <c r="LO410" i="48"/>
  <c r="LL506" i="48"/>
  <c r="LK506" i="48"/>
  <c r="LK60" i="48"/>
  <c r="LL60" i="48"/>
  <c r="LL355" i="48"/>
  <c r="LK355" i="48"/>
  <c r="LL354" i="48"/>
  <c r="LK354" i="48"/>
  <c r="LR231" i="48"/>
  <c r="LP231" i="48"/>
  <c r="LS231" i="48"/>
  <c r="LQ231" i="48"/>
  <c r="LO231" i="48"/>
  <c r="LR310" i="48"/>
  <c r="LO310" i="48"/>
  <c r="LP310" i="48"/>
  <c r="LS310" i="48"/>
  <c r="LQ310" i="48"/>
  <c r="LO497" i="48"/>
  <c r="LQ497" i="48"/>
  <c r="LS497" i="48"/>
  <c r="LR497" i="48"/>
  <c r="LP497" i="48"/>
  <c r="LO72" i="48"/>
  <c r="LP72" i="48"/>
  <c r="LS72" i="48"/>
  <c r="LR72" i="48"/>
  <c r="LQ72" i="48"/>
  <c r="MC65" i="48"/>
  <c r="MD65" i="48"/>
  <c r="LK78" i="48"/>
  <c r="LL78" i="48"/>
  <c r="MD55" i="48"/>
  <c r="MC55" i="48"/>
  <c r="MB54" i="48"/>
  <c r="LK231" i="48"/>
  <c r="LL231" i="48"/>
  <c r="LQ329" i="48"/>
  <c r="LS329" i="48"/>
  <c r="LP329" i="48"/>
  <c r="LR329" i="48"/>
  <c r="LO329" i="48"/>
  <c r="LP253" i="48"/>
  <c r="LR253" i="48"/>
  <c r="LQ253" i="48"/>
  <c r="LS253" i="48"/>
  <c r="LO253" i="48"/>
  <c r="LP301" i="48"/>
  <c r="LQ301" i="48"/>
  <c r="LR301" i="48"/>
  <c r="LO301" i="48"/>
  <c r="LS301" i="48"/>
  <c r="LR153" i="48"/>
  <c r="LS153" i="48"/>
  <c r="LO153" i="48"/>
  <c r="LP153" i="48"/>
  <c r="LQ153" i="48"/>
  <c r="LK402" i="48"/>
  <c r="LL402" i="48"/>
  <c r="LL70" i="48"/>
  <c r="LK70" i="48"/>
  <c r="LS238" i="48"/>
  <c r="LO238" i="48"/>
  <c r="LP238" i="48"/>
  <c r="LQ238" i="48"/>
  <c r="LR238" i="48"/>
  <c r="LL439" i="48"/>
  <c r="LK439" i="48"/>
  <c r="LQ365" i="48"/>
  <c r="LS365" i="48"/>
  <c r="LR365" i="48"/>
  <c r="LO365" i="48"/>
  <c r="LP365" i="48"/>
  <c r="LL434" i="48"/>
  <c r="LK434" i="48"/>
  <c r="LR296" i="48"/>
  <c r="LP296" i="48"/>
  <c r="LO296" i="48"/>
  <c r="LS296" i="48"/>
  <c r="LQ296" i="48"/>
  <c r="LL421" i="48"/>
  <c r="LK421" i="48"/>
  <c r="MK56" i="48"/>
  <c r="MI56" i="48"/>
  <c r="MJ56" i="48"/>
  <c r="MG56" i="48"/>
  <c r="MH56" i="48"/>
  <c r="LQ367" i="48"/>
  <c r="LR367" i="48"/>
  <c r="LS367" i="48"/>
  <c r="LP367" i="48"/>
  <c r="LO367" i="48"/>
  <c r="LS498" i="48"/>
  <c r="LP498" i="48"/>
  <c r="LQ498" i="48"/>
  <c r="LO498" i="48"/>
  <c r="LR498" i="48"/>
  <c r="LS214" i="48"/>
  <c r="LQ214" i="48"/>
  <c r="LP214" i="48"/>
  <c r="LO214" i="48"/>
  <c r="LR214" i="48"/>
  <c r="LO406" i="48"/>
  <c r="LS406" i="48"/>
  <c r="LR406" i="48"/>
  <c r="LQ406" i="48"/>
  <c r="LP406" i="48"/>
  <c r="LQ416" i="48"/>
  <c r="LR416" i="48"/>
  <c r="LP416" i="48"/>
  <c r="LO416" i="48"/>
  <c r="LS416" i="48"/>
  <c r="LO66" i="48"/>
  <c r="LR66" i="48"/>
  <c r="LQ66" i="48"/>
  <c r="LS66" i="48"/>
  <c r="LP66" i="48"/>
  <c r="LK440" i="48"/>
  <c r="LL440" i="48"/>
  <c r="LL140" i="48"/>
  <c r="LK140" i="48"/>
  <c r="LK93" i="48"/>
  <c r="LL93" i="48"/>
  <c r="LK345" i="48"/>
  <c r="LL345" i="48"/>
  <c r="LL313" i="48"/>
  <c r="LK313" i="48"/>
  <c r="LL191" i="48"/>
  <c r="LK191" i="48"/>
  <c r="LS262" i="48"/>
  <c r="LR262" i="48"/>
  <c r="LO262" i="48"/>
  <c r="LP262" i="48"/>
  <c r="LQ262" i="48"/>
  <c r="LK280" i="48"/>
  <c r="LL280" i="48"/>
  <c r="LO333" i="48"/>
  <c r="LR333" i="48"/>
  <c r="LS333" i="48"/>
  <c r="LQ333" i="48"/>
  <c r="LP333" i="48"/>
  <c r="LR71" i="48"/>
  <c r="LP71" i="48"/>
  <c r="LO71" i="48"/>
  <c r="LS71" i="48"/>
  <c r="LQ71" i="48"/>
  <c r="LP56" i="48"/>
  <c r="LO56" i="48"/>
  <c r="LR56" i="48"/>
  <c r="LS56" i="48"/>
  <c r="LQ56" i="48"/>
  <c r="LR149" i="48"/>
  <c r="LS149" i="48"/>
  <c r="LQ149" i="48"/>
  <c r="LO149" i="48"/>
  <c r="LP149" i="48"/>
  <c r="LO315" i="48"/>
  <c r="LQ315" i="48"/>
  <c r="LR315" i="48"/>
  <c r="LP315" i="48"/>
  <c r="LS315" i="48"/>
  <c r="LL353" i="48"/>
  <c r="LK353" i="48"/>
  <c r="LL58" i="48"/>
  <c r="LK58" i="48"/>
  <c r="LL181" i="48"/>
  <c r="LK181" i="48"/>
  <c r="LK375" i="48"/>
  <c r="LL375" i="48"/>
  <c r="LL197" i="48"/>
  <c r="LK197" i="48"/>
  <c r="LR504" i="48"/>
  <c r="LP504" i="48"/>
  <c r="LQ504" i="48"/>
  <c r="LO504" i="48"/>
  <c r="LS504" i="48"/>
  <c r="LK335" i="48"/>
  <c r="LL335" i="48"/>
  <c r="LL339" i="48"/>
  <c r="LK339" i="48"/>
  <c r="MK62" i="48"/>
  <c r="MI62" i="48"/>
  <c r="MH62" i="48"/>
  <c r="MG62" i="48"/>
  <c r="MJ62" i="48"/>
  <c r="LK206" i="48"/>
  <c r="LL206" i="48"/>
  <c r="LK105" i="48"/>
  <c r="LL105" i="48"/>
  <c r="LS73" i="48"/>
  <c r="LP73" i="48"/>
  <c r="LR73" i="48"/>
  <c r="LO73" i="48"/>
  <c r="LQ73" i="48"/>
  <c r="LK203" i="48"/>
  <c r="LL203" i="48"/>
  <c r="LP127" i="48"/>
  <c r="LO127" i="48"/>
  <c r="LQ127" i="48"/>
  <c r="LS127" i="48"/>
  <c r="LR127" i="48"/>
  <c r="LL269" i="48"/>
  <c r="LK269" i="48"/>
  <c r="LL435" i="48"/>
  <c r="LK435" i="48"/>
  <c r="LQ385" i="48"/>
  <c r="LO385" i="48"/>
  <c r="LS385" i="48"/>
  <c r="LP385" i="48"/>
  <c r="LR385" i="48"/>
  <c r="LL64" i="48"/>
  <c r="LK64" i="48"/>
  <c r="LP484" i="48"/>
  <c r="LO484" i="48"/>
  <c r="LQ484" i="48"/>
  <c r="LR484" i="48"/>
  <c r="LS484" i="48"/>
  <c r="LQ444" i="48"/>
  <c r="LP444" i="48"/>
  <c r="LS444" i="48"/>
  <c r="LR444" i="48"/>
  <c r="LO444" i="48"/>
  <c r="LL230" i="48"/>
  <c r="LK230" i="48"/>
  <c r="LK325" i="48"/>
  <c r="LL325" i="48"/>
  <c r="LO307" i="48"/>
  <c r="LR307" i="48"/>
  <c r="LP307" i="48"/>
  <c r="LS307" i="48"/>
  <c r="LQ307" i="48"/>
  <c r="LP300" i="48"/>
  <c r="LO300" i="48"/>
  <c r="LS300" i="48"/>
  <c r="LQ300" i="48"/>
  <c r="LR300" i="48"/>
  <c r="LQ189" i="48"/>
  <c r="LS189" i="48"/>
  <c r="LR189" i="48"/>
  <c r="LP189" i="48"/>
  <c r="LO189" i="48"/>
  <c r="LK152" i="48"/>
  <c r="LL152" i="48"/>
  <c r="LK334" i="48"/>
  <c r="LL334" i="48"/>
  <c r="LL98" i="48"/>
  <c r="LK98" i="48"/>
  <c r="LL264" i="48"/>
  <c r="LK264" i="48"/>
  <c r="LS464" i="48"/>
  <c r="LP464" i="48"/>
  <c r="LO464" i="48"/>
  <c r="LQ464" i="48"/>
  <c r="LR464" i="48"/>
  <c r="MD69" i="48"/>
  <c r="MC69" i="48"/>
  <c r="LL161" i="48"/>
  <c r="LK161" i="48"/>
  <c r="LP119" i="48"/>
  <c r="LR119" i="48"/>
  <c r="LO119" i="48"/>
  <c r="LQ119" i="48"/>
  <c r="LS119" i="48"/>
  <c r="LK433" i="48"/>
  <c r="LL433" i="48"/>
  <c r="LK289" i="48"/>
  <c r="LL289" i="48"/>
  <c r="LP281" i="48"/>
  <c r="LO281" i="48"/>
  <c r="LS281" i="48"/>
  <c r="LQ281" i="48"/>
  <c r="LR281" i="48"/>
  <c r="LL294" i="48"/>
  <c r="LK294" i="48"/>
  <c r="LL393" i="48"/>
  <c r="LK393" i="48"/>
  <c r="LK151" i="48"/>
  <c r="LL151" i="48"/>
  <c r="MJ68" i="48"/>
  <c r="MK68" i="48"/>
  <c r="MI68" i="48"/>
  <c r="MH68" i="48"/>
  <c r="MG68" i="48"/>
  <c r="LO343" i="48"/>
  <c r="LR343" i="48"/>
  <c r="LP343" i="48"/>
  <c r="LQ343" i="48"/>
  <c r="LS343" i="48"/>
  <c r="LO174" i="48"/>
  <c r="LP174" i="48"/>
  <c r="LS174" i="48"/>
  <c r="LR174" i="48"/>
  <c r="LQ174" i="48"/>
  <c r="LL207" i="48"/>
  <c r="LK207" i="48"/>
  <c r="LQ286" i="48"/>
  <c r="LR286" i="48"/>
  <c r="LP286" i="48"/>
  <c r="LO286" i="48"/>
  <c r="LS286" i="48"/>
  <c r="LL84" i="48"/>
  <c r="LK84" i="48"/>
  <c r="LO291" i="48"/>
  <c r="LP291" i="48"/>
  <c r="LS291" i="48"/>
  <c r="LQ291" i="48"/>
  <c r="LR291" i="48"/>
  <c r="LK485" i="48"/>
  <c r="LL485" i="48"/>
  <c r="LO419" i="48"/>
  <c r="LQ419" i="48"/>
  <c r="LS419" i="48"/>
  <c r="LR419" i="48"/>
  <c r="LP419" i="48"/>
  <c r="LL157" i="48"/>
  <c r="LK157" i="48"/>
  <c r="LK131" i="48"/>
  <c r="LL131" i="48"/>
  <c r="LQ462" i="48"/>
  <c r="LO462" i="48"/>
  <c r="LS462" i="48"/>
  <c r="LP462" i="48"/>
  <c r="LR462" i="48"/>
  <c r="LL338" i="48"/>
  <c r="LK338" i="48"/>
  <c r="LL129" i="48"/>
  <c r="LK129" i="48"/>
  <c r="LL423" i="48"/>
  <c r="LK423" i="48"/>
  <c r="LS205" i="48"/>
  <c r="LO205" i="48"/>
  <c r="LP205" i="48"/>
  <c r="LQ205" i="48"/>
  <c r="LR205" i="48"/>
  <c r="LQ183" i="48"/>
  <c r="LS183" i="48"/>
  <c r="LP183" i="48"/>
  <c r="LO183" i="48"/>
  <c r="LR183" i="48"/>
  <c r="LK123" i="48"/>
  <c r="LL123" i="48"/>
  <c r="LL188" i="48"/>
  <c r="LK188" i="48"/>
  <c r="LS142" i="48"/>
  <c r="LO142" i="48"/>
  <c r="LQ142" i="48"/>
  <c r="LR142" i="48"/>
  <c r="LP142" i="48"/>
  <c r="LO413" i="48"/>
  <c r="LR413" i="48"/>
  <c r="LS413" i="48"/>
  <c r="LP413" i="48"/>
  <c r="LQ413" i="48"/>
  <c r="LS340" i="48"/>
  <c r="LQ340" i="48"/>
  <c r="LR340" i="48"/>
  <c r="LO340" i="48"/>
  <c r="LP340" i="48"/>
  <c r="LK332" i="48"/>
  <c r="LL332" i="48"/>
  <c r="LQ465" i="48"/>
  <c r="LS465" i="48"/>
  <c r="LP465" i="48"/>
  <c r="LR465" i="48"/>
  <c r="LO465" i="48"/>
  <c r="LK359" i="48"/>
  <c r="LL359" i="48"/>
  <c r="MG55" i="48"/>
  <c r="MH55" i="48"/>
  <c r="MF54" i="48"/>
  <c r="MJ55" i="48"/>
  <c r="MI55" i="48"/>
  <c r="MK55" i="48"/>
  <c r="MK54" i="48" s="1"/>
  <c r="LR331" i="48"/>
  <c r="LO331" i="48"/>
  <c r="LS331" i="48"/>
  <c r="LQ331" i="48"/>
  <c r="LP331" i="48"/>
  <c r="LK372" i="48"/>
  <c r="LL372" i="48"/>
  <c r="LQ227" i="48"/>
  <c r="LO227" i="48"/>
  <c r="LP227" i="48"/>
  <c r="LS227" i="48"/>
  <c r="LR227" i="48"/>
  <c r="LL476" i="48"/>
  <c r="LK476" i="48"/>
  <c r="LK383" i="48"/>
  <c r="LL383" i="48"/>
  <c r="LR112" i="48"/>
  <c r="LS112" i="48"/>
  <c r="LQ112" i="48"/>
  <c r="LO112" i="48"/>
  <c r="LP112" i="48"/>
  <c r="LL348" i="48"/>
  <c r="LK348" i="48"/>
  <c r="LK509" i="48"/>
  <c r="LL509" i="48"/>
  <c r="LP172" i="48"/>
  <c r="LO172" i="48"/>
  <c r="LQ172" i="48"/>
  <c r="LS172" i="48"/>
  <c r="LR172" i="48"/>
  <c r="LK474" i="48"/>
  <c r="LL474" i="48"/>
  <c r="LQ518" i="48"/>
  <c r="LP518" i="48"/>
  <c r="LR518" i="48"/>
  <c r="LO518" i="48"/>
  <c r="LS518" i="48"/>
  <c r="LL292" i="48"/>
  <c r="LK292" i="48"/>
  <c r="LR447" i="48"/>
  <c r="LP447" i="48"/>
  <c r="LS447" i="48"/>
  <c r="LO447" i="48"/>
  <c r="LQ447" i="48"/>
  <c r="LL130" i="48"/>
  <c r="LK130" i="48"/>
  <c r="LQ418" i="48"/>
  <c r="LS418" i="48"/>
  <c r="LP418" i="48"/>
  <c r="LO418" i="48"/>
  <c r="LR418" i="48"/>
  <c r="LL431" i="48"/>
  <c r="LK431" i="48"/>
  <c r="LS135" i="48"/>
  <c r="LR135" i="48"/>
  <c r="LQ135" i="48"/>
  <c r="LO135" i="48"/>
  <c r="LP135" i="48"/>
  <c r="LO218" i="48"/>
  <c r="LS218" i="48"/>
  <c r="LQ218" i="48"/>
  <c r="LP218" i="48"/>
  <c r="LR218" i="48"/>
  <c r="LQ295" i="48"/>
  <c r="LS295" i="48"/>
  <c r="LP295" i="48"/>
  <c r="LR295" i="48"/>
  <c r="LO295" i="48"/>
  <c r="LK500" i="48"/>
  <c r="LL500" i="48"/>
  <c r="LQ349" i="48"/>
  <c r="LS349" i="48"/>
  <c r="LO349" i="48"/>
  <c r="LP349" i="48"/>
  <c r="LR349" i="48"/>
  <c r="LQ220" i="48"/>
  <c r="LR220" i="48"/>
  <c r="LP220" i="48"/>
  <c r="LO220" i="48"/>
  <c r="LS220" i="48"/>
  <c r="LL427" i="48"/>
  <c r="LK427" i="48"/>
  <c r="LO195" i="48"/>
  <c r="LP195" i="48"/>
  <c r="LR195" i="48"/>
  <c r="LQ195" i="48"/>
  <c r="LS195" i="48"/>
  <c r="LK454" i="48"/>
  <c r="LL454" i="48"/>
  <c r="LQ104" i="48"/>
  <c r="LS104" i="48"/>
  <c r="LR104" i="48"/>
  <c r="LO104" i="48"/>
  <c r="LP104" i="48"/>
  <c r="LO361" i="48"/>
  <c r="LQ361" i="48"/>
  <c r="LR361" i="48"/>
  <c r="LP361" i="48"/>
  <c r="LS361" i="48"/>
  <c r="LP160" i="48"/>
  <c r="LR160" i="48"/>
  <c r="LQ160" i="48"/>
  <c r="LO160" i="48"/>
  <c r="LS160" i="48"/>
  <c r="LQ65" i="48"/>
  <c r="LO65" i="48"/>
  <c r="LP65" i="48"/>
  <c r="LS65" i="48"/>
  <c r="LR65" i="48"/>
  <c r="LK240" i="48"/>
  <c r="LL240" i="48"/>
  <c r="LQ345" i="48"/>
  <c r="LS345" i="48"/>
  <c r="LO345" i="48"/>
  <c r="LR345" i="48"/>
  <c r="LP345" i="48"/>
  <c r="LK104" i="48"/>
  <c r="LL104" i="48"/>
  <c r="LL194" i="48"/>
  <c r="LK194" i="48"/>
  <c r="LQ313" i="48"/>
  <c r="LS313" i="48"/>
  <c r="LP313" i="48"/>
  <c r="LO313" i="48"/>
  <c r="LR313" i="48"/>
  <c r="LL361" i="48"/>
  <c r="LK361" i="48"/>
  <c r="LP191" i="48"/>
  <c r="LO191" i="48"/>
  <c r="LS191" i="48"/>
  <c r="LQ191" i="48"/>
  <c r="LR191" i="48"/>
  <c r="LL160" i="48"/>
  <c r="LK160" i="48"/>
  <c r="LK262" i="48"/>
  <c r="LL262" i="48"/>
  <c r="LK65" i="48"/>
  <c r="LL65" i="48"/>
  <c r="LP280" i="48"/>
  <c r="LR280" i="48"/>
  <c r="LO280" i="48"/>
  <c r="LQ280" i="48"/>
  <c r="LS280" i="48"/>
  <c r="LL333" i="48"/>
  <c r="LK333" i="48"/>
  <c r="LL71" i="48"/>
  <c r="LK71" i="48"/>
  <c r="LK56" i="48"/>
  <c r="LL56" i="48"/>
  <c r="LK149" i="48"/>
  <c r="LL149" i="48"/>
  <c r="LL315" i="48"/>
  <c r="LK315" i="48"/>
  <c r="LS353" i="48"/>
  <c r="LO353" i="48"/>
  <c r="LR353" i="48"/>
  <c r="LQ353" i="48"/>
  <c r="LP353" i="48"/>
  <c r="LQ58" i="48"/>
  <c r="LR58" i="48"/>
  <c r="LS58" i="48"/>
  <c r="LO58" i="48"/>
  <c r="LP58" i="48"/>
  <c r="LQ181" i="48"/>
  <c r="LP181" i="48"/>
  <c r="LO181" i="48"/>
  <c r="LS181" i="48"/>
  <c r="LR181" i="48"/>
  <c r="LO375" i="48"/>
  <c r="LS375" i="48"/>
  <c r="LR375" i="48"/>
  <c r="LP375" i="48"/>
  <c r="LQ375" i="48"/>
  <c r="LR197" i="48"/>
  <c r="LQ197" i="48"/>
  <c r="LP197" i="48"/>
  <c r="LS197" i="48"/>
  <c r="LO197" i="48"/>
  <c r="LK504" i="48"/>
  <c r="LL504" i="48"/>
  <c r="LR335" i="48"/>
  <c r="LQ335" i="48"/>
  <c r="LO335" i="48"/>
  <c r="LS335" i="48"/>
  <c r="LP335" i="48"/>
  <c r="LP339" i="48"/>
  <c r="LO339" i="48"/>
  <c r="LS339" i="48"/>
  <c r="LQ339" i="48"/>
  <c r="LR339" i="48"/>
  <c r="MD62" i="48"/>
  <c r="MC62" i="48"/>
  <c r="LR206" i="48"/>
  <c r="LO206" i="48"/>
  <c r="LS206" i="48"/>
  <c r="LP206" i="48"/>
  <c r="LQ206" i="48"/>
  <c r="LP105" i="48"/>
  <c r="LQ105" i="48"/>
  <c r="LS105" i="48"/>
  <c r="LO105" i="48"/>
  <c r="LR105" i="48"/>
  <c r="LK73" i="48"/>
  <c r="LL73" i="48"/>
  <c r="LP203" i="48"/>
  <c r="LS203" i="48"/>
  <c r="LR203" i="48"/>
  <c r="LO203" i="48"/>
  <c r="LQ203" i="48"/>
  <c r="LK127" i="48"/>
  <c r="LL127" i="48"/>
  <c r="LR269" i="48"/>
  <c r="LQ269" i="48"/>
  <c r="LS269" i="48"/>
  <c r="LP269" i="48"/>
  <c r="LO269" i="48"/>
  <c r="LR435" i="48"/>
  <c r="LS435" i="48"/>
  <c r="LO435" i="48"/>
  <c r="LQ435" i="48"/>
  <c r="LP435" i="48"/>
  <c r="LK385" i="48"/>
  <c r="LL385" i="48"/>
  <c r="LP64" i="48"/>
  <c r="LO64" i="48"/>
  <c r="LR64" i="48"/>
  <c r="LQ64" i="48"/>
  <c r="LS64" i="48"/>
  <c r="LK484" i="48"/>
  <c r="LL484" i="48"/>
  <c r="LK444" i="48"/>
  <c r="LL444" i="48"/>
  <c r="LO230" i="48"/>
  <c r="LS230" i="48"/>
  <c r="LQ230" i="48"/>
  <c r="LP230" i="48"/>
  <c r="LR230" i="48"/>
  <c r="LO325" i="48"/>
  <c r="LS325" i="48"/>
  <c r="LP325" i="48"/>
  <c r="LQ325" i="48"/>
  <c r="LR325" i="48"/>
  <c r="LL307" i="48"/>
  <c r="LK307" i="48"/>
  <c r="LL300" i="48"/>
  <c r="LK300" i="48"/>
  <c r="LL189" i="48"/>
  <c r="LK189" i="48"/>
  <c r="LK507" i="48"/>
  <c r="LL507" i="48"/>
  <c r="LL412" i="48"/>
  <c r="LK412" i="48"/>
  <c r="LK121" i="48"/>
  <c r="LL121" i="48"/>
  <c r="LK297" i="48"/>
  <c r="LL297" i="48"/>
  <c r="LL222" i="48"/>
  <c r="LK222" i="48"/>
  <c r="LL502" i="48"/>
  <c r="LK502" i="48"/>
  <c r="LL318" i="48"/>
  <c r="LK318" i="48"/>
  <c r="LP249" i="48"/>
  <c r="LR249" i="48"/>
  <c r="LS249" i="48"/>
  <c r="LO249" i="48"/>
  <c r="LQ249" i="48"/>
  <c r="LL138" i="48"/>
  <c r="LK138" i="48"/>
  <c r="LK363" i="48"/>
  <c r="LL363" i="48"/>
  <c r="LK466" i="48"/>
  <c r="LL466" i="48"/>
  <c r="LL330" i="48"/>
  <c r="LK330" i="48"/>
  <c r="LO88" i="48"/>
  <c r="LR88" i="48"/>
  <c r="LQ88" i="48"/>
  <c r="LS88" i="48"/>
  <c r="LP88" i="48"/>
  <c r="LR150" i="48"/>
  <c r="LP150" i="48"/>
  <c r="LQ150" i="48"/>
  <c r="LS150" i="48"/>
  <c r="LO150" i="48"/>
  <c r="LR133" i="48"/>
  <c r="LS133" i="48"/>
  <c r="LQ133" i="48"/>
  <c r="LP133" i="48"/>
  <c r="LO133" i="48"/>
  <c r="LP448" i="48"/>
  <c r="LR448" i="48"/>
  <c r="LQ448" i="48"/>
  <c r="LS448" i="48"/>
  <c r="LO448" i="48"/>
  <c r="LK463" i="48"/>
  <c r="LL463" i="48"/>
  <c r="LS274" i="48"/>
  <c r="LP274" i="48"/>
  <c r="LQ274" i="48"/>
  <c r="LR274" i="48"/>
  <c r="LO274" i="48"/>
  <c r="LL163" i="48"/>
  <c r="LK163" i="48"/>
  <c r="LK273" i="48"/>
  <c r="LL273" i="48"/>
  <c r="LO458" i="48"/>
  <c r="LQ458" i="48"/>
  <c r="LR458" i="48"/>
  <c r="LS458" i="48"/>
  <c r="LP458" i="48"/>
  <c r="LL154" i="48"/>
  <c r="LK154" i="48"/>
  <c r="LQ283" i="48"/>
  <c r="LO283" i="48"/>
  <c r="LS283" i="48"/>
  <c r="LR283" i="48"/>
  <c r="LP283" i="48"/>
  <c r="LO147" i="48"/>
  <c r="LP147" i="48"/>
  <c r="LS147" i="48"/>
  <c r="LQ147" i="48"/>
  <c r="LR147" i="48"/>
  <c r="LL57" i="48"/>
  <c r="LK57" i="48"/>
  <c r="LL337" i="48"/>
  <c r="LK337" i="48"/>
  <c r="LK142" i="48"/>
  <c r="LL142" i="48"/>
  <c r="LP270" i="48"/>
  <c r="LR270" i="48"/>
  <c r="LS270" i="48"/>
  <c r="LO270" i="48"/>
  <c r="LQ270" i="48"/>
  <c r="LL413" i="48"/>
  <c r="LK413" i="48"/>
  <c r="LQ266" i="48"/>
  <c r="LO266" i="48"/>
  <c r="LP266" i="48"/>
  <c r="LS266" i="48"/>
  <c r="LR266" i="48"/>
  <c r="LQ115" i="48"/>
  <c r="LR115" i="48"/>
  <c r="LO115" i="48"/>
  <c r="LP115" i="48"/>
  <c r="LS115" i="48"/>
  <c r="LL285" i="48"/>
  <c r="LK285" i="48"/>
  <c r="LL308" i="48"/>
  <c r="LK308" i="48"/>
  <c r="LS377" i="48"/>
  <c r="LR377" i="48"/>
  <c r="LQ377" i="48"/>
  <c r="LO377" i="48"/>
  <c r="LP377" i="48"/>
  <c r="LL221" i="48"/>
  <c r="LK221" i="48"/>
  <c r="LK407" i="48"/>
  <c r="LL407" i="48"/>
  <c r="LP483" i="48"/>
  <c r="LS483" i="48"/>
  <c r="LO483" i="48"/>
  <c r="LR483" i="48"/>
  <c r="LQ483" i="48"/>
  <c r="LL115" i="48"/>
  <c r="LK115" i="48"/>
  <c r="LL82" i="48"/>
  <c r="LK82" i="48"/>
  <c r="LL144" i="48"/>
  <c r="LK144" i="48"/>
  <c r="LL259" i="48"/>
  <c r="LK259" i="48"/>
  <c r="LK192" i="48"/>
  <c r="LL192" i="48"/>
  <c r="LL182" i="48"/>
  <c r="LK182" i="48"/>
  <c r="LK395" i="48"/>
  <c r="LL395" i="48"/>
  <c r="LL100" i="48"/>
  <c r="LK100" i="48"/>
  <c r="LL199" i="48"/>
  <c r="LK199" i="48"/>
  <c r="LK302" i="48"/>
  <c r="LL302" i="48"/>
  <c r="LL319" i="48"/>
  <c r="LK319" i="48"/>
  <c r="LR235" i="48"/>
  <c r="LP235" i="48"/>
  <c r="LO235" i="48"/>
  <c r="LS235" i="48"/>
  <c r="LQ235" i="48"/>
  <c r="LL126" i="48"/>
  <c r="LK126" i="48"/>
  <c r="LQ192" i="48"/>
  <c r="LR192" i="48"/>
  <c r="LS192" i="48"/>
  <c r="LO192" i="48"/>
  <c r="LP192" i="48"/>
  <c r="LQ298" i="48"/>
  <c r="LS298" i="48"/>
  <c r="LR298" i="48"/>
  <c r="LO298" i="48"/>
  <c r="LP298" i="48"/>
  <c r="LK452" i="48"/>
  <c r="LL452" i="48"/>
  <c r="LP240" i="48"/>
  <c r="LQ240" i="48"/>
  <c r="LR240" i="48"/>
  <c r="LO240" i="48"/>
  <c r="LS240" i="48"/>
  <c r="LO194" i="48"/>
  <c r="LS194" i="48"/>
  <c r="LP194" i="48"/>
  <c r="LQ194" i="48"/>
  <c r="LR194" i="48"/>
  <c r="LP436" i="48"/>
  <c r="LQ436" i="48"/>
  <c r="LR436" i="48"/>
  <c r="LS436" i="48"/>
  <c r="LO436" i="48"/>
  <c r="LL291" i="48"/>
  <c r="LK291" i="48"/>
  <c r="LP326" i="48"/>
  <c r="LR326" i="48"/>
  <c r="LS326" i="48"/>
  <c r="LO326" i="48"/>
  <c r="LQ326" i="48"/>
  <c r="LK117" i="48"/>
  <c r="LL117" i="48"/>
  <c r="LK132" i="48"/>
  <c r="LL132" i="48"/>
  <c r="LK458" i="48"/>
  <c r="LL458" i="48"/>
  <c r="LL213" i="48"/>
  <c r="LK213" i="48"/>
  <c r="LP69" i="48"/>
  <c r="LR69" i="48"/>
  <c r="LQ69" i="48"/>
  <c r="LO69" i="48"/>
  <c r="LS69" i="48"/>
  <c r="LP485" i="48"/>
  <c r="LS485" i="48"/>
  <c r="LQ485" i="48"/>
  <c r="LO485" i="48"/>
  <c r="LR485" i="48"/>
  <c r="LR74" i="48"/>
  <c r="LS74" i="48"/>
  <c r="LO74" i="48"/>
  <c r="LP74" i="48"/>
  <c r="LQ74" i="48"/>
  <c r="LL317" i="48"/>
  <c r="LK317" i="48"/>
  <c r="LQ403" i="48"/>
  <c r="LP403" i="48"/>
  <c r="LS403" i="48"/>
  <c r="LR403" i="48"/>
  <c r="LO403" i="48"/>
  <c r="LQ154" i="48"/>
  <c r="LR154" i="48"/>
  <c r="LS154" i="48"/>
  <c r="LO154" i="48"/>
  <c r="LP154" i="48"/>
  <c r="LQ475" i="48"/>
  <c r="LP475" i="48"/>
  <c r="LS475" i="48"/>
  <c r="LR475" i="48"/>
  <c r="LO475" i="48"/>
  <c r="LK156" i="48"/>
  <c r="LL156" i="48"/>
  <c r="LL420" i="48"/>
  <c r="LK420" i="48"/>
  <c r="LL419" i="48"/>
  <c r="LK419" i="48"/>
  <c r="LO364" i="48"/>
  <c r="LS364" i="48"/>
  <c r="LQ364" i="48"/>
  <c r="LP364" i="48"/>
  <c r="LR364" i="48"/>
  <c r="LR510" i="48"/>
  <c r="LQ510" i="48"/>
  <c r="LP510" i="48"/>
  <c r="LS510" i="48"/>
  <c r="LO510" i="48"/>
  <c r="LL283" i="48"/>
  <c r="LK283" i="48"/>
  <c r="LO399" i="48"/>
  <c r="LP399" i="48"/>
  <c r="LS399" i="48"/>
  <c r="LR399" i="48"/>
  <c r="LQ399" i="48"/>
  <c r="LS184" i="48"/>
  <c r="LQ184" i="48"/>
  <c r="LR184" i="48"/>
  <c r="LO184" i="48"/>
  <c r="LP184" i="48"/>
  <c r="LO157" i="48"/>
  <c r="LR157" i="48"/>
  <c r="LS157" i="48"/>
  <c r="LP157" i="48"/>
  <c r="LQ157" i="48"/>
  <c r="LL428" i="48"/>
  <c r="LK428" i="48"/>
  <c r="LK162" i="48"/>
  <c r="LL162" i="48"/>
  <c r="LO378" i="48"/>
  <c r="LP378" i="48"/>
  <c r="LQ378" i="48"/>
  <c r="LS378" i="48"/>
  <c r="LR378" i="48"/>
  <c r="LL96" i="48"/>
  <c r="LK96" i="48"/>
  <c r="LK147" i="48"/>
  <c r="LL147" i="48"/>
  <c r="LK276" i="48"/>
  <c r="LL276" i="48"/>
  <c r="LL164" i="48"/>
  <c r="LK164" i="48"/>
  <c r="LO114" i="48"/>
  <c r="LQ114" i="48"/>
  <c r="LP114" i="48"/>
  <c r="LR114" i="48"/>
  <c r="LS114" i="48"/>
  <c r="LO131" i="48"/>
  <c r="LQ131" i="48"/>
  <c r="LP131" i="48"/>
  <c r="LR131" i="48"/>
  <c r="LS131" i="48"/>
  <c r="LP118" i="48"/>
  <c r="LO118" i="48"/>
  <c r="LQ118" i="48"/>
  <c r="LS118" i="48"/>
  <c r="LR118" i="48"/>
  <c r="LS244" i="48"/>
  <c r="LR244" i="48"/>
  <c r="LP244" i="48"/>
  <c r="LO244" i="48"/>
  <c r="LQ244" i="48"/>
  <c r="LL328" i="48"/>
  <c r="LK328" i="48"/>
  <c r="LQ167" i="48"/>
  <c r="LS167" i="48"/>
  <c r="LO167" i="48"/>
  <c r="LR167" i="48"/>
  <c r="LP167" i="48"/>
  <c r="LK75" i="48"/>
  <c r="LL75" i="48"/>
  <c r="LS57" i="48"/>
  <c r="LR57" i="48"/>
  <c r="LO57" i="48"/>
  <c r="LQ57" i="48"/>
  <c r="LP57" i="48"/>
  <c r="LL446" i="48"/>
  <c r="LK446" i="48"/>
  <c r="LL306" i="48"/>
  <c r="LK306" i="48"/>
  <c r="LS148" i="48"/>
  <c r="LO148" i="48"/>
  <c r="LR148" i="48"/>
  <c r="LQ148" i="48"/>
  <c r="LP148" i="48"/>
  <c r="LO507" i="48"/>
  <c r="LS507" i="48"/>
  <c r="LP507" i="48"/>
  <c r="LQ507" i="48"/>
  <c r="LR507" i="48"/>
  <c r="LO412" i="48"/>
  <c r="LR412" i="48"/>
  <c r="LS412" i="48"/>
  <c r="LQ412" i="48"/>
  <c r="LP412" i="48"/>
  <c r="LP121" i="48"/>
  <c r="LS121" i="48"/>
  <c r="LQ121" i="48"/>
  <c r="LR121" i="48"/>
  <c r="LO121" i="48"/>
  <c r="LP297" i="48"/>
  <c r="LR297" i="48"/>
  <c r="LQ297" i="48"/>
  <c r="LO297" i="48"/>
  <c r="LS297" i="48"/>
  <c r="LO222" i="48"/>
  <c r="LR222" i="48"/>
  <c r="LQ222" i="48"/>
  <c r="LS222" i="48"/>
  <c r="LP222" i="48"/>
  <c r="LQ502" i="48"/>
  <c r="LS502" i="48"/>
  <c r="LP502" i="48"/>
  <c r="LO502" i="48"/>
  <c r="LR502" i="48"/>
  <c r="LQ318" i="48"/>
  <c r="LR318" i="48"/>
  <c r="LO318" i="48"/>
  <c r="LS318" i="48"/>
  <c r="LP318" i="48"/>
  <c r="LL249" i="48"/>
  <c r="LK249" i="48"/>
  <c r="LQ138" i="48"/>
  <c r="LO138" i="48"/>
  <c r="LR138" i="48"/>
  <c r="LP138" i="48"/>
  <c r="LS138" i="48"/>
  <c r="LP363" i="48"/>
  <c r="LO363" i="48"/>
  <c r="LS363" i="48"/>
  <c r="LR363" i="48"/>
  <c r="LQ363" i="48"/>
  <c r="LS466" i="48"/>
  <c r="LR466" i="48"/>
  <c r="LQ466" i="48"/>
  <c r="LP466" i="48"/>
  <c r="LO466" i="48"/>
  <c r="LQ330" i="48"/>
  <c r="LP330" i="48"/>
  <c r="LO330" i="48"/>
  <c r="LR330" i="48"/>
  <c r="LS330" i="48"/>
  <c r="LK88" i="48"/>
  <c r="LL88" i="48"/>
  <c r="LK150" i="48"/>
  <c r="LL150" i="48"/>
  <c r="LK133" i="48"/>
  <c r="LL133" i="48"/>
  <c r="LL448" i="48"/>
  <c r="LK448" i="48"/>
  <c r="LS463" i="48"/>
  <c r="LQ463" i="48"/>
  <c r="LO463" i="48"/>
  <c r="LR463" i="48"/>
  <c r="LP463" i="48"/>
  <c r="LL274" i="48"/>
  <c r="LK274" i="48"/>
  <c r="LO163" i="48"/>
  <c r="LP163" i="48"/>
  <c r="LQ163" i="48"/>
  <c r="LR163" i="48"/>
  <c r="LS163" i="48"/>
  <c r="LQ273" i="48"/>
  <c r="LP273" i="48"/>
  <c r="LR273" i="48"/>
  <c r="LS273" i="48"/>
  <c r="LO273" i="48"/>
  <c r="LJ54" i="48" l="1"/>
  <c r="E35" i="48" s="1"/>
  <c r="LL55" i="48"/>
  <c r="LL54" i="48" s="1"/>
  <c r="LK55" i="48"/>
  <c r="LK54" i="48" s="1"/>
  <c r="MJ54" i="48"/>
  <c r="MC54" i="48"/>
  <c r="MI54" i="48"/>
  <c r="MH54" i="48"/>
  <c r="LS54" i="48"/>
  <c r="P35" i="48" s="1"/>
  <c r="MG54" i="48"/>
  <c r="MD54" i="48"/>
  <c r="K35" i="48"/>
  <c r="LQ54" i="48"/>
  <c r="N35" i="48" s="1"/>
  <c r="LR54" i="48"/>
  <c r="O35" i="48" s="1"/>
  <c r="LP54" i="48"/>
  <c r="M35" i="48" s="1"/>
  <c r="LO54" i="48"/>
  <c r="L35" i="48" s="1"/>
  <c r="G35" i="48" l="1"/>
  <c r="J35" i="48" s="1"/>
  <c r="F35" i="48"/>
  <c r="I35" i="48" s="1"/>
  <c r="Q35" i="48"/>
  <c r="H35" i="48"/>
  <c r="X30" i="48"/>
  <c r="X31" i="48" s="1"/>
  <c r="U35" i="48" l="1"/>
  <c r="R35" i="48"/>
  <c r="S35" i="48"/>
  <c r="T35" i="4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<sst xmlns="http://schemas.openxmlformats.org/spreadsheetml/2006/main" count="1214" uniqueCount="243">
  <si>
    <t>εcu</t>
  </si>
  <si>
    <t>i</t>
  </si>
  <si>
    <t>n</t>
  </si>
  <si>
    <t>εco</t>
  </si>
  <si>
    <t>0 ≤ εc ≤ εco</t>
  </si>
  <si>
    <t>else</t>
  </si>
  <si>
    <t>φc</t>
  </si>
  <si>
    <t>Mpa</t>
  </si>
  <si>
    <t>Concrete</t>
  </si>
  <si>
    <t>Y</t>
  </si>
  <si>
    <t>Es</t>
  </si>
  <si>
    <t>P</t>
  </si>
  <si>
    <t>Rebar</t>
  </si>
  <si>
    <t>M</t>
  </si>
  <si>
    <t>fc</t>
  </si>
  <si>
    <t>X</t>
  </si>
  <si>
    <t>●</t>
    <phoneticPr fontId="7" type="noConversion"/>
  </si>
  <si>
    <t>=</t>
  </si>
  <si>
    <t>Material</t>
  </si>
  <si>
    <t xml:space="preserve">fck </t>
  </si>
  <si>
    <t>[KDS 24 14 21 3.1.2.5 (2)]</t>
  </si>
  <si>
    <t>ε</t>
  </si>
  <si>
    <t>Strain - Stress Relationship : Parabolic</t>
  </si>
  <si>
    <t>Steel</t>
  </si>
  <si>
    <t>fy</t>
  </si>
  <si>
    <t>c</t>
  </si>
  <si>
    <t>SUM</t>
  </si>
  <si>
    <t>εci</t>
  </si>
  <si>
    <t>fci</t>
  </si>
  <si>
    <t>di</t>
  </si>
  <si>
    <t>fsi</t>
  </si>
  <si>
    <t>εsi</t>
  </si>
  <si>
    <t>fsi_eff</t>
  </si>
  <si>
    <t>Fsi</t>
  </si>
  <si>
    <t>φs</t>
  </si>
  <si>
    <t>Msi</t>
  </si>
  <si>
    <t>Fci</t>
  </si>
  <si>
    <t>P0</t>
  </si>
  <si>
    <t>Steel Force</t>
  </si>
  <si>
    <t>Concrete Force</t>
  </si>
  <si>
    <t>P0 - Pure Compression</t>
  </si>
  <si>
    <t>P1 - Control Steel Stress = 0</t>
  </si>
  <si>
    <t>Point</t>
  </si>
  <si>
    <t>P1</t>
  </si>
  <si>
    <t>P2</t>
  </si>
  <si>
    <t>P3</t>
  </si>
  <si>
    <t>P4</t>
  </si>
  <si>
    <t>P5</t>
  </si>
  <si>
    <t>After Rotation</t>
  </si>
  <si>
    <t>degree</t>
  </si>
  <si>
    <t>Hole1</t>
  </si>
  <si>
    <t>Hole2</t>
  </si>
  <si>
    <t>No.</t>
  </si>
  <si>
    <t>Original Geometry</t>
  </si>
  <si>
    <t>Boundary</t>
  </si>
  <si>
    <t>Max</t>
  </si>
  <si>
    <t>Min</t>
  </si>
  <si>
    <t>Depth</t>
  </si>
  <si>
    <t>Width</t>
  </si>
  <si>
    <t>Control Steel Rebar No.</t>
  </si>
  <si>
    <t xml:space="preserve">N/A Position  </t>
  </si>
  <si>
    <t>Area</t>
  </si>
  <si>
    <r>
      <t>fc =   (0.85fck) [ 1 - (1 - εc/εco)</t>
    </r>
    <r>
      <rPr>
        <vertAlign val="superscript"/>
        <sz val="11"/>
        <color theme="1"/>
        <rFont val="Calibri"/>
        <family val="2"/>
        <scheme val="minor"/>
      </rPr>
      <t>n</t>
    </r>
    <r>
      <rPr>
        <sz val="11"/>
        <color theme="1"/>
        <rFont val="Calibri"/>
        <family val="2"/>
        <scheme val="minor"/>
      </rPr>
      <t>]</t>
    </r>
  </si>
  <si>
    <t>fc =   0.85fck</t>
  </si>
  <si>
    <t>Centroid Coo. in new system and origin system</t>
  </si>
  <si>
    <t>Mcx</t>
  </si>
  <si>
    <t>Mcy</t>
  </si>
  <si>
    <t>Msx</t>
  </si>
  <si>
    <t>Msy</t>
  </si>
  <si>
    <t>Mx</t>
  </si>
  <si>
    <t>My</t>
  </si>
  <si>
    <t>Y-Direction</t>
  </si>
  <si>
    <t>Con'c</t>
  </si>
  <si>
    <t>Pure Compression and Tension</t>
  </si>
  <si>
    <t>D_i = x_i*y_(i+1) - x_(i+1)*y_i</t>
  </si>
  <si>
    <t>A = 1/2 * |Σ(D_i)|</t>
  </si>
  <si>
    <t>Xc = Σ[(x_i + x_(i+1))*D_i] / [3*Σ(D_i)]</t>
  </si>
  <si>
    <t>Yc = Σ[(y_i + y_(i+1))*D_i] / [3*Σ(D_i)]</t>
  </si>
  <si>
    <t>with i = 1 to n, and point n+1 = point 1</t>
  </si>
  <si>
    <t>Area and Centroid</t>
  </si>
  <si>
    <t>Dia</t>
  </si>
  <si>
    <t>Compression</t>
  </si>
  <si>
    <t>X-Direction</t>
  </si>
  <si>
    <t>Tension</t>
  </si>
  <si>
    <t>Tension Forces</t>
  </si>
  <si>
    <t>Sum</t>
  </si>
  <si>
    <t>C1</t>
  </si>
  <si>
    <t>Changed</t>
  </si>
  <si>
    <t xml:space="preserve">ε0 = </t>
  </si>
  <si>
    <t>κ =</t>
  </si>
  <si>
    <t>κ = εcu / c</t>
  </si>
  <si>
    <t>x' = xc + (x - xc)*cos(a) - (y - yc)*sin(a)</t>
  </si>
  <si>
    <t>y' = yc + (x - xc)*sin(a) + (y - yc)*cos(a)</t>
  </si>
  <si>
    <t>P5 - Pure Tension</t>
  </si>
  <si>
    <t>C/C1</t>
  </si>
  <si>
    <t>fs/fy</t>
  </si>
  <si>
    <t>εs</t>
  </si>
  <si>
    <t>ε0</t>
  </si>
  <si>
    <t>κ</t>
  </si>
  <si>
    <t>Normial</t>
  </si>
  <si>
    <t>Factored</t>
  </si>
  <si>
    <t>1/mm</t>
  </si>
  <si>
    <t>SumP</t>
  </si>
  <si>
    <t>Pure Compression</t>
  </si>
  <si>
    <t>Pure Tension</t>
  </si>
  <si>
    <t>Rotation</t>
  </si>
  <si>
    <t>SumMx</t>
  </si>
  <si>
    <t>SumMy</t>
  </si>
  <si>
    <t>Summary table</t>
  </si>
  <si>
    <t>Equation of strain</t>
  </si>
  <si>
    <t>Equation of Strain</t>
  </si>
  <si>
    <t>ε0 =</t>
  </si>
  <si>
    <t>strain at the reference axis</t>
  </si>
  <si>
    <t>coordinate from reference axis</t>
  </si>
  <si>
    <t>ε(x, y) = ε0 + κx*y + κy*x</t>
  </si>
  <si>
    <t>κx,  κy =</t>
  </si>
  <si>
    <t>curvature along x and y</t>
  </si>
  <si>
    <t>x, y =</t>
  </si>
  <si>
    <t>κx = κ * cos(a)</t>
  </si>
  <si>
    <t>κx</t>
  </si>
  <si>
    <t>κy</t>
  </si>
  <si>
    <t>κx =</t>
  </si>
  <si>
    <t>κy =</t>
  </si>
  <si>
    <t>κy = κ * sin(a)</t>
  </si>
  <si>
    <t>Diff</t>
  </si>
  <si>
    <t>Original Coo.</t>
  </si>
  <si>
    <t>New Coo.</t>
  </si>
  <si>
    <t>NEWTON - RAPHSON INVERSE  -  Given (Pu, Mu)  →  strain state (ε0, κ), curvature, neutral axis</t>
  </si>
  <si>
    <t>1) Demand Input</t>
  </si>
  <si>
    <t>2) Initial Guess</t>
  </si>
  <si>
    <t>Pu (Axial)</t>
  </si>
  <si>
    <t>kN</t>
  </si>
  <si>
    <t xml:space="preserve">ε0 </t>
  </si>
  <si>
    <t>kNm</t>
  </si>
  <si>
    <t>3) Equilibrium result</t>
  </si>
  <si>
    <t>Newton-Raphson estimates the local sensitivity J, then computes how ε0 and κ should be corrected so that the calculated section response moves toward the target Pu and Mu.</t>
  </si>
  <si>
    <t>뉴턴-랩슨 방법은 국부 민감도 J를 추정한 뒤, 계산된 단면 응답이 목표 Pu와 Mu에 가까워지도록 ε0와 κ의 수정량을 계산한다.</t>
  </si>
  <si>
    <t>Unknown vector:</t>
  </si>
  <si>
    <t>Residual vector:</t>
  </si>
  <si>
    <t>Jacobian matrix:</t>
  </si>
  <si>
    <t>Newton equation:</t>
  </si>
  <si>
    <t>Update equation:</t>
  </si>
  <si>
    <t>x_new = x +  Δx</t>
  </si>
  <si>
    <t>ε0,new = ε0 +  Δε0</t>
  </si>
  <si>
    <t>ITERATION TABLE</t>
  </si>
  <si>
    <t>Residual Force &amp; Moment</t>
  </si>
  <si>
    <t>Jacobian Matrix</t>
  </si>
  <si>
    <t>e0</t>
  </si>
  <si>
    <t>rP</t>
  </si>
  <si>
    <t>a = ∂P/∂ε0</t>
  </si>
  <si>
    <t>Δe0</t>
  </si>
  <si>
    <t>Original</t>
  </si>
  <si>
    <t>Target</t>
  </si>
  <si>
    <t xml:space="preserve">Converged Criteria </t>
  </si>
  <si>
    <t>Diff % &lt;= 10^-4 (0.01%)</t>
  </si>
  <si>
    <t>Max 20</t>
  </si>
  <si>
    <t>Curvature κ</t>
  </si>
  <si>
    <t>ε0 (strain at centroid)</t>
  </si>
  <si>
    <t>mm</t>
  </si>
  <si>
    <t>mm2</t>
  </si>
  <si>
    <t>ITERATION #1</t>
  </si>
  <si>
    <t>ITERATION #2</t>
  </si>
  <si>
    <t>ITERATION #3</t>
  </si>
  <si>
    <t>ITERATION #4</t>
  </si>
  <si>
    <t>ITERATION #5</t>
  </si>
  <si>
    <t>if (0 &lt; εci &lt; εco) = 0</t>
  </si>
  <si>
    <r>
      <t>else = (0.85*fck)*n/eco* (1 - ε/εco)</t>
    </r>
    <r>
      <rPr>
        <b/>
        <vertAlign val="superscript"/>
        <sz val="11"/>
        <color rgb="FF0070C0"/>
        <rFont val="Calibri"/>
        <family val="2"/>
        <scheme val="minor"/>
      </rPr>
      <t>n-1</t>
    </r>
  </si>
  <si>
    <t>fc = f(ε)</t>
  </si>
  <si>
    <t>Pc = fc*Ac</t>
  </si>
  <si>
    <t>T = ∂fc/∂ε</t>
  </si>
  <si>
    <t>fs</t>
  </si>
  <si>
    <t>Ps=fs*As</t>
  </si>
  <si>
    <t>T = ∂fs/∂ε</t>
  </si>
  <si>
    <t>Unit</t>
  </si>
  <si>
    <t>N</t>
  </si>
  <si>
    <t>Nmm</t>
  </si>
  <si>
    <t>Mux (Moment)</t>
  </si>
  <si>
    <t>Muy (Moment)</t>
  </si>
  <si>
    <t xml:space="preserve"> κ x</t>
  </si>
  <si>
    <t xml:space="preserve"> κ y</t>
  </si>
  <si>
    <t>x = [ε0 ; κx ; κy]</t>
  </si>
  <si>
    <t>R(x) = [ P(ε0,κx,κy) − Pu ; Mx(ε0,κx,κy) − Mux ; My(ε0,κx,κy) − Muy ]</t>
  </si>
  <si>
    <t xml:space="preserve">J =[ ∂P/∂ε0 ∂P/∂κx ∂P/∂κy ; ∂Mx/∂ε0 ∂Mx/∂κx ∂Mx/∂κy ; ∂My/∂ε0 ∂My/∂κx ∂My/∂κy ] </t>
  </si>
  <si>
    <t>J = [a b c ; b d e ; c e f]</t>
  </si>
  <si>
    <t>a = ∂P/∂ε0 = ∫T·dA  ; b = ∂P/∂κx = ∂Mx/∂ε0 = ∫T·y·dA ; c = ∂P/∂κy = ∂My/∂ε0 = ∫T·x·dA</t>
  </si>
  <si>
    <t>d = ∂Mx/∂κx = ∫T·y²·dA ; e = ∂Mx/∂κy = ∂My/∂κx = ∫T·xy·dA ; f = ∂My/∂κy = ∫T·x²·dA</t>
  </si>
  <si>
    <t>Δx = [Δε0 ; Δκx ; Δκy] = −J⁻¹·R</t>
  </si>
  <si>
    <t>κx,new = κx + Δκx</t>
  </si>
  <si>
    <t>κy,new = κy + Δκy</t>
  </si>
  <si>
    <t>A</t>
  </si>
  <si>
    <t>= ∫T·dA</t>
  </si>
  <si>
    <t>= ∫T·y·dA</t>
  </si>
  <si>
    <t>b = ∂P/∂κx</t>
  </si>
  <si>
    <t>= ∫T·x·dA</t>
  </si>
  <si>
    <t>c = ∂P/∂κy</t>
  </si>
  <si>
    <t>= ∫T·y²·dA</t>
  </si>
  <si>
    <t>d = ∂Mx/∂κx</t>
  </si>
  <si>
    <t>= ∫T·xy·dA</t>
  </si>
  <si>
    <t xml:space="preserve">e = ∂Mx/∂κy </t>
  </si>
  <si>
    <t>= ∫T·x²·dA</t>
  </si>
  <si>
    <t>f = ∂My/∂κy</t>
  </si>
  <si>
    <t>J11 = a</t>
  </si>
  <si>
    <t>J12 = b</t>
  </si>
  <si>
    <t>J13 = c</t>
  </si>
  <si>
    <t>J22 = d</t>
  </si>
  <si>
    <t>J23 = e</t>
  </si>
  <si>
    <t>J33 = f</t>
  </si>
  <si>
    <t xml:space="preserve">DET </t>
  </si>
  <si>
    <t xml:space="preserve">Δκx </t>
  </si>
  <si>
    <t xml:space="preserve">Δκy </t>
  </si>
  <si>
    <t>Mx = Pc*Y</t>
  </si>
  <si>
    <t>Mx=P*Y</t>
  </si>
  <si>
    <t>My = Pc*X</t>
  </si>
  <si>
    <t>My=P*X</t>
  </si>
  <si>
    <t>rel</t>
  </si>
  <si>
    <t>ITERATION #6</t>
  </si>
  <si>
    <t>ITERATION #7</t>
  </si>
  <si>
    <t>ITERATION #8</t>
  </si>
  <si>
    <t>ITERATION #9</t>
  </si>
  <si>
    <t>ITERATION #10</t>
  </si>
  <si>
    <t xml:space="preserve"> P(ε0,κx,κy)</t>
  </si>
  <si>
    <t>My(ε0,κx,κy)</t>
  </si>
  <si>
    <t>Mx(ε0,κx,κy)</t>
  </si>
  <si>
    <t>4) SECTION RESPONSE (from converged ε0, κx, κy)</t>
  </si>
  <si>
    <t>Do for all from o degree to 360 degree, with step 15 degree</t>
  </si>
  <si>
    <t>For each degree of rotation, do for all points (18 points)</t>
  </si>
  <si>
    <t>P5 fs=0</t>
  </si>
  <si>
    <t>P6</t>
  </si>
  <si>
    <t>P7</t>
  </si>
  <si>
    <t>P8</t>
  </si>
  <si>
    <t>P9 fs=fy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</si>
  <si>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</si>
  <si>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</si>
  <si>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</si>
  <si>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</si>
  <si>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</si>
  <si>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</si>
  <si>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</si>
  <si>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</si>
  <si>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</si>
  <si>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rMx</t>
  </si>
  <si>
    <t>rMy</t>
  </si>
  <si>
    <t>ε0 = εcu * (Ymax -yc)/c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</si>
</sst>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0.0"/>
    <numFmt numFmtId="165" formatCode="0.00;\-0.00;&quot;-&quot;;@"/>
    <numFmt numFmtId="166" formatCode="0.00.E+00"/>
    <numFmt numFmtId="167" formatCode="0.00000;\-0.00000;&quot;-&quot;;@"/>
    <numFmt numFmtId="168" formatCode="0.00000"/>
    <numFmt numFmtId="169" formatCode="0.0.E+00"/>
    <numFmt numFmtId="170" formatCode="0.0000000"/>
    <numFmt numFmtId="171" formatCode="0.0000E+00"/>
    <numFmt numFmtId="172" formatCode="0.000.E+00"/>
    <numFmt numFmtId="173" formatCode="0.0000.E+00"/>
    <numFmt numFmtId="174" formatCode="0.00000000"/>
    <numFmt numFmtId="175" formatCode="0.000000"/>
    <numFmt numFmtId="176" formatCode="0.000E+00"/>
    <numFmt numFmtId="177" formatCode="0.0000%"/>
    <numFmt numFmtId="178" formatCode="0E+00"/>
    <numFmt numFmtId="179" formatCode="0.0;\-0.0;&quot;-&quot;;@"/>
  </numFmts>
  <fonts count="3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8" tint="-0.499984740745262"/>
      <name val="맑은 고딕"/>
      <family val="3"/>
      <charset val="129"/>
    </font>
    <font>
      <sz val="9"/>
      <color indexed="8"/>
      <name val="맑은 고딕"/>
      <family val="3"/>
      <charset val="129"/>
    </font>
    <font>
      <b/>
      <sz val="9"/>
      <color theme="8" tint="-0.499984740745262"/>
      <name val="맑은 고딕"/>
      <family val="3"/>
      <charset val="129"/>
    </font>
    <font>
      <sz val="5"/>
      <color theme="8" tint="-0.249977111117893"/>
      <name val="맑은 고딕"/>
      <family val="3"/>
      <charset val="129"/>
    </font>
    <font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3"/>
      <name val="Calibri"/>
      <family val="2"/>
      <scheme val="minor"/>
    </font>
    <font>
      <sz val="9"/>
      <color rgb="FF0000FF"/>
      <name val="맑은 고딕"/>
      <family val="3"/>
      <charset val="129"/>
    </font>
    <font>
      <b/>
      <sz val="11"/>
      <color rgb="FF0070C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8" tint="-0.499984740745262"/>
      <name val="맑은 고딕"/>
      <family val="3"/>
      <charset val="129"/>
    </font>
    <font>
      <sz val="10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name val="Calibri"/>
      <family val="2"/>
    </font>
    <font>
      <b/>
      <vertAlign val="superscript"/>
      <sz val="11"/>
      <color rgb="FF0070C0"/>
      <name val="Calibri"/>
      <family val="2"/>
      <scheme val="minor"/>
    </font>
    <font>
      <sz val="10"/>
      <name val="Arial"/>
      <family val="2"/>
    </font>
    <font>
      <i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63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thin">
        <color indexed="64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double">
        <color auto="1"/>
      </right>
      <top/>
      <bottom/>
      <diagonal/>
    </border>
    <border>
      <left style="double">
        <color auto="1"/>
      </left>
      <right style="hair">
        <color auto="1"/>
      </right>
      <top/>
      <bottom style="double">
        <color auto="1"/>
      </bottom>
      <diagonal/>
    </border>
    <border>
      <left style="hair">
        <color auto="1"/>
      </left>
      <right style="hair">
        <color auto="1"/>
      </right>
      <top/>
      <bottom style="double">
        <color auto="1"/>
      </bottom>
      <diagonal/>
    </border>
    <border>
      <left style="hair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double">
        <color auto="1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double">
        <color auto="1"/>
      </top>
      <bottom/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auto="1"/>
      </right>
      <top style="double">
        <color auto="1"/>
      </top>
      <bottom style="thin">
        <color indexed="64"/>
      </bottom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indexed="64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hair">
        <color auto="1"/>
      </left>
      <right/>
      <top style="double">
        <color auto="1"/>
      </top>
      <bottom style="thin">
        <color indexed="64"/>
      </bottom>
      <diagonal/>
    </border>
    <border>
      <left style="hair">
        <color auto="1"/>
      </left>
      <right/>
      <top/>
      <bottom style="double">
        <color auto="1"/>
      </bottom>
      <diagonal/>
    </border>
    <border>
      <left style="thin">
        <color auto="1"/>
      </left>
      <right style="hair">
        <color auto="1"/>
      </right>
      <top/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thin">
        <color rgb="FFBFBFBF"/>
      </top>
      <bottom style="thin">
        <color rgb="FFBFBFBF"/>
      </bottom>
      <diagonal/>
    </border>
    <border>
      <left style="hair">
        <color auto="1"/>
      </left>
      <right style="double">
        <color auto="1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302">
    <xf numFmtId="0" fontId="0" fillId="0" borderId="0" xfId="0"/>
    <xf numFmtId="0" fontId="0" fillId="2" borderId="0" xfId="0" applyFill="1"/>
    <xf numFmtId="164" fontId="0" fillId="0" borderId="0" xfId="0" applyNumberFormat="1"/>
    <xf numFmtId="0" fontId="3" fillId="0" borderId="0" xfId="0" applyFont="1"/>
    <xf numFmtId="0" fontId="5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0" fillId="0" borderId="0" xfId="0" quotePrefix="1"/>
    <xf numFmtId="0" fontId="8" fillId="0" borderId="0" xfId="0" applyFont="1"/>
    <xf numFmtId="0" fontId="0" fillId="0" borderId="0" xfId="0" quotePrefix="1" applyAlignment="1">
      <alignment horizontal="center"/>
    </xf>
    <xf numFmtId="0" fontId="7" fillId="0" borderId="0" xfId="1" applyFont="1" applyAlignment="1">
      <alignment horizontal="right" vertic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0" borderId="12" xfId="0" applyBorder="1"/>
    <xf numFmtId="0" fontId="0" fillId="0" borderId="15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9" fillId="0" borderId="0" xfId="0" applyFont="1"/>
    <xf numFmtId="164" fontId="3" fillId="0" borderId="13" xfId="0" applyNumberFormat="1" applyFont="1" applyBorder="1"/>
    <xf numFmtId="0" fontId="3" fillId="0" borderId="13" xfId="0" applyFont="1" applyBorder="1"/>
    <xf numFmtId="0" fontId="4" fillId="2" borderId="0" xfId="1" quotePrefix="1" applyFont="1" applyFill="1" applyAlignment="1">
      <alignment vertical="center"/>
    </xf>
    <xf numFmtId="0" fontId="5" fillId="2" borderId="0" xfId="1" applyFont="1" applyFill="1" applyAlignment="1">
      <alignment horizontal="left" vertical="center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8" fillId="0" borderId="7" xfId="0" applyFont="1" applyBorder="1"/>
    <xf numFmtId="0" fontId="5" fillId="0" borderId="7" xfId="1" applyFont="1" applyBorder="1" applyAlignment="1">
      <alignment horizontal="left" vertical="center"/>
    </xf>
    <xf numFmtId="0" fontId="0" fillId="0" borderId="13" xfId="0" applyBorder="1"/>
    <xf numFmtId="165" fontId="12" fillId="0" borderId="13" xfId="2" applyNumberFormat="1" applyFont="1" applyBorder="1"/>
    <xf numFmtId="164" fontId="0" fillId="0" borderId="13" xfId="0" applyNumberFormat="1" applyBorder="1"/>
    <xf numFmtId="0" fontId="14" fillId="2" borderId="26" xfId="0" applyFont="1" applyFill="1" applyBorder="1" applyAlignment="1">
      <alignment vertical="center"/>
    </xf>
    <xf numFmtId="0" fontId="14" fillId="2" borderId="27" xfId="0" applyFont="1" applyFill="1" applyBorder="1" applyAlignment="1">
      <alignment vertical="center"/>
    </xf>
    <xf numFmtId="0" fontId="14" fillId="2" borderId="28" xfId="0" applyFont="1" applyFill="1" applyBorder="1" applyAlignment="1">
      <alignment vertical="center"/>
    </xf>
    <xf numFmtId="0" fontId="9" fillId="2" borderId="29" xfId="0" applyFont="1" applyFill="1" applyBorder="1"/>
    <xf numFmtId="0" fontId="9" fillId="2" borderId="30" xfId="0" applyFont="1" applyFill="1" applyBorder="1"/>
    <xf numFmtId="0" fontId="13" fillId="2" borderId="29" xfId="0" applyFont="1" applyFill="1" applyBorder="1" applyAlignment="1">
      <alignment vertical="center"/>
    </xf>
    <xf numFmtId="0" fontId="13" fillId="2" borderId="30" xfId="0" applyFont="1" applyFill="1" applyBorder="1" applyAlignment="1">
      <alignment vertical="center"/>
    </xf>
    <xf numFmtId="164" fontId="13" fillId="2" borderId="30" xfId="0" applyNumberFormat="1" applyFont="1" applyFill="1" applyBorder="1" applyAlignment="1">
      <alignment vertical="center"/>
    </xf>
    <xf numFmtId="167" fontId="12" fillId="0" borderId="13" xfId="2" applyNumberFormat="1" applyFont="1" applyBorder="1"/>
    <xf numFmtId="2" fontId="0" fillId="0" borderId="13" xfId="0" applyNumberFormat="1" applyBorder="1"/>
    <xf numFmtId="166" fontId="13" fillId="2" borderId="30" xfId="0" applyNumberFormat="1" applyFont="1" applyFill="1" applyBorder="1" applyAlignment="1">
      <alignment vertical="center"/>
    </xf>
    <xf numFmtId="0" fontId="0" fillId="0" borderId="37" xfId="0" applyBorder="1"/>
    <xf numFmtId="0" fontId="15" fillId="0" borderId="0" xfId="0" applyFont="1"/>
    <xf numFmtId="0" fontId="0" fillId="0" borderId="17" xfId="0" applyBorder="1"/>
    <xf numFmtId="0" fontId="14" fillId="2" borderId="38" xfId="0" applyFont="1" applyFill="1" applyBorder="1" applyAlignment="1">
      <alignment horizontal="centerContinuous" vertical="center"/>
    </xf>
    <xf numFmtId="2" fontId="11" fillId="0" borderId="13" xfId="2" applyNumberFormat="1" applyFont="1" applyBorder="1"/>
    <xf numFmtId="0" fontId="14" fillId="2" borderId="39" xfId="0" applyFont="1" applyFill="1" applyBorder="1" applyAlignment="1">
      <alignment horizontal="centerContinuous" vertical="center"/>
    </xf>
    <xf numFmtId="0" fontId="16" fillId="0" borderId="0" xfId="0" applyFont="1"/>
    <xf numFmtId="164" fontId="8" fillId="0" borderId="13" xfId="0" applyNumberFormat="1" applyFont="1" applyBorder="1"/>
    <xf numFmtId="0" fontId="9" fillId="4" borderId="18" xfId="0" applyFont="1" applyFill="1" applyBorder="1"/>
    <xf numFmtId="0" fontId="9" fillId="4" borderId="19" xfId="0" applyFont="1" applyFill="1" applyBorder="1"/>
    <xf numFmtId="0" fontId="9" fillId="4" borderId="23" xfId="0" applyFont="1" applyFill="1" applyBorder="1"/>
    <xf numFmtId="0" fontId="9" fillId="4" borderId="24" xfId="0" applyFont="1" applyFill="1" applyBorder="1"/>
    <xf numFmtId="0" fontId="0" fillId="4" borderId="18" xfId="0" applyFill="1" applyBorder="1"/>
    <xf numFmtId="0" fontId="0" fillId="4" borderId="19" xfId="0" applyFill="1" applyBorder="1"/>
    <xf numFmtId="0" fontId="0" fillId="4" borderId="20" xfId="0" applyFill="1" applyBorder="1"/>
    <xf numFmtId="0" fontId="0" fillId="4" borderId="23" xfId="0" applyFill="1" applyBorder="1"/>
    <xf numFmtId="0" fontId="0" fillId="4" borderId="24" xfId="0" applyFill="1" applyBorder="1"/>
    <xf numFmtId="0" fontId="0" fillId="4" borderId="25" xfId="0" applyFill="1" applyBorder="1"/>
    <xf numFmtId="0" fontId="17" fillId="0" borderId="0" xfId="1" applyFont="1" applyAlignment="1">
      <alignment horizontal="left" vertical="center"/>
    </xf>
    <xf numFmtId="0" fontId="18" fillId="0" borderId="0" xfId="0" applyFont="1"/>
    <xf numFmtId="0" fontId="0" fillId="2" borderId="40" xfId="0" applyFill="1" applyBorder="1"/>
    <xf numFmtId="0" fontId="0" fillId="2" borderId="41" xfId="0" applyFill="1" applyBorder="1"/>
    <xf numFmtId="0" fontId="0" fillId="2" borderId="42" xfId="0" applyFill="1" applyBorder="1"/>
    <xf numFmtId="0" fontId="0" fillId="0" borderId="43" xfId="0" applyBorder="1"/>
    <xf numFmtId="0" fontId="0" fillId="0" borderId="45" xfId="0" applyBorder="1"/>
    <xf numFmtId="164" fontId="8" fillId="0" borderId="44" xfId="0" applyNumberFormat="1" applyFont="1" applyBorder="1"/>
    <xf numFmtId="164" fontId="8" fillId="0" borderId="45" xfId="0" applyNumberFormat="1" applyFont="1" applyBorder="1"/>
    <xf numFmtId="2" fontId="8" fillId="0" borderId="30" xfId="0" applyNumberFormat="1" applyFont="1" applyBorder="1"/>
    <xf numFmtId="164" fontId="8" fillId="0" borderId="0" xfId="0" applyNumberFormat="1" applyFont="1"/>
    <xf numFmtId="0" fontId="8" fillId="0" borderId="13" xfId="0" applyFont="1" applyBorder="1"/>
    <xf numFmtId="0" fontId="3" fillId="0" borderId="16" xfId="0" applyFont="1" applyBorder="1"/>
    <xf numFmtId="164" fontId="8" fillId="0" borderId="16" xfId="0" applyNumberFormat="1" applyFont="1" applyBorder="1"/>
    <xf numFmtId="0" fontId="8" fillId="0" borderId="16" xfId="0" applyFont="1" applyBorder="1"/>
    <xf numFmtId="0" fontId="0" fillId="0" borderId="16" xfId="0" applyBorder="1"/>
    <xf numFmtId="1" fontId="10" fillId="2" borderId="10" xfId="0" applyNumberFormat="1" applyFont="1" applyFill="1" applyBorder="1"/>
    <xf numFmtId="1" fontId="10" fillId="2" borderId="11" xfId="0" applyNumberFormat="1" applyFont="1" applyFill="1" applyBorder="1"/>
    <xf numFmtId="1" fontId="10" fillId="2" borderId="47" xfId="0" applyNumberFormat="1" applyFont="1" applyFill="1" applyBorder="1"/>
    <xf numFmtId="164" fontId="3" fillId="0" borderId="48" xfId="0" applyNumberFormat="1" applyFont="1" applyBorder="1"/>
    <xf numFmtId="0" fontId="3" fillId="0" borderId="49" xfId="0" applyFont="1" applyBorder="1"/>
    <xf numFmtId="0" fontId="0" fillId="2" borderId="50" xfId="0" applyFill="1" applyBorder="1"/>
    <xf numFmtId="0" fontId="0" fillId="2" borderId="51" xfId="0" applyFill="1" applyBorder="1"/>
    <xf numFmtId="0" fontId="0" fillId="2" borderId="52" xfId="0" applyFill="1" applyBorder="1"/>
    <xf numFmtId="164" fontId="8" fillId="0" borderId="14" xfId="0" applyNumberFormat="1" applyFont="1" applyBorder="1"/>
    <xf numFmtId="164" fontId="8" fillId="0" borderId="17" xfId="0" applyNumberFormat="1" applyFont="1" applyBorder="1"/>
    <xf numFmtId="164" fontId="3" fillId="0" borderId="14" xfId="0" applyNumberFormat="1" applyFont="1" applyBorder="1"/>
    <xf numFmtId="164" fontId="8" fillId="0" borderId="48" xfId="0" applyNumberFormat="1" applyFont="1" applyBorder="1"/>
    <xf numFmtId="164" fontId="8" fillId="0" borderId="49" xfId="0" applyNumberFormat="1" applyFont="1" applyBorder="1"/>
    <xf numFmtId="164" fontId="8" fillId="0" borderId="46" xfId="0" applyNumberFormat="1" applyFont="1" applyBorder="1"/>
    <xf numFmtId="164" fontId="0" fillId="0" borderId="14" xfId="0" applyNumberFormat="1" applyBorder="1"/>
    <xf numFmtId="0" fontId="0" fillId="4" borderId="21" xfId="0" applyFill="1" applyBorder="1"/>
    <xf numFmtId="2" fontId="8" fillId="0" borderId="0" xfId="0" applyNumberFormat="1" applyFont="1"/>
    <xf numFmtId="0" fontId="13" fillId="0" borderId="0" xfId="0" applyFont="1"/>
    <xf numFmtId="0" fontId="19" fillId="0" borderId="0" xfId="0" applyFont="1"/>
    <xf numFmtId="164" fontId="8" fillId="0" borderId="4" xfId="0" applyNumberFormat="1" applyFont="1" applyBorder="1"/>
    <xf numFmtId="164" fontId="8" fillId="0" borderId="5" xfId="0" applyNumberFormat="1" applyFont="1" applyBorder="1"/>
    <xf numFmtId="0" fontId="0" fillId="0" borderId="7" xfId="0" quotePrefix="1" applyBorder="1"/>
    <xf numFmtId="0" fontId="0" fillId="0" borderId="2" xfId="0" quotePrefix="1" applyBorder="1"/>
    <xf numFmtId="0" fontId="8" fillId="0" borderId="2" xfId="0" applyFont="1" applyBorder="1"/>
    <xf numFmtId="0" fontId="0" fillId="4" borderId="22" xfId="0" applyFill="1" applyBorder="1"/>
    <xf numFmtId="0" fontId="0" fillId="4" borderId="34" xfId="0" applyFill="1" applyBorder="1"/>
    <xf numFmtId="0" fontId="0" fillId="4" borderId="0" xfId="0" applyFill="1"/>
    <xf numFmtId="164" fontId="13" fillId="2" borderId="31" xfId="0" applyNumberFormat="1" applyFont="1" applyFill="1" applyBorder="1" applyAlignment="1">
      <alignment vertical="center"/>
    </xf>
    <xf numFmtId="164" fontId="8" fillId="2" borderId="0" xfId="0" applyNumberFormat="1" applyFont="1" applyFill="1"/>
    <xf numFmtId="0" fontId="8" fillId="2" borderId="0" xfId="0" applyFont="1" applyFill="1"/>
    <xf numFmtId="164" fontId="13" fillId="0" borderId="7" xfId="0" applyNumberFormat="1" applyFont="1" applyBorder="1"/>
    <xf numFmtId="0" fontId="8" fillId="4" borderId="19" xfId="0" applyFont="1" applyFill="1" applyBorder="1"/>
    <xf numFmtId="0" fontId="8" fillId="4" borderId="24" xfId="0" applyFont="1" applyFill="1" applyBorder="1"/>
    <xf numFmtId="0" fontId="10" fillId="4" borderId="18" xfId="0" applyFont="1" applyFill="1" applyBorder="1"/>
    <xf numFmtId="0" fontId="10" fillId="4" borderId="19" xfId="0" applyFont="1" applyFill="1" applyBorder="1"/>
    <xf numFmtId="0" fontId="10" fillId="4" borderId="21" xfId="0" applyFont="1" applyFill="1" applyBorder="1"/>
    <xf numFmtId="0" fontId="10" fillId="4" borderId="0" xfId="0" applyFont="1" applyFill="1"/>
    <xf numFmtId="0" fontId="10" fillId="4" borderId="23" xfId="0" applyFont="1" applyFill="1" applyBorder="1"/>
    <xf numFmtId="0" fontId="10" fillId="4" borderId="24" xfId="0" applyFont="1" applyFill="1" applyBorder="1"/>
    <xf numFmtId="0" fontId="20" fillId="4" borderId="0" xfId="0" applyFont="1" applyFill="1"/>
    <xf numFmtId="0" fontId="20" fillId="4" borderId="19" xfId="0" applyFont="1" applyFill="1" applyBorder="1"/>
    <xf numFmtId="0" fontId="20" fillId="4" borderId="24" xfId="0" applyFont="1" applyFill="1" applyBorder="1"/>
    <xf numFmtId="164" fontId="0" fillId="2" borderId="41" xfId="0" applyNumberFormat="1" applyFill="1" applyBorder="1"/>
    <xf numFmtId="0" fontId="8" fillId="0" borderId="41" xfId="0" applyFont="1" applyBorder="1"/>
    <xf numFmtId="0" fontId="13" fillId="0" borderId="42" xfId="0" applyFont="1" applyBorder="1"/>
    <xf numFmtId="2" fontId="8" fillId="0" borderId="41" xfId="0" applyNumberFormat="1" applyFont="1" applyBorder="1"/>
    <xf numFmtId="0" fontId="8" fillId="2" borderId="40" xfId="0" applyFont="1" applyFill="1" applyBorder="1"/>
    <xf numFmtId="2" fontId="13" fillId="0" borderId="42" xfId="0" applyNumberFormat="1" applyFont="1" applyBorder="1"/>
    <xf numFmtId="164" fontId="3" fillId="0" borderId="0" xfId="0" applyNumberFormat="1" applyFont="1"/>
    <xf numFmtId="0" fontId="3" fillId="0" borderId="43" xfId="0" applyFont="1" applyBorder="1"/>
    <xf numFmtId="0" fontId="3" fillId="0" borderId="55" xfId="0" applyFont="1" applyBorder="1"/>
    <xf numFmtId="0" fontId="3" fillId="0" borderId="8" xfId="0" applyFont="1" applyBorder="1"/>
    <xf numFmtId="0" fontId="0" fillId="3" borderId="50" xfId="0" applyFill="1" applyBorder="1"/>
    <xf numFmtId="1" fontId="10" fillId="3" borderId="47" xfId="0" applyNumberFormat="1" applyFont="1" applyFill="1" applyBorder="1"/>
    <xf numFmtId="1" fontId="10" fillId="3" borderId="10" xfId="0" applyNumberFormat="1" applyFont="1" applyFill="1" applyBorder="1"/>
    <xf numFmtId="1" fontId="10" fillId="3" borderId="11" xfId="0" applyNumberFormat="1" applyFont="1" applyFill="1" applyBorder="1"/>
    <xf numFmtId="0" fontId="0" fillId="3" borderId="51" xfId="0" applyFill="1" applyBorder="1"/>
    <xf numFmtId="164" fontId="3" fillId="3" borderId="48" xfId="0" applyNumberFormat="1" applyFont="1" applyFill="1" applyBorder="1"/>
    <xf numFmtId="164" fontId="3" fillId="3" borderId="13" xfId="0" applyNumberFormat="1" applyFont="1" applyFill="1" applyBorder="1"/>
    <xf numFmtId="164" fontId="8" fillId="3" borderId="13" xfId="0" applyNumberFormat="1" applyFont="1" applyFill="1" applyBorder="1"/>
    <xf numFmtId="0" fontId="8" fillId="3" borderId="13" xfId="0" applyFont="1" applyFill="1" applyBorder="1"/>
    <xf numFmtId="0" fontId="0" fillId="3" borderId="13" xfId="0" applyFill="1" applyBorder="1"/>
    <xf numFmtId="164" fontId="8" fillId="3" borderId="14" xfId="0" applyNumberFormat="1" applyFont="1" applyFill="1" applyBorder="1"/>
    <xf numFmtId="0" fontId="0" fillId="3" borderId="52" xfId="0" applyFill="1" applyBorder="1"/>
    <xf numFmtId="0" fontId="3" fillId="3" borderId="49" xfId="0" applyFont="1" applyFill="1" applyBorder="1"/>
    <xf numFmtId="0" fontId="3" fillId="3" borderId="16" xfId="0" applyFont="1" applyFill="1" applyBorder="1"/>
    <xf numFmtId="164" fontId="8" fillId="3" borderId="16" xfId="0" applyNumberFormat="1" applyFont="1" applyFill="1" applyBorder="1"/>
    <xf numFmtId="0" fontId="8" fillId="3" borderId="16" xfId="0" applyFont="1" applyFill="1" applyBorder="1"/>
    <xf numFmtId="0" fontId="0" fillId="3" borderId="16" xfId="0" applyFill="1" applyBorder="1"/>
    <xf numFmtId="164" fontId="8" fillId="3" borderId="17" xfId="0" applyNumberFormat="1" applyFont="1" applyFill="1" applyBorder="1"/>
    <xf numFmtId="0" fontId="3" fillId="3" borderId="13" xfId="0" applyFont="1" applyFill="1" applyBorder="1"/>
    <xf numFmtId="164" fontId="3" fillId="3" borderId="14" xfId="0" applyNumberFormat="1" applyFont="1" applyFill="1" applyBorder="1"/>
    <xf numFmtId="0" fontId="3" fillId="3" borderId="43" xfId="0" applyFont="1" applyFill="1" applyBorder="1"/>
    <xf numFmtId="0" fontId="3" fillId="3" borderId="55" xfId="0" applyFont="1" applyFill="1" applyBorder="1"/>
    <xf numFmtId="0" fontId="3" fillId="3" borderId="8" xfId="0" applyFont="1" applyFill="1" applyBorder="1"/>
    <xf numFmtId="0" fontId="0" fillId="2" borderId="26" xfId="0" applyFill="1" applyBorder="1"/>
    <xf numFmtId="0" fontId="0" fillId="2" borderId="27" xfId="0" applyFill="1" applyBorder="1"/>
    <xf numFmtId="0" fontId="0" fillId="2" borderId="29" xfId="0" applyFill="1" applyBorder="1"/>
    <xf numFmtId="0" fontId="0" fillId="2" borderId="30" xfId="0" applyFill="1" applyBorder="1"/>
    <xf numFmtId="0" fontId="0" fillId="2" borderId="31" xfId="0" applyFill="1" applyBorder="1"/>
    <xf numFmtId="0" fontId="8" fillId="2" borderId="12" xfId="0" applyFont="1" applyFill="1" applyBorder="1"/>
    <xf numFmtId="0" fontId="8" fillId="2" borderId="13" xfId="0" applyFont="1" applyFill="1" applyBorder="1"/>
    <xf numFmtId="0" fontId="8" fillId="2" borderId="14" xfId="0" applyFont="1" applyFill="1" applyBorder="1"/>
    <xf numFmtId="0" fontId="10" fillId="0" borderId="12" xfId="0" applyFont="1" applyBorder="1"/>
    <xf numFmtId="0" fontId="10" fillId="0" borderId="13" xfId="0" applyFont="1" applyBorder="1"/>
    <xf numFmtId="164" fontId="10" fillId="0" borderId="13" xfId="0" applyNumberFormat="1" applyFont="1" applyBorder="1"/>
    <xf numFmtId="0" fontId="10" fillId="0" borderId="14" xfId="0" applyFont="1" applyBorder="1"/>
    <xf numFmtId="0" fontId="0" fillId="2" borderId="35" xfId="0" applyFill="1" applyBorder="1"/>
    <xf numFmtId="0" fontId="0" fillId="2" borderId="36" xfId="0" applyFill="1" applyBorder="1"/>
    <xf numFmtId="164" fontId="10" fillId="0" borderId="12" xfId="0" applyNumberFormat="1" applyFont="1" applyBorder="1"/>
    <xf numFmtId="0" fontId="8" fillId="2" borderId="37" xfId="0" applyFont="1" applyFill="1" applyBorder="1"/>
    <xf numFmtId="2" fontId="10" fillId="0" borderId="37" xfId="0" applyNumberFormat="1" applyFont="1" applyBorder="1"/>
    <xf numFmtId="0" fontId="19" fillId="2" borderId="26" xfId="0" applyFont="1" applyFill="1" applyBorder="1"/>
    <xf numFmtId="0" fontId="19" fillId="2" borderId="27" xfId="0" applyFont="1" applyFill="1" applyBorder="1"/>
    <xf numFmtId="0" fontId="19" fillId="2" borderId="28" xfId="0" applyFont="1" applyFill="1" applyBorder="1"/>
    <xf numFmtId="164" fontId="8" fillId="0" borderId="54" xfId="0" applyNumberFormat="1" applyFont="1" applyBorder="1"/>
    <xf numFmtId="0" fontId="21" fillId="0" borderId="0" xfId="0" applyFont="1"/>
    <xf numFmtId="0" fontId="0" fillId="2" borderId="53" xfId="0" applyFill="1" applyBorder="1"/>
    <xf numFmtId="164" fontId="8" fillId="0" borderId="37" xfId="0" applyNumberFormat="1" applyFont="1" applyBorder="1"/>
    <xf numFmtId="0" fontId="0" fillId="5" borderId="0" xfId="0" applyFill="1"/>
    <xf numFmtId="2" fontId="8" fillId="5" borderId="0" xfId="0" applyNumberFormat="1" applyFont="1" applyFill="1"/>
    <xf numFmtId="164" fontId="8" fillId="5" borderId="0" xfId="0" applyNumberFormat="1" applyFont="1" applyFill="1"/>
    <xf numFmtId="0" fontId="8" fillId="5" borderId="0" xfId="0" applyFont="1" applyFill="1"/>
    <xf numFmtId="0" fontId="13" fillId="5" borderId="0" xfId="0" applyFont="1" applyFill="1"/>
    <xf numFmtId="164" fontId="13" fillId="0" borderId="13" xfId="0" applyNumberFormat="1" applyFont="1" applyBorder="1"/>
    <xf numFmtId="164" fontId="13" fillId="0" borderId="37" xfId="0" applyNumberFormat="1" applyFont="1" applyBorder="1"/>
    <xf numFmtId="164" fontId="13" fillId="0" borderId="14" xfId="0" applyNumberFormat="1" applyFont="1" applyBorder="1"/>
    <xf numFmtId="0" fontId="14" fillId="0" borderId="12" xfId="0" applyFont="1" applyBorder="1"/>
    <xf numFmtId="0" fontId="13" fillId="4" borderId="1" xfId="0" applyFont="1" applyFill="1" applyBorder="1"/>
    <xf numFmtId="0" fontId="13" fillId="4" borderId="4" xfId="0" applyFont="1" applyFill="1" applyBorder="1"/>
    <xf numFmtId="0" fontId="13" fillId="4" borderId="6" xfId="0" applyFont="1" applyFill="1" applyBorder="1"/>
    <xf numFmtId="0" fontId="13" fillId="4" borderId="8" xfId="0" applyFont="1" applyFill="1" applyBorder="1"/>
    <xf numFmtId="164" fontId="16" fillId="0" borderId="0" xfId="0" applyNumberFormat="1" applyFont="1"/>
    <xf numFmtId="0" fontId="9" fillId="2" borderId="27" xfId="0" applyFont="1" applyFill="1" applyBorder="1"/>
    <xf numFmtId="2" fontId="11" fillId="4" borderId="13" xfId="2" applyNumberFormat="1" applyFont="1" applyFill="1" applyBorder="1"/>
    <xf numFmtId="2" fontId="8" fillId="4" borderId="13" xfId="0" applyNumberFormat="1" applyFont="1" applyFill="1" applyBorder="1"/>
    <xf numFmtId="2" fontId="8" fillId="4" borderId="14" xfId="0" applyNumberFormat="1" applyFont="1" applyFill="1" applyBorder="1"/>
    <xf numFmtId="0" fontId="13" fillId="0" borderId="13" xfId="0" applyFont="1" applyBorder="1"/>
    <xf numFmtId="2" fontId="16" fillId="0" borderId="13" xfId="0" applyNumberFormat="1" applyFont="1" applyBorder="1"/>
    <xf numFmtId="2" fontId="13" fillId="0" borderId="13" xfId="0" applyNumberFormat="1" applyFont="1" applyBorder="1"/>
    <xf numFmtId="0" fontId="16" fillId="0" borderId="13" xfId="0" applyFont="1" applyBorder="1"/>
    <xf numFmtId="0" fontId="13" fillId="0" borderId="16" xfId="0" applyFont="1" applyBorder="1"/>
    <xf numFmtId="2" fontId="11" fillId="0" borderId="16" xfId="2" applyNumberFormat="1" applyFont="1" applyBorder="1"/>
    <xf numFmtId="168" fontId="9" fillId="0" borderId="13" xfId="0" applyNumberFormat="1" applyFont="1" applyBorder="1"/>
    <xf numFmtId="2" fontId="9" fillId="0" borderId="13" xfId="0" applyNumberFormat="1" applyFont="1" applyBorder="1"/>
    <xf numFmtId="169" fontId="9" fillId="0" borderId="13" xfId="0" applyNumberFormat="1" applyFont="1" applyBorder="1"/>
    <xf numFmtId="168" fontId="9" fillId="0" borderId="16" xfId="0" applyNumberFormat="1" applyFont="1" applyBorder="1"/>
    <xf numFmtId="2" fontId="9" fillId="0" borderId="16" xfId="0" applyNumberFormat="1" applyFont="1" applyBorder="1"/>
    <xf numFmtId="165" fontId="10" fillId="4" borderId="13" xfId="2" applyNumberFormat="1" applyFont="1" applyFill="1" applyBorder="1"/>
    <xf numFmtId="2" fontId="11" fillId="4" borderId="16" xfId="2" applyNumberFormat="1" applyFont="1" applyFill="1" applyBorder="1"/>
    <xf numFmtId="2" fontId="8" fillId="4" borderId="16" xfId="0" applyNumberFormat="1" applyFont="1" applyFill="1" applyBorder="1"/>
    <xf numFmtId="2" fontId="8" fillId="4" borderId="17" xfId="0" applyNumberFormat="1" applyFont="1" applyFill="1" applyBorder="1"/>
    <xf numFmtId="0" fontId="22" fillId="0" borderId="0" xfId="0" applyFont="1"/>
    <xf numFmtId="2" fontId="22" fillId="0" borderId="0" xfId="0" applyNumberFormat="1" applyFont="1"/>
    <xf numFmtId="0" fontId="9" fillId="2" borderId="56" xfId="0" applyFont="1" applyFill="1" applyBorder="1"/>
    <xf numFmtId="0" fontId="9" fillId="2" borderId="57" xfId="0" applyFont="1" applyFill="1" applyBorder="1"/>
    <xf numFmtId="0" fontId="23" fillId="0" borderId="0" xfId="0" applyFont="1"/>
    <xf numFmtId="0" fontId="13" fillId="4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13" fillId="4" borderId="3" xfId="0" applyFont="1" applyFill="1" applyBorder="1"/>
    <xf numFmtId="0" fontId="13" fillId="4" borderId="5" xfId="0" applyFont="1" applyFill="1" applyBorder="1"/>
    <xf numFmtId="0" fontId="24" fillId="0" borderId="0" xfId="0" applyFont="1"/>
    <xf numFmtId="3" fontId="16" fillId="0" borderId="0" xfId="0" applyNumberFormat="1" applyFont="1"/>
    <xf numFmtId="0" fontId="16" fillId="4" borderId="0" xfId="0" applyFont="1" applyFill="1"/>
    <xf numFmtId="11" fontId="16" fillId="4" borderId="0" xfId="0" applyNumberFormat="1" applyFont="1" applyFill="1"/>
    <xf numFmtId="0" fontId="25" fillId="0" borderId="0" xfId="0" applyFont="1"/>
    <xf numFmtId="0" fontId="25" fillId="0" borderId="0" xfId="0" applyFont="1" applyAlignment="1">
      <alignment horizontal="centerContinuous"/>
    </xf>
    <xf numFmtId="0" fontId="14" fillId="2" borderId="9" xfId="0" applyFont="1" applyFill="1" applyBorder="1" applyAlignment="1">
      <alignment vertical="center"/>
    </xf>
    <xf numFmtId="0" fontId="14" fillId="2" borderId="10" xfId="0" applyFont="1" applyFill="1" applyBorder="1" applyAlignment="1">
      <alignment vertical="center"/>
    </xf>
    <xf numFmtId="0" fontId="14" fillId="2" borderId="11" xfId="0" applyFont="1" applyFill="1" applyBorder="1" applyAlignment="1">
      <alignment vertical="center"/>
    </xf>
    <xf numFmtId="170" fontId="3" fillId="0" borderId="13" xfId="0" applyNumberFormat="1" applyFont="1" applyBorder="1"/>
    <xf numFmtId="171" fontId="3" fillId="0" borderId="13" xfId="0" applyNumberFormat="1" applyFont="1" applyBorder="1"/>
    <xf numFmtId="166" fontId="0" fillId="0" borderId="13" xfId="0" applyNumberFormat="1" applyBorder="1"/>
    <xf numFmtId="3" fontId="8" fillId="0" borderId="13" xfId="0" applyNumberFormat="1" applyFont="1" applyBorder="1"/>
    <xf numFmtId="172" fontId="8" fillId="0" borderId="13" xfId="0" applyNumberFormat="1" applyFont="1" applyBorder="1"/>
    <xf numFmtId="170" fontId="26" fillId="0" borderId="13" xfId="0" applyNumberFormat="1" applyFont="1" applyBorder="1"/>
    <xf numFmtId="171" fontId="26" fillId="0" borderId="13" xfId="0" applyNumberFormat="1" applyFont="1" applyBorder="1"/>
    <xf numFmtId="0" fontId="0" fillId="0" borderId="14" xfId="0" applyBorder="1"/>
    <xf numFmtId="0" fontId="27" fillId="3" borderId="0" xfId="0" applyFont="1" applyFill="1"/>
    <xf numFmtId="0" fontId="0" fillId="0" borderId="16" xfId="0" quotePrefix="1" applyBorder="1"/>
    <xf numFmtId="0" fontId="28" fillId="0" borderId="0" xfId="0" applyFont="1"/>
    <xf numFmtId="173" fontId="8" fillId="0" borderId="0" xfId="0" applyNumberFormat="1" applyFont="1"/>
    <xf numFmtId="174" fontId="8" fillId="0" borderId="0" xfId="0" applyNumberFormat="1" applyFont="1"/>
    <xf numFmtId="0" fontId="28" fillId="2" borderId="1" xfId="0" applyFont="1" applyFill="1" applyBorder="1"/>
    <xf numFmtId="175" fontId="13" fillId="2" borderId="4" xfId="0" applyNumberFormat="1" applyFont="1" applyFill="1" applyBorder="1"/>
    <xf numFmtId="0" fontId="28" fillId="2" borderId="6" xfId="0" applyFont="1" applyFill="1" applyBorder="1"/>
    <xf numFmtId="176" fontId="13" fillId="2" borderId="8" xfId="0" applyNumberFormat="1" applyFont="1" applyFill="1" applyBorder="1"/>
    <xf numFmtId="0" fontId="9" fillId="2" borderId="30" xfId="0" quotePrefix="1" applyFont="1" applyFill="1" applyBorder="1"/>
    <xf numFmtId="0" fontId="9" fillId="2" borderId="31" xfId="0" quotePrefix="1" applyFont="1" applyFill="1" applyBorder="1"/>
    <xf numFmtId="0" fontId="28" fillId="2" borderId="3" xfId="0" applyFont="1" applyFill="1" applyBorder="1"/>
    <xf numFmtId="176" fontId="13" fillId="2" borderId="5" xfId="0" applyNumberFormat="1" applyFont="1" applyFill="1" applyBorder="1"/>
    <xf numFmtId="167" fontId="13" fillId="2" borderId="30" xfId="0" applyNumberFormat="1" applyFont="1" applyFill="1" applyBorder="1" applyAlignment="1">
      <alignment vertical="center"/>
    </xf>
    <xf numFmtId="0" fontId="14" fillId="2" borderId="35" xfId="0" applyFont="1" applyFill="1" applyBorder="1" applyAlignment="1">
      <alignment vertical="center"/>
    </xf>
    <xf numFmtId="0" fontId="9" fillId="2" borderId="36" xfId="0" quotePrefix="1" applyFont="1" applyFill="1" applyBorder="1"/>
    <xf numFmtId="2" fontId="0" fillId="0" borderId="0" xfId="0" applyNumberFormat="1"/>
    <xf numFmtId="172" fontId="0" fillId="0" borderId="13" xfId="0" applyNumberFormat="1" applyBorder="1"/>
    <xf numFmtId="3" fontId="0" fillId="0" borderId="13" xfId="0" applyNumberFormat="1" applyBorder="1"/>
    <xf numFmtId="2" fontId="8" fillId="0" borderId="13" xfId="0" applyNumberFormat="1" applyFont="1" applyBorder="1"/>
    <xf numFmtId="178" fontId="8" fillId="0" borderId="13" xfId="0" applyNumberFormat="1" applyFont="1" applyBorder="1"/>
    <xf numFmtId="176" fontId="30" fillId="0" borderId="58" xfId="0" applyNumberFormat="1" applyFont="1" applyBorder="1"/>
    <xf numFmtId="11" fontId="30" fillId="0" borderId="59" xfId="0" applyNumberFormat="1" applyFont="1" applyBorder="1"/>
    <xf numFmtId="176" fontId="30" fillId="0" borderId="13" xfId="0" applyNumberFormat="1" applyFont="1" applyBorder="1"/>
    <xf numFmtId="11" fontId="30" fillId="0" borderId="14" xfId="0" applyNumberFormat="1" applyFont="1" applyBorder="1"/>
    <xf numFmtId="177" fontId="0" fillId="0" borderId="25" xfId="0" applyNumberFormat="1" applyBorder="1"/>
    <xf numFmtId="179" fontId="12" fillId="0" borderId="13" xfId="2" applyNumberFormat="1" applyFont="1" applyBorder="1"/>
    <xf numFmtId="0" fontId="31" fillId="2" borderId="30" xfId="0" applyFont="1" applyFill="1" applyBorder="1" applyAlignment="1">
      <alignment vertical="center"/>
    </xf>
    <xf numFmtId="164" fontId="31" fillId="2" borderId="30" xfId="0" applyNumberFormat="1" applyFont="1" applyFill="1" applyBorder="1" applyAlignment="1">
      <alignment vertical="center"/>
    </xf>
    <xf numFmtId="164" fontId="31" fillId="2" borderId="31" xfId="0" applyNumberFormat="1" applyFont="1" applyFill="1" applyBorder="1" applyAlignment="1">
      <alignment vertical="center"/>
    </xf>
    <xf numFmtId="164" fontId="8" fillId="0" borderId="8" xfId="0" applyNumberFormat="1" applyFont="1" applyBorder="1"/>
    <xf numFmtId="0" fontId="0" fillId="4" borderId="32" xfId="0" applyFill="1" applyBorder="1"/>
    <xf numFmtId="0" fontId="0" fillId="4" borderId="33" xfId="0" applyFill="1" applyBorder="1"/>
    <xf numFmtId="164" fontId="16" fillId="4" borderId="0" xfId="0" applyNumberFormat="1" applyFont="1" applyFill="1"/>
    <xf numFmtId="0" fontId="14" fillId="2" borderId="60" xfId="0" applyFont="1" applyFill="1" applyBorder="1" applyAlignment="1">
      <alignment vertical="center"/>
    </xf>
    <xf numFmtId="0" fontId="14" fillId="2" borderId="61" xfId="0" applyFont="1" applyFill="1" applyBorder="1" applyAlignment="1">
      <alignment vertical="center"/>
    </xf>
    <xf numFmtId="0" fontId="14" fillId="2" borderId="62" xfId="0" applyFont="1" applyFill="1" applyBorder="1" applyAlignment="1">
      <alignment vertical="center"/>
    </xf>
    <xf numFmtId="0" fontId="9" fillId="2" borderId="45" xfId="0" applyFont="1" applyFill="1" applyBorder="1"/>
    <xf numFmtId="0" fontId="9" fillId="2" borderId="46" xfId="0" applyFont="1" applyFill="1" applyBorder="1"/>
    <xf numFmtId="0" fontId="0" fillId="0" borderId="44" xfId="0" applyBorder="1"/>
    <xf numFmtId="0" fontId="0" fillId="4" borderId="43" xfId="0" applyFill="1" applyBorder="1"/>
    <xf numFmtId="2" fontId="16" fillId="4" borderId="13" xfId="0" applyNumberFormat="1" applyFont="1" applyFill="1" applyBorder="1"/>
    <xf numFmtId="0" fontId="0" fillId="4" borderId="13" xfId="0" applyFill="1" applyBorder="1"/>
    <xf numFmtId="0" fontId="0" fillId="4" borderId="44" xfId="0" applyFill="1" applyBorder="1" applyAlignment="1">
      <alignment horizontal="left"/>
    </xf>
    <xf numFmtId="2" fontId="0" fillId="4" borderId="13" xfId="0" applyNumberFormat="1" applyFill="1" applyBorder="1"/>
    <xf numFmtId="0" fontId="0" fillId="4" borderId="44" xfId="0" applyFill="1" applyBorder="1"/>
    <xf numFmtId="2" fontId="13" fillId="4" borderId="13" xfId="0" applyNumberFormat="1" applyFont="1" applyFill="1" applyBorder="1"/>
    <xf numFmtId="0" fontId="13" fillId="0" borderId="44" xfId="0" applyFont="1" applyBorder="1"/>
    <xf numFmtId="0" fontId="16" fillId="4" borderId="44" xfId="0" applyFont="1" applyFill="1" applyBorder="1"/>
    <xf numFmtId="0" fontId="13" fillId="0" borderId="30" xfId="0" applyFont="1" applyBorder="1"/>
    <xf numFmtId="0" fontId="0" fillId="0" borderId="30" xfId="0" applyBorder="1"/>
    <xf numFmtId="0" fontId="0" fillId="0" borderId="46" xfId="0" applyBorder="1"/>
    <xf numFmtId="170" fontId="0" fillId="0" borderId="0" xfId="0" applyNumberFormat="1"/>
    <xf numFmtId="171" fontId="0" fillId="0" borderId="0" xfId="0" applyNumberFormat="1"/>
  </cellXfs>
  <cellStyles count="3">
    <cellStyle name="Normal" xfId="0" builtinId="0"/>
    <cellStyle name="Normal 4" xfId="2" xr:uid="{A485FC44-C822-4B21-9F26-D00BD7388711}"/>
    <cellStyle name="Normal 6" xfId="1" xr:uid="{02265D3E-597A-4E47-A12F-B7CDA45F1E3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Stress-</a:t>
            </a:r>
            <a:r>
              <a:rPr lang="en-US" baseline="0"/>
              <a:t> Strain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9097178115985576E-2"/>
          <c:y val="0.16408805031446541"/>
          <c:w val="0.81302702996569132"/>
          <c:h val="0.6900108948645570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Input!$P$10:$P$19</c:f>
              <c:numCache>
                <c:formatCode>General</c:formatCode>
                <c:ptCount val="10"/>
                <c:pt idx="0">
                  <c:v>0</c:v>
                </c:pt>
                <c:pt idx="1">
                  <c:v>3.3E-4</c:v>
                </c:pt>
                <c:pt idx="2">
                  <c:v>6.6E-4</c:v>
                </c:pt>
                <c:pt idx="3">
                  <c:v>9.8999999999999999E-4</c:v>
                </c:pt>
                <c:pt idx="4">
                  <c:v>1.32E-3</c:v>
                </c:pt>
                <c:pt idx="5">
                  <c:v>1.65E-3</c:v>
                </c:pt>
                <c:pt idx="6">
                  <c:v>1.98E-3</c:v>
                </c:pt>
                <c:pt idx="7">
                  <c:v>2.31E-3</c:v>
                </c:pt>
                <c:pt idx="8">
                  <c:v>2.64E-3</c:v>
                </c:pt>
                <c:pt idx="9">
                  <c:v>2.97E-3</c:v>
                </c:pt>
              </c:numCache>
            </c:numRef>
          </c:xVal>
          <c:yVal>
            <c:numRef>
              <c:f>Input!$Q$10:$Q$19</c:f>
              <c:numCache>
                <c:formatCode>General</c:formatCode>
                <c:ptCount val="10"/>
                <c:pt idx="0">
                  <c:v>0</c:v>
                </c:pt>
                <c:pt idx="1">
                  <c:v>7.7207625000000011</c:v>
                </c:pt>
                <c:pt idx="2">
                  <c:v>14.053050000000002</c:v>
                </c:pt>
                <c:pt idx="3">
                  <c:v>18.996862499999995</c:v>
                </c:pt>
                <c:pt idx="4">
                  <c:v>22.552200000000003</c:v>
                </c:pt>
                <c:pt idx="5">
                  <c:v>24.719062499999996</c:v>
                </c:pt>
                <c:pt idx="6">
                  <c:v>25.497450000000001</c:v>
                </c:pt>
                <c:pt idx="7">
                  <c:v>25.5</c:v>
                </c:pt>
                <c:pt idx="8">
                  <c:v>25.5</c:v>
                </c:pt>
                <c:pt idx="9">
                  <c:v>25.5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2D-410C-AB64-B001FA145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3155247"/>
        <c:axId val="2093156207"/>
      </c:scatterChart>
      <c:valAx>
        <c:axId val="2093155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56207"/>
        <c:crosses val="autoZero"/>
        <c:crossBetween val="midCat"/>
      </c:valAx>
      <c:valAx>
        <c:axId val="2093156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55247"/>
        <c:crosses val="autoZero"/>
        <c:crossBetween val="midCat"/>
      </c:valAx>
      <c:spPr>
        <a:noFill/>
        <a:ln w="12700">
          <a:solidFill>
            <a:schemeClr val="accent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1.0354213186038312E-2"/>
          <c:w val="1"/>
          <c:h val="0.98958333333333337"/>
        </c:manualLayout>
      </c:layout>
      <c:scatterChart>
        <c:scatterStyle val="lineMarker"/>
        <c:varyColors val="0"/>
        <c:ser>
          <c:idx val="2"/>
          <c:order val="0"/>
          <c:tx>
            <c:v>Boundary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'2D (15deg)'!$D$6:$U$6</c:f>
              <c:numCache>
                <c:formatCode>0.0</c:formatCode>
                <c:ptCount val="18"/>
                <c:pt idx="0">
                  <c:v>-550</c:v>
                </c:pt>
                <c:pt idx="1">
                  <c:v>550</c:v>
                </c:pt>
                <c:pt idx="2">
                  <c:v>750</c:v>
                </c:pt>
                <c:pt idx="3">
                  <c:v>750</c:v>
                </c:pt>
                <c:pt idx="4">
                  <c:v>550</c:v>
                </c:pt>
                <c:pt idx="5">
                  <c:v>-550</c:v>
                </c:pt>
                <c:pt idx="6">
                  <c:v>-750</c:v>
                </c:pt>
                <c:pt idx="7">
                  <c:v>-750</c:v>
                </c:pt>
                <c:pt idx="8">
                  <c:v>-550</c:v>
                </c:pt>
              </c:numCache>
            </c:numRef>
          </c:xVal>
          <c:yVal>
            <c:numRef>
              <c:f>'2D (15deg)'!$D$7:$U$7</c:f>
              <c:numCache>
                <c:formatCode>General</c:formatCode>
                <c:ptCount val="18"/>
                <c:pt idx="0">
                  <c:v>600</c:v>
                </c:pt>
                <c:pt idx="1">
                  <c:v>600</c:v>
                </c:pt>
                <c:pt idx="2">
                  <c:v>400</c:v>
                </c:pt>
                <c:pt idx="3">
                  <c:v>-400</c:v>
                </c:pt>
                <c:pt idx="4">
                  <c:v>-600</c:v>
                </c:pt>
                <c:pt idx="5">
                  <c:v>-600</c:v>
                </c:pt>
                <c:pt idx="6">
                  <c:v>-400</c:v>
                </c:pt>
                <c:pt idx="7">
                  <c:v>400</c:v>
                </c:pt>
                <c:pt idx="8" formatCode="0.0">
                  <c:v>600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3A-44FB-8351-FA7299BB2CF3}"/>
            </c:ext>
          </c:extLst>
        </c:ser>
        <c:ser>
          <c:idx val="4"/>
          <c:order val="1"/>
          <c:tx>
            <c:v>Hole1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'2D (15deg)'!$D$11:$U$11</c:f>
              <c:numCache>
                <c:formatCode>0.0</c:formatCode>
                <c:ptCount val="18"/>
                <c:pt idx="0">
                  <c:v>-450</c:v>
                </c:pt>
                <c:pt idx="1">
                  <c:v>-250</c:v>
                </c:pt>
                <c:pt idx="2">
                  <c:v>-150</c:v>
                </c:pt>
                <c:pt idx="3">
                  <c:v>-150</c:v>
                </c:pt>
                <c:pt idx="4">
                  <c:v>-250</c:v>
                </c:pt>
                <c:pt idx="5">
                  <c:v>-450</c:v>
                </c:pt>
                <c:pt idx="6">
                  <c:v>-550</c:v>
                </c:pt>
                <c:pt idx="7">
                  <c:v>-550</c:v>
                </c:pt>
                <c:pt idx="8">
                  <c:v>-450</c:v>
                </c:pt>
              </c:numCache>
            </c:numRef>
          </c:xVal>
          <c:yVal>
            <c:numRef>
              <c:f>'2D (15deg)'!$D$12:$U$12</c:f>
              <c:numCache>
                <c:formatCode>General</c:formatCode>
                <c:ptCount val="18"/>
                <c:pt idx="0">
                  <c:v>400</c:v>
                </c:pt>
                <c:pt idx="1">
                  <c:v>400</c:v>
                </c:pt>
                <c:pt idx="2">
                  <c:v>300</c:v>
                </c:pt>
                <c:pt idx="3">
                  <c:v>-300</c:v>
                </c:pt>
                <c:pt idx="4">
                  <c:v>-400</c:v>
                </c:pt>
                <c:pt idx="5">
                  <c:v>-400</c:v>
                </c:pt>
                <c:pt idx="6">
                  <c:v>-300</c:v>
                </c:pt>
                <c:pt idx="7">
                  <c:v>300</c:v>
                </c:pt>
                <c:pt idx="8" formatCode="0.0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63A-44FB-8351-FA7299BB2CF3}"/>
            </c:ext>
          </c:extLst>
        </c:ser>
        <c:ser>
          <c:idx val="0"/>
          <c:order val="2"/>
          <c:tx>
            <c:v>Hole2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'2D (15deg)'!$D$16:$U$16</c:f>
              <c:numCache>
                <c:formatCode>0.0</c:formatCode>
                <c:ptCount val="18"/>
                <c:pt idx="0">
                  <c:v>250</c:v>
                </c:pt>
                <c:pt idx="1">
                  <c:v>450</c:v>
                </c:pt>
                <c:pt idx="2">
                  <c:v>550</c:v>
                </c:pt>
                <c:pt idx="3">
                  <c:v>550</c:v>
                </c:pt>
                <c:pt idx="4">
                  <c:v>450</c:v>
                </c:pt>
                <c:pt idx="5">
                  <c:v>250</c:v>
                </c:pt>
                <c:pt idx="6">
                  <c:v>150</c:v>
                </c:pt>
                <c:pt idx="7">
                  <c:v>150</c:v>
                </c:pt>
                <c:pt idx="8">
                  <c:v>250</c:v>
                </c:pt>
              </c:numCache>
            </c:numRef>
          </c:xVal>
          <c:yVal>
            <c:numRef>
              <c:f>'2D (15deg)'!$D$17:$U$17</c:f>
              <c:numCache>
                <c:formatCode>General</c:formatCode>
                <c:ptCount val="18"/>
                <c:pt idx="0">
                  <c:v>400</c:v>
                </c:pt>
                <c:pt idx="1">
                  <c:v>400</c:v>
                </c:pt>
                <c:pt idx="2">
                  <c:v>300</c:v>
                </c:pt>
                <c:pt idx="3">
                  <c:v>-300</c:v>
                </c:pt>
                <c:pt idx="4">
                  <c:v>-400</c:v>
                </c:pt>
                <c:pt idx="5">
                  <c:v>-400</c:v>
                </c:pt>
                <c:pt idx="6">
                  <c:v>-300</c:v>
                </c:pt>
                <c:pt idx="7">
                  <c:v>300</c:v>
                </c:pt>
                <c:pt idx="8" formatCode="0.0">
                  <c:v>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63A-44FB-8351-FA7299BB2CF3}"/>
            </c:ext>
          </c:extLst>
        </c:ser>
        <c:ser>
          <c:idx val="1"/>
          <c:order val="3"/>
          <c:tx>
            <c:v>Rebar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35AEB86E-725A-4ED5-9959-1C90DADF00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63A-44FB-8351-FA7299BB2CF3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D0013AB-BD6A-401B-90D4-108144491E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63A-44FB-8351-FA7299BB2CF3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0ABE7BD-B212-4644-B60D-5A056E96CF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63A-44FB-8351-FA7299BB2CF3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9A558D3-FBD4-481D-90D8-1F689623FC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63A-44FB-8351-FA7299BB2CF3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BA515BE-8A55-4E58-839C-856CA6F396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63A-44FB-8351-FA7299BB2CF3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95D23B4-637D-4123-84EE-1483605AA37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63A-44FB-8351-FA7299BB2CF3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FFCDB7B-9FB8-4F08-BF8E-95EABC7FDE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63A-44FB-8351-FA7299BB2CF3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0150443-2C9B-48BC-8EAF-B9B863D9DD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63A-44FB-8351-FA7299BB2CF3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93C0F41-20E3-49AA-91CF-4CA7A4CC31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63A-44FB-8351-FA7299BB2CF3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C20B937-5FD9-44A2-A2A5-D9073E3445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63A-44FB-8351-FA7299BB2CF3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FEC7FA4-6F99-4003-A32C-7C56A2B2548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63A-44FB-8351-FA7299BB2CF3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CA2571AA-EFCF-420A-83F9-FE0FF30077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63A-44FB-8351-FA7299BB2CF3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A31AD16-6E3B-40DE-8495-9AB8896F8A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63A-44FB-8351-FA7299BB2CF3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E3F7BA9-5B36-45A1-A793-2DB75328A7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63A-44FB-8351-FA7299BB2CF3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117D28D-9577-4AAE-97EB-773D62629FF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63A-44FB-8351-FA7299BB2CF3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BBD3264-41D9-4B7D-9AB2-934D912254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63A-44FB-8351-FA7299BB2CF3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11F8F6DE-28A5-4ABB-A790-727C0519C4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63A-44FB-8351-FA7299BB2CF3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3018023-FC66-4400-9494-5D183A1358A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63A-44FB-8351-FA7299BB2C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7030A0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'2D (15deg)'!$D$21:$U$21</c:f>
              <c:numCache>
                <c:formatCode>0.0</c:formatCode>
                <c:ptCount val="18"/>
                <c:pt idx="0">
                  <c:v>-400</c:v>
                </c:pt>
                <c:pt idx="1">
                  <c:v>-200</c:v>
                </c:pt>
                <c:pt idx="2">
                  <c:v>0</c:v>
                </c:pt>
                <c:pt idx="3">
                  <c:v>200</c:v>
                </c:pt>
                <c:pt idx="4">
                  <c:v>400</c:v>
                </c:pt>
                <c:pt idx="5">
                  <c:v>-400</c:v>
                </c:pt>
                <c:pt idx="6">
                  <c:v>-200</c:v>
                </c:pt>
                <c:pt idx="7">
                  <c:v>0</c:v>
                </c:pt>
                <c:pt idx="8">
                  <c:v>200</c:v>
                </c:pt>
                <c:pt idx="9" formatCode="General">
                  <c:v>400</c:v>
                </c:pt>
                <c:pt idx="10" formatCode="General">
                  <c:v>-680</c:v>
                </c:pt>
                <c:pt idx="11" formatCode="General">
                  <c:v>-680</c:v>
                </c:pt>
                <c:pt idx="12">
                  <c:v>-680</c:v>
                </c:pt>
                <c:pt idx="13">
                  <c:v>-680</c:v>
                </c:pt>
                <c:pt idx="14">
                  <c:v>680</c:v>
                </c:pt>
                <c:pt idx="15">
                  <c:v>680</c:v>
                </c:pt>
                <c:pt idx="16">
                  <c:v>680</c:v>
                </c:pt>
                <c:pt idx="17">
                  <c:v>680</c:v>
                </c:pt>
              </c:numCache>
            </c:numRef>
          </c:xVal>
          <c:yVal>
            <c:numRef>
              <c:f>'2D (15deg)'!$D$22:$U$22</c:f>
              <c:numCache>
                <c:formatCode>General</c:formatCode>
                <c:ptCount val="18"/>
                <c:pt idx="0">
                  <c:v>530</c:v>
                </c:pt>
                <c:pt idx="1">
                  <c:v>530</c:v>
                </c:pt>
                <c:pt idx="2">
                  <c:v>530</c:v>
                </c:pt>
                <c:pt idx="3">
                  <c:v>530</c:v>
                </c:pt>
                <c:pt idx="4">
                  <c:v>530</c:v>
                </c:pt>
                <c:pt idx="5">
                  <c:v>-530</c:v>
                </c:pt>
                <c:pt idx="6">
                  <c:v>-530</c:v>
                </c:pt>
                <c:pt idx="7">
                  <c:v>-530</c:v>
                </c:pt>
                <c:pt idx="8" formatCode="0.0">
                  <c:v>-530</c:v>
                </c:pt>
                <c:pt idx="9">
                  <c:v>-530</c:v>
                </c:pt>
                <c:pt idx="10">
                  <c:v>300</c:v>
                </c:pt>
                <c:pt idx="11">
                  <c:v>100</c:v>
                </c:pt>
                <c:pt idx="12" formatCode="0.0">
                  <c:v>-100</c:v>
                </c:pt>
                <c:pt idx="13" formatCode="0.0">
                  <c:v>-300</c:v>
                </c:pt>
                <c:pt idx="14" formatCode="0.0">
                  <c:v>300</c:v>
                </c:pt>
                <c:pt idx="15" formatCode="0.0">
                  <c:v>100</c:v>
                </c:pt>
                <c:pt idx="16" formatCode="0.0">
                  <c:v>-100</c:v>
                </c:pt>
                <c:pt idx="17" formatCode="0.0">
                  <c:v>-300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'2D (15deg)'!$D$20:$U$20</c15:f>
                <c15:dlblRangeCache>
                  <c:ptCount val="18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A63A-44FB-8351-FA7299BB2CF3}"/>
            </c:ext>
          </c:extLst>
        </c:ser>
        <c:ser>
          <c:idx val="3"/>
          <c:order val="4"/>
          <c:tx>
            <c:v>Centroid</c:v>
          </c:tx>
          <c:marker>
            <c:symbol val="diamond"/>
            <c:size val="1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'2D (15deg)'!$H$47</c:f>
              <c:numCache>
                <c:formatCode>0.00</c:formatCode>
                <c:ptCount val="1"/>
                <c:pt idx="0">
                  <c:v>0</c:v>
                </c:pt>
              </c:numCache>
            </c:numRef>
          </c:xVal>
          <c:yVal>
            <c:numRef>
              <c:f>'2D (15deg)'!$H$48</c:f>
              <c:numCache>
                <c:formatCode>0.00</c:formatCode>
                <c:ptCount val="1"/>
                <c:pt idx="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A63A-44FB-8351-FA7299BB2C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159375"/>
        <c:axId val="410159855"/>
      </c:scatterChart>
      <c:valAx>
        <c:axId val="41015937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855"/>
        <c:crosses val="autoZero"/>
        <c:crossBetween val="midCat"/>
      </c:valAx>
      <c:valAx>
        <c:axId val="4101598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37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1.035397194055779E-2"/>
          <c:w val="1"/>
          <c:h val="0.98958333333333337"/>
        </c:manualLayout>
      </c:layout>
      <c:scatterChart>
        <c:scatterStyle val="lineMarker"/>
        <c:varyColors val="0"/>
        <c:ser>
          <c:idx val="2"/>
          <c:order val="0"/>
          <c:tx>
            <c:v>Boundary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'2D (15deg)'!$D$57:$U$57</c:f>
              <c:numCache>
                <c:formatCode>0.0</c:formatCode>
                <c:ptCount val="18"/>
                <c:pt idx="0">
                  <c:v>-686.55063152050002</c:v>
                </c:pt>
                <c:pt idx="1">
                  <c:v>375.96777739747517</c:v>
                </c:pt>
                <c:pt idx="2">
                  <c:v>620.91675167579297</c:v>
                </c:pt>
                <c:pt idx="3">
                  <c:v>827.97198775780953</c:v>
                </c:pt>
                <c:pt idx="4">
                  <c:v>686.55063152050002</c:v>
                </c:pt>
                <c:pt idx="5">
                  <c:v>-375.96777739747517</c:v>
                </c:pt>
                <c:pt idx="6">
                  <c:v>-620.91675167579297</c:v>
                </c:pt>
                <c:pt idx="7">
                  <c:v>-827.97198775780953</c:v>
                </c:pt>
                <c:pt idx="8">
                  <c:v>-686.55063152050002</c:v>
                </c:pt>
              </c:numCache>
            </c:numRef>
          </c:xVal>
          <c:yVal>
            <c:numRef>
              <c:f>'2D (15deg)'!$D$58:$U$58</c:f>
              <c:numCache>
                <c:formatCode>0.0</c:formatCode>
                <c:ptCount val="18"/>
                <c:pt idx="0">
                  <c:v>437.20502096705457</c:v>
                </c:pt>
                <c:pt idx="1">
                  <c:v>721.90597057982734</c:v>
                </c:pt>
                <c:pt idx="2">
                  <c:v>580.48461434251783</c:v>
                </c:pt>
                <c:pt idx="3">
                  <c:v>-192.25604668873675</c:v>
                </c:pt>
                <c:pt idx="4">
                  <c:v>-437.20502096705457</c:v>
                </c:pt>
                <c:pt idx="5">
                  <c:v>-721.90597057982734</c:v>
                </c:pt>
                <c:pt idx="6">
                  <c:v>-580.48461434251783</c:v>
                </c:pt>
                <c:pt idx="7">
                  <c:v>192.25604668873675</c:v>
                </c:pt>
                <c:pt idx="8">
                  <c:v>437.20502096705457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BE-4E16-A82A-F673F90F1194}"/>
            </c:ext>
          </c:extLst>
        </c:ser>
        <c:ser>
          <c:idx val="4"/>
          <c:order val="1"/>
          <c:tx>
            <c:v>Hole1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'2D (15deg)'!$D$62:$U$62</c:f>
              <c:numCache>
                <c:formatCode>0.0</c:formatCode>
                <c:ptCount val="18"/>
                <c:pt idx="0">
                  <c:v>-538.19423987108905</c:v>
                </c:pt>
                <c:pt idx="1">
                  <c:v>-345.0090746132754</c:v>
                </c:pt>
                <c:pt idx="2">
                  <c:v>-222.53458747411645</c:v>
                </c:pt>
                <c:pt idx="3">
                  <c:v>-67.243160412604013</c:v>
                </c:pt>
                <c:pt idx="4">
                  <c:v>-137.95383853125878</c:v>
                </c:pt>
                <c:pt idx="5">
                  <c:v>-331.13900378907243</c:v>
                </c:pt>
                <c:pt idx="6">
                  <c:v>-453.61349092823139</c:v>
                </c:pt>
                <c:pt idx="7">
                  <c:v>-608.90491798974381</c:v>
                </c:pt>
                <c:pt idx="8">
                  <c:v>-538.19423987108905</c:v>
                </c:pt>
              </c:numCache>
            </c:numRef>
          </c:xVal>
          <c:yVal>
            <c:numRef>
              <c:f>'2D (15deg)'!$D$63:$U$63</c:f>
              <c:numCache>
                <c:formatCode>0.0</c:formatCode>
                <c:ptCount val="18"/>
                <c:pt idx="0">
                  <c:v>269.90176021949299</c:v>
                </c:pt>
                <c:pt idx="1">
                  <c:v>321.66556923999713</c:v>
                </c:pt>
                <c:pt idx="2">
                  <c:v>250.95489112134237</c:v>
                </c:pt>
                <c:pt idx="3">
                  <c:v>-328.60060465209858</c:v>
                </c:pt>
                <c:pt idx="4">
                  <c:v>-451.07509179125748</c:v>
                </c:pt>
                <c:pt idx="5">
                  <c:v>-502.83890081176162</c:v>
                </c:pt>
                <c:pt idx="6">
                  <c:v>-432.12822269310686</c:v>
                </c:pt>
                <c:pt idx="7">
                  <c:v>147.42727308033406</c:v>
                </c:pt>
                <c:pt idx="8">
                  <c:v>269.90176021949299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BE-4E16-A82A-F673F90F1194}"/>
            </c:ext>
          </c:extLst>
        </c:ser>
        <c:ser>
          <c:idx val="0"/>
          <c:order val="2"/>
          <c:tx>
            <c:v>Hole2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'2D (15deg)'!$D$67:$U$67</c:f>
              <c:numCache>
                <c:formatCode>0.0</c:formatCode>
                <c:ptCount val="18"/>
                <c:pt idx="0">
                  <c:v>137.95383853125878</c:v>
                </c:pt>
                <c:pt idx="1">
                  <c:v>331.13900378907243</c:v>
                </c:pt>
                <c:pt idx="2">
                  <c:v>453.61349092823139</c:v>
                </c:pt>
                <c:pt idx="3">
                  <c:v>608.90491798974381</c:v>
                </c:pt>
                <c:pt idx="4">
                  <c:v>538.19423987108905</c:v>
                </c:pt>
                <c:pt idx="5">
                  <c:v>345.0090746132754</c:v>
                </c:pt>
                <c:pt idx="6">
                  <c:v>222.53458747411645</c:v>
                </c:pt>
                <c:pt idx="7">
                  <c:v>67.243160412604013</c:v>
                </c:pt>
                <c:pt idx="8">
                  <c:v>137.95383853125878</c:v>
                </c:pt>
              </c:numCache>
            </c:numRef>
          </c:xVal>
          <c:yVal>
            <c:numRef>
              <c:f>'2D (15deg)'!$D$68:$U$68</c:f>
              <c:numCache>
                <c:formatCode>0.0</c:formatCode>
                <c:ptCount val="18"/>
                <c:pt idx="0">
                  <c:v>451.07509179125748</c:v>
                </c:pt>
                <c:pt idx="1">
                  <c:v>502.83890081176162</c:v>
                </c:pt>
                <c:pt idx="2">
                  <c:v>432.12822269310686</c:v>
                </c:pt>
                <c:pt idx="3">
                  <c:v>-147.42727308033406</c:v>
                </c:pt>
                <c:pt idx="4">
                  <c:v>-269.90176021949299</c:v>
                </c:pt>
                <c:pt idx="5">
                  <c:v>-321.66556923999713</c:v>
                </c:pt>
                <c:pt idx="6">
                  <c:v>-250.95489112134237</c:v>
                </c:pt>
                <c:pt idx="7">
                  <c:v>328.60060465209858</c:v>
                </c:pt>
                <c:pt idx="8">
                  <c:v>451.07509179125748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8BE-4E16-A82A-F673F90F1194}"/>
            </c:ext>
          </c:extLst>
        </c:ser>
        <c:ser>
          <c:idx val="3"/>
          <c:order val="3"/>
          <c:tx>
            <c:v>i1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8BE-4E16-A82A-F673F90F1194}"/>
            </c:ext>
          </c:extLst>
        </c:ser>
        <c:ser>
          <c:idx val="5"/>
          <c:order val="4"/>
          <c:tx>
            <c:v>i2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8BE-4E16-A82A-F673F90F1194}"/>
            </c:ext>
          </c:extLst>
        </c:ser>
        <c:ser>
          <c:idx val="6"/>
          <c:order val="5"/>
          <c:tx>
            <c:v>i3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8BE-4E16-A82A-F673F90F1194}"/>
            </c:ext>
          </c:extLst>
        </c:ser>
        <c:ser>
          <c:idx val="7"/>
          <c:order val="6"/>
          <c:tx>
            <c:v>i4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18BE-4E16-A82A-F673F90F1194}"/>
            </c:ext>
          </c:extLst>
        </c:ser>
        <c:ser>
          <c:idx val="8"/>
          <c:order val="7"/>
          <c:tx>
            <c:v>i5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18BE-4E16-A82A-F673F90F1194}"/>
            </c:ext>
          </c:extLst>
        </c:ser>
        <c:ser>
          <c:idx val="9"/>
          <c:order val="8"/>
          <c:tx>
            <c:v>i6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18BE-4E16-A82A-F673F90F1194}"/>
            </c:ext>
          </c:extLst>
        </c:ser>
        <c:ser>
          <c:idx val="10"/>
          <c:order val="9"/>
          <c:tx>
            <c:v>i7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18BE-4E16-A82A-F673F90F1194}"/>
            </c:ext>
          </c:extLst>
        </c:ser>
        <c:ser>
          <c:idx val="12"/>
          <c:order val="10"/>
          <c:tx>
            <c:v>i8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18BE-4E16-A82A-F673F90F1194}"/>
            </c:ext>
          </c:extLst>
        </c:ser>
        <c:ser>
          <c:idx val="13"/>
          <c:order val="11"/>
          <c:tx>
            <c:v>i9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18BE-4E16-A82A-F673F90F1194}"/>
            </c:ext>
          </c:extLst>
        </c:ser>
        <c:ser>
          <c:idx val="11"/>
          <c:order val="12"/>
          <c:tx>
            <c:v>i10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18BE-4E16-A82A-F673F90F1194}"/>
            </c:ext>
          </c:extLst>
        </c:ser>
        <c:ser>
          <c:idx val="14"/>
          <c:order val="13"/>
          <c:tx>
            <c:v>i11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18BE-4E16-A82A-F673F90F1194}"/>
            </c:ext>
          </c:extLst>
        </c:ser>
        <c:ser>
          <c:idx val="15"/>
          <c:order val="14"/>
          <c:tx>
            <c:v>i12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18BE-4E16-A82A-F673F90F1194}"/>
            </c:ext>
          </c:extLst>
        </c:ser>
        <c:ser>
          <c:idx val="16"/>
          <c:order val="15"/>
          <c:tx>
            <c:v>i13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18BE-4E16-A82A-F673F90F1194}"/>
            </c:ext>
          </c:extLst>
        </c:ser>
        <c:ser>
          <c:idx val="17"/>
          <c:order val="16"/>
          <c:tx>
            <c:v>i14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18BE-4E16-A82A-F673F90F1194}"/>
            </c:ext>
          </c:extLst>
        </c:ser>
        <c:ser>
          <c:idx val="18"/>
          <c:order val="17"/>
          <c:tx>
            <c:v>i15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18BE-4E16-A82A-F673F90F1194}"/>
            </c:ext>
          </c:extLst>
        </c:ser>
        <c:ser>
          <c:idx val="19"/>
          <c:order val="18"/>
          <c:tx>
            <c:v>i16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18BE-4E16-A82A-F673F90F1194}"/>
            </c:ext>
          </c:extLst>
        </c:ser>
        <c:ser>
          <c:idx val="20"/>
          <c:order val="19"/>
          <c:tx>
            <c:v>i17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18BE-4E16-A82A-F673F90F1194}"/>
            </c:ext>
          </c:extLst>
        </c:ser>
        <c:ser>
          <c:idx val="21"/>
          <c:order val="20"/>
          <c:tx>
            <c:v>i18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18BE-4E16-A82A-F673F90F1194}"/>
            </c:ext>
          </c:extLst>
        </c:ser>
        <c:ser>
          <c:idx val="22"/>
          <c:order val="21"/>
          <c:tx>
            <c:v>i19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18BE-4E16-A82A-F673F90F1194}"/>
            </c:ext>
          </c:extLst>
        </c:ser>
        <c:ser>
          <c:idx val="23"/>
          <c:order val="22"/>
          <c:tx>
            <c:v>i20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18BE-4E16-A82A-F673F90F1194}"/>
            </c:ext>
          </c:extLst>
        </c:ser>
        <c:ser>
          <c:idx val="24"/>
          <c:order val="23"/>
          <c:tx>
            <c:v>i21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18BE-4E16-A82A-F673F90F1194}"/>
            </c:ext>
          </c:extLst>
        </c:ser>
        <c:ser>
          <c:idx val="25"/>
          <c:order val="24"/>
          <c:tx>
            <c:v>i22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18BE-4E16-A82A-F673F90F1194}"/>
            </c:ext>
          </c:extLst>
        </c:ser>
        <c:ser>
          <c:idx val="26"/>
          <c:order val="25"/>
          <c:tx>
            <c:v>i23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18BE-4E16-A82A-F673F90F1194}"/>
            </c:ext>
          </c:extLst>
        </c:ser>
        <c:ser>
          <c:idx val="27"/>
          <c:order val="26"/>
          <c:tx>
            <c:v>i24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18BE-4E16-A82A-F673F90F1194}"/>
            </c:ext>
          </c:extLst>
        </c:ser>
        <c:ser>
          <c:idx val="28"/>
          <c:order val="27"/>
          <c:tx>
            <c:v>i25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18BE-4E16-A82A-F673F90F1194}"/>
            </c:ext>
          </c:extLst>
        </c:ser>
        <c:ser>
          <c:idx val="29"/>
          <c:order val="28"/>
          <c:tx>
            <c:v>i26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18BE-4E16-A82A-F673F90F1194}"/>
            </c:ext>
          </c:extLst>
        </c:ser>
        <c:ser>
          <c:idx val="30"/>
          <c:order val="29"/>
          <c:tx>
            <c:v>i27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18BE-4E16-A82A-F673F90F1194}"/>
            </c:ext>
          </c:extLst>
        </c:ser>
        <c:ser>
          <c:idx val="31"/>
          <c:order val="30"/>
          <c:tx>
            <c:v>i28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18BE-4E16-A82A-F673F90F1194}"/>
            </c:ext>
          </c:extLst>
        </c:ser>
        <c:ser>
          <c:idx val="1"/>
          <c:order val="31"/>
          <c:tx>
            <c:v>i29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18BE-4E16-A82A-F673F90F1194}"/>
            </c:ext>
          </c:extLst>
        </c:ser>
        <c:ser>
          <c:idx val="32"/>
          <c:order val="32"/>
          <c:tx>
            <c:v>i30</c:v>
          </c:tx>
          <c:spPr>
            <a:ln w="12700">
              <a:solidFill>
                <a:srgbClr val="00B050"/>
              </a:solidFill>
            </a:ln>
          </c:spPr>
          <c:marker>
            <c:symbol val="circle"/>
            <c:size val="5"/>
            <c:spPr>
              <a:solidFill>
                <a:srgbClr val="00B050"/>
              </a:solidFill>
              <a:ln>
                <a:solidFill>
                  <a:srgbClr val="00B050"/>
                </a:solidFill>
              </a:ln>
            </c:spPr>
          </c:marker>
          <c:xVal>
            <c:numRef>
              <c:f>'2D (15deg)'!#REF!</c:f>
            </c:numRef>
          </c:xVal>
          <c:yVal>
            <c:numRef>
              <c:f>'2D (15deg)'!#REF!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18BE-4E16-A82A-F673F90F1194}"/>
            </c:ext>
          </c:extLst>
        </c:ser>
        <c:ser>
          <c:idx val="33"/>
          <c:order val="33"/>
          <c:tx>
            <c:v>Centroid</c:v>
          </c:tx>
          <c:spPr>
            <a:ln>
              <a:noFill/>
            </a:ln>
          </c:spPr>
          <c:marker>
            <c:symbol val="circle"/>
            <c:size val="4"/>
            <c:spPr>
              <a:solidFill>
                <a:srgbClr val="FF0000"/>
              </a:solidFill>
              <a:ln>
                <a:noFill/>
              </a:ln>
            </c:spPr>
          </c:marker>
          <c:xVal>
            <c:strRef>
              <c:f>'2D (15deg)'!$B$140:$B$169</c:f>
              <c:strCache>
                <c:ptCount val="30"/>
                <c:pt idx="0">
                  <c:v>SUM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</c:strCache>
            </c:strRef>
          </c:xVal>
          <c:yVal>
            <c:numRef>
              <c:f>'2D (15deg)'!$C$140:$C$169</c:f>
              <c:numCache>
                <c:formatCode>General</c:formatCode>
                <c:ptCount val="30"/>
                <c:pt idx="1">
                  <c:v>-716.66700000000003</c:v>
                </c:pt>
                <c:pt idx="2">
                  <c:v>-725</c:v>
                </c:pt>
                <c:pt idx="3">
                  <c:v>-725</c:v>
                </c:pt>
                <c:pt idx="4">
                  <c:v>-725</c:v>
                </c:pt>
                <c:pt idx="5">
                  <c:v>-725</c:v>
                </c:pt>
                <c:pt idx="6">
                  <c:v>-725</c:v>
                </c:pt>
                <c:pt idx="7">
                  <c:v>-725</c:v>
                </c:pt>
                <c:pt idx="8">
                  <c:v>-725</c:v>
                </c:pt>
                <c:pt idx="9">
                  <c:v>-725</c:v>
                </c:pt>
                <c:pt idx="10">
                  <c:v>-725</c:v>
                </c:pt>
                <c:pt idx="11">
                  <c:v>-725</c:v>
                </c:pt>
                <c:pt idx="12">
                  <c:v>-725</c:v>
                </c:pt>
                <c:pt idx="13">
                  <c:v>-725</c:v>
                </c:pt>
                <c:pt idx="14">
                  <c:v>-725</c:v>
                </c:pt>
                <c:pt idx="15">
                  <c:v>-725</c:v>
                </c:pt>
                <c:pt idx="16">
                  <c:v>-725</c:v>
                </c:pt>
                <c:pt idx="17">
                  <c:v>-725</c:v>
                </c:pt>
                <c:pt idx="18">
                  <c:v>-716.66700000000003</c:v>
                </c:pt>
                <c:pt idx="19">
                  <c:v>-666.66700000000003</c:v>
                </c:pt>
                <c:pt idx="20">
                  <c:v>-675</c:v>
                </c:pt>
                <c:pt idx="21">
                  <c:v>-675</c:v>
                </c:pt>
                <c:pt idx="22">
                  <c:v>-675</c:v>
                </c:pt>
                <c:pt idx="23">
                  <c:v>-675</c:v>
                </c:pt>
                <c:pt idx="24">
                  <c:v>-675</c:v>
                </c:pt>
                <c:pt idx="25">
                  <c:v>-675</c:v>
                </c:pt>
                <c:pt idx="26">
                  <c:v>-675</c:v>
                </c:pt>
                <c:pt idx="27">
                  <c:v>-675</c:v>
                </c:pt>
                <c:pt idx="28">
                  <c:v>-675</c:v>
                </c:pt>
                <c:pt idx="29">
                  <c:v>-675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18BE-4E16-A82A-F673F90F11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159375"/>
        <c:axId val="410159855"/>
      </c:scatterChart>
      <c:valAx>
        <c:axId val="41015937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855"/>
        <c:crosses val="autoZero"/>
        <c:crossBetween val="midCat"/>
      </c:valAx>
      <c:valAx>
        <c:axId val="4101598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37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3.4096128608923884E-3"/>
          <c:w val="1"/>
          <c:h val="0.98958333333333337"/>
        </c:manualLayout>
      </c:layout>
      <c:scatterChart>
        <c:scatterStyle val="lineMarker"/>
        <c:varyColors val="0"/>
        <c:ser>
          <c:idx val="2"/>
          <c:order val="0"/>
          <c:tx>
            <c:v>Boundary</c:v>
          </c:tx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'2D (15deg)'!$D$57:$U$57</c:f>
              <c:numCache>
                <c:formatCode>0.0</c:formatCode>
                <c:ptCount val="18"/>
                <c:pt idx="0">
                  <c:v>-686.55063152050002</c:v>
                </c:pt>
                <c:pt idx="1">
                  <c:v>375.96777739747517</c:v>
                </c:pt>
                <c:pt idx="2">
                  <c:v>620.91675167579297</c:v>
                </c:pt>
                <c:pt idx="3">
                  <c:v>827.97198775780953</c:v>
                </c:pt>
                <c:pt idx="4">
                  <c:v>686.55063152050002</c:v>
                </c:pt>
                <c:pt idx="5">
                  <c:v>-375.96777739747517</c:v>
                </c:pt>
                <c:pt idx="6">
                  <c:v>-620.91675167579297</c:v>
                </c:pt>
                <c:pt idx="7">
                  <c:v>-827.97198775780953</c:v>
                </c:pt>
                <c:pt idx="8">
                  <c:v>-686.55063152050002</c:v>
                </c:pt>
              </c:numCache>
            </c:numRef>
          </c:xVal>
          <c:yVal>
            <c:numRef>
              <c:f>'2D (15deg)'!$D$58:$U$58</c:f>
              <c:numCache>
                <c:formatCode>0.0</c:formatCode>
                <c:ptCount val="18"/>
                <c:pt idx="0">
                  <c:v>437.20502096705457</c:v>
                </c:pt>
                <c:pt idx="1">
                  <c:v>721.90597057982734</c:v>
                </c:pt>
                <c:pt idx="2">
                  <c:v>580.48461434251783</c:v>
                </c:pt>
                <c:pt idx="3">
                  <c:v>-192.25604668873675</c:v>
                </c:pt>
                <c:pt idx="4">
                  <c:v>-437.20502096705457</c:v>
                </c:pt>
                <c:pt idx="5">
                  <c:v>-721.90597057982734</c:v>
                </c:pt>
                <c:pt idx="6">
                  <c:v>-580.48461434251783</c:v>
                </c:pt>
                <c:pt idx="7">
                  <c:v>192.25604668873675</c:v>
                </c:pt>
                <c:pt idx="8">
                  <c:v>437.20502096705457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C4-4057-927F-486E9A4EF84A}"/>
            </c:ext>
          </c:extLst>
        </c:ser>
        <c:ser>
          <c:idx val="4"/>
          <c:order val="1"/>
          <c:tx>
            <c:v>Hole1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'2D (15deg)'!$D$62:$U$62</c:f>
              <c:numCache>
                <c:formatCode>0.0</c:formatCode>
                <c:ptCount val="18"/>
                <c:pt idx="0">
                  <c:v>-538.19423987108905</c:v>
                </c:pt>
                <c:pt idx="1">
                  <c:v>-345.0090746132754</c:v>
                </c:pt>
                <c:pt idx="2">
                  <c:v>-222.53458747411645</c:v>
                </c:pt>
                <c:pt idx="3">
                  <c:v>-67.243160412604013</c:v>
                </c:pt>
                <c:pt idx="4">
                  <c:v>-137.95383853125878</c:v>
                </c:pt>
                <c:pt idx="5">
                  <c:v>-331.13900378907243</c:v>
                </c:pt>
                <c:pt idx="6">
                  <c:v>-453.61349092823139</c:v>
                </c:pt>
                <c:pt idx="7">
                  <c:v>-608.90491798974381</c:v>
                </c:pt>
                <c:pt idx="8">
                  <c:v>-538.19423987108905</c:v>
                </c:pt>
              </c:numCache>
            </c:numRef>
          </c:xVal>
          <c:yVal>
            <c:numRef>
              <c:f>'2D (15deg)'!$D$63:$U$63</c:f>
              <c:numCache>
                <c:formatCode>0.0</c:formatCode>
                <c:ptCount val="18"/>
                <c:pt idx="0">
                  <c:v>269.90176021949299</c:v>
                </c:pt>
                <c:pt idx="1">
                  <c:v>321.66556923999713</c:v>
                </c:pt>
                <c:pt idx="2">
                  <c:v>250.95489112134237</c:v>
                </c:pt>
                <c:pt idx="3">
                  <c:v>-328.60060465209858</c:v>
                </c:pt>
                <c:pt idx="4">
                  <c:v>-451.07509179125748</c:v>
                </c:pt>
                <c:pt idx="5">
                  <c:v>-502.83890081176162</c:v>
                </c:pt>
                <c:pt idx="6">
                  <c:v>-432.12822269310686</c:v>
                </c:pt>
                <c:pt idx="7">
                  <c:v>147.42727308033406</c:v>
                </c:pt>
                <c:pt idx="8">
                  <c:v>269.90176021949299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C4-4057-927F-486E9A4EF84A}"/>
            </c:ext>
          </c:extLst>
        </c:ser>
        <c:ser>
          <c:idx val="0"/>
          <c:order val="2"/>
          <c:tx>
            <c:v>Hole2</c:v>
          </c:tx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'2D (15deg)'!$D$67:$U$67</c:f>
              <c:numCache>
                <c:formatCode>0.0</c:formatCode>
                <c:ptCount val="18"/>
                <c:pt idx="0">
                  <c:v>137.95383853125878</c:v>
                </c:pt>
                <c:pt idx="1">
                  <c:v>331.13900378907243</c:v>
                </c:pt>
                <c:pt idx="2">
                  <c:v>453.61349092823139</c:v>
                </c:pt>
                <c:pt idx="3">
                  <c:v>608.90491798974381</c:v>
                </c:pt>
                <c:pt idx="4">
                  <c:v>538.19423987108905</c:v>
                </c:pt>
                <c:pt idx="5">
                  <c:v>345.0090746132754</c:v>
                </c:pt>
                <c:pt idx="6">
                  <c:v>222.53458747411645</c:v>
                </c:pt>
                <c:pt idx="7">
                  <c:v>67.243160412604013</c:v>
                </c:pt>
                <c:pt idx="8">
                  <c:v>137.95383853125878</c:v>
                </c:pt>
              </c:numCache>
            </c:numRef>
          </c:xVal>
          <c:yVal>
            <c:numRef>
              <c:f>'2D (15deg)'!$D$68:$U$68</c:f>
              <c:numCache>
                <c:formatCode>0.0</c:formatCode>
                <c:ptCount val="18"/>
                <c:pt idx="0">
                  <c:v>451.07509179125748</c:v>
                </c:pt>
                <c:pt idx="1">
                  <c:v>502.83890081176162</c:v>
                </c:pt>
                <c:pt idx="2">
                  <c:v>432.12822269310686</c:v>
                </c:pt>
                <c:pt idx="3">
                  <c:v>-147.42727308033406</c:v>
                </c:pt>
                <c:pt idx="4">
                  <c:v>-269.90176021949299</c:v>
                </c:pt>
                <c:pt idx="5">
                  <c:v>-321.66556923999713</c:v>
                </c:pt>
                <c:pt idx="6">
                  <c:v>-250.95489112134237</c:v>
                </c:pt>
                <c:pt idx="7">
                  <c:v>328.60060465209858</c:v>
                </c:pt>
                <c:pt idx="8">
                  <c:v>451.07509179125748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C4-4057-927F-486E9A4EF84A}"/>
            </c:ext>
          </c:extLst>
        </c:ser>
        <c:ser>
          <c:idx val="1"/>
          <c:order val="3"/>
          <c:tx>
            <c:v>Rebar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2096B8B-EB36-44C3-83F7-347D1328A2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AC4-4057-927F-486E9A4EF84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5C63498-60FF-4223-898F-556A67F5128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AC4-4057-927F-486E9A4EF84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3206F6E-9838-43C1-B225-CE36DB063A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AC4-4057-927F-486E9A4EF84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5821888-ED62-4E6F-B2C4-FB0A05CA7C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AC4-4057-927F-486E9A4EF84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397A904-9804-4910-A318-4B8AEF7415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AC4-4057-927F-486E9A4EF84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6622863-CEE7-43B4-86A3-E0DDC3DB07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AC4-4057-927F-486E9A4EF84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42F83E5-55F4-482C-BB2B-5750E503A4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AC4-4057-927F-486E9A4EF84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B27694E-6F95-41EA-AF58-54A5A12035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AC4-4057-927F-486E9A4EF84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4E38C63-75F4-423B-B0AD-7B8AC486A3F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AC4-4057-927F-486E9A4EF84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D73D18C-86F4-4325-9316-7A68A5A94A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AC4-4057-927F-486E9A4EF84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7CB05A3-75FB-4150-A4CB-99CFD529172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AC4-4057-927F-486E9A4EF84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49BA6ED-2588-410D-A66E-F277459FC3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AC4-4057-927F-486E9A4EF84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0E4EC5F-63E7-4052-BF17-E6F7853793C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AC4-4057-927F-486E9A4EF84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80CA7984-0672-4DD8-AD24-3005F9A479D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AC4-4057-927F-486E9A4EF84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9B9EBAED-8483-4D1E-B48A-D51AA27E65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AC4-4057-927F-486E9A4EF84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DC3D32C-C05C-4D53-B8A4-979CD597EA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EAC4-4057-927F-486E9A4EF84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04BE3A0-CA9C-4412-A2BC-A20B7AA6623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EAC4-4057-927F-486E9A4EF84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D7A8B1CC-B9B6-4D5E-8B14-24D47000C9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EAC4-4057-927F-486E9A4EF8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7030A0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'2D (15deg)'!$D$72:$U$72</c:f>
              <c:numCache>
                <c:formatCode>0.0</c:formatCode>
                <c:ptCount val="18"/>
                <c:pt idx="0">
                  <c:v>-523.54442441996332</c:v>
                </c:pt>
                <c:pt idx="1">
                  <c:v>-330.35925916214967</c:v>
                </c:pt>
                <c:pt idx="2">
                  <c:v>-137.17409390433599</c:v>
                </c:pt>
                <c:pt idx="3">
                  <c:v>56.011071353477661</c:v>
                </c:pt>
                <c:pt idx="4">
                  <c:v>249.19623661129131</c:v>
                </c:pt>
                <c:pt idx="5">
                  <c:v>-249.19623661129131</c:v>
                </c:pt>
                <c:pt idx="6">
                  <c:v>-56.011071353477661</c:v>
                </c:pt>
                <c:pt idx="7">
                  <c:v>137.17409390433599</c:v>
                </c:pt>
                <c:pt idx="8">
                  <c:v>330.35925916214967</c:v>
                </c:pt>
                <c:pt idx="9">
                  <c:v>523.54442441996332</c:v>
                </c:pt>
                <c:pt idx="10">
                  <c:v>-734.47527540732267</c:v>
                </c:pt>
                <c:pt idx="11">
                  <c:v>-682.71146638681853</c:v>
                </c:pt>
                <c:pt idx="12">
                  <c:v>-630.94765736631439</c:v>
                </c:pt>
                <c:pt idx="13">
                  <c:v>-579.18384834581025</c:v>
                </c:pt>
                <c:pt idx="14">
                  <c:v>579.18384834581025</c:v>
                </c:pt>
                <c:pt idx="15">
                  <c:v>630.94765736631439</c:v>
                </c:pt>
                <c:pt idx="16">
                  <c:v>682.71146638681853</c:v>
                </c:pt>
                <c:pt idx="17">
                  <c:v>734.47527540732267</c:v>
                </c:pt>
              </c:numCache>
            </c:numRef>
          </c:xVal>
          <c:yVal>
            <c:numRef>
              <c:f>'2D (15deg)'!$D$73:$U$73</c:f>
              <c:numCache>
                <c:formatCode>0.0</c:formatCode>
                <c:ptCount val="18"/>
                <c:pt idx="0">
                  <c:v>408.41306989219794</c:v>
                </c:pt>
                <c:pt idx="1">
                  <c:v>460.17687891270208</c:v>
                </c:pt>
                <c:pt idx="2">
                  <c:v>511.94068793320622</c:v>
                </c:pt>
                <c:pt idx="3">
                  <c:v>563.70449695371042</c:v>
                </c:pt>
                <c:pt idx="4">
                  <c:v>615.46830597421456</c:v>
                </c:pt>
                <c:pt idx="5">
                  <c:v>-615.46830597421456</c:v>
                </c:pt>
                <c:pt idx="6">
                  <c:v>-563.70449695371042</c:v>
                </c:pt>
                <c:pt idx="7">
                  <c:v>-511.94068793320622</c:v>
                </c:pt>
                <c:pt idx="8">
                  <c:v>-460.17687891270208</c:v>
                </c:pt>
                <c:pt idx="9">
                  <c:v>-408.41306989219794</c:v>
                </c:pt>
                <c:pt idx="10">
                  <c:v>113.78079721700638</c:v>
                </c:pt>
                <c:pt idx="11">
                  <c:v>-79.40436804080727</c:v>
                </c:pt>
                <c:pt idx="12">
                  <c:v>-272.58953329862095</c:v>
                </c:pt>
                <c:pt idx="13">
                  <c:v>-465.7746985564346</c:v>
                </c:pt>
                <c:pt idx="14">
                  <c:v>465.7746985564346</c:v>
                </c:pt>
                <c:pt idx="15">
                  <c:v>272.58953329862095</c:v>
                </c:pt>
                <c:pt idx="16">
                  <c:v>79.40436804080727</c:v>
                </c:pt>
                <c:pt idx="17">
                  <c:v>-113.78079721700638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'2D (15deg)'!$D$20:$U$20</c15:f>
                <c15:dlblRangeCache>
                  <c:ptCount val="18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EAC4-4057-927F-486E9A4EF84A}"/>
            </c:ext>
          </c:extLst>
        </c:ser>
        <c:ser>
          <c:idx val="3"/>
          <c:order val="4"/>
          <c:tx>
            <c:v>NA</c:v>
          </c:tx>
          <c:spPr>
            <a:ln w="15875">
              <a:solidFill>
                <a:srgbClr val="FF0000"/>
              </a:solidFill>
              <a:prstDash val="sysDot"/>
            </a:ln>
          </c:spPr>
          <c:marker>
            <c:symbol val="none"/>
          </c:marker>
          <c:xVal>
            <c:numRef>
              <c:f>'2D (15deg)'!$L$136:$L$136</c:f>
              <c:numCache>
                <c:formatCode>General</c:formatCode>
                <c:ptCount val="1"/>
              </c:numCache>
            </c:numRef>
          </c:xVal>
          <c:yVal>
            <c:numRef>
              <c:f>'2D (15deg)'!$M$136:$M$136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EAC4-4057-927F-486E9A4EF8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159375"/>
        <c:axId val="410159855"/>
      </c:scatterChart>
      <c:valAx>
        <c:axId val="41015937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855"/>
        <c:crosses val="autoZero"/>
        <c:crossBetween val="midCat"/>
      </c:valAx>
      <c:valAx>
        <c:axId val="4101598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37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1.0354059724835281E-2"/>
          <c:w val="1"/>
          <c:h val="0.98958333333333337"/>
        </c:manualLayout>
      </c:layout>
      <c:scatterChart>
        <c:scatterStyle val="lineMarker"/>
        <c:varyColors val="0"/>
        <c:ser>
          <c:idx val="2"/>
          <c:order val="0"/>
          <c:spPr>
            <a:ln w="25400">
              <a:solidFill>
                <a:srgbClr val="0070C0"/>
              </a:solidFill>
            </a:ln>
          </c:spPr>
          <c:marker>
            <c:symbol val="none"/>
          </c:marker>
          <c:xVal>
            <c:numRef>
              <c:f>'2D (15deg)'!$D$57:$U$57</c:f>
              <c:numCache>
                <c:formatCode>0.0</c:formatCode>
                <c:ptCount val="18"/>
                <c:pt idx="0">
                  <c:v>-686.55063152050002</c:v>
                </c:pt>
                <c:pt idx="1">
                  <c:v>375.96777739747517</c:v>
                </c:pt>
                <c:pt idx="2">
                  <c:v>620.91675167579297</c:v>
                </c:pt>
                <c:pt idx="3">
                  <c:v>827.97198775780953</c:v>
                </c:pt>
                <c:pt idx="4">
                  <c:v>686.55063152050002</c:v>
                </c:pt>
                <c:pt idx="5">
                  <c:v>-375.96777739747517</c:v>
                </c:pt>
                <c:pt idx="6">
                  <c:v>-620.91675167579297</c:v>
                </c:pt>
                <c:pt idx="7">
                  <c:v>-827.97198775780953</c:v>
                </c:pt>
                <c:pt idx="8">
                  <c:v>-686.55063152050002</c:v>
                </c:pt>
              </c:numCache>
            </c:numRef>
          </c:xVal>
          <c:yVal>
            <c:numRef>
              <c:f>'2D (15deg)'!$D$58:$U$58</c:f>
              <c:numCache>
                <c:formatCode>0.0</c:formatCode>
                <c:ptCount val="18"/>
                <c:pt idx="0">
                  <c:v>437.20502096705457</c:v>
                </c:pt>
                <c:pt idx="1">
                  <c:v>721.90597057982734</c:v>
                </c:pt>
                <c:pt idx="2">
                  <c:v>580.48461434251783</c:v>
                </c:pt>
                <c:pt idx="3">
                  <c:v>-192.25604668873675</c:v>
                </c:pt>
                <c:pt idx="4">
                  <c:v>-437.20502096705457</c:v>
                </c:pt>
                <c:pt idx="5">
                  <c:v>-721.90597057982734</c:v>
                </c:pt>
                <c:pt idx="6">
                  <c:v>-580.48461434251783</c:v>
                </c:pt>
                <c:pt idx="7">
                  <c:v>192.25604668873675</c:v>
                </c:pt>
                <c:pt idx="8">
                  <c:v>437.20502096705457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0C-4BC3-B65B-89E7B9B6E8F9}"/>
            </c:ext>
          </c:extLst>
        </c:ser>
        <c:ser>
          <c:idx val="4"/>
          <c:order val="1"/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'2D (15deg)'!$D$62:$U$62</c:f>
              <c:numCache>
                <c:formatCode>0.0</c:formatCode>
                <c:ptCount val="18"/>
                <c:pt idx="0">
                  <c:v>-538.19423987108905</c:v>
                </c:pt>
                <c:pt idx="1">
                  <c:v>-345.0090746132754</c:v>
                </c:pt>
                <c:pt idx="2">
                  <c:v>-222.53458747411645</c:v>
                </c:pt>
                <c:pt idx="3">
                  <c:v>-67.243160412604013</c:v>
                </c:pt>
                <c:pt idx="4">
                  <c:v>-137.95383853125878</c:v>
                </c:pt>
                <c:pt idx="5">
                  <c:v>-331.13900378907243</c:v>
                </c:pt>
                <c:pt idx="6">
                  <c:v>-453.61349092823139</c:v>
                </c:pt>
                <c:pt idx="7">
                  <c:v>-608.90491798974381</c:v>
                </c:pt>
                <c:pt idx="8">
                  <c:v>-538.19423987108905</c:v>
                </c:pt>
              </c:numCache>
            </c:numRef>
          </c:xVal>
          <c:yVal>
            <c:numRef>
              <c:f>'2D (15deg)'!$D$63:$U$63</c:f>
              <c:numCache>
                <c:formatCode>0.0</c:formatCode>
                <c:ptCount val="18"/>
                <c:pt idx="0">
                  <c:v>269.90176021949299</c:v>
                </c:pt>
                <c:pt idx="1">
                  <c:v>321.66556923999713</c:v>
                </c:pt>
                <c:pt idx="2">
                  <c:v>250.95489112134237</c:v>
                </c:pt>
                <c:pt idx="3">
                  <c:v>-328.60060465209858</c:v>
                </c:pt>
                <c:pt idx="4">
                  <c:v>-451.07509179125748</c:v>
                </c:pt>
                <c:pt idx="5">
                  <c:v>-502.83890081176162</c:v>
                </c:pt>
                <c:pt idx="6">
                  <c:v>-432.12822269310686</c:v>
                </c:pt>
                <c:pt idx="7">
                  <c:v>147.42727308033406</c:v>
                </c:pt>
                <c:pt idx="8">
                  <c:v>269.90176021949299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0C-4BC3-B65B-89E7B9B6E8F9}"/>
            </c:ext>
          </c:extLst>
        </c:ser>
        <c:ser>
          <c:idx val="0"/>
          <c:order val="2"/>
          <c:spPr>
            <a:ln w="254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'2D (15deg)'!$D$67:$U$67</c:f>
              <c:numCache>
                <c:formatCode>0.0</c:formatCode>
                <c:ptCount val="18"/>
                <c:pt idx="0">
                  <c:v>137.95383853125878</c:v>
                </c:pt>
                <c:pt idx="1">
                  <c:v>331.13900378907243</c:v>
                </c:pt>
                <c:pt idx="2">
                  <c:v>453.61349092823139</c:v>
                </c:pt>
                <c:pt idx="3">
                  <c:v>608.90491798974381</c:v>
                </c:pt>
                <c:pt idx="4">
                  <c:v>538.19423987108905</c:v>
                </c:pt>
                <c:pt idx="5">
                  <c:v>345.0090746132754</c:v>
                </c:pt>
                <c:pt idx="6">
                  <c:v>222.53458747411645</c:v>
                </c:pt>
                <c:pt idx="7">
                  <c:v>67.243160412604013</c:v>
                </c:pt>
                <c:pt idx="8">
                  <c:v>137.95383853125878</c:v>
                </c:pt>
              </c:numCache>
            </c:numRef>
          </c:xVal>
          <c:yVal>
            <c:numRef>
              <c:f>'2D (15deg)'!$D$68:$U$68</c:f>
              <c:numCache>
                <c:formatCode>0.0</c:formatCode>
                <c:ptCount val="18"/>
                <c:pt idx="0">
                  <c:v>451.07509179125748</c:v>
                </c:pt>
                <c:pt idx="1">
                  <c:v>502.83890081176162</c:v>
                </c:pt>
                <c:pt idx="2">
                  <c:v>432.12822269310686</c:v>
                </c:pt>
                <c:pt idx="3">
                  <c:v>-147.42727308033406</c:v>
                </c:pt>
                <c:pt idx="4">
                  <c:v>-269.90176021949299</c:v>
                </c:pt>
                <c:pt idx="5">
                  <c:v>-321.66556923999713</c:v>
                </c:pt>
                <c:pt idx="6">
                  <c:v>-250.95489112134237</c:v>
                </c:pt>
                <c:pt idx="7">
                  <c:v>328.60060465209858</c:v>
                </c:pt>
                <c:pt idx="8">
                  <c:v>451.07509179125748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10C-4BC3-B65B-89E7B9B6E8F9}"/>
            </c:ext>
          </c:extLst>
        </c:ser>
        <c:ser>
          <c:idx val="1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CCADF06-1986-47FA-8DF9-332F790C21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10C-4BC3-B65B-89E7B9B6E8F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50104E4-3FF3-4345-ADFF-6DE511BC3FC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10C-4BC3-B65B-89E7B9B6E8F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3E4AEA6-0923-493D-94F9-EAEFD9CCAB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10C-4BC3-B65B-89E7B9B6E8F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AE0AC87-E8CD-466B-9309-8D7E36B63F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10C-4BC3-B65B-89E7B9B6E8F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4635581-DC4E-409E-938E-534796F1EA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C10C-4BC3-B65B-89E7B9B6E8F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EBA859E-FC3E-4BED-A74F-0F43A1454D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C10C-4BC3-B65B-89E7B9B6E8F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BBB7263-A03C-449D-905F-6B96DB6B74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C10C-4BC3-B65B-89E7B9B6E8F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2D6AD99-C254-4877-B9B2-2DCE7BBD46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C10C-4BC3-B65B-89E7B9B6E8F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2331F05-5798-46BD-939A-BB52BB0337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C10C-4BC3-B65B-89E7B9B6E8F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3E11737-7A06-4ECB-8ACB-46E3E97157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C10C-4BC3-B65B-89E7B9B6E8F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76B7F3E-BF1E-4EBC-A027-E22D374EEB0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C10C-4BC3-B65B-89E7B9B6E8F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F69074B-6E77-44B3-AB94-01A0F816FF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C10C-4BC3-B65B-89E7B9B6E8F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54150AB-3D6F-4D66-8E94-1D02EDBCA7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C10C-4BC3-B65B-89E7B9B6E8F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402AEC0-494E-4223-9F6E-C182CD49B39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C10C-4BC3-B65B-89E7B9B6E8F9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5681CEB-F64D-4E15-9080-1BC015C03F1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C10C-4BC3-B65B-89E7B9B6E8F9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D717EDA9-AD6F-419B-A70F-E1FCBB065E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C10C-4BC3-B65B-89E7B9B6E8F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94B49D7-C9A6-4FB0-B055-93A439A1C03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C10C-4BC3-B65B-89E7B9B6E8F9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3BDF492-E1C1-4C4A-95C8-2EA4C439E6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C10C-4BC3-B65B-89E7B9B6E8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rgbClr val="7030A0"/>
                    </a:solidFill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'2D (15deg)'!$D$72:$U$72</c:f>
              <c:numCache>
                <c:formatCode>0.0</c:formatCode>
                <c:ptCount val="18"/>
                <c:pt idx="0">
                  <c:v>-523.54442441996332</c:v>
                </c:pt>
                <c:pt idx="1">
                  <c:v>-330.35925916214967</c:v>
                </c:pt>
                <c:pt idx="2">
                  <c:v>-137.17409390433599</c:v>
                </c:pt>
                <c:pt idx="3">
                  <c:v>56.011071353477661</c:v>
                </c:pt>
                <c:pt idx="4">
                  <c:v>249.19623661129131</c:v>
                </c:pt>
                <c:pt idx="5">
                  <c:v>-249.19623661129131</c:v>
                </c:pt>
                <c:pt idx="6">
                  <c:v>-56.011071353477661</c:v>
                </c:pt>
                <c:pt idx="7">
                  <c:v>137.17409390433599</c:v>
                </c:pt>
                <c:pt idx="8">
                  <c:v>330.35925916214967</c:v>
                </c:pt>
                <c:pt idx="9">
                  <c:v>523.54442441996332</c:v>
                </c:pt>
                <c:pt idx="10">
                  <c:v>-734.47527540732267</c:v>
                </c:pt>
                <c:pt idx="11">
                  <c:v>-682.71146638681853</c:v>
                </c:pt>
                <c:pt idx="12">
                  <c:v>-630.94765736631439</c:v>
                </c:pt>
                <c:pt idx="13">
                  <c:v>-579.18384834581025</c:v>
                </c:pt>
                <c:pt idx="14">
                  <c:v>579.18384834581025</c:v>
                </c:pt>
                <c:pt idx="15">
                  <c:v>630.94765736631439</c:v>
                </c:pt>
                <c:pt idx="16">
                  <c:v>682.71146638681853</c:v>
                </c:pt>
                <c:pt idx="17">
                  <c:v>734.47527540732267</c:v>
                </c:pt>
              </c:numCache>
            </c:numRef>
          </c:xVal>
          <c:yVal>
            <c:numRef>
              <c:f>'2D (15deg)'!$D$73:$U$73</c:f>
              <c:numCache>
                <c:formatCode>0.0</c:formatCode>
                <c:ptCount val="18"/>
                <c:pt idx="0">
                  <c:v>408.41306989219794</c:v>
                </c:pt>
                <c:pt idx="1">
                  <c:v>460.17687891270208</c:v>
                </c:pt>
                <c:pt idx="2">
                  <c:v>511.94068793320622</c:v>
                </c:pt>
                <c:pt idx="3">
                  <c:v>563.70449695371042</c:v>
                </c:pt>
                <c:pt idx="4">
                  <c:v>615.46830597421456</c:v>
                </c:pt>
                <c:pt idx="5">
                  <c:v>-615.46830597421456</c:v>
                </c:pt>
                <c:pt idx="6">
                  <c:v>-563.70449695371042</c:v>
                </c:pt>
                <c:pt idx="7">
                  <c:v>-511.94068793320622</c:v>
                </c:pt>
                <c:pt idx="8">
                  <c:v>-460.17687891270208</c:v>
                </c:pt>
                <c:pt idx="9">
                  <c:v>-408.41306989219794</c:v>
                </c:pt>
                <c:pt idx="10">
                  <c:v>113.78079721700638</c:v>
                </c:pt>
                <c:pt idx="11">
                  <c:v>-79.40436804080727</c:v>
                </c:pt>
                <c:pt idx="12">
                  <c:v>-272.58953329862095</c:v>
                </c:pt>
                <c:pt idx="13">
                  <c:v>-465.7746985564346</c:v>
                </c:pt>
                <c:pt idx="14">
                  <c:v>465.7746985564346</c:v>
                </c:pt>
                <c:pt idx="15">
                  <c:v>272.58953329862095</c:v>
                </c:pt>
                <c:pt idx="16">
                  <c:v>79.40436804080727</c:v>
                </c:pt>
                <c:pt idx="17">
                  <c:v>-113.78079721700638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'2D (15deg)'!$D$20:$U$20</c15:f>
                <c15:dlblRangeCache>
                  <c:ptCount val="18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  <c:pt idx="14">
                    <c:v>15</c:v>
                  </c:pt>
                  <c:pt idx="15">
                    <c:v>16</c:v>
                  </c:pt>
                  <c:pt idx="16">
                    <c:v>17</c:v>
                  </c:pt>
                  <c:pt idx="17">
                    <c:v>18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5-C10C-4BC3-B65B-89E7B9B6E8F9}"/>
            </c:ext>
          </c:extLst>
        </c:ser>
        <c:ser>
          <c:idx val="3"/>
          <c:order val="4"/>
          <c:marker>
            <c:symbol val="diamond"/>
            <c:size val="10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'2D (15deg)'!$O$78</c:f>
              <c:numCache>
                <c:formatCode>0.00</c:formatCode>
                <c:ptCount val="1"/>
                <c:pt idx="0">
                  <c:v>2.66092164175851E-14</c:v>
                </c:pt>
              </c:numCache>
            </c:numRef>
          </c:xVal>
          <c:yVal>
            <c:numRef>
              <c:f>'2D (15deg)'!$O$79</c:f>
              <c:numCache>
                <c:formatCode>0.00</c:formatCode>
                <c:ptCount val="1"/>
                <c:pt idx="0">
                  <c:v>3.3261520521981375E-15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C10C-4BC3-B65B-89E7B9B6E8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0159375"/>
        <c:axId val="410159855"/>
      </c:scatterChart>
      <c:valAx>
        <c:axId val="41015937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855"/>
        <c:crosses val="autoZero"/>
        <c:crossBetween val="midCat"/>
      </c:valAx>
      <c:valAx>
        <c:axId val="41015985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bg1">
                <a:lumMod val="6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159375"/>
        <c:crosses val="autoZero"/>
        <c:crossBetween val="midCat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</xdr:colOff>
      <xdr:row>10</xdr:row>
      <xdr:rowOff>19050</xdr:rowOff>
    </xdr:from>
    <xdr:to>
      <xdr:col>12</xdr:col>
      <xdr:colOff>419100</xdr:colOff>
      <xdr:row>20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0D96FF-8F4B-C66F-297B-92FFAB48E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543034</xdr:colOff>
      <xdr:row>3</xdr:row>
      <xdr:rowOff>57150</xdr:rowOff>
    </xdr:from>
    <xdr:to>
      <xdr:col>5</xdr:col>
      <xdr:colOff>591474</xdr:colOff>
      <xdr:row>14</xdr:row>
      <xdr:rowOff>2510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6B2C3BE-B550-484C-93DF-BFE58E821227}"/>
            </a:ext>
          </a:extLst>
        </xdr:cNvPr>
        <xdr:cNvGrpSpPr/>
      </xdr:nvGrpSpPr>
      <xdr:grpSpPr>
        <a:xfrm>
          <a:off x="543034" y="657225"/>
          <a:ext cx="3286940" cy="2040860"/>
          <a:chOff x="543034" y="657225"/>
          <a:chExt cx="3286940" cy="2040860"/>
        </a:xfrm>
      </xdr:grpSpPr>
      <xdr:sp macro="" textlink="">
        <xdr:nvSpPr>
          <xdr:cNvPr id="3" name="TextBox 2">
            <a:extLst>
              <a:ext uri="{FF2B5EF4-FFF2-40B4-BE49-F238E27FC236}">
                <a16:creationId xmlns:a16="http://schemas.microsoft.com/office/drawing/2014/main" id="{4AF89101-337C-B58F-4E78-61CC59CE2FD7}"/>
              </a:ext>
            </a:extLst>
          </xdr:cNvPr>
          <xdr:cNvSpPr txBox="1"/>
        </xdr:nvSpPr>
        <xdr:spPr>
          <a:xfrm>
            <a:off x="2936001" y="1578145"/>
            <a:ext cx="396480" cy="18121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l-GR" altLang="ko-KR" sz="900"/>
              <a:t>ε</a:t>
            </a:r>
            <a:r>
              <a:rPr lang="en-US" altLang="ko-KR" sz="900"/>
              <a:t>0</a:t>
            </a:r>
            <a:endParaRPr lang="en-US" sz="900"/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546538F7-669A-4A14-0801-B00C449166CC}"/>
              </a:ext>
            </a:extLst>
          </xdr:cNvPr>
          <xdr:cNvGrpSpPr/>
        </xdr:nvGrpSpPr>
        <xdr:grpSpPr>
          <a:xfrm>
            <a:off x="543034" y="657225"/>
            <a:ext cx="3286940" cy="2040860"/>
            <a:chOff x="543034" y="659130"/>
            <a:chExt cx="3286940" cy="2040860"/>
          </a:xfrm>
        </xdr:grpSpPr>
        <xdr:grpSp>
          <xdr:nvGrpSpPr>
            <xdr:cNvPr id="5" name="Group 4">
              <a:extLst>
                <a:ext uri="{FF2B5EF4-FFF2-40B4-BE49-F238E27FC236}">
                  <a16:creationId xmlns:a16="http://schemas.microsoft.com/office/drawing/2014/main" id="{B65DED44-2B9E-8B88-CB41-1FA08A703F14}"/>
                </a:ext>
              </a:extLst>
            </xdr:cNvPr>
            <xdr:cNvGrpSpPr/>
          </xdr:nvGrpSpPr>
          <xdr:grpSpPr>
            <a:xfrm>
              <a:off x="3169331" y="1945069"/>
              <a:ext cx="570990" cy="390895"/>
              <a:chOff x="3183523" y="1898607"/>
              <a:chExt cx="572140" cy="393452"/>
            </a:xfrm>
          </xdr:grpSpPr>
          <xdr:sp macro="" textlink="">
            <xdr:nvSpPr>
              <xdr:cNvPr id="42" name="Right Triangle 41">
                <a:extLst>
                  <a:ext uri="{FF2B5EF4-FFF2-40B4-BE49-F238E27FC236}">
                    <a16:creationId xmlns:a16="http://schemas.microsoft.com/office/drawing/2014/main" id="{74258214-4744-D036-2F19-BC42CA19F304}"/>
                  </a:ext>
                </a:extLst>
              </xdr:cNvPr>
              <xdr:cNvSpPr/>
            </xdr:nvSpPr>
            <xdr:spPr>
              <a:xfrm flipH="1">
                <a:off x="3225075" y="1898607"/>
                <a:ext cx="137594" cy="226938"/>
              </a:xfrm>
              <a:prstGeom prst="rtTriangle">
                <a:avLst/>
              </a:prstGeom>
              <a:solidFill>
                <a:schemeClr val="accent6">
                  <a:lumMod val="20000"/>
                  <a:lumOff val="80000"/>
                </a:schemeClr>
              </a:solidFill>
              <a:ln w="12700"/>
            </xdr:spPr>
            <xdr:style>
              <a:lnRef idx="2">
                <a:schemeClr val="accent1">
                  <a:shade val="15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ko-KR" altLang="en-US" sz="1100">
                  <a:ln w="15875">
                    <a:solidFill>
                      <a:srgbClr val="FF0000"/>
                    </a:solidFill>
                  </a:ln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43" name="TextBox 42">
                <a:extLst>
                  <a:ext uri="{FF2B5EF4-FFF2-40B4-BE49-F238E27FC236}">
                    <a16:creationId xmlns:a16="http://schemas.microsoft.com/office/drawing/2014/main" id="{A6774555-6F8A-302D-6C90-5CD0D4D866CF}"/>
                  </a:ext>
                </a:extLst>
              </xdr:cNvPr>
              <xdr:cNvSpPr txBox="1"/>
            </xdr:nvSpPr>
            <xdr:spPr>
              <a:xfrm>
                <a:off x="3308179" y="1930570"/>
                <a:ext cx="447484" cy="18249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r>
                  <a:rPr lang="en-US" altLang="ko-KR" sz="900">
                    <a:solidFill>
                      <a:srgbClr val="FF0000"/>
                    </a:solidFill>
                  </a:rPr>
                  <a:t>1mm</a:t>
                </a:r>
                <a:endParaRPr lang="en-US" sz="900">
                  <a:solidFill>
                    <a:srgbClr val="FF0000"/>
                  </a:solidFill>
                </a:endParaRPr>
              </a:p>
            </xdr:txBody>
          </xdr:sp>
          <xdr:sp macro="" textlink="">
            <xdr:nvSpPr>
              <xdr:cNvPr id="44" name="TextBox 43">
                <a:extLst>
                  <a:ext uri="{FF2B5EF4-FFF2-40B4-BE49-F238E27FC236}">
                    <a16:creationId xmlns:a16="http://schemas.microsoft.com/office/drawing/2014/main" id="{B27B081E-4A00-4C4D-BC6C-2A3523A15AEA}"/>
                  </a:ext>
                </a:extLst>
              </xdr:cNvPr>
              <xdr:cNvSpPr txBox="1"/>
            </xdr:nvSpPr>
            <xdr:spPr>
              <a:xfrm>
                <a:off x="3183523" y="2109565"/>
                <a:ext cx="447484" cy="182494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r>
                  <a:rPr lang="el-GR" altLang="ko-KR" sz="900">
                    <a:solidFill>
                      <a:srgbClr val="FF0000"/>
                    </a:solidFill>
                  </a:rPr>
                  <a:t>κ</a:t>
                </a:r>
                <a:r>
                  <a:rPr lang="en-US" altLang="ko-KR" sz="900">
                    <a:solidFill>
                      <a:srgbClr val="FF0000"/>
                    </a:solidFill>
                  </a:rPr>
                  <a:t>x</a:t>
                </a:r>
                <a:endParaRPr lang="en-US" sz="900">
                  <a:solidFill>
                    <a:srgbClr val="FF0000"/>
                  </a:solidFill>
                </a:endParaRPr>
              </a:p>
            </xdr:txBody>
          </xdr:sp>
        </xdr:grpSp>
        <xdr:grpSp>
          <xdr:nvGrpSpPr>
            <xdr:cNvPr id="6" name="Group 5">
              <a:extLst>
                <a:ext uri="{FF2B5EF4-FFF2-40B4-BE49-F238E27FC236}">
                  <a16:creationId xmlns:a16="http://schemas.microsoft.com/office/drawing/2014/main" id="{9D405D85-601D-FF00-829C-C493ABC2A1F0}"/>
                </a:ext>
              </a:extLst>
            </xdr:cNvPr>
            <xdr:cNvGrpSpPr/>
          </xdr:nvGrpSpPr>
          <xdr:grpSpPr>
            <a:xfrm>
              <a:off x="543034" y="659130"/>
              <a:ext cx="3286940" cy="2040860"/>
              <a:chOff x="543034" y="659130"/>
              <a:chExt cx="3286940" cy="2040860"/>
            </a:xfrm>
          </xdr:grpSpPr>
          <xdr:grpSp>
            <xdr:nvGrpSpPr>
              <xdr:cNvPr id="7" name="Group 6">
                <a:extLst>
                  <a:ext uri="{FF2B5EF4-FFF2-40B4-BE49-F238E27FC236}">
                    <a16:creationId xmlns:a16="http://schemas.microsoft.com/office/drawing/2014/main" id="{E8F05022-C5C6-A208-4DCE-CFB0D24E228D}"/>
                  </a:ext>
                </a:extLst>
              </xdr:cNvPr>
              <xdr:cNvGrpSpPr/>
            </xdr:nvGrpSpPr>
            <xdr:grpSpPr>
              <a:xfrm>
                <a:off x="543034" y="663529"/>
                <a:ext cx="3286940" cy="1748168"/>
                <a:chOff x="626381" y="242524"/>
                <a:chExt cx="3292918" cy="1748186"/>
              </a:xfrm>
            </xdr:grpSpPr>
            <xdr:grpSp>
              <xdr:nvGrpSpPr>
                <xdr:cNvPr id="9" name="Group 8">
                  <a:extLst>
                    <a:ext uri="{FF2B5EF4-FFF2-40B4-BE49-F238E27FC236}">
                      <a16:creationId xmlns:a16="http://schemas.microsoft.com/office/drawing/2014/main" id="{CCD06B79-D380-F699-ECD4-905C82917A2C}"/>
                    </a:ext>
                  </a:extLst>
                </xdr:cNvPr>
                <xdr:cNvGrpSpPr/>
              </xdr:nvGrpSpPr>
              <xdr:grpSpPr>
                <a:xfrm>
                  <a:off x="942069" y="242524"/>
                  <a:ext cx="2977230" cy="1748186"/>
                  <a:chOff x="3016711" y="298660"/>
                  <a:chExt cx="2973906" cy="1719633"/>
                </a:xfrm>
              </xdr:grpSpPr>
              <xdr:grpSp>
                <xdr:nvGrpSpPr>
                  <xdr:cNvPr id="14" name="Group 13">
                    <a:extLst>
                      <a:ext uri="{FF2B5EF4-FFF2-40B4-BE49-F238E27FC236}">
                        <a16:creationId xmlns:a16="http://schemas.microsoft.com/office/drawing/2014/main" id="{AA2BFC91-A7AE-AA4B-5009-DE861EC6C9AD}"/>
                      </a:ext>
                    </a:extLst>
                  </xdr:cNvPr>
                  <xdr:cNvGrpSpPr/>
                </xdr:nvGrpSpPr>
                <xdr:grpSpPr>
                  <a:xfrm>
                    <a:off x="3016711" y="298660"/>
                    <a:ext cx="2973906" cy="1719633"/>
                    <a:chOff x="2567175" y="251933"/>
                    <a:chExt cx="2969363" cy="1719633"/>
                  </a:xfrm>
                </xdr:grpSpPr>
                <xdr:grpSp>
                  <xdr:nvGrpSpPr>
                    <xdr:cNvPr id="18" name="Group 17">
                      <a:extLst>
                        <a:ext uri="{FF2B5EF4-FFF2-40B4-BE49-F238E27FC236}">
                          <a16:creationId xmlns:a16="http://schemas.microsoft.com/office/drawing/2014/main" id="{120DA726-AE0F-48DD-AEF8-BDC1EACEEDFF}"/>
                        </a:ext>
                      </a:extLst>
                    </xdr:cNvPr>
                    <xdr:cNvGrpSpPr/>
                  </xdr:nvGrpSpPr>
                  <xdr:grpSpPr>
                    <a:xfrm>
                      <a:off x="2567175" y="251933"/>
                      <a:ext cx="2969363" cy="1719633"/>
                      <a:chOff x="2024633" y="194783"/>
                      <a:chExt cx="2969338" cy="1719633"/>
                    </a:xfrm>
                  </xdr:grpSpPr>
                  <xdr:cxnSp macro="">
                    <xdr:nvCxnSpPr>
                      <xdr:cNvPr id="22" name="Straight Connector 21">
                        <a:extLst>
                          <a:ext uri="{FF2B5EF4-FFF2-40B4-BE49-F238E27FC236}">
                            <a16:creationId xmlns:a16="http://schemas.microsoft.com/office/drawing/2014/main" id="{D1DE3BED-ACAA-F213-9C11-B5194A5C5E18}"/>
                          </a:ext>
                        </a:extLst>
                      </xdr:cNvPr>
                      <xdr:cNvCxnSpPr/>
                    </xdr:nvCxnSpPr>
                    <xdr:spPr>
                      <a:xfrm flipH="1">
                        <a:off x="2243449" y="488023"/>
                        <a:ext cx="171039" cy="0"/>
                      </a:xfrm>
                      <a:prstGeom prst="line">
                        <a:avLst/>
                      </a:prstGeom>
                      <a:ln w="3175">
                        <a:headEnd type="none"/>
                        <a:tailEnd type="oval" w="sm" len="sm"/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3" name="Straight Connector 22">
                        <a:extLst>
                          <a:ext uri="{FF2B5EF4-FFF2-40B4-BE49-F238E27FC236}">
                            <a16:creationId xmlns:a16="http://schemas.microsoft.com/office/drawing/2014/main" id="{93D6FAF7-F071-DD0A-822E-2A486C40A271}"/>
                          </a:ext>
                        </a:extLst>
                      </xdr:cNvPr>
                      <xdr:cNvCxnSpPr/>
                    </xdr:nvCxnSpPr>
                    <xdr:spPr>
                      <a:xfrm>
                        <a:off x="2241476" y="494295"/>
                        <a:ext cx="0" cy="711871"/>
                      </a:xfrm>
                      <a:prstGeom prst="line">
                        <a:avLst/>
                      </a:prstGeom>
                      <a:ln w="3175"/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cxnSp macro="">
                    <xdr:nvCxnSpPr>
                      <xdr:cNvPr id="24" name="Straight Connector 23">
                        <a:extLst>
                          <a:ext uri="{FF2B5EF4-FFF2-40B4-BE49-F238E27FC236}">
                            <a16:creationId xmlns:a16="http://schemas.microsoft.com/office/drawing/2014/main" id="{9E8A7BDF-D718-F580-5050-AA66667C1283}"/>
                          </a:ext>
                        </a:extLst>
                      </xdr:cNvPr>
                      <xdr:cNvCxnSpPr/>
                    </xdr:nvCxnSpPr>
                    <xdr:spPr>
                      <a:xfrm flipH="1">
                        <a:off x="2242418" y="688524"/>
                        <a:ext cx="166719" cy="0"/>
                      </a:xfrm>
                      <a:prstGeom prst="line">
                        <a:avLst/>
                      </a:prstGeom>
                      <a:ln w="3175">
                        <a:headEnd type="none"/>
                        <a:tailEnd type="oval" w="sm" len="sm"/>
                      </a:ln>
                    </xdr:spPr>
                    <xdr:style>
                      <a:lnRef idx="1">
                        <a:schemeClr val="accent1"/>
                      </a:lnRef>
                      <a:fillRef idx="0">
                        <a:schemeClr val="accent1"/>
                      </a:fillRef>
                      <a:effectRef idx="0">
                        <a:schemeClr val="accent1"/>
                      </a:effectRef>
                      <a:fontRef idx="minor">
                        <a:schemeClr val="tx1"/>
                      </a:fontRef>
                    </xdr:style>
                  </xdr:cxnSp>
                  <xdr:sp macro="" textlink="">
                    <xdr:nvSpPr>
                      <xdr:cNvPr id="25" name="TextBox 24">
                        <a:extLst>
                          <a:ext uri="{FF2B5EF4-FFF2-40B4-BE49-F238E27FC236}">
                            <a16:creationId xmlns:a16="http://schemas.microsoft.com/office/drawing/2014/main" id="{1D0A5F4E-87DA-39DE-E2EC-5E133AC81CEC}"/>
                          </a:ext>
                        </a:extLst>
                      </xdr:cNvPr>
                      <xdr:cNvSpPr txBox="1"/>
                    </xdr:nvSpPr>
                    <xdr:spPr>
                      <a:xfrm>
                        <a:off x="2024633" y="453570"/>
                        <a:ext cx="348106" cy="242941"/>
                      </a:xfrm>
                      <a:prstGeom prst="rect">
                        <a:avLst/>
                      </a:prstGeom>
                      <a:noFill/>
                      <a:ln w="9525" cmpd="sng">
                        <a:noFill/>
                      </a:ln>
                    </xdr:spPr>
                    <xdr:style>
                      <a:lnRef idx="0">
                        <a:scrgbClr r="0" g="0" b="0"/>
                      </a:lnRef>
                      <a:fillRef idx="0">
                        <a:scrgbClr r="0" g="0" b="0"/>
                      </a:fillRef>
                      <a:effectRef idx="0">
                        <a:scrgbClr r="0" g="0" b="0"/>
                      </a:effectRef>
                      <a:fontRef idx="minor">
                        <a:schemeClr val="dk1"/>
                      </a:fontRef>
                    </xdr:style>
                    <xdr:txBody>
                      <a:bodyPr vertOverflow="clip" horzOverflow="clip" wrap="square" rtlCol="0" anchor="ctr"/>
                      <a:lstStyle/>
                      <a:p>
                        <a:r>
                          <a:rPr lang="en-US" altLang="ko-KR" sz="900"/>
                          <a:t>di</a:t>
                        </a:r>
                        <a:endParaRPr lang="en-US" sz="900"/>
                      </a:p>
                    </xdr:txBody>
                  </xdr:sp>
                  <xdr:grpSp>
                    <xdr:nvGrpSpPr>
                      <xdr:cNvPr id="26" name="Group 25">
                        <a:extLst>
                          <a:ext uri="{FF2B5EF4-FFF2-40B4-BE49-F238E27FC236}">
                            <a16:creationId xmlns:a16="http://schemas.microsoft.com/office/drawing/2014/main" id="{627E1138-99DE-B2FF-2B7E-3EB1F58996C3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2487377" y="194783"/>
                        <a:ext cx="2506594" cy="1719633"/>
                        <a:chOff x="2487377" y="194783"/>
                        <a:chExt cx="2506594" cy="1719633"/>
                      </a:xfrm>
                    </xdr:grpSpPr>
                    <xdr:grpSp>
                      <xdr:nvGrpSpPr>
                        <xdr:cNvPr id="27" name="Group 26">
                          <a:extLst>
                            <a:ext uri="{FF2B5EF4-FFF2-40B4-BE49-F238E27FC236}">
                              <a16:creationId xmlns:a16="http://schemas.microsoft.com/office/drawing/2014/main" id="{C1778A1D-9144-18E1-6716-2F5A998942C3}"/>
                            </a:ext>
                          </a:extLst>
                        </xdr:cNvPr>
                        <xdr:cNvGrpSpPr/>
                      </xdr:nvGrpSpPr>
                      <xdr:grpSpPr>
                        <a:xfrm>
                          <a:off x="2487377" y="473882"/>
                          <a:ext cx="2074042" cy="1440534"/>
                          <a:chOff x="2621888" y="312796"/>
                          <a:chExt cx="2536676" cy="1445402"/>
                        </a:xfrm>
                      </xdr:grpSpPr>
                      <xdr:cxnSp macro="">
                        <xdr:nvCxnSpPr>
                          <xdr:cNvPr id="29" name="Straight Connector 28">
                            <a:extLst>
                              <a:ext uri="{FF2B5EF4-FFF2-40B4-BE49-F238E27FC236}">
                                <a16:creationId xmlns:a16="http://schemas.microsoft.com/office/drawing/2014/main" id="{9799540C-C3C0-8777-098D-9538C5D1DD92}"/>
                              </a:ext>
                            </a:extLst>
                          </xdr:cNvPr>
                          <xdr:cNvCxnSpPr/>
                        </xdr:nvCxnSpPr>
                        <xdr:spPr>
                          <a:xfrm>
                            <a:off x="3890722" y="851765"/>
                            <a:ext cx="1267842" cy="0"/>
                          </a:xfrm>
                          <a:prstGeom prst="line">
                            <a:avLst/>
                          </a:prstGeom>
                          <a:ln w="6350">
                            <a:solidFill>
                              <a:srgbClr val="FF0000"/>
                            </a:solidFill>
                            <a:prstDash val="sysDot"/>
                          </a:ln>
                        </xdr:spPr>
                        <xdr:style>
                          <a:lnRef idx="1">
                            <a:schemeClr val="accent1"/>
                          </a:lnRef>
                          <a:fillRef idx="0">
                            <a:schemeClr val="accent1"/>
                          </a:fillRef>
                          <a:effectRef idx="0">
                            <a:schemeClr val="accent1"/>
                          </a:effectRef>
                          <a:fontRef idx="minor">
                            <a:schemeClr val="tx1"/>
                          </a:fontRef>
                        </xdr:style>
                      </xdr:cxnSp>
                      <xdr:grpSp>
                        <xdr:nvGrpSpPr>
                          <xdr:cNvPr id="30" name="Group 29">
                            <a:extLst>
                              <a:ext uri="{FF2B5EF4-FFF2-40B4-BE49-F238E27FC236}">
                                <a16:creationId xmlns:a16="http://schemas.microsoft.com/office/drawing/2014/main" id="{64D19A30-9E93-B0CB-28D8-B4322E161953}"/>
                              </a:ext>
                            </a:extLst>
                          </xdr:cNvPr>
                          <xdr:cNvGrpSpPr/>
                        </xdr:nvGrpSpPr>
                        <xdr:grpSpPr>
                          <a:xfrm>
                            <a:off x="2621888" y="312796"/>
                            <a:ext cx="2468039" cy="1445402"/>
                            <a:chOff x="2621888" y="312796"/>
                            <a:chExt cx="2468039" cy="1445402"/>
                          </a:xfrm>
                        </xdr:grpSpPr>
                        <xdr:grpSp>
                          <xdr:nvGrpSpPr>
                            <xdr:cNvPr id="31" name="Group 30">
                              <a:extLst>
                                <a:ext uri="{FF2B5EF4-FFF2-40B4-BE49-F238E27FC236}">
                                  <a16:creationId xmlns:a16="http://schemas.microsoft.com/office/drawing/2014/main" id="{45C29885-CFCE-6A9B-8535-FBE7EB80D7DE}"/>
                                </a:ext>
                              </a:extLst>
                            </xdr:cNvPr>
                            <xdr:cNvGrpSpPr/>
                          </xdr:nvGrpSpPr>
                          <xdr:grpSpPr>
                            <a:xfrm>
                              <a:off x="2621888" y="319526"/>
                              <a:ext cx="1752665" cy="1437326"/>
                              <a:chOff x="6520112" y="168436"/>
                              <a:chExt cx="1762063" cy="1431764"/>
                            </a:xfrm>
                          </xdr:grpSpPr>
                          <xdr:grpSp>
                            <xdr:nvGrpSpPr>
                              <xdr:cNvPr id="34" name="Group 33">
                                <a:extLst>
                                  <a:ext uri="{FF2B5EF4-FFF2-40B4-BE49-F238E27FC236}">
                                    <a16:creationId xmlns:a16="http://schemas.microsoft.com/office/drawing/2014/main" id="{2DBD2B20-8C34-0B93-1802-68FC00EAB830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6520112" y="171450"/>
                                <a:ext cx="1270837" cy="1428750"/>
                                <a:chOff x="3086100" y="295275"/>
                                <a:chExt cx="981076" cy="1076324"/>
                              </a:xfrm>
                            </xdr:grpSpPr>
                            <xdr:sp macro="" textlink="">
                              <xdr:nvSpPr>
                                <xdr:cNvPr id="40" name="Rectangle 39">
                                  <a:extLst>
                                    <a:ext uri="{FF2B5EF4-FFF2-40B4-BE49-F238E27FC236}">
                                      <a16:creationId xmlns:a16="http://schemas.microsoft.com/office/drawing/2014/main" id="{50F20947-1FC4-83EF-5327-309E21F9C32F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3086100" y="295275"/>
                                  <a:ext cx="981075" cy="400050"/>
                                </a:xfrm>
                                <a:prstGeom prst="rect">
                                  <a:avLst/>
                                </a:prstGeom>
                                <a:pattFill prst="dkHorz">
                                  <a:fgClr>
                                    <a:schemeClr val="accent1">
                                      <a:lumMod val="40000"/>
                                      <a:lumOff val="60000"/>
                                    </a:schemeClr>
                                  </a:fgClr>
                                  <a:bgClr>
                                    <a:schemeClr val="bg1"/>
                                  </a:bgClr>
                                </a:pattFill>
                                <a:ln w="22225">
                                  <a:solidFill>
                                    <a:schemeClr val="tx2"/>
                                  </a:solidFill>
                                </a:ln>
                              </xdr:spPr>
                              <xdr:style>
                                <a:lnRef idx="2">
                                  <a:schemeClr val="accent1">
                                    <a:shade val="15000"/>
                                  </a:schemeClr>
                                </a:lnRef>
                                <a:fillRef idx="1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lt1"/>
                                </a:fontRef>
                              </xdr:style>
                              <xdr:txBody>
                                <a:bodyPr vertOverflow="clip" horzOverflow="clip" rtlCol="0" anchor="ctr"/>
                                <a:lstStyle/>
                                <a:p>
                                  <a:pPr algn="ctr"/>
                                  <a:r>
                                    <a:rPr lang="en-US" sz="900">
                                      <a:solidFill>
                                        <a:srgbClr val="FF0000"/>
                                      </a:solidFill>
                                    </a:rPr>
                                    <a:t>Compression</a:t>
                                  </a:r>
                                </a:p>
                              </xdr:txBody>
                            </xdr:sp>
                            <xdr:sp macro="" textlink="">
                              <xdr:nvSpPr>
                                <xdr:cNvPr id="41" name="Rectangle 40">
                                  <a:extLst>
                                    <a:ext uri="{FF2B5EF4-FFF2-40B4-BE49-F238E27FC236}">
                                      <a16:creationId xmlns:a16="http://schemas.microsoft.com/office/drawing/2014/main" id="{226024C2-FCC5-23B1-A073-7C49851D479B}"/>
                                    </a:ext>
                                  </a:extLst>
                                </xdr:cNvPr>
                                <xdr:cNvSpPr/>
                              </xdr:nvSpPr>
                              <xdr:spPr>
                                <a:xfrm>
                                  <a:off x="3086101" y="695324"/>
                                  <a:ext cx="981075" cy="676275"/>
                                </a:xfrm>
                                <a:prstGeom prst="rect">
                                  <a:avLst/>
                                </a:prstGeom>
                                <a:solidFill>
                                  <a:schemeClr val="accent6">
                                    <a:lumMod val="40000"/>
                                    <a:lumOff val="60000"/>
                                  </a:schemeClr>
                                </a:solidFill>
                                <a:ln w="22225">
                                  <a:solidFill>
                                    <a:schemeClr val="tx2"/>
                                  </a:solidFill>
                                </a:ln>
                              </xdr:spPr>
                              <xdr:style>
                                <a:lnRef idx="2">
                                  <a:schemeClr val="accent1">
                                    <a:shade val="15000"/>
                                  </a:schemeClr>
                                </a:lnRef>
                                <a:fillRef idx="1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lt1"/>
                                </a:fontRef>
                              </xdr:style>
                              <xdr:txBody>
                                <a:bodyPr vertOverflow="clip" horzOverflow="clip" rtlCol="0" anchor="ctr"/>
                                <a:lstStyle/>
                                <a:p>
                                  <a:pPr algn="ctr"/>
                                  <a:r>
                                    <a:rPr lang="en-US" sz="900">
                                      <a:solidFill>
                                        <a:srgbClr val="FF0000"/>
                                      </a:solidFill>
                                    </a:rPr>
                                    <a:t>Tension</a:t>
                                  </a:r>
                                </a:p>
                              </xdr:txBody>
                            </xdr:sp>
                          </xdr:grpSp>
                          <xdr:grpSp>
                            <xdr:nvGrpSpPr>
                              <xdr:cNvPr id="35" name="Group 34">
                                <a:extLst>
                                  <a:ext uri="{FF2B5EF4-FFF2-40B4-BE49-F238E27FC236}">
                                    <a16:creationId xmlns:a16="http://schemas.microsoft.com/office/drawing/2014/main" id="{7707E479-2D44-E260-7A8D-BAF7F386BEF7}"/>
                                  </a:ext>
                                </a:extLst>
                              </xdr:cNvPr>
                              <xdr:cNvGrpSpPr/>
                            </xdr:nvGrpSpPr>
                            <xdr:grpSpPr>
                              <a:xfrm>
                                <a:off x="7826433" y="168436"/>
                                <a:ext cx="455742" cy="538410"/>
                                <a:chOff x="11633394" y="4191000"/>
                                <a:chExt cx="367874" cy="252911"/>
                              </a:xfrm>
                            </xdr:grpSpPr>
                            <xdr:sp macro="" textlink="">
                              <xdr:nvSpPr>
                                <xdr:cNvPr id="36" name="TextBox 35">
                                  <a:extLst>
                                    <a:ext uri="{FF2B5EF4-FFF2-40B4-BE49-F238E27FC236}">
                                      <a16:creationId xmlns:a16="http://schemas.microsoft.com/office/drawing/2014/main" id="{25FF3647-9708-745A-36D6-B0A6C4DB9CD5}"/>
                                    </a:ext>
                                  </a:extLst>
                                </xdr:cNvPr>
                                <xdr:cNvSpPr txBox="1"/>
                              </xdr:nvSpPr>
                              <xdr:spPr>
                                <a:xfrm>
                                  <a:off x="11723508" y="4252734"/>
                                  <a:ext cx="277760" cy="114707"/>
                                </a:xfrm>
                                <a:prstGeom prst="rect">
                                  <a:avLst/>
                                </a:prstGeom>
                                <a:noFill/>
                                <a:ln w="9525" cmpd="sng">
                                  <a:noFill/>
                                </a:ln>
                              </xdr:spPr>
                              <xdr:style>
                                <a:lnRef idx="0">
                                  <a:scrgbClr r="0" g="0" b="0"/>
                                </a:lnRef>
                                <a:fillRef idx="0">
                                  <a:scrgbClr r="0" g="0" b="0"/>
                                </a:fillRef>
                                <a:effectRef idx="0">
                                  <a:scrgbClr r="0" g="0" b="0"/>
                                </a:effectRef>
                                <a:fontRef idx="minor">
                                  <a:schemeClr val="dk1"/>
                                </a:fontRef>
                              </xdr:style>
                              <xdr:txBody>
                                <a:bodyPr vertOverflow="clip" horzOverflow="clip" wrap="square" rtlCol="0" anchor="ctr"/>
                                <a:lstStyle/>
                                <a:p>
                                  <a:r>
                                    <a:rPr lang="en-US" altLang="ko-KR" sz="900"/>
                                    <a:t>c</a:t>
                                  </a:r>
                                  <a:endParaRPr lang="en-US" sz="900"/>
                                </a:p>
                              </xdr:txBody>
                            </xdr:sp>
                            <xdr:cxnSp macro="">
                              <xdr:nvCxnSpPr>
                                <xdr:cNvPr id="37" name="Straight Connector 36">
                                  <a:extLst>
                                    <a:ext uri="{FF2B5EF4-FFF2-40B4-BE49-F238E27FC236}">
                                      <a16:creationId xmlns:a16="http://schemas.microsoft.com/office/drawing/2014/main" id="{47794136-F631-F918-4BE1-7803DF3820A8}"/>
                                    </a:ext>
                                  </a:extLst>
                                </xdr:cNvPr>
                                <xdr:cNvCxnSpPr/>
                              </xdr:nvCxnSpPr>
                              <xdr:spPr>
                                <a:xfrm>
                                  <a:off x="11639046" y="4191000"/>
                                  <a:ext cx="132711" cy="0"/>
                                </a:xfrm>
                                <a:prstGeom prst="line">
                                  <a:avLst/>
                                </a:prstGeom>
                                <a:ln w="3175">
                                  <a:headEnd type="none"/>
                                  <a:tailEnd type="oval" w="sm" len="sm"/>
                                </a:ln>
                              </xdr:spPr>
                              <xdr:style>
                                <a:lnRef idx="1">
                                  <a:schemeClr val="accent1"/>
                                </a:lnRef>
                                <a:fillRef idx="0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tx1"/>
                                </a:fontRef>
                              </xdr:style>
                            </xdr:cxnSp>
                            <xdr:cxnSp macro="">
                              <xdr:nvCxnSpPr>
                                <xdr:cNvPr id="38" name="Straight Connector 37">
                                  <a:extLst>
                                    <a:ext uri="{FF2B5EF4-FFF2-40B4-BE49-F238E27FC236}">
                                      <a16:creationId xmlns:a16="http://schemas.microsoft.com/office/drawing/2014/main" id="{CD40116A-66DF-F028-3345-4E8D7C104660}"/>
                                    </a:ext>
                                  </a:extLst>
                                </xdr:cNvPr>
                                <xdr:cNvCxnSpPr/>
                              </xdr:nvCxnSpPr>
                              <xdr:spPr>
                                <a:xfrm>
                                  <a:off x="11769797" y="4193910"/>
                                  <a:ext cx="0" cy="250001"/>
                                </a:xfrm>
                                <a:prstGeom prst="line">
                                  <a:avLst/>
                                </a:prstGeom>
                                <a:ln w="3175"/>
                              </xdr:spPr>
                              <xdr:style>
                                <a:lnRef idx="1">
                                  <a:schemeClr val="accent1"/>
                                </a:lnRef>
                                <a:fillRef idx="0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tx1"/>
                                </a:fontRef>
                              </xdr:style>
                            </xdr:cxnSp>
                            <xdr:cxnSp macro="">
                              <xdr:nvCxnSpPr>
                                <xdr:cNvPr id="39" name="Straight Connector 38">
                                  <a:extLst>
                                    <a:ext uri="{FF2B5EF4-FFF2-40B4-BE49-F238E27FC236}">
                                      <a16:creationId xmlns:a16="http://schemas.microsoft.com/office/drawing/2014/main" id="{AFE8F24C-3CCF-C701-A5F1-8A9447C95817}"/>
                                    </a:ext>
                                  </a:extLst>
                                </xdr:cNvPr>
                                <xdr:cNvCxnSpPr/>
                              </xdr:nvCxnSpPr>
                              <xdr:spPr>
                                <a:xfrm>
                                  <a:off x="11633394" y="4438762"/>
                                  <a:ext cx="137339" cy="0"/>
                                </a:xfrm>
                                <a:prstGeom prst="line">
                                  <a:avLst/>
                                </a:prstGeom>
                                <a:ln w="3175">
                                  <a:headEnd type="none"/>
                                  <a:tailEnd type="oval" w="sm" len="sm"/>
                                </a:ln>
                              </xdr:spPr>
                              <xdr:style>
                                <a:lnRef idx="1">
                                  <a:schemeClr val="accent1"/>
                                </a:lnRef>
                                <a:fillRef idx="0">
                                  <a:schemeClr val="accent1"/>
                                </a:fillRef>
                                <a:effectRef idx="0">
                                  <a:schemeClr val="accent1"/>
                                </a:effectRef>
                                <a:fontRef idx="minor">
                                  <a:schemeClr val="tx1"/>
                                </a:fontRef>
                              </xdr:style>
                            </xdr:cxnSp>
                          </xdr:grpSp>
                        </xdr:grpSp>
                        <xdr:sp macro="" textlink="">
                          <xdr:nvSpPr>
                            <xdr:cNvPr id="32" name="Right Triangle 31">
                              <a:extLst>
                                <a:ext uri="{FF2B5EF4-FFF2-40B4-BE49-F238E27FC236}">
                                  <a16:creationId xmlns:a16="http://schemas.microsoft.com/office/drawing/2014/main" id="{CBCAF636-33C7-0712-CAA8-85136E8D6F65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 flipV="1">
                              <a:off x="4679526" y="312796"/>
                              <a:ext cx="410401" cy="544596"/>
                            </a:xfrm>
                            <a:prstGeom prst="rtTriangle">
                              <a:avLst/>
                            </a:prstGeom>
                            <a:solidFill>
                              <a:schemeClr val="accent5">
                                <a:lumMod val="20000"/>
                                <a:lumOff val="80000"/>
                              </a:schemeClr>
                            </a:solidFill>
                            <a:ln w="12700"/>
                          </xdr:spPr>
                          <xdr:style>
                            <a:lnRef idx="2">
                              <a:schemeClr val="accent1">
                                <a:shade val="15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ctr"/>
                              <a:r>
                                <a:rPr lang="en-US" altLang="ko-KR" sz="1100">
                                  <a:ln w="12700">
                                    <a:solidFill>
                                      <a:srgbClr val="FF0000"/>
                                    </a:solidFill>
                                  </a:ln>
                                  <a:solidFill>
                                    <a:srgbClr val="FF0000"/>
                                  </a:solidFill>
                                </a:rPr>
                                <a:t>+</a:t>
                              </a:r>
                              <a:endParaRPr lang="ko-KR" altLang="en-US" sz="1100">
                                <a:ln w="12700">
                                  <a:solidFill>
                                    <a:srgbClr val="FF0000"/>
                                  </a:solidFill>
                                </a:ln>
                                <a:solidFill>
                                  <a:srgbClr val="FF0000"/>
                                </a:solidFill>
                              </a:endParaRPr>
                            </a:p>
                          </xdr:txBody>
                        </xdr:sp>
                        <xdr:sp macro="" textlink="">
                          <xdr:nvSpPr>
                            <xdr:cNvPr id="33" name="Right Triangle 32">
                              <a:extLst>
                                <a:ext uri="{FF2B5EF4-FFF2-40B4-BE49-F238E27FC236}">
                                  <a16:creationId xmlns:a16="http://schemas.microsoft.com/office/drawing/2014/main" id="{BCD93225-32BE-7453-D9F9-473B981E9951}"/>
                                </a:ext>
                              </a:extLst>
                            </xdr:cNvPr>
                            <xdr:cNvSpPr/>
                          </xdr:nvSpPr>
                          <xdr:spPr>
                            <a:xfrm flipH="1">
                              <a:off x="3998589" y="860417"/>
                              <a:ext cx="681505" cy="897781"/>
                            </a:xfrm>
                            <a:prstGeom prst="rtTriangle">
                              <a:avLst/>
                            </a:prstGeom>
                            <a:solidFill>
                              <a:schemeClr val="accent5">
                                <a:lumMod val="20000"/>
                                <a:lumOff val="80000"/>
                              </a:schemeClr>
                            </a:solidFill>
                            <a:ln w="12700"/>
                          </xdr:spPr>
                          <xdr:style>
                            <a:lnRef idx="2">
                              <a:schemeClr val="accent1">
                                <a:shade val="15000"/>
                              </a:schemeClr>
                            </a:lnRef>
                            <a:fillRef idx="1">
                              <a:schemeClr val="accent1"/>
                            </a:fillRef>
                            <a:effectRef idx="0">
                              <a:schemeClr val="accent1"/>
                            </a:effectRef>
                            <a:fontRef idx="minor">
                              <a:schemeClr val="lt1"/>
                            </a:fontRef>
                          </xdr:style>
                          <xdr:txBody>
                            <a:bodyPr vertOverflow="clip" horzOverflow="clip" rtlCol="0" anchor="t"/>
                            <a:lstStyle/>
                            <a:p>
                              <a:pPr algn="l"/>
                              <a:r>
                                <a:rPr lang="en-US" altLang="ko-KR" sz="1100">
                                  <a:ln w="15875">
                                    <a:solidFill>
                                      <a:srgbClr val="FF0000"/>
                                    </a:solidFill>
                                  </a:ln>
                                  <a:solidFill>
                                    <a:srgbClr val="FF0000"/>
                                  </a:solidFill>
                                </a:rPr>
                                <a:t>-</a:t>
                              </a:r>
                              <a:endParaRPr lang="ko-KR" altLang="en-US" sz="1100">
                                <a:ln w="15875">
                                  <a:solidFill>
                                    <a:srgbClr val="FF0000"/>
                                  </a:solidFill>
                                </a:ln>
                                <a:solidFill>
                                  <a:srgbClr val="FF0000"/>
                                </a:solidFill>
                              </a:endParaRPr>
                            </a:p>
                          </xdr:txBody>
                        </xdr:sp>
                      </xdr:grpSp>
                    </xdr:grpSp>
                    <xdr:sp macro="" textlink="">
                      <xdr:nvSpPr>
                        <xdr:cNvPr id="28" name="TextBox 27">
                          <a:extLst>
                            <a:ext uri="{FF2B5EF4-FFF2-40B4-BE49-F238E27FC236}">
                              <a16:creationId xmlns:a16="http://schemas.microsoft.com/office/drawing/2014/main" id="{84289410-EC0D-32DF-5F5B-3B12EEF25C1F}"/>
                            </a:ext>
                          </a:extLst>
                        </xdr:cNvPr>
                        <xdr:cNvSpPr txBox="1"/>
                      </xdr:nvSpPr>
                      <xdr:spPr>
                        <a:xfrm>
                          <a:off x="4089640" y="194783"/>
                          <a:ext cx="904331" cy="143774"/>
                        </a:xfrm>
                        <a:prstGeom prst="rect">
                          <a:avLst/>
                        </a:prstGeom>
                        <a:noFill/>
                        <a:ln w="9525" cmpd="sng">
                          <a:noFill/>
                        </a:ln>
                      </xdr:spPr>
                      <xdr:style>
                        <a:lnRef idx="0">
                          <a:scrgbClr r="0" g="0" b="0"/>
                        </a:lnRef>
                        <a:fillRef idx="0">
                          <a:scrgbClr r="0" g="0" b="0"/>
                        </a:fillRef>
                        <a:effectRef idx="0">
                          <a:scrgbClr r="0" g="0" b="0"/>
                        </a:effectRef>
                        <a:fontRef idx="minor">
                          <a:schemeClr val="dk1"/>
                        </a:fontRef>
                      </xdr:style>
                      <xdr:txBody>
                        <a:bodyPr vertOverflow="clip" horzOverflow="clip" wrap="square" rtlCol="0" anchor="ctr"/>
                        <a:lstStyle/>
                        <a:p>
                          <a:r>
                            <a:rPr lang="en-US" altLang="ko-KR" sz="900">
                              <a:solidFill>
                                <a:srgbClr val="0070C0"/>
                              </a:solidFill>
                            </a:rPr>
                            <a:t>Strain</a:t>
                          </a:r>
                          <a:endParaRPr lang="en-US" sz="900">
                            <a:solidFill>
                              <a:srgbClr val="0070C0"/>
                            </a:solidFill>
                          </a:endParaRPr>
                        </a:p>
                      </xdr:txBody>
                    </xdr:sp>
                  </xdr:grpSp>
                </xdr:grpSp>
                <xdr:cxnSp macro="">
                  <xdr:nvCxnSpPr>
                    <xdr:cNvPr id="19" name="Straight Connector 18">
                      <a:extLst>
                        <a:ext uri="{FF2B5EF4-FFF2-40B4-BE49-F238E27FC236}">
                          <a16:creationId xmlns:a16="http://schemas.microsoft.com/office/drawing/2014/main" id="{9A5BC359-13D3-C28D-F41B-3FDDD2225649}"/>
                        </a:ext>
                      </a:extLst>
                    </xdr:cNvPr>
                    <xdr:cNvCxnSpPr/>
                  </xdr:nvCxnSpPr>
                  <xdr:spPr>
                    <a:xfrm>
                      <a:off x="2571640" y="1253289"/>
                      <a:ext cx="2139027" cy="0"/>
                    </a:xfrm>
                    <a:prstGeom prst="line">
                      <a:avLst/>
                    </a:prstGeom>
                    <a:ln w="6350">
                      <a:solidFill>
                        <a:srgbClr val="FF0000"/>
                      </a:solidFill>
                      <a:prstDash val="lgDashDot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20" name="Straight Connector 19">
                      <a:extLst>
                        <a:ext uri="{FF2B5EF4-FFF2-40B4-BE49-F238E27FC236}">
                          <a16:creationId xmlns:a16="http://schemas.microsoft.com/office/drawing/2014/main" id="{5224332C-179E-444E-D4D3-2A6077E354E7}"/>
                        </a:ext>
                      </a:extLst>
                    </xdr:cNvPr>
                    <xdr:cNvCxnSpPr/>
                  </xdr:nvCxnSpPr>
                  <xdr:spPr>
                    <a:xfrm flipH="1">
                      <a:off x="2785519" y="1253290"/>
                      <a:ext cx="167509" cy="0"/>
                    </a:xfrm>
                    <a:prstGeom prst="line">
                      <a:avLst/>
                    </a:prstGeom>
                    <a:ln w="3175">
                      <a:headEnd type="none"/>
                      <a:tailEnd type="oval" w="sm" len="sm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sp macro="" textlink="">
                  <xdr:nvSpPr>
                    <xdr:cNvPr id="21" name="TextBox 20">
                      <a:extLst>
                        <a:ext uri="{FF2B5EF4-FFF2-40B4-BE49-F238E27FC236}">
                          <a16:creationId xmlns:a16="http://schemas.microsoft.com/office/drawing/2014/main" id="{0A5EA570-3282-E1E7-EB76-067C372EEC5B}"/>
                        </a:ext>
                      </a:extLst>
                    </xdr:cNvPr>
                    <xdr:cNvSpPr txBox="1"/>
                  </xdr:nvSpPr>
                  <xdr:spPr>
                    <a:xfrm>
                      <a:off x="2601396" y="830683"/>
                      <a:ext cx="349756" cy="242941"/>
                    </a:xfrm>
                    <a:prstGeom prst="rect">
                      <a:avLst/>
                    </a:prstGeom>
                    <a:noFill/>
                    <a:ln w="9525" cmpd="sng">
                      <a:noFill/>
                    </a:ln>
                  </xdr:spPr>
                  <xdr:style>
                    <a:lnRef idx="0">
                      <a:scrgbClr r="0" g="0" b="0"/>
                    </a:lnRef>
                    <a:fillRef idx="0">
                      <a:scrgbClr r="0" g="0" b="0"/>
                    </a:fillRef>
                    <a:effectRef idx="0">
                      <a:scrgbClr r="0" g="0" b="0"/>
                    </a:effectRef>
                    <a:fontRef idx="minor">
                      <a:schemeClr val="dk1"/>
                    </a:fontRef>
                  </xdr:style>
                  <xdr:txBody>
                    <a:bodyPr vertOverflow="clip" horzOverflow="clip" wrap="square" rtlCol="0" anchor="ctr"/>
                    <a:lstStyle/>
                    <a:p>
                      <a:r>
                        <a:rPr lang="en-US" altLang="ko-KR" sz="900"/>
                        <a:t>y</a:t>
                      </a:r>
                      <a:endParaRPr lang="en-US" sz="900"/>
                    </a:p>
                  </xdr:txBody>
                </xdr:sp>
              </xdr:grpSp>
              <xdr:sp macro="" textlink="">
                <xdr:nvSpPr>
                  <xdr:cNvPr id="15" name="TextBox 14">
                    <a:extLst>
                      <a:ext uri="{FF2B5EF4-FFF2-40B4-BE49-F238E27FC236}">
                        <a16:creationId xmlns:a16="http://schemas.microsoft.com/office/drawing/2014/main" id="{D3DBAB53-29ED-59C2-64E8-CD8324CAA909}"/>
                      </a:ext>
                    </a:extLst>
                  </xdr:cNvPr>
                  <xdr:cNvSpPr txBox="1"/>
                </xdr:nvSpPr>
                <xdr:spPr>
                  <a:xfrm>
                    <a:off x="5143500" y="405319"/>
                    <a:ext cx="397213" cy="178340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l-GR" altLang="ko-KR" sz="900"/>
                      <a:t>ε</a:t>
                    </a:r>
                    <a:r>
                      <a:rPr lang="en-US" altLang="ko-KR" sz="900"/>
                      <a:t>cu</a:t>
                    </a:r>
                    <a:endParaRPr lang="en-US" sz="900"/>
                  </a:p>
                </xdr:txBody>
              </xdr:sp>
              <xdr:cxnSp macro="">
                <xdr:nvCxnSpPr>
                  <xdr:cNvPr id="16" name="Straight Connector 15">
                    <a:extLst>
                      <a:ext uri="{FF2B5EF4-FFF2-40B4-BE49-F238E27FC236}">
                        <a16:creationId xmlns:a16="http://schemas.microsoft.com/office/drawing/2014/main" id="{92E98E57-6A0B-AC37-E532-A87F1ED6000B}"/>
                      </a:ext>
                    </a:extLst>
                  </xdr:cNvPr>
                  <xdr:cNvCxnSpPr/>
                </xdr:nvCxnSpPr>
                <xdr:spPr>
                  <a:xfrm>
                    <a:off x="3489797" y="791933"/>
                    <a:ext cx="1868456" cy="0"/>
                  </a:xfrm>
                  <a:prstGeom prst="line">
                    <a:avLst/>
                  </a:prstGeom>
                  <a:ln w="6350">
                    <a:solidFill>
                      <a:srgbClr val="FF0000"/>
                    </a:solidFill>
                    <a:prstDash val="sysDot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sp macro="" textlink="">
                <xdr:nvSpPr>
                  <xdr:cNvPr id="17" name="TextBox 16">
                    <a:extLst>
                      <a:ext uri="{FF2B5EF4-FFF2-40B4-BE49-F238E27FC236}">
                        <a16:creationId xmlns:a16="http://schemas.microsoft.com/office/drawing/2014/main" id="{AD784F71-FCB3-75C4-B680-E96A9C908DEF}"/>
                      </a:ext>
                    </a:extLst>
                  </xdr:cNvPr>
                  <xdr:cNvSpPr txBox="1"/>
                </xdr:nvSpPr>
                <xdr:spPr>
                  <a:xfrm>
                    <a:off x="5322322" y="696331"/>
                    <a:ext cx="397213" cy="178340"/>
                  </a:xfrm>
                  <a:prstGeom prst="rect">
                    <a:avLst/>
                  </a:prstGeom>
                  <a:noFill/>
                  <a:ln w="9525" cmpd="sng">
                    <a:noFill/>
                  </a:ln>
                </xdr:spPr>
                <xdr:style>
                  <a:lnRef idx="0">
                    <a:scrgbClr r="0" g="0" b="0"/>
                  </a:lnRef>
                  <a:fillRef idx="0">
                    <a:scrgbClr r="0" g="0" b="0"/>
                  </a:fillRef>
                  <a:effectRef idx="0">
                    <a:scrgbClr r="0" g="0" b="0"/>
                  </a:effectRef>
                  <a:fontRef idx="minor">
                    <a:schemeClr val="dk1"/>
                  </a:fontRef>
                </xdr:style>
                <xdr:txBody>
                  <a:bodyPr vertOverflow="clip" horzOverflow="clip" wrap="square" rtlCol="0" anchor="ctr"/>
                  <a:lstStyle/>
                  <a:p>
                    <a:r>
                      <a:rPr lang="el-GR" altLang="ko-KR" sz="900"/>
                      <a:t>ε</a:t>
                    </a:r>
                    <a:r>
                      <a:rPr lang="en-US" altLang="ko-KR" sz="900"/>
                      <a:t>(y)</a:t>
                    </a:r>
                    <a:endParaRPr lang="en-US" sz="900"/>
                  </a:p>
                </xdr:txBody>
              </xdr:sp>
            </xdr:grpSp>
            <xdr:cxnSp macro="">
              <xdr:nvCxnSpPr>
                <xdr:cNvPr id="10" name="Straight Arrow Connector 9">
                  <a:extLst>
                    <a:ext uri="{FF2B5EF4-FFF2-40B4-BE49-F238E27FC236}">
                      <a16:creationId xmlns:a16="http://schemas.microsoft.com/office/drawing/2014/main" id="{A0028DCA-92C0-6B0F-28F3-CB29C115BD61}"/>
                    </a:ext>
                  </a:extLst>
                </xdr:cNvPr>
                <xdr:cNvCxnSpPr/>
              </xdr:nvCxnSpPr>
              <xdr:spPr>
                <a:xfrm flipH="1">
                  <a:off x="681296" y="745309"/>
                  <a:ext cx="357188" cy="0"/>
                </a:xfrm>
                <a:prstGeom prst="straightConnector1">
                  <a:avLst/>
                </a:prstGeom>
                <a:ln>
                  <a:solidFill>
                    <a:srgbClr val="FF0000"/>
                  </a:solidFill>
                  <a:tailEnd type="triangl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11" name="Arc 10">
                  <a:extLst>
                    <a:ext uri="{FF2B5EF4-FFF2-40B4-BE49-F238E27FC236}">
                      <a16:creationId xmlns:a16="http://schemas.microsoft.com/office/drawing/2014/main" id="{FE4540A0-4F1B-FBF7-9C27-EDC09800607E}"/>
                    </a:ext>
                  </a:extLst>
                </xdr:cNvPr>
                <xdr:cNvSpPr/>
              </xdr:nvSpPr>
              <xdr:spPr>
                <a:xfrm rot="18003407">
                  <a:off x="678926" y="1107881"/>
                  <a:ext cx="345660" cy="295610"/>
                </a:xfrm>
                <a:prstGeom prst="arc">
                  <a:avLst>
                    <a:gd name="adj1" fmla="val 7275827"/>
                    <a:gd name="adj2" fmla="val 0"/>
                  </a:avLst>
                </a:prstGeom>
                <a:ln>
                  <a:solidFill>
                    <a:srgbClr val="FF0000"/>
                  </a:solidFill>
                  <a:headEnd type="triangle" w="med" len="med"/>
                  <a:tailEnd type="none" w="med" len="med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sp macro="" textlink="">
              <xdr:nvSpPr>
                <xdr:cNvPr id="12" name="TextBox 11">
                  <a:extLst>
                    <a:ext uri="{FF2B5EF4-FFF2-40B4-BE49-F238E27FC236}">
                      <a16:creationId xmlns:a16="http://schemas.microsoft.com/office/drawing/2014/main" id="{5E2F94A4-E47A-3A9D-505C-5BE66A6F6E00}"/>
                    </a:ext>
                  </a:extLst>
                </xdr:cNvPr>
                <xdr:cNvSpPr txBox="1"/>
              </xdr:nvSpPr>
              <xdr:spPr>
                <a:xfrm>
                  <a:off x="654611" y="530598"/>
                  <a:ext cx="357187" cy="214312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n-US" altLang="ko-KR" sz="900" b="1">
                      <a:solidFill>
                        <a:srgbClr val="0070C0"/>
                      </a:solidFill>
                    </a:rPr>
                    <a:t>Fci</a:t>
                  </a:r>
                  <a:endParaRPr lang="en-US" sz="900" b="1">
                    <a:solidFill>
                      <a:srgbClr val="0070C0"/>
                    </a:solidFill>
                  </a:endParaRPr>
                </a:p>
              </xdr:txBody>
            </xdr:sp>
            <xdr:sp macro="" textlink="">
              <xdr:nvSpPr>
                <xdr:cNvPr id="13" name="TextBox 12">
                  <a:extLst>
                    <a:ext uri="{FF2B5EF4-FFF2-40B4-BE49-F238E27FC236}">
                      <a16:creationId xmlns:a16="http://schemas.microsoft.com/office/drawing/2014/main" id="{2E1889C2-EFC4-633C-CD9E-151DFBF79F01}"/>
                    </a:ext>
                  </a:extLst>
                </xdr:cNvPr>
                <xdr:cNvSpPr txBox="1"/>
              </xdr:nvSpPr>
              <xdr:spPr>
                <a:xfrm>
                  <a:off x="626381" y="1428749"/>
                  <a:ext cx="421371" cy="23220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n-US" altLang="ko-KR" sz="900" b="1">
                      <a:solidFill>
                        <a:srgbClr val="0070C0"/>
                      </a:solidFill>
                    </a:rPr>
                    <a:t>Mci</a:t>
                  </a:r>
                  <a:endParaRPr lang="en-US" sz="900" b="1">
                    <a:solidFill>
                      <a:srgbClr val="0070C0"/>
                    </a:solidFill>
                  </a:endParaRPr>
                </a:p>
              </xdr:txBody>
            </xdr:sp>
          </xdr:grpSp>
          <xdr:cxnSp macro="">
            <xdr:nvCxnSpPr>
              <xdr:cNvPr id="8" name="Straight Connector 7">
                <a:extLst>
                  <a:ext uri="{FF2B5EF4-FFF2-40B4-BE49-F238E27FC236}">
                    <a16:creationId xmlns:a16="http://schemas.microsoft.com/office/drawing/2014/main" id="{6149B132-A2F0-A2F8-27F8-9B38717961D2}"/>
                  </a:ext>
                </a:extLst>
              </xdr:cNvPr>
              <xdr:cNvCxnSpPr/>
            </xdr:nvCxnSpPr>
            <xdr:spPr>
              <a:xfrm flipV="1">
                <a:off x="2276475" y="659130"/>
                <a:ext cx="1243882" cy="2040860"/>
              </a:xfrm>
              <a:prstGeom prst="line">
                <a:avLst/>
              </a:prstGeom>
              <a:ln w="6350">
                <a:solidFill>
                  <a:srgbClr val="FF0000"/>
                </a:solidFill>
                <a:prstDash val="sysDot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</xdr:grp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285750</xdr:colOff>
      <xdr:row>4</xdr:row>
      <xdr:rowOff>180975</xdr:rowOff>
    </xdr:from>
    <xdr:to>
      <xdr:col>29</xdr:col>
      <xdr:colOff>161925</xdr:colOff>
      <xdr:row>21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16D8FF-F695-4344-A1BB-CD4110BD4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79</xdr:col>
      <xdr:colOff>600075</xdr:colOff>
      <xdr:row>111</xdr:row>
      <xdr:rowOff>95250</xdr:rowOff>
    </xdr:from>
    <xdr:to>
      <xdr:col>86</xdr:col>
      <xdr:colOff>495300</xdr:colOff>
      <xdr:row>135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F61EBBA-7084-47DD-9508-8D9D97DE9C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101</xdr:col>
      <xdr:colOff>180975</xdr:colOff>
      <xdr:row>66</xdr:row>
      <xdr:rowOff>19050</xdr:rowOff>
    </xdr:from>
    <xdr:to>
      <xdr:col>112</xdr:col>
      <xdr:colOff>561975</xdr:colOff>
      <xdr:row>86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6C30956-70A2-4320-B0B6-6A828CCE68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83</xdr:col>
      <xdr:colOff>50110</xdr:colOff>
      <xdr:row>58</xdr:row>
      <xdr:rowOff>113471</xdr:rowOff>
    </xdr:from>
    <xdr:to>
      <xdr:col>89</xdr:col>
      <xdr:colOff>469189</xdr:colOff>
      <xdr:row>77</xdr:row>
      <xdr:rowOff>25198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2DE14B93-CC65-427C-B61D-51CE1E61C9B5}"/>
            </a:ext>
          </a:extLst>
        </xdr:cNvPr>
        <xdr:cNvGrpSpPr/>
      </xdr:nvGrpSpPr>
      <xdr:grpSpPr>
        <a:xfrm>
          <a:off x="52370935" y="8104946"/>
          <a:ext cx="5219679" cy="3655052"/>
          <a:chOff x="53635275" y="6562725"/>
          <a:chExt cx="5242457" cy="3652568"/>
        </a:xfrm>
      </xdr:grpSpPr>
      <xdr:grpSp>
        <xdr:nvGrpSpPr>
          <xdr:cNvPr id="6" name="Group 5">
            <a:extLst>
              <a:ext uri="{FF2B5EF4-FFF2-40B4-BE49-F238E27FC236}">
                <a16:creationId xmlns:a16="http://schemas.microsoft.com/office/drawing/2014/main" id="{3112CB51-58C7-0B82-14CF-56B1CF9241B0}"/>
              </a:ext>
            </a:extLst>
          </xdr:cNvPr>
          <xdr:cNvGrpSpPr/>
        </xdr:nvGrpSpPr>
        <xdr:grpSpPr>
          <a:xfrm>
            <a:off x="53635275" y="6562725"/>
            <a:ext cx="5242457" cy="3652568"/>
            <a:chOff x="49730025" y="6800850"/>
            <a:chExt cx="5223407" cy="3652568"/>
          </a:xfrm>
        </xdr:grpSpPr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ED7C0C41-8EE3-3457-2D3F-AEEEFEC8837B}"/>
                </a:ext>
              </a:extLst>
            </xdr:cNvPr>
            <xdr:cNvSpPr txBox="1"/>
          </xdr:nvSpPr>
          <xdr:spPr>
            <a:xfrm>
              <a:off x="54605405" y="8555758"/>
              <a:ext cx="348027" cy="249202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050" b="1">
                  <a:solidFill>
                    <a:srgbClr val="0070C0"/>
                  </a:solidFill>
                </a:rPr>
                <a:t>X'</a:t>
              </a:r>
              <a:endParaRPr lang="en-US" sz="105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F8DE69D4-C61C-82C6-AB35-228854A408B7}"/>
                </a:ext>
              </a:extLst>
            </xdr:cNvPr>
            <xdr:cNvSpPr txBox="1"/>
          </xdr:nvSpPr>
          <xdr:spPr>
            <a:xfrm>
              <a:off x="52334843" y="6891607"/>
              <a:ext cx="349027" cy="250806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050" b="1">
                  <a:solidFill>
                    <a:srgbClr val="0070C0"/>
                  </a:solidFill>
                </a:rPr>
                <a:t>Y'</a:t>
              </a:r>
              <a:endParaRPr lang="en-US" sz="1050" b="1">
                <a:solidFill>
                  <a:srgbClr val="0070C0"/>
                </a:solidFill>
              </a:endParaRPr>
            </a:p>
          </xdr:txBody>
        </xdr:sp>
        <xdr:grpSp>
          <xdr:nvGrpSpPr>
            <xdr:cNvPr id="12" name="Group 11">
              <a:extLst>
                <a:ext uri="{FF2B5EF4-FFF2-40B4-BE49-F238E27FC236}">
                  <a16:creationId xmlns:a16="http://schemas.microsoft.com/office/drawing/2014/main" id="{CE6D665A-C37D-C89A-777E-7F4565DF8B42}"/>
                </a:ext>
              </a:extLst>
            </xdr:cNvPr>
            <xdr:cNvGrpSpPr/>
          </xdr:nvGrpSpPr>
          <xdr:grpSpPr>
            <a:xfrm>
              <a:off x="49730025" y="6800850"/>
              <a:ext cx="4926673" cy="3652568"/>
              <a:chOff x="53024088" y="5534025"/>
              <a:chExt cx="4936991" cy="3630343"/>
            </a:xfrm>
          </xdr:grpSpPr>
          <xdr:grpSp>
            <xdr:nvGrpSpPr>
              <xdr:cNvPr id="15" name="Group 14">
                <a:extLst>
                  <a:ext uri="{FF2B5EF4-FFF2-40B4-BE49-F238E27FC236}">
                    <a16:creationId xmlns:a16="http://schemas.microsoft.com/office/drawing/2014/main" id="{AA11AD8B-B019-4FD8-5FF5-DDF54C205558}"/>
                  </a:ext>
                </a:extLst>
              </xdr:cNvPr>
              <xdr:cNvGrpSpPr/>
            </xdr:nvGrpSpPr>
            <xdr:grpSpPr>
              <a:xfrm>
                <a:off x="53024088" y="5534025"/>
                <a:ext cx="4625840" cy="3281795"/>
                <a:chOff x="52920900" y="5562600"/>
                <a:chExt cx="4615522" cy="3300845"/>
              </a:xfrm>
            </xdr:grpSpPr>
            <xdr:grpSp>
              <xdr:nvGrpSpPr>
                <xdr:cNvPr id="19" name="Group 18">
                  <a:extLst>
                    <a:ext uri="{FF2B5EF4-FFF2-40B4-BE49-F238E27FC236}">
                      <a16:creationId xmlns:a16="http://schemas.microsoft.com/office/drawing/2014/main" id="{6A74603E-124E-46ED-B2A5-15F3C3C41177}"/>
                    </a:ext>
                  </a:extLst>
                </xdr:cNvPr>
                <xdr:cNvGrpSpPr/>
              </xdr:nvGrpSpPr>
              <xdr:grpSpPr>
                <a:xfrm>
                  <a:off x="53780439" y="6217265"/>
                  <a:ext cx="3577622" cy="2646180"/>
                  <a:chOff x="55835359" y="7064124"/>
                  <a:chExt cx="3580105" cy="2638387"/>
                </a:xfrm>
              </xdr:grpSpPr>
              <xdr:grpSp>
                <xdr:nvGrpSpPr>
                  <xdr:cNvPr id="27" name="Group 26">
                    <a:extLst>
                      <a:ext uri="{FF2B5EF4-FFF2-40B4-BE49-F238E27FC236}">
                        <a16:creationId xmlns:a16="http://schemas.microsoft.com/office/drawing/2014/main" id="{B5750E5B-DFFA-10BC-ED71-C6916947883C}"/>
                      </a:ext>
                    </a:extLst>
                  </xdr:cNvPr>
                  <xdr:cNvGrpSpPr/>
                </xdr:nvGrpSpPr>
                <xdr:grpSpPr>
                  <a:xfrm rot="20105326">
                    <a:off x="55835359" y="7064124"/>
                    <a:ext cx="3580105" cy="2440643"/>
                    <a:chOff x="47158276" y="6400800"/>
                    <a:chExt cx="2686050" cy="1838325"/>
                  </a:xfrm>
                </xdr:grpSpPr>
                <xdr:sp macro="" textlink="">
                  <xdr:nvSpPr>
                    <xdr:cNvPr id="36" name="Rectangle 35">
                      <a:extLst>
                        <a:ext uri="{FF2B5EF4-FFF2-40B4-BE49-F238E27FC236}">
                          <a16:creationId xmlns:a16="http://schemas.microsoft.com/office/drawing/2014/main" id="{34A47992-A12B-E13A-3C8C-7BDF94B4A91E}"/>
                        </a:ext>
                      </a:extLst>
                    </xdr:cNvPr>
                    <xdr:cNvSpPr/>
                  </xdr:nvSpPr>
                  <xdr:spPr>
                    <a:xfrm>
                      <a:off x="47158276" y="6400800"/>
                      <a:ext cx="2686050" cy="1838325"/>
                    </a:xfrm>
                    <a:prstGeom prst="rect">
                      <a:avLst/>
                    </a:prstGeom>
                    <a:solidFill>
                      <a:schemeClr val="accent6">
                        <a:lumMod val="20000"/>
                        <a:lumOff val="80000"/>
                      </a:schemeClr>
                    </a:solidFill>
                    <a:ln w="19050">
                      <a:solidFill>
                        <a:srgbClr val="0070C0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  <xdr:sp macro="" textlink="">
                  <xdr:nvSpPr>
                    <xdr:cNvPr id="37" name="Rectangle 36">
                      <a:extLst>
                        <a:ext uri="{FF2B5EF4-FFF2-40B4-BE49-F238E27FC236}">
                          <a16:creationId xmlns:a16="http://schemas.microsoft.com/office/drawing/2014/main" id="{E133FA33-86AF-068F-858D-4A156E9C8AEA}"/>
                        </a:ext>
                      </a:extLst>
                    </xdr:cNvPr>
                    <xdr:cNvSpPr/>
                  </xdr:nvSpPr>
                  <xdr:spPr>
                    <a:xfrm>
                      <a:off x="48815626" y="6762750"/>
                      <a:ext cx="676275" cy="1114425"/>
                    </a:xfrm>
                    <a:prstGeom prst="rect">
                      <a:avLst/>
                    </a:prstGeom>
                    <a:solidFill>
                      <a:sysClr val="window" lastClr="FFFFFF"/>
                    </a:solidFill>
                    <a:ln w="19050">
                      <a:solidFill>
                        <a:srgbClr val="0070C0"/>
                      </a:solidFill>
                    </a:ln>
                  </xdr:spPr>
                  <xdr:style>
                    <a:lnRef idx="2">
                      <a:schemeClr val="accent1">
                        <a:shade val="15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  <xdr:cxnSp macro="">
                  <xdr:nvCxnSpPr>
                    <xdr:cNvPr id="38" name="Straight Connector 37">
                      <a:extLst>
                        <a:ext uri="{FF2B5EF4-FFF2-40B4-BE49-F238E27FC236}">
                          <a16:creationId xmlns:a16="http://schemas.microsoft.com/office/drawing/2014/main" id="{2CD4D0E9-A3FD-66AA-040F-21D758BA744E}"/>
                        </a:ext>
                      </a:extLst>
                    </xdr:cNvPr>
                    <xdr:cNvCxnSpPr>
                      <a:stCxn id="36" idx="0"/>
                      <a:endCxn id="36" idx="2"/>
                    </xdr:cNvCxnSpPr>
                  </xdr:nvCxnSpPr>
                  <xdr:spPr>
                    <a:xfrm>
                      <a:off x="48501301" y="6400800"/>
                      <a:ext cx="0" cy="1838325"/>
                    </a:xfrm>
                    <a:prstGeom prst="line">
                      <a:avLst/>
                    </a:prstGeom>
                    <a:ln w="6350">
                      <a:solidFill>
                        <a:srgbClr val="FF0000"/>
                      </a:solidFill>
                      <a:prstDash val="lgDashDot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  <xdr:cxnSp macro="">
                  <xdr:nvCxnSpPr>
                    <xdr:cNvPr id="39" name="Straight Connector 38">
                      <a:extLst>
                        <a:ext uri="{FF2B5EF4-FFF2-40B4-BE49-F238E27FC236}">
                          <a16:creationId xmlns:a16="http://schemas.microsoft.com/office/drawing/2014/main" id="{3A4C418A-FAC9-C448-55B8-23B5A6CD3D0B}"/>
                        </a:ext>
                      </a:extLst>
                    </xdr:cNvPr>
                    <xdr:cNvCxnSpPr>
                      <a:stCxn id="36" idx="1"/>
                      <a:endCxn id="36" idx="3"/>
                    </xdr:cNvCxnSpPr>
                  </xdr:nvCxnSpPr>
                  <xdr:spPr>
                    <a:xfrm>
                      <a:off x="47158276" y="7319963"/>
                      <a:ext cx="2686050" cy="0"/>
                    </a:xfrm>
                    <a:prstGeom prst="line">
                      <a:avLst/>
                    </a:prstGeom>
                    <a:ln w="6350">
                      <a:solidFill>
                        <a:srgbClr val="FF0000"/>
                      </a:solidFill>
                      <a:prstDash val="lgDashDot"/>
                    </a:ln>
                  </xdr:spPr>
                  <xdr:style>
                    <a:lnRef idx="1">
                      <a:schemeClr val="accent1"/>
                    </a:lnRef>
                    <a:fillRef idx="0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tx1"/>
                    </a:fontRef>
                  </xdr:style>
                </xdr:cxnSp>
              </xdr:grpSp>
              <xdr:sp macro="" textlink="">
                <xdr:nvSpPr>
                  <xdr:cNvPr id="28" name="Freeform: Shape 27">
                    <a:extLst>
                      <a:ext uri="{FF2B5EF4-FFF2-40B4-BE49-F238E27FC236}">
                        <a16:creationId xmlns:a16="http://schemas.microsoft.com/office/drawing/2014/main" id="{97C132A0-76C8-5C50-435F-F0404175CAED}"/>
                      </a:ext>
                    </a:extLst>
                  </xdr:cNvPr>
                  <xdr:cNvSpPr/>
                </xdr:nvSpPr>
                <xdr:spPr>
                  <a:xfrm>
                    <a:off x="56227807" y="9520670"/>
                    <a:ext cx="1623579" cy="181841"/>
                  </a:xfrm>
                  <a:custGeom>
                    <a:avLst/>
                    <a:gdLst>
                      <a:gd name="csX0" fmla="*/ 0 w 1623579"/>
                      <a:gd name="csY0" fmla="*/ 0 h 181841"/>
                      <a:gd name="csX1" fmla="*/ 1623579 w 1623579"/>
                      <a:gd name="csY1" fmla="*/ 0 h 181841"/>
                      <a:gd name="csX2" fmla="*/ 1251238 w 1623579"/>
                      <a:gd name="csY2" fmla="*/ 181841 h 181841"/>
                      <a:gd name="csX3" fmla="*/ 82261 w 1623579"/>
                      <a:gd name="csY3" fmla="*/ 181841 h 181841"/>
                      <a:gd name="csX4" fmla="*/ 0 w 1623579"/>
                      <a:gd name="csY4" fmla="*/ 0 h 181841"/>
                    </a:gdLst>
                    <a:ahLst/>
                    <a:cxnLst>
                      <a:cxn ang="0">
                        <a:pos x="csX0" y="csY0"/>
                      </a:cxn>
                      <a:cxn ang="0">
                        <a:pos x="csX1" y="csY1"/>
                      </a:cxn>
                      <a:cxn ang="0">
                        <a:pos x="csX2" y="csY2"/>
                      </a:cxn>
                      <a:cxn ang="0">
                        <a:pos x="csX3" y="csY3"/>
                      </a:cxn>
                      <a:cxn ang="0">
                        <a:pos x="csX4" y="csY4"/>
                      </a:cxn>
                    </a:cxnLst>
                    <a:rect l="l" t="t" r="r" b="b"/>
                    <a:pathLst>
                      <a:path w="1623579" h="181841">
                        <a:moveTo>
                          <a:pt x="0" y="0"/>
                        </a:moveTo>
                        <a:lnTo>
                          <a:pt x="1623579" y="0"/>
                        </a:lnTo>
                        <a:lnTo>
                          <a:pt x="1251238" y="181841"/>
                        </a:lnTo>
                        <a:lnTo>
                          <a:pt x="82261" y="181841"/>
                        </a:lnTo>
                        <a:lnTo>
                          <a:pt x="0" y="0"/>
                        </a:lnTo>
                        <a:close/>
                      </a:path>
                    </a:pathLst>
                  </a:custGeom>
                  <a:solidFill>
                    <a:schemeClr val="accent5">
                      <a:lumMod val="20000"/>
                      <a:lumOff val="80000"/>
                    </a:schemeClr>
                  </a:solidFill>
                  <a:ln w="15875">
                    <a:solidFill>
                      <a:srgbClr val="0070C0"/>
                    </a:solidFill>
                  </a:ln>
                </xdr:spPr>
                <xdr:style>
                  <a:lnRef idx="2">
                    <a:schemeClr val="accent1">
                      <a:shade val="15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  <xdr:cxnSp macro="">
                <xdr:nvCxnSpPr>
                  <xdr:cNvPr id="29" name="Straight Arrow Connector 28">
                    <a:extLst>
                      <a:ext uri="{FF2B5EF4-FFF2-40B4-BE49-F238E27FC236}">
                        <a16:creationId xmlns:a16="http://schemas.microsoft.com/office/drawing/2014/main" id="{14ABC46D-90C1-6EBC-7204-43AF5E2D26B1}"/>
                      </a:ext>
                    </a:extLst>
                  </xdr:cNvPr>
                  <xdr:cNvCxnSpPr/>
                </xdr:nvCxnSpPr>
                <xdr:spPr>
                  <a:xfrm flipV="1">
                    <a:off x="56930925" y="8974282"/>
                    <a:ext cx="0" cy="646834"/>
                  </a:xfrm>
                  <a:prstGeom prst="straightConnector1">
                    <a:avLst/>
                  </a:prstGeom>
                  <a:ln w="25400">
                    <a:solidFill>
                      <a:srgbClr val="C00000"/>
                    </a:solidFill>
                    <a:headEnd type="oval" w="med" len="med"/>
                    <a:tailEnd type="stealth" w="lg" len="lg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0" name="Straight Arrow Connector 29">
                    <a:extLst>
                      <a:ext uri="{FF2B5EF4-FFF2-40B4-BE49-F238E27FC236}">
                        <a16:creationId xmlns:a16="http://schemas.microsoft.com/office/drawing/2014/main" id="{7A619343-CBD3-8189-2EA5-263FA53E0B80}"/>
                      </a:ext>
                    </a:extLst>
                  </xdr:cNvPr>
                  <xdr:cNvCxnSpPr/>
                </xdr:nvCxnSpPr>
                <xdr:spPr>
                  <a:xfrm flipH="1" flipV="1">
                    <a:off x="56696499" y="9114229"/>
                    <a:ext cx="234828" cy="506556"/>
                  </a:xfrm>
                  <a:prstGeom prst="straightConnector1">
                    <a:avLst/>
                  </a:prstGeom>
                  <a:ln w="22225">
                    <a:solidFill>
                      <a:srgbClr val="0070C0"/>
                    </a:solidFill>
                    <a:headEnd type="oval" w="med" len="med"/>
                    <a:tailEnd type="stealth" w="lg" len="lg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1" name="Straight Arrow Connector 30">
                    <a:extLst>
                      <a:ext uri="{FF2B5EF4-FFF2-40B4-BE49-F238E27FC236}">
                        <a16:creationId xmlns:a16="http://schemas.microsoft.com/office/drawing/2014/main" id="{B19C4C85-09BB-A0AA-3B75-D49C594D82DF}"/>
                      </a:ext>
                    </a:extLst>
                  </xdr:cNvPr>
                  <xdr:cNvCxnSpPr/>
                </xdr:nvCxnSpPr>
                <xdr:spPr>
                  <a:xfrm flipV="1">
                    <a:off x="56938007" y="9514342"/>
                    <a:ext cx="254757" cy="112568"/>
                  </a:xfrm>
                  <a:prstGeom prst="straightConnector1">
                    <a:avLst/>
                  </a:prstGeom>
                  <a:ln w="22225">
                    <a:solidFill>
                      <a:srgbClr val="0070C0"/>
                    </a:solidFill>
                    <a:headEnd type="oval" w="med" len="med"/>
                    <a:tailEnd type="stealth" w="lg" len="lg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2" name="Straight Connector 31">
                    <a:extLst>
                      <a:ext uri="{FF2B5EF4-FFF2-40B4-BE49-F238E27FC236}">
                        <a16:creationId xmlns:a16="http://schemas.microsoft.com/office/drawing/2014/main" id="{1CD5D0D0-6B68-3AE3-D238-4AA4AE71A3F2}"/>
                      </a:ext>
                    </a:extLst>
                  </xdr:cNvPr>
                  <xdr:cNvCxnSpPr/>
                </xdr:nvCxnSpPr>
                <xdr:spPr>
                  <a:xfrm>
                    <a:off x="56540733" y="8789946"/>
                    <a:ext cx="146006" cy="314382"/>
                  </a:xfrm>
                  <a:prstGeom prst="line">
                    <a:avLst/>
                  </a:prstGeom>
                  <a:ln>
                    <a:solidFill>
                      <a:srgbClr val="0070C0"/>
                    </a:solidFill>
                    <a:prstDash val="sysDash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3" name="Straight Connector 32">
                    <a:extLst>
                      <a:ext uri="{FF2B5EF4-FFF2-40B4-BE49-F238E27FC236}">
                        <a16:creationId xmlns:a16="http://schemas.microsoft.com/office/drawing/2014/main" id="{FEAEFEE3-0CCC-F4B7-EACE-2825A9207B69}"/>
                      </a:ext>
                    </a:extLst>
                  </xdr:cNvPr>
                  <xdr:cNvCxnSpPr/>
                </xdr:nvCxnSpPr>
                <xdr:spPr>
                  <a:xfrm>
                    <a:off x="56934721" y="8984776"/>
                    <a:ext cx="237318" cy="510997"/>
                  </a:xfrm>
                  <a:prstGeom prst="line">
                    <a:avLst/>
                  </a:prstGeom>
                  <a:ln>
                    <a:solidFill>
                      <a:srgbClr val="FF0000"/>
                    </a:solidFill>
                    <a:prstDash val="sysDot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4" name="Straight Connector 33">
                    <a:extLst>
                      <a:ext uri="{FF2B5EF4-FFF2-40B4-BE49-F238E27FC236}">
                        <a16:creationId xmlns:a16="http://schemas.microsoft.com/office/drawing/2014/main" id="{F727132E-A9B7-9336-6604-A9A0CD96EF65}"/>
                      </a:ext>
                    </a:extLst>
                  </xdr:cNvPr>
                  <xdr:cNvCxnSpPr/>
                </xdr:nvCxnSpPr>
                <xdr:spPr>
                  <a:xfrm flipV="1">
                    <a:off x="56710407" y="8992561"/>
                    <a:ext cx="234263" cy="108797"/>
                  </a:xfrm>
                  <a:prstGeom prst="line">
                    <a:avLst/>
                  </a:prstGeom>
                  <a:ln>
                    <a:solidFill>
                      <a:srgbClr val="FF0000"/>
                    </a:solidFill>
                    <a:prstDash val="sysDot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  <xdr:cxnSp macro="">
                <xdr:nvCxnSpPr>
                  <xdr:cNvPr id="35" name="Straight Connector 34">
                    <a:extLst>
                      <a:ext uri="{FF2B5EF4-FFF2-40B4-BE49-F238E27FC236}">
                        <a16:creationId xmlns:a16="http://schemas.microsoft.com/office/drawing/2014/main" id="{87ACC792-1250-32D2-E0D6-29FF0C7FE73D}"/>
                      </a:ext>
                    </a:extLst>
                  </xdr:cNvPr>
                  <xdr:cNvCxnSpPr/>
                </xdr:nvCxnSpPr>
                <xdr:spPr>
                  <a:xfrm flipV="1">
                    <a:off x="57186657" y="9121878"/>
                    <a:ext cx="832124" cy="386458"/>
                  </a:xfrm>
                  <a:prstGeom prst="line">
                    <a:avLst/>
                  </a:prstGeom>
                  <a:ln>
                    <a:solidFill>
                      <a:srgbClr val="0070C0"/>
                    </a:solidFill>
                    <a:prstDash val="sysDash"/>
                  </a:ln>
                </xdr:spPr>
                <xdr:style>
                  <a:lnRef idx="1">
                    <a:schemeClr val="accent1"/>
                  </a:lnRef>
                  <a:fillRef idx="0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tx1"/>
                  </a:fontRef>
                </xdr:style>
              </xdr:cxnSp>
            </xdr:grpSp>
            <xdr:cxnSp macro="">
              <xdr:nvCxnSpPr>
                <xdr:cNvPr id="20" name="Straight Connector 19">
                  <a:extLst>
                    <a:ext uri="{FF2B5EF4-FFF2-40B4-BE49-F238E27FC236}">
                      <a16:creationId xmlns:a16="http://schemas.microsoft.com/office/drawing/2014/main" id="{8883F1CD-EA93-C889-21B4-23D848B66310}"/>
                    </a:ext>
                  </a:extLst>
                </xdr:cNvPr>
                <xdr:cNvCxnSpPr/>
              </xdr:nvCxnSpPr>
              <xdr:spPr>
                <a:xfrm>
                  <a:off x="53120925" y="5562600"/>
                  <a:ext cx="3314700" cy="0"/>
                </a:xfrm>
                <a:prstGeom prst="line">
                  <a:avLst/>
                </a:prstGeom>
                <a:ln w="3175">
                  <a:solidFill>
                    <a:srgbClr val="0070C0"/>
                  </a:solidFill>
                  <a:headEnd type="oval"/>
                  <a:tailEnd type="non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1" name="Straight Connector 20">
                  <a:extLst>
                    <a:ext uri="{FF2B5EF4-FFF2-40B4-BE49-F238E27FC236}">
                      <a16:creationId xmlns:a16="http://schemas.microsoft.com/office/drawing/2014/main" id="{E17BF90E-8708-156A-C8CF-096E6DEDEC0F}"/>
                    </a:ext>
                  </a:extLst>
                </xdr:cNvPr>
                <xdr:cNvCxnSpPr/>
              </xdr:nvCxnSpPr>
              <xdr:spPr>
                <a:xfrm>
                  <a:off x="53120925" y="8772525"/>
                  <a:ext cx="971550" cy="0"/>
                </a:xfrm>
                <a:prstGeom prst="line">
                  <a:avLst/>
                </a:prstGeom>
                <a:ln w="3175">
                  <a:solidFill>
                    <a:srgbClr val="0070C0"/>
                  </a:solidFill>
                  <a:headEnd type="oval"/>
                  <a:tailEnd type="none"/>
                </a:ln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cxnSp macro="">
              <xdr:nvCxnSpPr>
                <xdr:cNvPr id="22" name="Straight Connector 21">
                  <a:extLst>
                    <a:ext uri="{FF2B5EF4-FFF2-40B4-BE49-F238E27FC236}">
                      <a16:creationId xmlns:a16="http://schemas.microsoft.com/office/drawing/2014/main" id="{F7D8EA68-4310-8019-E359-BFE7DAE875ED}"/>
                    </a:ext>
                  </a:extLst>
                </xdr:cNvPr>
                <xdr:cNvCxnSpPr/>
              </xdr:nvCxnSpPr>
              <xdr:spPr>
                <a:xfrm>
                  <a:off x="53111400" y="5562600"/>
                  <a:ext cx="0" cy="3219450"/>
                </a:xfrm>
                <a:prstGeom prst="line">
                  <a:avLst/>
                </a:prstGeom>
              </xdr:spPr>
              <xdr:style>
                <a:lnRef idx="1">
                  <a:schemeClr val="accent1"/>
                </a:lnRef>
                <a:fillRef idx="0">
                  <a:schemeClr val="accent1"/>
                </a:fillRef>
                <a:effectRef idx="0">
                  <a:schemeClr val="accent1"/>
                </a:effectRef>
                <a:fontRef idx="minor">
                  <a:schemeClr val="tx1"/>
                </a:fontRef>
              </xdr:style>
            </xdr:cxnSp>
            <xdr:sp macro="" textlink="">
              <xdr:nvSpPr>
                <xdr:cNvPr id="23" name="TextBox 22">
                  <a:extLst>
                    <a:ext uri="{FF2B5EF4-FFF2-40B4-BE49-F238E27FC236}">
                      <a16:creationId xmlns:a16="http://schemas.microsoft.com/office/drawing/2014/main" id="{82C88CCE-7906-0152-E3D7-02D3FCC49894}"/>
                    </a:ext>
                  </a:extLst>
                </xdr:cNvPr>
                <xdr:cNvSpPr txBox="1"/>
              </xdr:nvSpPr>
              <xdr:spPr>
                <a:xfrm>
                  <a:off x="52920900" y="7105650"/>
                  <a:ext cx="348322" cy="24966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n-US" sz="900"/>
                    <a:t>d</a:t>
                  </a:r>
                </a:p>
              </xdr:txBody>
            </xdr:sp>
            <xdr:sp macro="" textlink="">
              <xdr:nvSpPr>
                <xdr:cNvPr id="24" name="TextBox 23">
                  <a:extLst>
                    <a:ext uri="{FF2B5EF4-FFF2-40B4-BE49-F238E27FC236}">
                      <a16:creationId xmlns:a16="http://schemas.microsoft.com/office/drawing/2014/main" id="{ACB7DE36-F388-0ACD-1E44-5467B69D90A8}"/>
                    </a:ext>
                  </a:extLst>
                </xdr:cNvPr>
                <xdr:cNvSpPr txBox="1"/>
              </xdr:nvSpPr>
              <xdr:spPr>
                <a:xfrm>
                  <a:off x="55483125" y="7191375"/>
                  <a:ext cx="348322" cy="24966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n-US" altLang="ko-KR" sz="1050" b="1">
                      <a:solidFill>
                        <a:srgbClr val="0070C0"/>
                      </a:solidFill>
                    </a:rPr>
                    <a:t>0</a:t>
                  </a:r>
                  <a:endParaRPr lang="en-US" sz="1050" b="1">
                    <a:solidFill>
                      <a:srgbClr val="0070C0"/>
                    </a:solidFill>
                  </a:endParaRPr>
                </a:p>
              </xdr:txBody>
            </xdr:sp>
            <xdr:sp macro="" textlink="">
              <xdr:nvSpPr>
                <xdr:cNvPr id="25" name="TextBox 24">
                  <a:extLst>
                    <a:ext uri="{FF2B5EF4-FFF2-40B4-BE49-F238E27FC236}">
                      <a16:creationId xmlns:a16="http://schemas.microsoft.com/office/drawing/2014/main" id="{7394C17B-499A-E8BC-4609-7A9D9FBB01B1}"/>
                    </a:ext>
                  </a:extLst>
                </xdr:cNvPr>
                <xdr:cNvSpPr txBox="1"/>
              </xdr:nvSpPr>
              <xdr:spPr>
                <a:xfrm>
                  <a:off x="57188100" y="6534150"/>
                  <a:ext cx="348322" cy="24966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n-US" altLang="ko-KR" sz="1050" b="1">
                      <a:solidFill>
                        <a:srgbClr val="0070C0"/>
                      </a:solidFill>
                    </a:rPr>
                    <a:t>X</a:t>
                  </a:r>
                  <a:endParaRPr lang="en-US" sz="1050" b="1">
                    <a:solidFill>
                      <a:srgbClr val="0070C0"/>
                    </a:solidFill>
                  </a:endParaRPr>
                </a:p>
              </xdr:txBody>
            </xdr:sp>
            <xdr:sp macro="" textlink="">
              <xdr:nvSpPr>
                <xdr:cNvPr id="26" name="TextBox 25">
                  <a:extLst>
                    <a:ext uri="{FF2B5EF4-FFF2-40B4-BE49-F238E27FC236}">
                      <a16:creationId xmlns:a16="http://schemas.microsoft.com/office/drawing/2014/main" id="{83323D03-9931-00B1-2420-950E5602FD2A}"/>
                    </a:ext>
                  </a:extLst>
                </xdr:cNvPr>
                <xdr:cNvSpPr txBox="1"/>
              </xdr:nvSpPr>
              <xdr:spPr>
                <a:xfrm>
                  <a:off x="54892575" y="6086475"/>
                  <a:ext cx="348322" cy="249664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ctr"/>
                <a:lstStyle/>
                <a:p>
                  <a:r>
                    <a:rPr lang="en-US" altLang="ko-KR" sz="1050" b="1">
                      <a:solidFill>
                        <a:srgbClr val="0070C0"/>
                      </a:solidFill>
                    </a:rPr>
                    <a:t>Y</a:t>
                  </a:r>
                  <a:endParaRPr lang="en-US" sz="1050" b="1">
                    <a:solidFill>
                      <a:srgbClr val="0070C0"/>
                    </a:solidFill>
                  </a:endParaRPr>
                </a:p>
              </xdr:txBody>
            </xdr:sp>
          </xdr:grpSp>
          <xdr:cxnSp macro="">
            <xdr:nvCxnSpPr>
              <xdr:cNvPr id="16" name="Straight Connector 15">
                <a:extLst>
                  <a:ext uri="{FF2B5EF4-FFF2-40B4-BE49-F238E27FC236}">
                    <a16:creationId xmlns:a16="http://schemas.microsoft.com/office/drawing/2014/main" id="{F4D0047C-1084-A305-C38A-00E1E7188725}"/>
                  </a:ext>
                </a:extLst>
              </xdr:cNvPr>
              <xdr:cNvCxnSpPr/>
            </xdr:nvCxnSpPr>
            <xdr:spPr>
              <a:xfrm>
                <a:off x="53388513" y="7402947"/>
                <a:ext cx="4572566" cy="0"/>
              </a:xfrm>
              <a:prstGeom prst="line">
                <a:avLst/>
              </a:prstGeom>
              <a:ln w="6350">
                <a:solidFill>
                  <a:srgbClr val="00B050"/>
                </a:solidFill>
                <a:prstDash val="lgDashDot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cxnSp macro="">
            <xdr:nvCxnSpPr>
              <xdr:cNvPr id="17" name="Straight Connector 16">
                <a:extLst>
                  <a:ext uri="{FF2B5EF4-FFF2-40B4-BE49-F238E27FC236}">
                    <a16:creationId xmlns:a16="http://schemas.microsoft.com/office/drawing/2014/main" id="{3CA706EA-935A-FA26-3A24-B377B8FBF36B}"/>
                  </a:ext>
                </a:extLst>
              </xdr:cNvPr>
              <xdr:cNvCxnSpPr/>
            </xdr:nvCxnSpPr>
            <xdr:spPr>
              <a:xfrm>
                <a:off x="55674000" y="5606272"/>
                <a:ext cx="0" cy="3558096"/>
              </a:xfrm>
              <a:prstGeom prst="line">
                <a:avLst/>
              </a:prstGeom>
              <a:ln w="6350">
                <a:solidFill>
                  <a:srgbClr val="00B050"/>
                </a:solidFill>
                <a:prstDash val="lgDashDot"/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</xdr:cxnSp>
          <xdr:sp macro="" textlink="">
            <xdr:nvSpPr>
              <xdr:cNvPr id="18" name="Arc 17">
                <a:extLst>
                  <a:ext uri="{FF2B5EF4-FFF2-40B4-BE49-F238E27FC236}">
                    <a16:creationId xmlns:a16="http://schemas.microsoft.com/office/drawing/2014/main" id="{51014B7E-F094-22BA-5A03-3599268FA398}"/>
                  </a:ext>
                </a:extLst>
              </xdr:cNvPr>
              <xdr:cNvSpPr/>
            </xdr:nvSpPr>
            <xdr:spPr>
              <a:xfrm>
                <a:off x="55983189" y="7119938"/>
                <a:ext cx="428625" cy="289718"/>
              </a:xfrm>
              <a:prstGeom prst="arc">
                <a:avLst>
                  <a:gd name="adj1" fmla="val 17839354"/>
                  <a:gd name="adj2" fmla="val 4129419"/>
                </a:avLst>
              </a:prstGeom>
              <a:ln w="6350">
                <a:solidFill>
                  <a:srgbClr val="FF0000"/>
                </a:solidFill>
              </a:ln>
            </xdr:spPr>
            <xdr:style>
              <a:lnRef idx="1">
                <a:schemeClr val="accent1"/>
              </a:lnRef>
              <a:fillRef idx="0">
                <a:schemeClr val="accent1"/>
              </a:fillRef>
              <a:effectRef idx="0">
                <a:schemeClr val="accent1"/>
              </a:effectRef>
              <a:fontRef idx="minor">
                <a:schemeClr val="tx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A4B92A8-CC30-6AFA-50AE-E8659042A77B}"/>
                </a:ext>
              </a:extLst>
            </xdr:cNvPr>
            <xdr:cNvSpPr txBox="1"/>
          </xdr:nvSpPr>
          <xdr:spPr>
            <a:xfrm>
              <a:off x="51139725" y="8972550"/>
              <a:ext cx="348322" cy="24966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050" b="1">
                  <a:solidFill>
                    <a:srgbClr val="0070C0"/>
                  </a:solidFill>
                </a:rPr>
                <a:t>x</a:t>
              </a:r>
              <a:endParaRPr lang="en-US" sz="1050" b="1">
                <a:solidFill>
                  <a:srgbClr val="0070C0"/>
                </a:solidFill>
              </a:endParaRPr>
            </a:p>
          </xdr:txBody>
        </xdr:sp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DC650353-C366-F391-712A-95732E4B759B}"/>
                </a:ext>
              </a:extLst>
            </xdr:cNvPr>
            <xdr:cNvSpPr txBox="1"/>
          </xdr:nvSpPr>
          <xdr:spPr>
            <a:xfrm>
              <a:off x="52730400" y="9344025"/>
              <a:ext cx="348322" cy="24966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altLang="ko-KR" sz="1050" b="1">
                  <a:solidFill>
                    <a:srgbClr val="0070C0"/>
                  </a:solidFill>
                </a:rPr>
                <a:t>y</a:t>
              </a:r>
              <a:endParaRPr lang="en-US" sz="1050" b="1">
                <a:solidFill>
                  <a:srgbClr val="0070C0"/>
                </a:solidFill>
              </a:endParaRPr>
            </a:p>
          </xdr:txBody>
        </xdr:sp>
      </xdr:grp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25735465-94C3-0A2D-FC05-DF5C315C7E28}"/>
              </a:ext>
            </a:extLst>
          </xdr:cNvPr>
          <xdr:cNvSpPr txBox="1"/>
        </xdr:nvSpPr>
        <xdr:spPr>
          <a:xfrm>
            <a:off x="55606950" y="9029700"/>
            <a:ext cx="348322" cy="24966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1050" b="1">
                <a:solidFill>
                  <a:srgbClr val="0070C0"/>
                </a:solidFill>
              </a:rPr>
              <a:t>Fc</a:t>
            </a:r>
            <a:endParaRPr lang="en-US" sz="1050" b="1">
              <a:solidFill>
                <a:srgbClr val="0070C0"/>
              </a:solidFill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BCE53906-A794-703D-B45D-90A00247575D}"/>
              </a:ext>
            </a:extLst>
          </xdr:cNvPr>
          <xdr:cNvSpPr txBox="1"/>
        </xdr:nvSpPr>
        <xdr:spPr>
          <a:xfrm>
            <a:off x="55025925" y="9315450"/>
            <a:ext cx="462622" cy="2972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1050" b="1">
                <a:solidFill>
                  <a:srgbClr val="0070C0"/>
                </a:solidFill>
              </a:rPr>
              <a:t>Fcy</a:t>
            </a:r>
            <a:endParaRPr lang="en-US" sz="1050" b="1">
              <a:solidFill>
                <a:srgbClr val="0070C0"/>
              </a:solidFill>
            </a:endParaRPr>
          </a:p>
        </xdr:txBody>
      </xdr:sp>
      <xdr:sp macro="" textlink="">
        <xdr:nvSpPr>
          <xdr:cNvPr id="9" name="TextBox 8">
            <a:extLst>
              <a:ext uri="{FF2B5EF4-FFF2-40B4-BE49-F238E27FC236}">
                <a16:creationId xmlns:a16="http://schemas.microsoft.com/office/drawing/2014/main" id="{5F3174F1-4CE2-70D0-870D-5727378D9928}"/>
              </a:ext>
            </a:extLst>
          </xdr:cNvPr>
          <xdr:cNvSpPr txBox="1"/>
        </xdr:nvSpPr>
        <xdr:spPr>
          <a:xfrm>
            <a:off x="55768875" y="9324975"/>
            <a:ext cx="462622" cy="29728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r>
              <a:rPr lang="en-US" altLang="ko-KR" sz="1050" b="1">
                <a:solidFill>
                  <a:srgbClr val="0070C0"/>
                </a:solidFill>
              </a:rPr>
              <a:t>Fcx</a:t>
            </a:r>
            <a:endParaRPr lang="en-US" sz="1050" b="1">
              <a:solidFill>
                <a:srgbClr val="0070C0"/>
              </a:solidFill>
            </a:endParaRPr>
          </a:p>
        </xdr:txBody>
      </xdr:sp>
    </xdr:grpSp>
    <xdr:clientData/>
  </xdr:twoCellAnchor>
  <xdr:twoCellAnchor>
    <xdr:from>
      <xdr:col>22</xdr:col>
      <xdr:colOff>180976</xdr:colOff>
      <xdr:row>55</xdr:row>
      <xdr:rowOff>104775</xdr:rowOff>
    </xdr:from>
    <xdr:to>
      <xdr:col>29</xdr:col>
      <xdr:colOff>200025</xdr:colOff>
      <xdr:row>72</xdr:row>
      <xdr:rowOff>142875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6B64E704-1E3C-4309-B591-E49F8DDE0E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9.%20Vibe%20coding/P-M/PM-advanced%20(5).xlsx" TargetMode="External"/><Relationship Id="rId2" Type="http://schemas.openxmlformats.org/officeDocument/2006/relationships/externalLinkPath" Target="file:///F:\1.%20Works\9.%20Vibe%20coding\P-M\PM-advanced%20(5).xlsx" TargetMode="External"/><Relationship Id="rId1" Type="http://schemas.openxmlformats.org/officeDocument/2006/relationships/externalLinkPath" Target="/1.%20Works/9.%20Vibe%20coding/P-M/PM-advanced%20(5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put"/>
      <sheetName val="Test Mesh"/>
      <sheetName val="Strain Equation"/>
      <sheetName val="0-degree"/>
      <sheetName val="15-degree"/>
      <sheetName val="30-degree"/>
      <sheetName val="Summary"/>
    </sheetNames>
    <definedNames>
      <definedName name="p" refersTo="='0-degree'!$F$52" sheetId="3"/>
    </definedNames>
    <sheetDataSet>
      <sheetData sheetId="0">
        <row r="4">
          <cell r="G4">
            <v>30</v>
          </cell>
        </row>
      </sheetData>
      <sheetData sheetId="1" refreshError="1"/>
      <sheetData sheetId="2" refreshError="1"/>
      <sheetData sheetId="3">
        <row r="52">
          <cell r="F52">
            <v>0</v>
          </cell>
        </row>
        <row r="86">
          <cell r="G86">
            <v>3.3E-3</v>
          </cell>
          <cell r="H86">
            <v>0</v>
          </cell>
          <cell r="I86">
            <v>28560</v>
          </cell>
          <cell r="J86">
            <v>5421.4338759292941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33981.433875929295</v>
          </cell>
          <cell r="P86">
            <v>0</v>
          </cell>
          <cell r="Q86">
            <v>0</v>
          </cell>
          <cell r="R86">
            <v>23443.290488336366</v>
          </cell>
          <cell r="S86">
            <v>0</v>
          </cell>
          <cell r="T86">
            <v>0</v>
          </cell>
        </row>
        <row r="87">
          <cell r="G87">
            <v>2.4238938053097346E-3</v>
          </cell>
          <cell r="H87">
            <v>2.9203539823008849E-6</v>
          </cell>
          <cell r="I87">
            <v>25301.206390946216</v>
          </cell>
          <cell r="J87">
            <v>4406.5464925588367</v>
          </cell>
          <cell r="K87">
            <v>1729.7589361272326</v>
          </cell>
          <cell r="L87">
            <v>504.91305618199908</v>
          </cell>
          <cell r="M87">
            <v>0</v>
          </cell>
          <cell r="N87">
            <v>0</v>
          </cell>
          <cell r="O87">
            <v>29707.752883505054</v>
          </cell>
          <cell r="P87">
            <v>2234.6719923092314</v>
          </cell>
          <cell r="Q87">
            <v>0</v>
          </cell>
          <cell r="R87">
            <v>20411.675997417995</v>
          </cell>
          <cell r="S87">
            <v>1578.7650590465003</v>
          </cell>
          <cell r="T87">
            <v>0</v>
          </cell>
        </row>
        <row r="88">
          <cell r="G88">
            <v>2.1584070796460179E-3</v>
          </cell>
          <cell r="H88">
            <v>3.8053097345132742E-6</v>
          </cell>
          <cell r="I88">
            <v>18889.428329752576</v>
          </cell>
          <cell r="J88">
            <v>3638.0217105322322</v>
          </cell>
          <cell r="K88">
            <v>4345.1975277354259</v>
          </cell>
          <cell r="L88">
            <v>844.23257945446926</v>
          </cell>
          <cell r="M88">
            <v>0</v>
          </cell>
          <cell r="N88">
            <v>0</v>
          </cell>
          <cell r="O88">
            <v>22527.45004028481</v>
          </cell>
          <cell r="P88">
            <v>5189.4301071898954</v>
          </cell>
          <cell r="Q88">
            <v>0</v>
          </cell>
          <cell r="R88">
            <v>15552.347953818184</v>
          </cell>
          <cell r="S88">
            <v>3584.187714537049</v>
          </cell>
          <cell r="T88">
            <v>0</v>
          </cell>
        </row>
        <row r="89">
          <cell r="G89">
            <v>1.8929203539823009E-3</v>
          </cell>
          <cell r="H89">
            <v>4.6902654867256635E-6</v>
          </cell>
          <cell r="I89">
            <v>16032.183643643873</v>
          </cell>
          <cell r="J89">
            <v>2793.1015042535109</v>
          </cell>
          <cell r="K89">
            <v>4792.6541245005592</v>
          </cell>
          <cell r="L89">
            <v>1208.1598119728121</v>
          </cell>
          <cell r="M89">
            <v>0</v>
          </cell>
          <cell r="N89">
            <v>-1.1175870895385742E-13</v>
          </cell>
          <cell r="O89">
            <v>18825.285147897383</v>
          </cell>
          <cell r="P89">
            <v>6000.8139364733715</v>
          </cell>
          <cell r="Q89">
            <v>-1.1175870895385742E-13</v>
          </cell>
          <cell r="R89">
            <v>12934.71072219668</v>
          </cell>
          <cell r="S89">
            <v>4202.5690117008944</v>
          </cell>
          <cell r="T89">
            <v>-1.0058283805847169E-13</v>
          </cell>
        </row>
        <row r="90">
          <cell r="G90">
            <v>1.0964601769911505E-3</v>
          </cell>
          <cell r="H90">
            <v>7.3451327433628317E-6</v>
          </cell>
          <cell r="I90">
            <v>11565.746513380767</v>
          </cell>
          <cell r="J90">
            <v>794.92775833237283</v>
          </cell>
          <cell r="K90">
            <v>4683.7408067374754</v>
          </cell>
          <cell r="L90">
            <v>1982.7528734700832</v>
          </cell>
          <cell r="M90">
            <v>0</v>
          </cell>
          <cell r="N90">
            <v>0</v>
          </cell>
          <cell r="O90">
            <v>12360.67427171314</v>
          </cell>
          <cell r="P90">
            <v>6666.493680207559</v>
          </cell>
          <cell r="Q90">
            <v>0</v>
          </cell>
          <cell r="R90">
            <v>8233.170216196635</v>
          </cell>
          <cell r="S90">
            <v>4828.9091105024336</v>
          </cell>
          <cell r="T90">
            <v>0</v>
          </cell>
        </row>
        <row r="91">
          <cell r="G91">
            <v>-0.05</v>
          </cell>
          <cell r="H91">
            <v>0</v>
          </cell>
          <cell r="I91">
            <v>0</v>
          </cell>
          <cell r="J91">
            <v>-5790.5835790967076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-5790.5835790967076</v>
          </cell>
          <cell r="P91">
            <v>0</v>
          </cell>
          <cell r="Q91">
            <v>0</v>
          </cell>
          <cell r="R91">
            <v>-5211.5252211870365</v>
          </cell>
          <cell r="S91">
            <v>0</v>
          </cell>
          <cell r="T91">
            <v>0</v>
          </cell>
        </row>
      </sheetData>
      <sheetData sheetId="4">
        <row r="84">
          <cell r="E84">
            <v>15</v>
          </cell>
        </row>
        <row r="87">
          <cell r="G87">
            <v>3.3E-3</v>
          </cell>
          <cell r="H87">
            <v>0</v>
          </cell>
          <cell r="K87">
            <v>28560</v>
          </cell>
          <cell r="L87">
            <v>5421.4338759292941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33981.433875929295</v>
          </cell>
          <cell r="R87">
            <v>0</v>
          </cell>
          <cell r="S87">
            <v>0</v>
          </cell>
          <cell r="T87">
            <v>23443.290488336366</v>
          </cell>
          <cell r="U87">
            <v>0</v>
          </cell>
          <cell r="V87">
            <v>0</v>
          </cell>
        </row>
        <row r="88">
          <cell r="G88">
            <v>2.5597435008613352E-3</v>
          </cell>
          <cell r="H88">
            <v>2.4675216637955503E-6</v>
          </cell>
          <cell r="K88">
            <v>27091.887679179181</v>
          </cell>
          <cell r="L88">
            <v>4758.0435897963735</v>
          </cell>
          <cell r="M88">
            <v>752.88190752548269</v>
          </cell>
          <cell r="N88">
            <v>322.4164348723923</v>
          </cell>
          <cell r="O88">
            <v>517.43443962288234</v>
          </cell>
          <cell r="P88">
            <v>114.82262803787988</v>
          </cell>
          <cell r="Q88">
            <v>31849.931268975553</v>
          </cell>
          <cell r="R88">
            <v>1075.2983423978749</v>
          </cell>
          <cell r="S88">
            <v>632.25706766076223</v>
          </cell>
          <cell r="T88">
            <v>21891.966222283205</v>
          </cell>
          <cell r="U88">
            <v>779.54803127671676</v>
          </cell>
          <cell r="V88">
            <v>439.67275098896545</v>
          </cell>
        </row>
        <row r="89">
          <cell r="G89">
            <v>2.335423349607194E-3</v>
          </cell>
          <cell r="H89">
            <v>3.2152555013093532E-6</v>
          </cell>
          <cell r="K89">
            <v>20002.941331076308</v>
          </cell>
          <cell r="L89">
            <v>4142.4250200174038</v>
          </cell>
          <cell r="M89">
            <v>3815.7590284724856</v>
          </cell>
          <cell r="N89">
            <v>598.57417132025716</v>
          </cell>
          <cell r="O89">
            <v>1241.3180807197145</v>
          </cell>
          <cell r="P89">
            <v>226.30604610559197</v>
          </cell>
          <cell r="Q89">
            <v>24145.366351093711</v>
          </cell>
          <cell r="R89">
            <v>4414.3331997927426</v>
          </cell>
          <cell r="S89">
            <v>1467.6241268253066</v>
          </cell>
          <cell r="T89">
            <v>16730.094383215266</v>
          </cell>
          <cell r="U89">
            <v>3018.9601226953469</v>
          </cell>
          <cell r="V89">
            <v>1010.5321939628473</v>
          </cell>
        </row>
        <row r="90">
          <cell r="G90">
            <v>2.1111031983530532E-3</v>
          </cell>
          <cell r="H90">
            <v>3.9629893388231569E-6</v>
          </cell>
          <cell r="K90">
            <v>16312.512495378762</v>
          </cell>
          <cell r="L90">
            <v>3464.3997001922489</v>
          </cell>
          <cell r="M90">
            <v>4621.7465716509914</v>
          </cell>
          <cell r="N90">
            <v>878.70625254322135</v>
          </cell>
          <cell r="O90">
            <v>1180.8846894269952</v>
          </cell>
          <cell r="P90">
            <v>328.69522543312411</v>
          </cell>
          <cell r="Q90">
            <v>19776.912195571011</v>
          </cell>
          <cell r="R90">
            <v>5500.4528241942126</v>
          </cell>
          <cell r="S90">
            <v>1509.5799148601193</v>
          </cell>
          <cell r="T90">
            <v>13721.09285216922</v>
          </cell>
          <cell r="U90">
            <v>3794.9708988620437</v>
          </cell>
          <cell r="V90">
            <v>1063.4007510173585</v>
          </cell>
        </row>
        <row r="91">
          <cell r="G91">
            <v>1.4381427445906301E-3</v>
          </cell>
          <cell r="H91">
            <v>6.2061908513645663E-6</v>
          </cell>
          <cell r="K91">
            <v>10746.221015015832</v>
          </cell>
          <cell r="L91">
            <v>1340.3732130462015</v>
          </cell>
          <cell r="M91">
            <v>4385.9375367674065</v>
          </cell>
          <cell r="N91">
            <v>1739.8372990185519</v>
          </cell>
          <cell r="O91">
            <v>1190.6581854339056</v>
          </cell>
          <cell r="P91">
            <v>643.94619059091031</v>
          </cell>
          <cell r="Q91">
            <v>12086.594228062033</v>
          </cell>
          <cell r="R91">
            <v>6125.7748357859582</v>
          </cell>
          <cell r="S91">
            <v>1834.6043760248158</v>
          </cell>
          <cell r="T91">
            <v>8191.3795515018728</v>
          </cell>
          <cell r="U91">
            <v>4416.7129680155113</v>
          </cell>
          <cell r="V91">
            <v>1353.4793920638581</v>
          </cell>
        </row>
        <row r="92">
          <cell r="G92">
            <v>-0.05</v>
          </cell>
          <cell r="H92">
            <v>0</v>
          </cell>
          <cell r="K92">
            <v>0</v>
          </cell>
          <cell r="L92">
            <v>-5790.5835790967076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-5790.5835790967076</v>
          </cell>
          <cell r="R92">
            <v>0</v>
          </cell>
          <cell r="S92">
            <v>0</v>
          </cell>
          <cell r="T92">
            <v>-5211.5252211870365</v>
          </cell>
          <cell r="U92">
            <v>0</v>
          </cell>
          <cell r="V92">
            <v>0</v>
          </cell>
        </row>
      </sheetData>
      <sheetData sheetId="5">
        <row r="86">
          <cell r="G86">
            <v>3.3E-3</v>
          </cell>
          <cell r="H86">
            <v>0</v>
          </cell>
          <cell r="I86">
            <v>28560</v>
          </cell>
          <cell r="J86">
            <v>5421.4338759292941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33981.433875929295</v>
          </cell>
          <cell r="P86">
            <v>0</v>
          </cell>
          <cell r="Q86">
            <v>0</v>
          </cell>
          <cell r="R86">
            <v>23443.290488336366</v>
          </cell>
          <cell r="S86">
            <v>0</v>
          </cell>
          <cell r="T86">
            <v>0</v>
          </cell>
        </row>
        <row r="87">
          <cell r="G87">
            <v>2.6189363852009402E-3</v>
          </cell>
          <cell r="H87">
            <v>2.2702120493301983E-6</v>
          </cell>
          <cell r="I87">
            <v>27030.915497280192</v>
          </cell>
          <cell r="J87">
            <v>4911.1806873471869</v>
          </cell>
          <cell r="K87">
            <v>743.58607798522007</v>
          </cell>
          <cell r="L87">
            <v>219.69946394740504</v>
          </cell>
          <cell r="M87">
            <v>793.16143778699541</v>
          </cell>
          <cell r="N87">
            <v>186.19185562008812</v>
          </cell>
          <cell r="O87">
            <v>31942.096184627379</v>
          </cell>
          <cell r="P87">
            <v>963.28554193262516</v>
          </cell>
          <cell r="Q87">
            <v>979.35329340708358</v>
          </cell>
          <cell r="R87">
            <v>21990.157691844594</v>
          </cell>
          <cell r="S87">
            <v>681.06046824305758</v>
          </cell>
          <cell r="T87">
            <v>683.12760461962637</v>
          </cell>
        </row>
        <row r="88">
          <cell r="G88">
            <v>2.4125534716254679E-3</v>
          </cell>
          <cell r="H88">
            <v>2.9581550945817734E-6</v>
          </cell>
          <cell r="I88">
            <v>21387.303422649165</v>
          </cell>
          <cell r="J88">
            <v>4292.5438186792317</v>
          </cell>
          <cell r="K88">
            <v>2875.3688359578186</v>
          </cell>
          <cell r="L88">
            <v>459.17402387945191</v>
          </cell>
          <cell r="M88">
            <v>2402.9671882208163</v>
          </cell>
          <cell r="N88">
            <v>358.76974675487281</v>
          </cell>
          <cell r="O88">
            <v>25679.847241328396</v>
          </cell>
          <cell r="P88">
            <v>3334.5428598372705</v>
          </cell>
          <cell r="Q88">
            <v>2761.7369349756891</v>
          </cell>
          <cell r="R88">
            <v>17765.036661533268</v>
          </cell>
          <cell r="S88">
            <v>2282.2463648640887</v>
          </cell>
          <cell r="T88">
            <v>1884.8214444229163</v>
          </cell>
        </row>
        <row r="89">
          <cell r="G89">
            <v>2.206170558049995E-3</v>
          </cell>
          <cell r="H89">
            <v>3.646098139833349E-6</v>
          </cell>
          <cell r="I89">
            <v>16518.157933513357</v>
          </cell>
          <cell r="J89">
            <v>3666.2681058604576</v>
          </cell>
          <cell r="K89">
            <v>4056.5144709378715</v>
          </cell>
          <cell r="L89">
            <v>689.72838912235716</v>
          </cell>
          <cell r="M89">
            <v>2479.7478724889779</v>
          </cell>
          <cell r="N89">
            <v>538.33485494829301</v>
          </cell>
          <cell r="O89">
            <v>20184.426039373815</v>
          </cell>
          <cell r="P89">
            <v>4746.2428600602288</v>
          </cell>
          <cell r="Q89">
            <v>3018.0827274372709</v>
          </cell>
          <cell r="R89">
            <v>14036.443952058095</v>
          </cell>
          <cell r="S89">
            <v>3257.4899563197378</v>
          </cell>
          <cell r="T89">
            <v>2096.3374865712995</v>
          </cell>
        </row>
        <row r="90">
          <cell r="G90">
            <v>1.5870218173235778E-3</v>
          </cell>
          <cell r="H90">
            <v>5.7099272755880739E-6</v>
          </cell>
          <cell r="I90">
            <v>9674.8669792951914</v>
          </cell>
          <cell r="J90">
            <v>1658.0199501835552</v>
          </cell>
          <cell r="K90">
            <v>3620.4972172528601</v>
          </cell>
          <cell r="L90">
            <v>1378.7866895281236</v>
          </cell>
          <cell r="M90">
            <v>2447.9419714349333</v>
          </cell>
          <cell r="N90">
            <v>1158.9742337764005</v>
          </cell>
          <cell r="O90">
            <v>11332.886929478747</v>
          </cell>
          <cell r="P90">
            <v>4999.2839067809837</v>
          </cell>
          <cell r="Q90">
            <v>3606.9162052113338</v>
          </cell>
          <cell r="R90">
            <v>7780.881491707074</v>
          </cell>
          <cell r="S90">
            <v>3594.2312117896704</v>
          </cell>
          <cell r="T90">
            <v>2634.2390918314672</v>
          </cell>
        </row>
        <row r="91">
          <cell r="G91">
            <v>-0.05</v>
          </cell>
          <cell r="H91">
            <v>0</v>
          </cell>
          <cell r="I91">
            <v>0</v>
          </cell>
          <cell r="J91">
            <v>-5790.5835790967076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-5790.5835790967076</v>
          </cell>
          <cell r="P91">
            <v>0</v>
          </cell>
          <cell r="Q91">
            <v>0</v>
          </cell>
          <cell r="R91">
            <v>-5211.5252211870365</v>
          </cell>
          <cell r="S91">
            <v>0</v>
          </cell>
          <cell r="T91">
            <v>0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Q27"/>
  <sheetViews>
    <sheetView workbookViewId="0">
      <selection activeCell="L38" sqref="L38"/>
    </sheetView>
  </sheetViews>
  <sheetFormatPr defaultRowHeight="15" x14ac:dyDescent="0.25"/>
  <cols>
    <col min="1" max="11" width="6.7109375" customWidth="1"/>
    <col min="12" max="12" width="8.140625" customWidth="1"/>
    <col min="13" max="22" width="6.7109375" customWidth="1"/>
    <col min="23" max="32" width="7.7109375" customWidth="1"/>
  </cols>
  <sheetData>
    <row r="2" spans="1:17" x14ac:dyDescent="0.25">
      <c r="I2" s="4"/>
      <c r="J2" s="4"/>
      <c r="K2" s="4"/>
      <c r="L2" s="4"/>
    </row>
    <row r="3" spans="1:17" ht="17.25" x14ac:dyDescent="0.25">
      <c r="A3" s="1"/>
      <c r="B3" s="33" t="s">
        <v>18</v>
      </c>
      <c r="C3" s="1"/>
      <c r="D3" s="1"/>
      <c r="E3" s="1"/>
      <c r="F3" s="1"/>
      <c r="G3" s="1"/>
      <c r="H3" s="1"/>
      <c r="I3" s="34"/>
      <c r="J3" s="34"/>
      <c r="K3" s="34"/>
      <c r="L3" s="34"/>
      <c r="M3" s="1"/>
    </row>
    <row r="4" spans="1:17" x14ac:dyDescent="0.25">
      <c r="B4" s="10" t="s">
        <v>16</v>
      </c>
      <c r="C4" s="5" t="s">
        <v>8</v>
      </c>
      <c r="E4" t="s">
        <v>19</v>
      </c>
      <c r="F4" s="9" t="s">
        <v>17</v>
      </c>
      <c r="G4" s="3">
        <v>30</v>
      </c>
      <c r="H4" t="s">
        <v>7</v>
      </c>
      <c r="I4" s="4"/>
      <c r="J4" s="4"/>
      <c r="K4" s="4"/>
      <c r="L4" s="4"/>
    </row>
    <row r="5" spans="1:17" x14ac:dyDescent="0.25">
      <c r="B5" s="10"/>
      <c r="C5" s="5"/>
      <c r="E5" t="s">
        <v>0</v>
      </c>
      <c r="F5" s="9" t="s">
        <v>17</v>
      </c>
      <c r="G5" s="8">
        <f>MIN(0.0033-(fck-40)/100000,0.0033)</f>
        <v>3.3E-3</v>
      </c>
      <c r="I5" s="4"/>
      <c r="J5" s="4"/>
      <c r="K5" s="4"/>
      <c r="L5" s="4"/>
    </row>
    <row r="6" spans="1:17" ht="15.75" thickBot="1" x14ac:dyDescent="0.3"/>
    <row r="7" spans="1:17" ht="15.75" thickTop="1" x14ac:dyDescent="0.25">
      <c r="B7" s="11"/>
      <c r="C7" s="12" t="s">
        <v>22</v>
      </c>
      <c r="D7" s="12"/>
      <c r="E7" s="12"/>
      <c r="F7" s="12"/>
      <c r="G7" s="12"/>
      <c r="H7" s="12"/>
      <c r="I7" s="6"/>
      <c r="J7" s="6"/>
      <c r="K7" s="6"/>
      <c r="L7" s="6"/>
      <c r="M7" s="35" t="s">
        <v>20</v>
      </c>
    </row>
    <row r="8" spans="1:17" x14ac:dyDescent="0.25">
      <c r="B8" s="13"/>
      <c r="M8" s="14"/>
    </row>
    <row r="9" spans="1:17" ht="17.25" x14ac:dyDescent="0.25">
      <c r="B9" s="13"/>
      <c r="C9" t="s">
        <v>4</v>
      </c>
      <c r="E9" t="s">
        <v>62</v>
      </c>
      <c r="F9" s="8"/>
      <c r="I9" s="4"/>
      <c r="J9" s="4"/>
      <c r="K9" s="4"/>
      <c r="L9" s="4"/>
      <c r="M9" s="14"/>
      <c r="O9" s="23"/>
      <c r="P9" s="24" t="s">
        <v>21</v>
      </c>
      <c r="Q9" s="25" t="s">
        <v>14</v>
      </c>
    </row>
    <row r="10" spans="1:17" x14ac:dyDescent="0.25">
      <c r="B10" s="13"/>
      <c r="C10" t="s">
        <v>5</v>
      </c>
      <c r="E10" t="s">
        <v>63</v>
      </c>
      <c r="F10" s="8"/>
      <c r="I10" s="4"/>
      <c r="J10" s="4"/>
      <c r="K10" s="4"/>
      <c r="L10" s="4"/>
      <c r="M10" s="14"/>
      <c r="O10" s="26">
        <v>1</v>
      </c>
      <c r="P10">
        <v>0</v>
      </c>
      <c r="Q10" s="27">
        <f t="shared" ref="Q10:Q19" si="0">+IF(P10&gt;=0,IF(P10&lt;=eco,1-(1-P10/eco)^$E$12,1),0)*0.85*fck</f>
        <v>0</v>
      </c>
    </row>
    <row r="11" spans="1:17" x14ac:dyDescent="0.25">
      <c r="B11" s="13"/>
      <c r="E11" s="9"/>
      <c r="F11" s="8"/>
      <c r="I11" s="4"/>
      <c r="J11" s="4"/>
      <c r="K11" s="4"/>
      <c r="L11" s="4"/>
      <c r="M11" s="14"/>
      <c r="O11" s="26">
        <v>2</v>
      </c>
      <c r="P11">
        <f t="shared" ref="P11:P19" si="1">+ecu/10*(O11-1)</f>
        <v>3.3E-4</v>
      </c>
      <c r="Q11" s="27">
        <f t="shared" si="0"/>
        <v>7.7207625000000011</v>
      </c>
    </row>
    <row r="12" spans="1:17" x14ac:dyDescent="0.25">
      <c r="B12" s="13"/>
      <c r="C12" t="s">
        <v>2</v>
      </c>
      <c r="D12" s="7" t="s">
        <v>17</v>
      </c>
      <c r="E12" s="8">
        <f>MIN(1.2+1.5*((100-fck)/60)^4,2)</f>
        <v>2</v>
      </c>
      <c r="F12" s="8"/>
      <c r="I12" s="4"/>
      <c r="J12" s="4"/>
      <c r="K12" s="4"/>
      <c r="L12" s="4"/>
      <c r="M12" s="36"/>
      <c r="O12" s="26">
        <v>3</v>
      </c>
      <c r="P12">
        <f t="shared" si="1"/>
        <v>6.6E-4</v>
      </c>
      <c r="Q12" s="27">
        <f t="shared" si="0"/>
        <v>14.053050000000002</v>
      </c>
    </row>
    <row r="13" spans="1:17" x14ac:dyDescent="0.25">
      <c r="B13" s="13"/>
      <c r="C13" t="s">
        <v>3</v>
      </c>
      <c r="D13" s="7" t="s">
        <v>17</v>
      </c>
      <c r="E13" s="8">
        <f>MAX(0.002+(fck-40)/100000,0.002)</f>
        <v>2E-3</v>
      </c>
      <c r="F13" s="8"/>
      <c r="I13" s="4"/>
      <c r="J13" s="4"/>
      <c r="K13" s="4"/>
      <c r="L13" s="4"/>
      <c r="M13" s="14"/>
      <c r="O13" s="26">
        <v>4</v>
      </c>
      <c r="P13">
        <f t="shared" si="1"/>
        <v>9.8999999999999999E-4</v>
      </c>
      <c r="Q13" s="27">
        <f t="shared" si="0"/>
        <v>18.996862499999995</v>
      </c>
    </row>
    <row r="14" spans="1:17" x14ac:dyDescent="0.25">
      <c r="B14" s="13"/>
      <c r="F14" s="8"/>
      <c r="I14" s="4"/>
      <c r="J14" s="4"/>
      <c r="K14" s="4"/>
      <c r="L14" s="4"/>
      <c r="M14" s="14"/>
      <c r="O14" s="26">
        <v>5</v>
      </c>
      <c r="P14">
        <f t="shared" si="1"/>
        <v>1.32E-3</v>
      </c>
      <c r="Q14" s="27">
        <f t="shared" si="0"/>
        <v>22.552200000000003</v>
      </c>
    </row>
    <row r="15" spans="1:17" x14ac:dyDescent="0.25">
      <c r="B15" s="13"/>
      <c r="F15" s="8"/>
      <c r="I15" s="4"/>
      <c r="J15" s="4"/>
      <c r="K15" s="4"/>
      <c r="L15" s="4"/>
      <c r="M15" s="14"/>
      <c r="O15" s="26">
        <v>6</v>
      </c>
      <c r="P15">
        <f t="shared" si="1"/>
        <v>1.65E-3</v>
      </c>
      <c r="Q15" s="27">
        <f t="shared" si="0"/>
        <v>24.719062499999996</v>
      </c>
    </row>
    <row r="16" spans="1:17" x14ac:dyDescent="0.25">
      <c r="B16" s="13"/>
      <c r="I16" s="4"/>
      <c r="J16" s="4"/>
      <c r="K16" s="4"/>
      <c r="L16" s="4"/>
      <c r="M16" s="14"/>
      <c r="O16" s="26">
        <v>7</v>
      </c>
      <c r="P16">
        <f t="shared" si="1"/>
        <v>1.98E-3</v>
      </c>
      <c r="Q16" s="27">
        <f t="shared" si="0"/>
        <v>25.497450000000001</v>
      </c>
    </row>
    <row r="17" spans="2:17" x14ac:dyDescent="0.25">
      <c r="B17" s="13"/>
      <c r="I17" s="4"/>
      <c r="J17" s="4"/>
      <c r="K17" s="4"/>
      <c r="L17" s="4"/>
      <c r="M17" s="14"/>
      <c r="O17" s="26">
        <v>8</v>
      </c>
      <c r="P17">
        <f t="shared" si="1"/>
        <v>2.31E-3</v>
      </c>
      <c r="Q17" s="27">
        <f t="shared" si="0"/>
        <v>25.5</v>
      </c>
    </row>
    <row r="18" spans="2:17" x14ac:dyDescent="0.25">
      <c r="B18" s="13"/>
      <c r="E18" s="9"/>
      <c r="F18" s="8"/>
      <c r="I18" s="4"/>
      <c r="J18" s="4"/>
      <c r="K18" s="4"/>
      <c r="L18" s="4"/>
      <c r="M18" s="14"/>
      <c r="O18" s="26">
        <v>9</v>
      </c>
      <c r="P18">
        <f t="shared" si="1"/>
        <v>2.64E-3</v>
      </c>
      <c r="Q18" s="27">
        <f t="shared" si="0"/>
        <v>25.5</v>
      </c>
    </row>
    <row r="19" spans="2:17" x14ac:dyDescent="0.25">
      <c r="B19" s="13"/>
      <c r="F19" s="8"/>
      <c r="I19" s="4"/>
      <c r="J19" s="4"/>
      <c r="K19" s="4"/>
      <c r="L19" s="4"/>
      <c r="M19" s="14"/>
      <c r="O19" s="28">
        <v>10</v>
      </c>
      <c r="P19" s="29">
        <f t="shared" si="1"/>
        <v>2.97E-3</v>
      </c>
      <c r="Q19" s="27">
        <f t="shared" si="0"/>
        <v>25.5</v>
      </c>
    </row>
    <row r="20" spans="2:17" x14ac:dyDescent="0.25">
      <c r="B20" s="13"/>
      <c r="F20" s="8"/>
      <c r="I20" s="4"/>
      <c r="J20" s="4"/>
      <c r="K20" s="4"/>
      <c r="L20" s="4"/>
      <c r="M20" s="14"/>
    </row>
    <row r="21" spans="2:17" ht="15.75" thickBot="1" x14ac:dyDescent="0.3">
      <c r="B21" s="15"/>
      <c r="C21" s="16"/>
      <c r="D21" s="16"/>
      <c r="E21" s="16"/>
      <c r="F21" s="37"/>
      <c r="G21" s="16"/>
      <c r="H21" s="16"/>
      <c r="I21" s="38"/>
      <c r="J21" s="38"/>
      <c r="K21" s="38"/>
      <c r="L21" s="38"/>
      <c r="M21" s="17"/>
    </row>
    <row r="22" spans="2:17" ht="15.75" thickTop="1" x14ac:dyDescent="0.25">
      <c r="F22" s="8"/>
      <c r="I22" s="4"/>
      <c r="J22" s="4"/>
      <c r="K22" s="4"/>
      <c r="L22" s="4"/>
    </row>
    <row r="23" spans="2:17" x14ac:dyDescent="0.25">
      <c r="B23" s="10" t="s">
        <v>16</v>
      </c>
      <c r="C23" s="5" t="s">
        <v>23</v>
      </c>
      <c r="F23" s="8"/>
      <c r="I23" s="4"/>
      <c r="L23" s="4"/>
    </row>
    <row r="24" spans="2:17" x14ac:dyDescent="0.25">
      <c r="C24" t="s">
        <v>10</v>
      </c>
      <c r="D24" s="7" t="s">
        <v>17</v>
      </c>
      <c r="E24" s="3">
        <v>200000</v>
      </c>
      <c r="F24" t="s">
        <v>7</v>
      </c>
      <c r="I24" s="4"/>
      <c r="L24" s="4"/>
    </row>
    <row r="25" spans="2:17" x14ac:dyDescent="0.25">
      <c r="C25" t="s">
        <v>24</v>
      </c>
      <c r="D25" s="7" t="s">
        <v>17</v>
      </c>
      <c r="E25" s="3">
        <v>400</v>
      </c>
      <c r="F25" t="s">
        <v>7</v>
      </c>
      <c r="I25" s="4"/>
      <c r="L25" s="4"/>
    </row>
    <row r="26" spans="2:17" x14ac:dyDescent="0.25">
      <c r="C26" t="s">
        <v>34</v>
      </c>
      <c r="D26" s="7" t="s">
        <v>17</v>
      </c>
      <c r="E26" s="8">
        <v>0.9</v>
      </c>
      <c r="I26" s="4"/>
      <c r="L26" s="4"/>
    </row>
    <row r="27" spans="2:17" x14ac:dyDescent="0.25">
      <c r="C27" t="s">
        <v>6</v>
      </c>
      <c r="D27" s="7" t="s">
        <v>17</v>
      </c>
      <c r="E27" s="8">
        <v>0.65</v>
      </c>
    </row>
  </sheetData>
  <pageMargins left="0.59055118110236227" right="0.59055118110236227" top="0.78740157480314965" bottom="0.78740157480314965" header="0.51181102362204722" footer="0.51181102362204722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EA893-74A5-4DD5-BF29-4B26C0334CB9}">
  <dimension ref="A2:P28"/>
  <sheetViews>
    <sheetView zoomScaleNormal="100" workbookViewId="0">
      <selection activeCell="J5" sqref="J5"/>
    </sheetView>
  </sheetViews>
  <sheetFormatPr defaultRowHeight="15" x14ac:dyDescent="0.25"/>
  <cols>
    <col min="1" max="15" width="9.7109375" customWidth="1"/>
    <col min="16" max="16" width="11.85546875" customWidth="1"/>
  </cols>
  <sheetData>
    <row r="2" spans="1:13" ht="17.25" x14ac:dyDescent="0.25">
      <c r="A2" s="1"/>
      <c r="B2" s="33" t="s">
        <v>109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1:13" x14ac:dyDescent="0.25">
      <c r="I4" s="65" t="s">
        <v>110</v>
      </c>
      <c r="J4" s="66"/>
      <c r="K4" s="66"/>
      <c r="L4" s="67"/>
    </row>
    <row r="5" spans="1:13" x14ac:dyDescent="0.25">
      <c r="I5" s="102"/>
      <c r="J5" s="224" t="s">
        <v>114</v>
      </c>
      <c r="K5" s="224"/>
      <c r="L5" s="111"/>
    </row>
    <row r="6" spans="1:13" x14ac:dyDescent="0.25">
      <c r="I6" s="102"/>
      <c r="J6" s="113"/>
      <c r="K6" s="113"/>
      <c r="L6" s="111"/>
    </row>
    <row r="7" spans="1:13" x14ac:dyDescent="0.25">
      <c r="I7" s="102" t="s">
        <v>111</v>
      </c>
      <c r="J7" s="113" t="s">
        <v>112</v>
      </c>
      <c r="K7" s="113"/>
      <c r="L7" s="111"/>
    </row>
    <row r="8" spans="1:13" x14ac:dyDescent="0.25">
      <c r="I8" s="102" t="s">
        <v>115</v>
      </c>
      <c r="J8" s="113" t="s">
        <v>116</v>
      </c>
      <c r="K8" s="113"/>
      <c r="L8" s="111"/>
    </row>
    <row r="9" spans="1:13" x14ac:dyDescent="0.25">
      <c r="G9" s="225"/>
      <c r="I9" s="102" t="s">
        <v>117</v>
      </c>
      <c r="J9" s="113" t="s">
        <v>113</v>
      </c>
      <c r="K9" s="113"/>
      <c r="L9" s="111"/>
    </row>
    <row r="10" spans="1:13" x14ac:dyDescent="0.25">
      <c r="I10" s="68"/>
      <c r="J10" s="69"/>
      <c r="K10" s="69"/>
      <c r="L10" s="70"/>
    </row>
    <row r="11" spans="1:13" x14ac:dyDescent="0.25">
      <c r="C11" s="226"/>
      <c r="D11" s="227"/>
    </row>
    <row r="12" spans="1:13" x14ac:dyDescent="0.25">
      <c r="G12" s="225"/>
    </row>
    <row r="13" spans="1:13" x14ac:dyDescent="0.25">
      <c r="G13" s="225"/>
    </row>
    <row r="14" spans="1:13" x14ac:dyDescent="0.25">
      <c r="G14" s="9"/>
    </row>
    <row r="26" spans="1:16" s="228" customFormat="1" ht="21" customHeight="1" x14ac:dyDescent="0.2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8" spans="1:16" ht="20.25" customHeight="1" x14ac:dyDescent="0.25"/>
  </sheetData>
  <pageMargins left="0.59055118110236227" right="0.59055118110236227" top="0.78740157480314965" bottom="0.78740157480314965" header="0.31496062992125984" footer="0.31496062992125984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8251C-113F-4928-AE13-2408D19266EA}">
  <dimension ref="B2:DE605"/>
  <sheetViews>
    <sheetView tabSelected="1" topLeftCell="A114" zoomScaleNormal="100" workbookViewId="0">
      <selection activeCell="B118" sqref="B118"/>
    </sheetView>
  </sheetViews>
  <sheetFormatPr defaultRowHeight="15" x14ac:dyDescent="0.25"/>
  <cols>
    <col min="1" max="2" width="6.7109375" customWidth="1"/>
    <col min="3" max="3" width="7.85546875" customWidth="1"/>
    <col min="4" max="4" width="8" customWidth="1"/>
    <col min="5" max="5" width="8.5703125" customWidth="1"/>
    <col min="6" max="6" width="8.28515625" customWidth="1"/>
    <col min="7" max="7" width="9.42578125" customWidth="1"/>
    <col min="8" max="8" width="11" customWidth="1"/>
    <col min="9" max="9" width="13.7109375" customWidth="1"/>
    <col min="10" max="10" width="15" customWidth="1"/>
    <col min="11" max="11" width="8.42578125" customWidth="1"/>
    <col min="12" max="12" width="8.140625" customWidth="1"/>
    <col min="13" max="13" width="9.28515625" customWidth="1"/>
    <col min="14" max="14" width="8.42578125" customWidth="1"/>
    <col min="15" max="15" width="10" customWidth="1"/>
    <col min="16" max="16" width="8.5703125" customWidth="1"/>
    <col min="17" max="17" width="8.7109375" customWidth="1"/>
    <col min="18" max="18" width="9.5703125" customWidth="1"/>
    <col min="19" max="19" width="7.85546875" customWidth="1"/>
    <col min="20" max="20" width="9.5703125" customWidth="1"/>
    <col min="21" max="21" width="10.7109375" customWidth="1"/>
    <col min="22" max="22" width="12.5703125" customWidth="1"/>
    <col min="23" max="23" width="13" customWidth="1"/>
    <col min="24" max="24" width="16.5703125" customWidth="1"/>
    <col min="25" max="25" width="8.85546875" customWidth="1"/>
    <col min="26" max="26" width="12.140625" customWidth="1"/>
    <col min="27" max="27" width="10.7109375" customWidth="1"/>
    <col min="28" max="28" width="4.28515625" customWidth="1"/>
    <col min="29" max="32" width="7.7109375" customWidth="1"/>
    <col min="53" max="53" width="5.140625" customWidth="1"/>
    <col min="78" max="78" width="13.7109375" customWidth="1"/>
    <col min="79" max="90" width="12" customWidth="1"/>
    <col min="91" max="91" width="6.140625" customWidth="1"/>
    <col min="97" max="97" width="12.7109375" customWidth="1"/>
    <col min="98" max="98" width="14.42578125" customWidth="1"/>
    <col min="99" max="99" width="13.85546875" customWidth="1"/>
    <col min="100" max="100" width="10" customWidth="1"/>
    <col min="107" max="109" width="10.28515625" customWidth="1"/>
    <col min="112" max="112" width="10.140625" customWidth="1"/>
    <col min="113" max="113" width="10.28515625" customWidth="1"/>
    <col min="115" max="115" width="10.7109375" bestFit="1" customWidth="1"/>
    <col min="116" max="116" width="12.85546875" customWidth="1"/>
    <col min="117" max="117" width="13.5703125" customWidth="1"/>
  </cols>
  <sheetData>
    <row r="2" spans="2:21" x14ac:dyDescent="0.25">
      <c r="D2" s="81"/>
      <c r="E2" s="8"/>
      <c r="H2" s="81"/>
      <c r="I2" s="8"/>
      <c r="L2" s="81"/>
      <c r="M2" s="8"/>
      <c r="P2" s="81"/>
      <c r="Q2" s="8"/>
    </row>
    <row r="3" spans="2:21" x14ac:dyDescent="0.25">
      <c r="B3" s="10" t="s">
        <v>16</v>
      </c>
      <c r="C3" s="71" t="s">
        <v>53</v>
      </c>
      <c r="E3" s="9"/>
      <c r="H3" s="81"/>
      <c r="I3" s="8"/>
      <c r="L3" s="81"/>
      <c r="M3" s="8"/>
      <c r="P3" s="81"/>
      <c r="Q3" s="8"/>
    </row>
    <row r="4" spans="2:21" ht="15.75" thickBot="1" x14ac:dyDescent="0.3">
      <c r="C4" t="s">
        <v>54</v>
      </c>
      <c r="D4" s="81"/>
      <c r="E4" s="8"/>
      <c r="H4" s="81"/>
      <c r="I4" s="8"/>
      <c r="L4" s="81"/>
      <c r="M4" s="8"/>
      <c r="P4" s="81"/>
      <c r="Q4" s="8"/>
    </row>
    <row r="5" spans="2:21" ht="15.75" thickTop="1" x14ac:dyDescent="0.25">
      <c r="C5" s="92" t="s">
        <v>52</v>
      </c>
      <c r="D5" s="89">
        <v>1</v>
      </c>
      <c r="E5" s="87">
        <v>2</v>
      </c>
      <c r="F5" s="87">
        <v>3</v>
      </c>
      <c r="G5" s="87">
        <v>4</v>
      </c>
      <c r="H5" s="87">
        <v>5</v>
      </c>
      <c r="I5" s="87">
        <v>6</v>
      </c>
      <c r="J5" s="87">
        <v>7</v>
      </c>
      <c r="K5" s="87">
        <v>8</v>
      </c>
      <c r="L5" s="87">
        <v>9</v>
      </c>
      <c r="M5" s="87">
        <v>10</v>
      </c>
      <c r="N5" s="87">
        <v>11</v>
      </c>
      <c r="O5" s="87">
        <v>12</v>
      </c>
      <c r="P5" s="87">
        <v>13</v>
      </c>
      <c r="Q5" s="87">
        <v>14</v>
      </c>
      <c r="R5" s="87">
        <v>15</v>
      </c>
      <c r="S5" s="87">
        <v>16</v>
      </c>
      <c r="T5" s="87">
        <v>17</v>
      </c>
      <c r="U5" s="88">
        <v>18</v>
      </c>
    </row>
    <row r="6" spans="2:21" x14ac:dyDescent="0.25">
      <c r="C6" s="93" t="s">
        <v>15</v>
      </c>
      <c r="D6" s="90">
        <v>-550</v>
      </c>
      <c r="E6" s="31">
        <v>550</v>
      </c>
      <c r="F6" s="31">
        <v>750</v>
      </c>
      <c r="G6" s="31">
        <v>750</v>
      </c>
      <c r="H6" s="31">
        <v>550</v>
      </c>
      <c r="I6" s="31">
        <v>-550</v>
      </c>
      <c r="J6" s="31">
        <v>-750</v>
      </c>
      <c r="K6" s="31">
        <v>-750</v>
      </c>
      <c r="L6" s="60">
        <f>+D6</f>
        <v>-550</v>
      </c>
      <c r="M6" s="82"/>
      <c r="N6" s="39"/>
      <c r="O6" s="39"/>
      <c r="P6" s="60"/>
      <c r="Q6" s="60"/>
      <c r="R6" s="60"/>
      <c r="S6" s="60"/>
      <c r="T6" s="60"/>
      <c r="U6" s="95"/>
    </row>
    <row r="7" spans="2:21" ht="15.75" thickBot="1" x14ac:dyDescent="0.3">
      <c r="C7" s="94" t="s">
        <v>9</v>
      </c>
      <c r="D7" s="91">
        <v>600</v>
      </c>
      <c r="E7" s="83">
        <v>600</v>
      </c>
      <c r="F7" s="83">
        <v>400</v>
      </c>
      <c r="G7" s="83">
        <v>-400</v>
      </c>
      <c r="H7" s="83">
        <v>-600</v>
      </c>
      <c r="I7" s="83">
        <v>-600</v>
      </c>
      <c r="J7" s="83">
        <v>-400</v>
      </c>
      <c r="K7" s="83">
        <v>400</v>
      </c>
      <c r="L7" s="84">
        <f>+D7</f>
        <v>600</v>
      </c>
      <c r="M7" s="85"/>
      <c r="N7" s="86"/>
      <c r="O7" s="86"/>
      <c r="P7" s="84"/>
      <c r="Q7" s="84"/>
      <c r="R7" s="84"/>
      <c r="S7" s="84"/>
      <c r="T7" s="84"/>
      <c r="U7" s="96"/>
    </row>
    <row r="8" spans="2:21" ht="15.75" thickTop="1" x14ac:dyDescent="0.25">
      <c r="D8" s="81"/>
      <c r="E8" s="8"/>
      <c r="H8" s="81"/>
      <c r="I8" s="8"/>
      <c r="L8" s="81"/>
      <c r="M8" s="8"/>
      <c r="P8" s="81"/>
      <c r="Q8" s="8"/>
    </row>
    <row r="9" spans="2:21" ht="15.75" thickBot="1" x14ac:dyDescent="0.3">
      <c r="C9" t="s">
        <v>50</v>
      </c>
      <c r="D9" s="81"/>
      <c r="E9" s="8"/>
      <c r="H9" s="81"/>
      <c r="I9" s="8"/>
      <c r="L9" s="81"/>
      <c r="M9" s="8"/>
      <c r="P9" s="81"/>
      <c r="Q9" s="8"/>
    </row>
    <row r="10" spans="2:21" ht="15.75" thickTop="1" x14ac:dyDescent="0.25">
      <c r="C10" s="92" t="s">
        <v>52</v>
      </c>
      <c r="D10" s="89">
        <v>1</v>
      </c>
      <c r="E10" s="87">
        <v>2</v>
      </c>
      <c r="F10" s="87">
        <v>3</v>
      </c>
      <c r="G10" s="87">
        <v>4</v>
      </c>
      <c r="H10" s="87">
        <v>5</v>
      </c>
      <c r="I10" s="87">
        <v>6</v>
      </c>
      <c r="J10" s="87">
        <v>7</v>
      </c>
      <c r="K10" s="87">
        <v>8</v>
      </c>
      <c r="L10" s="87">
        <v>9</v>
      </c>
      <c r="M10" s="87">
        <v>10</v>
      </c>
      <c r="N10" s="87">
        <v>11</v>
      </c>
      <c r="O10" s="87">
        <v>12</v>
      </c>
      <c r="P10" s="87">
        <v>13</v>
      </c>
      <c r="Q10" s="87">
        <v>14</v>
      </c>
      <c r="R10" s="87">
        <v>15</v>
      </c>
      <c r="S10" s="87">
        <v>16</v>
      </c>
      <c r="T10" s="87">
        <v>17</v>
      </c>
      <c r="U10" s="88">
        <v>18</v>
      </c>
    </row>
    <row r="11" spans="2:21" x14ac:dyDescent="0.25">
      <c r="C11" s="93" t="s">
        <v>15</v>
      </c>
      <c r="D11" s="90">
        <v>-450</v>
      </c>
      <c r="E11" s="31">
        <v>-250</v>
      </c>
      <c r="F11" s="31">
        <v>-150</v>
      </c>
      <c r="G11" s="31">
        <v>-150</v>
      </c>
      <c r="H11" s="31">
        <v>-250</v>
      </c>
      <c r="I11" s="31">
        <v>-450</v>
      </c>
      <c r="J11" s="31">
        <v>-550</v>
      </c>
      <c r="K11" s="31">
        <v>-550</v>
      </c>
      <c r="L11" s="60">
        <f>+D11</f>
        <v>-450</v>
      </c>
      <c r="M11" s="82"/>
      <c r="N11" s="39"/>
      <c r="O11" s="39"/>
      <c r="P11" s="60"/>
      <c r="Q11" s="60"/>
      <c r="R11" s="60"/>
      <c r="S11" s="60"/>
      <c r="T11" s="60"/>
      <c r="U11" s="95"/>
    </row>
    <row r="12" spans="2:21" ht="15.75" thickBot="1" x14ac:dyDescent="0.3">
      <c r="C12" s="94" t="s">
        <v>9</v>
      </c>
      <c r="D12" s="91">
        <v>400</v>
      </c>
      <c r="E12" s="83">
        <v>400</v>
      </c>
      <c r="F12" s="83">
        <v>300</v>
      </c>
      <c r="G12" s="83">
        <v>-300</v>
      </c>
      <c r="H12" s="83">
        <v>-400</v>
      </c>
      <c r="I12" s="83">
        <v>-400</v>
      </c>
      <c r="J12" s="83">
        <v>-300</v>
      </c>
      <c r="K12" s="83">
        <v>300</v>
      </c>
      <c r="L12" s="84">
        <f>+D12</f>
        <v>400</v>
      </c>
      <c r="M12" s="85"/>
      <c r="N12" s="86"/>
      <c r="O12" s="86"/>
      <c r="P12" s="84"/>
      <c r="Q12" s="84"/>
      <c r="R12" s="84"/>
      <c r="S12" s="84"/>
      <c r="T12" s="84"/>
      <c r="U12" s="96"/>
    </row>
    <row r="13" spans="2:21" ht="15.75" thickTop="1" x14ac:dyDescent="0.25">
      <c r="D13" s="81"/>
      <c r="E13" s="8"/>
      <c r="H13" s="81"/>
      <c r="I13" s="8"/>
      <c r="L13" s="81"/>
      <c r="M13" s="8"/>
      <c r="P13" s="81"/>
      <c r="Q13" s="8"/>
    </row>
    <row r="14" spans="2:21" ht="15.75" thickBot="1" x14ac:dyDescent="0.3">
      <c r="C14" t="s">
        <v>51</v>
      </c>
      <c r="D14" s="81"/>
      <c r="E14" s="8"/>
      <c r="H14" s="81"/>
      <c r="I14" s="8"/>
      <c r="L14" s="81"/>
      <c r="M14" s="8"/>
      <c r="P14" s="81"/>
      <c r="Q14" s="8"/>
    </row>
    <row r="15" spans="2:21" ht="15.75" thickTop="1" x14ac:dyDescent="0.25">
      <c r="C15" s="92" t="s">
        <v>52</v>
      </c>
      <c r="D15" s="89">
        <v>1</v>
      </c>
      <c r="E15" s="87">
        <v>2</v>
      </c>
      <c r="F15" s="87">
        <v>3</v>
      </c>
      <c r="G15" s="87">
        <v>4</v>
      </c>
      <c r="H15" s="87">
        <v>5</v>
      </c>
      <c r="I15" s="87">
        <v>6</v>
      </c>
      <c r="J15" s="87">
        <v>7</v>
      </c>
      <c r="K15" s="87">
        <v>8</v>
      </c>
      <c r="L15" s="87">
        <v>9</v>
      </c>
      <c r="M15" s="87">
        <v>10</v>
      </c>
      <c r="N15" s="87">
        <v>11</v>
      </c>
      <c r="O15" s="87">
        <v>12</v>
      </c>
      <c r="P15" s="87">
        <v>13</v>
      </c>
      <c r="Q15" s="87">
        <v>14</v>
      </c>
      <c r="R15" s="87">
        <v>15</v>
      </c>
      <c r="S15" s="87">
        <v>16</v>
      </c>
      <c r="T15" s="87">
        <v>17</v>
      </c>
      <c r="U15" s="88">
        <v>18</v>
      </c>
    </row>
    <row r="16" spans="2:21" x14ac:dyDescent="0.25">
      <c r="C16" s="93" t="s">
        <v>15</v>
      </c>
      <c r="D16" s="90">
        <v>250</v>
      </c>
      <c r="E16" s="31">
        <v>450</v>
      </c>
      <c r="F16" s="31">
        <v>550</v>
      </c>
      <c r="G16" s="31">
        <v>550</v>
      </c>
      <c r="H16" s="31">
        <v>450</v>
      </c>
      <c r="I16" s="31">
        <v>250</v>
      </c>
      <c r="J16" s="31">
        <v>150</v>
      </c>
      <c r="K16" s="31">
        <v>150</v>
      </c>
      <c r="L16" s="60">
        <f>+D16</f>
        <v>250</v>
      </c>
      <c r="M16" s="82"/>
      <c r="N16" s="39"/>
      <c r="O16" s="39"/>
      <c r="P16" s="60"/>
      <c r="Q16" s="60"/>
      <c r="R16" s="60"/>
      <c r="S16" s="60"/>
      <c r="T16" s="60"/>
      <c r="U16" s="95"/>
    </row>
    <row r="17" spans="3:21" ht="15.75" thickBot="1" x14ac:dyDescent="0.3">
      <c r="C17" s="94" t="s">
        <v>9</v>
      </c>
      <c r="D17" s="91">
        <v>400</v>
      </c>
      <c r="E17" s="83">
        <v>400</v>
      </c>
      <c r="F17" s="83">
        <v>300</v>
      </c>
      <c r="G17" s="83">
        <v>-300</v>
      </c>
      <c r="H17" s="83">
        <v>-400</v>
      </c>
      <c r="I17" s="83">
        <v>-400</v>
      </c>
      <c r="J17" s="83">
        <v>-300</v>
      </c>
      <c r="K17" s="83">
        <v>300</v>
      </c>
      <c r="L17" s="84">
        <f>+D17</f>
        <v>400</v>
      </c>
      <c r="M17" s="85"/>
      <c r="N17" s="86"/>
      <c r="O17" s="86"/>
      <c r="P17" s="84"/>
      <c r="Q17" s="84"/>
      <c r="R17" s="84"/>
      <c r="S17" s="84"/>
      <c r="T17" s="84"/>
      <c r="U17" s="96"/>
    </row>
    <row r="18" spans="3:21" ht="15.75" thickTop="1" x14ac:dyDescent="0.25">
      <c r="D18" s="81"/>
      <c r="E18" s="8"/>
      <c r="H18" s="81"/>
      <c r="I18" s="8"/>
      <c r="L18" s="81"/>
      <c r="M18" s="8"/>
      <c r="P18" s="81"/>
      <c r="Q18" s="8"/>
    </row>
    <row r="19" spans="3:21" ht="15.75" thickBot="1" x14ac:dyDescent="0.3">
      <c r="C19" t="s">
        <v>12</v>
      </c>
      <c r="H19" s="81"/>
      <c r="I19" s="8"/>
      <c r="L19" s="81"/>
      <c r="M19" s="8"/>
      <c r="P19" s="81"/>
      <c r="Q19" s="8"/>
    </row>
    <row r="20" spans="3:21" ht="15.75" thickTop="1" x14ac:dyDescent="0.25">
      <c r="C20" s="92" t="s">
        <v>52</v>
      </c>
      <c r="D20" s="89">
        <v>1</v>
      </c>
      <c r="E20" s="87">
        <v>2</v>
      </c>
      <c r="F20" s="87">
        <v>3</v>
      </c>
      <c r="G20" s="87">
        <v>4</v>
      </c>
      <c r="H20" s="87">
        <v>5</v>
      </c>
      <c r="I20" s="87">
        <v>6</v>
      </c>
      <c r="J20" s="87">
        <v>7</v>
      </c>
      <c r="K20" s="87">
        <v>8</v>
      </c>
      <c r="L20" s="87">
        <v>9</v>
      </c>
      <c r="M20" s="87">
        <v>10</v>
      </c>
      <c r="N20" s="87">
        <v>11</v>
      </c>
      <c r="O20" s="87">
        <v>12</v>
      </c>
      <c r="P20" s="87">
        <v>13</v>
      </c>
      <c r="Q20" s="87">
        <v>14</v>
      </c>
      <c r="R20" s="87">
        <v>15</v>
      </c>
      <c r="S20" s="87">
        <v>16</v>
      </c>
      <c r="T20" s="87">
        <v>17</v>
      </c>
      <c r="U20" s="88">
        <v>18</v>
      </c>
    </row>
    <row r="21" spans="3:21" x14ac:dyDescent="0.25">
      <c r="C21" s="93" t="s">
        <v>15</v>
      </c>
      <c r="D21" s="90">
        <v>-400</v>
      </c>
      <c r="E21" s="31">
        <v>-200</v>
      </c>
      <c r="F21" s="31">
        <v>0</v>
      </c>
      <c r="G21" s="31">
        <v>200</v>
      </c>
      <c r="H21" s="31">
        <v>400</v>
      </c>
      <c r="I21" s="31">
        <v>-400</v>
      </c>
      <c r="J21" s="31">
        <v>-200</v>
      </c>
      <c r="K21" s="31">
        <v>0</v>
      </c>
      <c r="L21" s="31">
        <v>200</v>
      </c>
      <c r="M21" s="32">
        <v>400</v>
      </c>
      <c r="N21" s="32">
        <v>-680</v>
      </c>
      <c r="O21" s="32">
        <v>-680</v>
      </c>
      <c r="P21" s="31">
        <v>-680</v>
      </c>
      <c r="Q21" s="31">
        <v>-680</v>
      </c>
      <c r="R21" s="31">
        <v>680</v>
      </c>
      <c r="S21" s="31">
        <v>680</v>
      </c>
      <c r="T21" s="31">
        <v>680</v>
      </c>
      <c r="U21" s="97">
        <v>680</v>
      </c>
    </row>
    <row r="22" spans="3:21" x14ac:dyDescent="0.25">
      <c r="C22" s="93" t="s">
        <v>9</v>
      </c>
      <c r="D22" s="136">
        <v>530</v>
      </c>
      <c r="E22" s="32">
        <v>530</v>
      </c>
      <c r="F22" s="32">
        <v>530</v>
      </c>
      <c r="G22" s="32">
        <v>530</v>
      </c>
      <c r="H22" s="32">
        <v>530</v>
      </c>
      <c r="I22" s="32">
        <v>-530</v>
      </c>
      <c r="J22" s="32">
        <v>-530</v>
      </c>
      <c r="K22" s="32">
        <v>-530</v>
      </c>
      <c r="L22" s="31">
        <v>-530</v>
      </c>
      <c r="M22" s="32">
        <v>-530</v>
      </c>
      <c r="N22" s="32">
        <v>300</v>
      </c>
      <c r="O22" s="32">
        <v>100</v>
      </c>
      <c r="P22" s="31">
        <v>-100</v>
      </c>
      <c r="Q22" s="31">
        <v>-300</v>
      </c>
      <c r="R22" s="31">
        <v>300</v>
      </c>
      <c r="S22" s="31">
        <v>100</v>
      </c>
      <c r="T22" s="31">
        <v>-100</v>
      </c>
      <c r="U22" s="97">
        <v>-300</v>
      </c>
    </row>
    <row r="23" spans="3:21" ht="15.75" thickBot="1" x14ac:dyDescent="0.3">
      <c r="C23" s="94" t="s">
        <v>80</v>
      </c>
      <c r="D23" s="137">
        <v>32</v>
      </c>
      <c r="E23" s="91">
        <v>32</v>
      </c>
      <c r="F23" s="91">
        <v>32</v>
      </c>
      <c r="G23" s="91">
        <v>32</v>
      </c>
      <c r="H23" s="91">
        <v>32</v>
      </c>
      <c r="I23" s="91">
        <v>32</v>
      </c>
      <c r="J23" s="91">
        <v>32</v>
      </c>
      <c r="K23" s="91">
        <v>32</v>
      </c>
      <c r="L23" s="91">
        <v>32</v>
      </c>
      <c r="M23" s="91">
        <v>32</v>
      </c>
      <c r="N23" s="91">
        <v>32</v>
      </c>
      <c r="O23" s="91">
        <v>32</v>
      </c>
      <c r="P23" s="91">
        <v>32</v>
      </c>
      <c r="Q23" s="91">
        <v>32</v>
      </c>
      <c r="R23" s="91">
        <v>32</v>
      </c>
      <c r="S23" s="91">
        <v>32</v>
      </c>
      <c r="T23" s="91">
        <v>32</v>
      </c>
      <c r="U23" s="138">
        <v>32</v>
      </c>
    </row>
    <row r="24" spans="3:21" ht="15.75" thickTop="1" x14ac:dyDescent="0.25"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3:21" x14ac:dyDescent="0.25"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3:21" hidden="1" x14ac:dyDescent="0.25">
      <c r="C26" t="s">
        <v>54</v>
      </c>
      <c r="D26" s="81"/>
      <c r="E26" s="8"/>
      <c r="H26" s="81"/>
      <c r="I26" s="8"/>
      <c r="L26" s="81"/>
      <c r="M26" s="8"/>
      <c r="P26" s="81"/>
      <c r="Q26" s="8"/>
    </row>
    <row r="27" spans="3:21" ht="15.75" hidden="1" thickTop="1" x14ac:dyDescent="0.25">
      <c r="C27" s="139" t="s">
        <v>52</v>
      </c>
      <c r="D27" s="140">
        <v>1</v>
      </c>
      <c r="E27" s="141">
        <v>2</v>
      </c>
      <c r="F27" s="141">
        <v>3</v>
      </c>
      <c r="G27" s="141">
        <v>4</v>
      </c>
      <c r="H27" s="141">
        <v>5</v>
      </c>
      <c r="I27" s="141">
        <v>6</v>
      </c>
      <c r="J27" s="141">
        <v>7</v>
      </c>
      <c r="K27" s="141">
        <v>8</v>
      </c>
      <c r="L27" s="141">
        <v>9</v>
      </c>
      <c r="M27" s="141">
        <v>10</v>
      </c>
      <c r="N27" s="141">
        <v>11</v>
      </c>
      <c r="O27" s="141">
        <v>12</v>
      </c>
      <c r="P27" s="141">
        <v>13</v>
      </c>
      <c r="Q27" s="141">
        <v>14</v>
      </c>
      <c r="R27" s="141">
        <v>15</v>
      </c>
      <c r="S27" s="141">
        <v>16</v>
      </c>
      <c r="T27" s="141">
        <v>17</v>
      </c>
      <c r="U27" s="142">
        <v>18</v>
      </c>
    </row>
    <row r="28" spans="3:21" hidden="1" x14ac:dyDescent="0.25">
      <c r="C28" s="143" t="s">
        <v>15</v>
      </c>
      <c r="D28" s="144">
        <v>-550</v>
      </c>
      <c r="E28" s="145">
        <v>550</v>
      </c>
      <c r="F28" s="145">
        <v>750</v>
      </c>
      <c r="G28" s="145">
        <v>750</v>
      </c>
      <c r="H28" s="145">
        <v>550</v>
      </c>
      <c r="I28" s="145">
        <v>-550</v>
      </c>
      <c r="J28" s="145">
        <v>-750</v>
      </c>
      <c r="K28" s="145">
        <v>-750</v>
      </c>
      <c r="L28" s="146">
        <f>+D28</f>
        <v>-550</v>
      </c>
      <c r="M28" s="147"/>
      <c r="N28" s="148"/>
      <c r="O28" s="148"/>
      <c r="P28" s="146"/>
      <c r="Q28" s="146"/>
      <c r="R28" s="146"/>
      <c r="S28" s="146"/>
      <c r="T28" s="146"/>
      <c r="U28" s="149"/>
    </row>
    <row r="29" spans="3:21" ht="15.75" hidden="1" thickBot="1" x14ac:dyDescent="0.3">
      <c r="C29" s="150" t="s">
        <v>9</v>
      </c>
      <c r="D29" s="151">
        <v>600</v>
      </c>
      <c r="E29" s="152">
        <v>600</v>
      </c>
      <c r="F29" s="152">
        <v>400</v>
      </c>
      <c r="G29" s="152">
        <v>-400</v>
      </c>
      <c r="H29" s="152">
        <v>-600</v>
      </c>
      <c r="I29" s="152">
        <v>-600</v>
      </c>
      <c r="J29" s="152">
        <v>-400</v>
      </c>
      <c r="K29" s="152">
        <v>400</v>
      </c>
      <c r="L29" s="153">
        <f>+D29</f>
        <v>600</v>
      </c>
      <c r="M29" s="154"/>
      <c r="N29" s="155"/>
      <c r="O29" s="155"/>
      <c r="P29" s="153"/>
      <c r="Q29" s="153"/>
      <c r="R29" s="153"/>
      <c r="S29" s="153"/>
      <c r="T29" s="153"/>
      <c r="U29" s="156"/>
    </row>
    <row r="30" spans="3:21" hidden="1" x14ac:dyDescent="0.25">
      <c r="C30" t="s">
        <v>50</v>
      </c>
      <c r="D30" s="81"/>
      <c r="E30" s="8"/>
      <c r="H30" s="81"/>
      <c r="I30" s="8"/>
      <c r="L30" s="81"/>
      <c r="M30" s="8"/>
      <c r="P30" s="81"/>
      <c r="Q30" s="8"/>
    </row>
    <row r="31" spans="3:21" ht="15.75" hidden="1" thickTop="1" x14ac:dyDescent="0.25">
      <c r="C31" s="139" t="s">
        <v>52</v>
      </c>
      <c r="D31" s="140">
        <v>1</v>
      </c>
      <c r="E31" s="141">
        <v>2</v>
      </c>
      <c r="F31" s="141">
        <v>3</v>
      </c>
      <c r="G31" s="141">
        <v>4</v>
      </c>
      <c r="H31" s="141">
        <v>5</v>
      </c>
      <c r="I31" s="141">
        <v>6</v>
      </c>
      <c r="J31" s="141">
        <v>7</v>
      </c>
      <c r="K31" s="141">
        <v>8</v>
      </c>
      <c r="L31" s="141">
        <v>9</v>
      </c>
      <c r="M31" s="141">
        <v>10</v>
      </c>
      <c r="N31" s="141">
        <v>11</v>
      </c>
      <c r="O31" s="141">
        <v>12</v>
      </c>
      <c r="P31" s="141">
        <v>13</v>
      </c>
      <c r="Q31" s="141">
        <v>14</v>
      </c>
      <c r="R31" s="141">
        <v>15</v>
      </c>
      <c r="S31" s="141">
        <v>16</v>
      </c>
      <c r="T31" s="141">
        <v>17</v>
      </c>
      <c r="U31" s="142">
        <v>18</v>
      </c>
    </row>
    <row r="32" spans="3:21" hidden="1" x14ac:dyDescent="0.25">
      <c r="C32" s="143" t="s">
        <v>15</v>
      </c>
      <c r="D32" s="144">
        <v>-450</v>
      </c>
      <c r="E32" s="145">
        <v>-250</v>
      </c>
      <c r="F32" s="145">
        <v>-150</v>
      </c>
      <c r="G32" s="145">
        <v>-150</v>
      </c>
      <c r="H32" s="145">
        <v>-250</v>
      </c>
      <c r="I32" s="145">
        <v>-450</v>
      </c>
      <c r="J32" s="145">
        <v>-550</v>
      </c>
      <c r="K32" s="145">
        <v>-550</v>
      </c>
      <c r="L32" s="146">
        <f>+D32</f>
        <v>-450</v>
      </c>
      <c r="M32" s="147"/>
      <c r="N32" s="148"/>
      <c r="O32" s="148"/>
      <c r="P32" s="146"/>
      <c r="Q32" s="146"/>
      <c r="R32" s="146"/>
      <c r="S32" s="146"/>
      <c r="T32" s="146"/>
      <c r="U32" s="149"/>
    </row>
    <row r="33" spans="3:21" ht="15.75" hidden="1" thickBot="1" x14ac:dyDescent="0.3">
      <c r="C33" s="150" t="s">
        <v>9</v>
      </c>
      <c r="D33" s="151">
        <v>400</v>
      </c>
      <c r="E33" s="152">
        <v>400</v>
      </c>
      <c r="F33" s="152">
        <v>300</v>
      </c>
      <c r="G33" s="152">
        <v>-300</v>
      </c>
      <c r="H33" s="152">
        <v>-400</v>
      </c>
      <c r="I33" s="152">
        <v>-400</v>
      </c>
      <c r="J33" s="152">
        <v>-300</v>
      </c>
      <c r="K33" s="152">
        <v>300</v>
      </c>
      <c r="L33" s="153">
        <f>+D33</f>
        <v>400</v>
      </c>
      <c r="M33" s="154"/>
      <c r="N33" s="155"/>
      <c r="O33" s="155"/>
      <c r="P33" s="153"/>
      <c r="Q33" s="153"/>
      <c r="R33" s="153"/>
      <c r="S33" s="153"/>
      <c r="T33" s="153"/>
      <c r="U33" s="156"/>
    </row>
    <row r="34" spans="3:21" hidden="1" x14ac:dyDescent="0.25">
      <c r="C34" t="s">
        <v>51</v>
      </c>
      <c r="D34" s="81"/>
      <c r="E34" s="8"/>
      <c r="H34" s="81"/>
      <c r="I34" s="8"/>
      <c r="L34" s="81"/>
      <c r="M34" s="8"/>
      <c r="P34" s="81"/>
      <c r="Q34" s="8"/>
    </row>
    <row r="35" spans="3:21" ht="15.75" hidden="1" thickTop="1" x14ac:dyDescent="0.25">
      <c r="C35" s="139" t="s">
        <v>52</v>
      </c>
      <c r="D35" s="140">
        <v>1</v>
      </c>
      <c r="E35" s="141">
        <v>2</v>
      </c>
      <c r="F35" s="141">
        <v>3</v>
      </c>
      <c r="G35" s="141">
        <v>4</v>
      </c>
      <c r="H35" s="141">
        <v>5</v>
      </c>
      <c r="I35" s="141">
        <v>6</v>
      </c>
      <c r="J35" s="141">
        <v>7</v>
      </c>
      <c r="K35" s="141">
        <v>8</v>
      </c>
      <c r="L35" s="141">
        <v>9</v>
      </c>
      <c r="M35" s="141">
        <v>10</v>
      </c>
      <c r="N35" s="141">
        <v>11</v>
      </c>
      <c r="O35" s="141">
        <v>12</v>
      </c>
      <c r="P35" s="141">
        <v>13</v>
      </c>
      <c r="Q35" s="141">
        <v>14</v>
      </c>
      <c r="R35" s="141">
        <v>15</v>
      </c>
      <c r="S35" s="141">
        <v>16</v>
      </c>
      <c r="T35" s="141">
        <v>17</v>
      </c>
      <c r="U35" s="142">
        <v>18</v>
      </c>
    </row>
    <row r="36" spans="3:21" hidden="1" x14ac:dyDescent="0.25">
      <c r="C36" s="143" t="s">
        <v>15</v>
      </c>
      <c r="D36" s="144">
        <v>250</v>
      </c>
      <c r="E36" s="145">
        <v>450</v>
      </c>
      <c r="F36" s="145">
        <v>550</v>
      </c>
      <c r="G36" s="145">
        <v>550</v>
      </c>
      <c r="H36" s="145">
        <v>450</v>
      </c>
      <c r="I36" s="145">
        <v>250</v>
      </c>
      <c r="J36" s="145">
        <v>150</v>
      </c>
      <c r="K36" s="145">
        <v>150</v>
      </c>
      <c r="L36" s="146">
        <f>+D36</f>
        <v>250</v>
      </c>
      <c r="M36" s="147"/>
      <c r="N36" s="148"/>
      <c r="O36" s="148"/>
      <c r="P36" s="146"/>
      <c r="Q36" s="146"/>
      <c r="R36" s="146"/>
      <c r="S36" s="146"/>
      <c r="T36" s="146"/>
      <c r="U36" s="149"/>
    </row>
    <row r="37" spans="3:21" ht="15.75" hidden="1" thickBot="1" x14ac:dyDescent="0.3">
      <c r="C37" s="150" t="s">
        <v>9</v>
      </c>
      <c r="D37" s="151">
        <v>400</v>
      </c>
      <c r="E37" s="152">
        <v>400</v>
      </c>
      <c r="F37" s="152">
        <v>300</v>
      </c>
      <c r="G37" s="152">
        <v>-300</v>
      </c>
      <c r="H37" s="152">
        <v>-400</v>
      </c>
      <c r="I37" s="152">
        <v>-400</v>
      </c>
      <c r="J37" s="152">
        <v>-300</v>
      </c>
      <c r="K37" s="152">
        <v>300</v>
      </c>
      <c r="L37" s="153">
        <f>+D37</f>
        <v>400</v>
      </c>
      <c r="M37" s="154"/>
      <c r="N37" s="155"/>
      <c r="O37" s="155"/>
      <c r="P37" s="153"/>
      <c r="Q37" s="153"/>
      <c r="R37" s="153"/>
      <c r="S37" s="153"/>
      <c r="T37" s="153"/>
      <c r="U37" s="156"/>
    </row>
    <row r="38" spans="3:21" hidden="1" x14ac:dyDescent="0.25">
      <c r="C38" t="s">
        <v>12</v>
      </c>
    </row>
    <row r="39" spans="3:21" ht="15.75" hidden="1" thickTop="1" x14ac:dyDescent="0.25">
      <c r="C39" s="139" t="s">
        <v>52</v>
      </c>
      <c r="D39" s="140">
        <v>1</v>
      </c>
      <c r="E39" s="141">
        <v>2</v>
      </c>
      <c r="F39" s="141">
        <v>3</v>
      </c>
      <c r="G39" s="141">
        <v>4</v>
      </c>
      <c r="H39" s="141">
        <v>5</v>
      </c>
      <c r="I39" s="141">
        <v>6</v>
      </c>
      <c r="J39" s="141">
        <v>7</v>
      </c>
      <c r="K39" s="141">
        <v>8</v>
      </c>
      <c r="L39" s="141">
        <v>9</v>
      </c>
      <c r="M39" s="141">
        <v>10</v>
      </c>
      <c r="N39" s="141">
        <v>11</v>
      </c>
      <c r="O39" s="141">
        <v>12</v>
      </c>
      <c r="P39" s="141">
        <v>13</v>
      </c>
      <c r="Q39" s="141">
        <v>14</v>
      </c>
      <c r="R39" s="141">
        <v>15</v>
      </c>
      <c r="S39" s="141">
        <v>16</v>
      </c>
      <c r="T39" s="141">
        <v>17</v>
      </c>
      <c r="U39" s="142">
        <v>18</v>
      </c>
    </row>
    <row r="40" spans="3:21" hidden="1" x14ac:dyDescent="0.25">
      <c r="C40" s="143" t="s">
        <v>15</v>
      </c>
      <c r="D40" s="144">
        <v>-400</v>
      </c>
      <c r="E40" s="145">
        <v>-200</v>
      </c>
      <c r="F40" s="145">
        <v>0</v>
      </c>
      <c r="G40" s="145">
        <v>200</v>
      </c>
      <c r="H40" s="145">
        <v>400</v>
      </c>
      <c r="I40" s="145">
        <v>-400</v>
      </c>
      <c r="J40" s="145">
        <v>-200</v>
      </c>
      <c r="K40" s="145">
        <v>0</v>
      </c>
      <c r="L40" s="145">
        <v>200</v>
      </c>
      <c r="M40" s="157">
        <v>400</v>
      </c>
      <c r="N40" s="157">
        <v>-680</v>
      </c>
      <c r="O40" s="157">
        <v>-680</v>
      </c>
      <c r="P40" s="145">
        <v>-680</v>
      </c>
      <c r="Q40" s="145">
        <v>-680</v>
      </c>
      <c r="R40" s="145">
        <v>680</v>
      </c>
      <c r="S40" s="145">
        <v>680</v>
      </c>
      <c r="T40" s="145">
        <v>680</v>
      </c>
      <c r="U40" s="158">
        <v>680</v>
      </c>
    </row>
    <row r="41" spans="3:21" hidden="1" x14ac:dyDescent="0.25">
      <c r="C41" s="143" t="s">
        <v>9</v>
      </c>
      <c r="D41" s="159">
        <v>530</v>
      </c>
      <c r="E41" s="157">
        <v>530</v>
      </c>
      <c r="F41" s="157">
        <v>530</v>
      </c>
      <c r="G41" s="157">
        <v>530</v>
      </c>
      <c r="H41" s="157">
        <v>530</v>
      </c>
      <c r="I41" s="157">
        <v>-530</v>
      </c>
      <c r="J41" s="157">
        <v>-530</v>
      </c>
      <c r="K41" s="157">
        <v>-530</v>
      </c>
      <c r="L41" s="145">
        <v>-530</v>
      </c>
      <c r="M41" s="157">
        <v>-530</v>
      </c>
      <c r="N41" s="157">
        <v>300</v>
      </c>
      <c r="O41" s="157">
        <v>100</v>
      </c>
      <c r="P41" s="145">
        <v>-100</v>
      </c>
      <c r="Q41" s="145">
        <v>-300</v>
      </c>
      <c r="R41" s="145">
        <v>300</v>
      </c>
      <c r="S41" s="145">
        <v>100</v>
      </c>
      <c r="T41" s="145">
        <v>-100</v>
      </c>
      <c r="U41" s="158">
        <v>-300</v>
      </c>
    </row>
    <row r="42" spans="3:21" ht="15.75" hidden="1" thickBot="1" x14ac:dyDescent="0.3">
      <c r="C42" s="150" t="s">
        <v>80</v>
      </c>
      <c r="D42" s="160">
        <v>32</v>
      </c>
      <c r="E42" s="151">
        <v>32</v>
      </c>
      <c r="F42" s="151">
        <v>32</v>
      </c>
      <c r="G42" s="151">
        <v>32</v>
      </c>
      <c r="H42" s="151">
        <v>32</v>
      </c>
      <c r="I42" s="151">
        <v>32</v>
      </c>
      <c r="J42" s="151">
        <v>32</v>
      </c>
      <c r="K42" s="151">
        <v>32</v>
      </c>
      <c r="L42" s="151">
        <v>32</v>
      </c>
      <c r="M42" s="151">
        <v>32</v>
      </c>
      <c r="N42" s="151">
        <v>32</v>
      </c>
      <c r="O42" s="151">
        <v>32</v>
      </c>
      <c r="P42" s="151">
        <v>32</v>
      </c>
      <c r="Q42" s="151">
        <v>32</v>
      </c>
      <c r="R42" s="151">
        <v>32</v>
      </c>
      <c r="S42" s="151">
        <v>32</v>
      </c>
      <c r="T42" s="151">
        <v>32</v>
      </c>
      <c r="U42" s="161">
        <v>32</v>
      </c>
    </row>
    <row r="43" spans="3:21" x14ac:dyDescent="0.25">
      <c r="D43" s="3"/>
      <c r="E43" s="3"/>
      <c r="F43" s="3"/>
      <c r="G43" s="3"/>
      <c r="H43" s="3"/>
      <c r="I43" s="3"/>
      <c r="J43" s="3"/>
      <c r="K43" s="3"/>
      <c r="L43" s="135"/>
      <c r="M43" s="3"/>
      <c r="N43" s="3"/>
      <c r="O43" s="3"/>
      <c r="P43" s="135"/>
      <c r="Q43" s="135"/>
      <c r="R43" s="135"/>
      <c r="S43" s="135"/>
      <c r="T43" s="135"/>
      <c r="U43" s="135"/>
    </row>
    <row r="44" spans="3:21" x14ac:dyDescent="0.25">
      <c r="D44" s="104" t="s">
        <v>79</v>
      </c>
      <c r="E44" s="3"/>
      <c r="F44" s="3"/>
      <c r="G44" s="3"/>
      <c r="H44" s="3"/>
      <c r="I44" s="3"/>
      <c r="J44" s="3"/>
      <c r="K44" s="3"/>
      <c r="L44" s="135"/>
      <c r="M44" s="3"/>
      <c r="N44" s="3"/>
      <c r="O44" s="3"/>
      <c r="P44" s="135"/>
      <c r="Q44" s="135"/>
      <c r="R44" s="135"/>
      <c r="S44" s="135"/>
      <c r="T44" s="135"/>
      <c r="U44" s="135"/>
    </row>
    <row r="45" spans="3:21" x14ac:dyDescent="0.25">
      <c r="D45" s="73"/>
      <c r="E45" s="129" t="s">
        <v>54</v>
      </c>
      <c r="F45" s="74" t="s">
        <v>50</v>
      </c>
      <c r="G45" s="74" t="s">
        <v>51</v>
      </c>
      <c r="H45" s="75" t="s">
        <v>26</v>
      </c>
      <c r="I45" s="3"/>
      <c r="J45" s="120" t="s">
        <v>78</v>
      </c>
      <c r="K45" s="121"/>
      <c r="L45" s="121"/>
      <c r="M45" s="127"/>
      <c r="N45" s="67"/>
      <c r="O45" s="3"/>
      <c r="P45" s="135"/>
      <c r="Q45" s="135"/>
      <c r="R45" s="135"/>
      <c r="S45" s="135"/>
      <c r="T45" s="135"/>
      <c r="U45" s="135"/>
    </row>
    <row r="46" spans="3:21" x14ac:dyDescent="0.25">
      <c r="D46" s="73" t="s">
        <v>61</v>
      </c>
      <c r="E46" s="130">
        <f>0.5*ABS(SUMPRODUCT(D6:K6,E7:L7)-SUMPRODUCT(D7:K7,E6:L6))</f>
        <v>1720000</v>
      </c>
      <c r="F46" s="130">
        <f>-0.5*ABS(SUMPRODUCT(D11:K11,E12:L12)-SUMPRODUCT(D12:K12,E11:L11))</f>
        <v>-300000</v>
      </c>
      <c r="G46" s="130">
        <f>-0.5*ABS(SUMPRODUCT(D16:K16,E17:L17)-SUMPRODUCT(D17:K17,E16:L16))</f>
        <v>-300000</v>
      </c>
      <c r="H46" s="131">
        <f>+E46+F46+G46</f>
        <v>1120000</v>
      </c>
      <c r="I46" s="3"/>
      <c r="J46" s="122" t="s">
        <v>74</v>
      </c>
      <c r="K46" s="123"/>
      <c r="L46" s="123"/>
      <c r="M46" s="126"/>
      <c r="N46" s="111"/>
      <c r="O46" s="3"/>
      <c r="P46" s="135"/>
      <c r="Q46" s="135"/>
      <c r="R46" s="135"/>
      <c r="S46" s="135"/>
      <c r="T46" s="135"/>
      <c r="U46" s="135"/>
    </row>
    <row r="47" spans="3:21" x14ac:dyDescent="0.25">
      <c r="D47" s="133" t="s">
        <v>15</v>
      </c>
      <c r="E47" s="132" cm="1">
        <f t="array" ref="E47">SUMPRODUCT((D6:K6+E6:L6),(D6:K6*E7:L7-E6:L6*D7:K7))/(3*(SUMPRODUCT(D6:K6,E7:L7)-SUMPRODUCT(E6:L6,D7:K7)))</f>
        <v>0</v>
      </c>
      <c r="F47" s="132" cm="1">
        <f t="array" ref="F47">SUMPRODUCT((D11:K11+E11:L11),(D11:K11*E12:L12-E11:L11*D12:K12))/(3*(SUMPRODUCT(D11:K11,E12:L12)-SUMPRODUCT(E11:L11,D12:K12)))</f>
        <v>-350</v>
      </c>
      <c r="G47" s="132" cm="1">
        <f t="array" ref="G47">SUMPRODUCT((D16:K16+E16:L16),(D16:K16*E17:L17-E16:L16*D17:K17))/(3*(SUMPRODUCT(D16:K16,E17:L17)-SUMPRODUCT(E16:L16,D17:K17)))</f>
        <v>350</v>
      </c>
      <c r="H47" s="134">
        <f>IFERROR(SUMPRODUCT(E46:G46,E47:G47)/H46,E47)</f>
        <v>0</v>
      </c>
      <c r="I47" s="3"/>
      <c r="J47" s="122" t="s">
        <v>75</v>
      </c>
      <c r="K47" s="123"/>
      <c r="L47" s="123"/>
      <c r="M47" s="126"/>
      <c r="N47" s="111"/>
      <c r="O47" s="3"/>
      <c r="P47" s="135"/>
      <c r="Q47" s="135"/>
      <c r="R47" s="135"/>
      <c r="S47" s="135"/>
      <c r="T47" s="135"/>
      <c r="U47" s="135"/>
    </row>
    <row r="48" spans="3:21" x14ac:dyDescent="0.25">
      <c r="D48" s="133" t="s">
        <v>9</v>
      </c>
      <c r="E48" s="132" cm="1">
        <f t="array" ref="E48">SUMPRODUCT((D7:K7+E7:L7),(D6:K6*E7:L7-E6:L6*D7:K7))/(3*(SUMPRODUCT(D6:K6,E7:L7)-SUMPRODUCT(E6:L6,D7:K7)))</f>
        <v>0</v>
      </c>
      <c r="F48" s="132" cm="1">
        <f t="array" ref="F48">SUMPRODUCT((D12:K12+E12:L12),(D11:K11*E12:L12-E11:L11*D12:K12))/(3*(SUMPRODUCT(D11:K11,E12:L12)-SUMPRODUCT(E11:L11,D12:K12)))</f>
        <v>0</v>
      </c>
      <c r="G48" s="132" cm="1">
        <f t="array" ref="G48">SUMPRODUCT((D17:K17+E17:L17),(D16:K16*E17:L17-E16:L16*D17:K17))/(3*(SUMPRODUCT(D16:K16,E17:L17)-SUMPRODUCT(E16:L16,D17:K17)))</f>
        <v>0</v>
      </c>
      <c r="H48" s="134">
        <f>IFERROR(SUMPRODUCT(E46:G46,E48:G48)/H46,E48)</f>
        <v>0</v>
      </c>
      <c r="I48" s="3"/>
      <c r="J48" s="122" t="s">
        <v>76</v>
      </c>
      <c r="K48" s="123"/>
      <c r="L48" s="123"/>
      <c r="M48" s="126"/>
      <c r="N48" s="111"/>
      <c r="O48" s="3"/>
      <c r="P48" s="135"/>
      <c r="Q48" s="135"/>
      <c r="R48" s="135"/>
      <c r="S48" s="135"/>
      <c r="T48" s="135"/>
      <c r="U48" s="135"/>
    </row>
    <row r="49" spans="2:21" x14ac:dyDescent="0.25">
      <c r="D49" s="3"/>
      <c r="E49" s="3"/>
      <c r="F49" s="3"/>
      <c r="G49" s="3"/>
      <c r="H49" s="3"/>
      <c r="I49" s="3"/>
      <c r="J49" s="124" t="s">
        <v>77</v>
      </c>
      <c r="K49" s="125"/>
      <c r="L49" s="125"/>
      <c r="M49" s="128"/>
      <c r="N49" s="70"/>
      <c r="O49" s="3"/>
      <c r="P49" s="135"/>
      <c r="Q49" s="135"/>
      <c r="R49" s="135"/>
      <c r="S49" s="135"/>
      <c r="T49" s="135"/>
      <c r="U49" s="135"/>
    </row>
    <row r="50" spans="2:21" x14ac:dyDescent="0.25">
      <c r="D50" s="81"/>
      <c r="E50" s="8"/>
      <c r="H50" s="81"/>
      <c r="I50" s="8"/>
      <c r="L50" s="81"/>
      <c r="M50" s="8"/>
      <c r="P50" s="81"/>
      <c r="Q50" s="8"/>
    </row>
    <row r="51" spans="2:21" s="1" customFormat="1" x14ac:dyDescent="0.25">
      <c r="D51" s="115"/>
      <c r="E51" s="116"/>
      <c r="H51" s="115"/>
      <c r="I51" s="116"/>
      <c r="L51" s="115"/>
      <c r="M51" s="116"/>
      <c r="P51" s="115"/>
      <c r="Q51" s="116"/>
    </row>
    <row r="52" spans="2:21" x14ac:dyDescent="0.25">
      <c r="B52" s="10" t="s">
        <v>16</v>
      </c>
      <c r="C52" s="71" t="s">
        <v>48</v>
      </c>
      <c r="D52" s="72"/>
      <c r="F52" s="59">
        <v>15</v>
      </c>
      <c r="G52" t="s">
        <v>49</v>
      </c>
      <c r="J52" s="61" t="s">
        <v>91</v>
      </c>
      <c r="K52" s="62"/>
      <c r="L52" s="62"/>
      <c r="M52" s="118"/>
      <c r="N52" s="67"/>
      <c r="P52" s="81"/>
      <c r="Q52" s="8"/>
    </row>
    <row r="53" spans="2:21" x14ac:dyDescent="0.25">
      <c r="C53" s="10"/>
      <c r="D53" s="5"/>
      <c r="F53" s="59"/>
      <c r="J53" s="63" t="s">
        <v>92</v>
      </c>
      <c r="K53" s="64"/>
      <c r="L53" s="64"/>
      <c r="M53" s="119"/>
      <c r="N53" s="70"/>
      <c r="P53" s="81"/>
      <c r="Q53" s="8"/>
    </row>
    <row r="54" spans="2:21" x14ac:dyDescent="0.25">
      <c r="C54" s="10"/>
      <c r="D54" s="5"/>
      <c r="F54" s="59"/>
      <c r="L54" s="81"/>
      <c r="M54" s="8"/>
      <c r="P54" s="81"/>
      <c r="Q54" s="8"/>
    </row>
    <row r="55" spans="2:21" ht="15.75" thickBot="1" x14ac:dyDescent="0.3">
      <c r="C55" t="s">
        <v>54</v>
      </c>
      <c r="D55" s="81"/>
      <c r="E55" s="8"/>
      <c r="H55" s="81"/>
      <c r="I55" s="8"/>
      <c r="L55" s="81"/>
      <c r="M55" s="8"/>
      <c r="P55" s="81"/>
      <c r="Q55" s="8"/>
    </row>
    <row r="56" spans="2:21" ht="15.75" thickTop="1" x14ac:dyDescent="0.25">
      <c r="C56" s="92" t="s">
        <v>52</v>
      </c>
      <c r="D56" s="89">
        <v>1</v>
      </c>
      <c r="E56" s="87">
        <v>2</v>
      </c>
      <c r="F56" s="87">
        <v>3</v>
      </c>
      <c r="G56" s="87">
        <v>4</v>
      </c>
      <c r="H56" s="87">
        <v>5</v>
      </c>
      <c r="I56" s="87">
        <v>6</v>
      </c>
      <c r="J56" s="87">
        <v>7</v>
      </c>
      <c r="K56" s="87">
        <v>8</v>
      </c>
      <c r="L56" s="87">
        <v>9</v>
      </c>
      <c r="M56" s="87">
        <v>10</v>
      </c>
      <c r="N56" s="87">
        <v>11</v>
      </c>
      <c r="O56" s="87">
        <v>12</v>
      </c>
      <c r="P56" s="87">
        <v>13</v>
      </c>
      <c r="Q56" s="87">
        <v>14</v>
      </c>
      <c r="R56" s="87">
        <v>15</v>
      </c>
      <c r="S56" s="87">
        <v>16</v>
      </c>
      <c r="T56" s="87">
        <v>17</v>
      </c>
      <c r="U56" s="88">
        <v>18</v>
      </c>
    </row>
    <row r="57" spans="2:21" x14ac:dyDescent="0.25">
      <c r="C57" s="93" t="s">
        <v>15</v>
      </c>
      <c r="D57" s="98">
        <f>xc+(D6-xc)*COS(RADIANS(p))-(D7-yc)*SIN(RADIANS(p))</f>
        <v>-686.55063152050002</v>
      </c>
      <c r="E57" s="98">
        <f t="shared" ref="E57:L57" si="0">xc+(E6-xc)*COS(RADIANS(p))-(E7-yc)*SIN(RADIANS(p))</f>
        <v>375.96777739747517</v>
      </c>
      <c r="F57" s="98">
        <f t="shared" si="0"/>
        <v>620.91675167579297</v>
      </c>
      <c r="G57" s="98">
        <f t="shared" si="0"/>
        <v>827.97198775780953</v>
      </c>
      <c r="H57" s="98">
        <f t="shared" si="0"/>
        <v>686.55063152050002</v>
      </c>
      <c r="I57" s="98">
        <f t="shared" si="0"/>
        <v>-375.96777739747517</v>
      </c>
      <c r="J57" s="98">
        <f t="shared" si="0"/>
        <v>-620.91675167579297</v>
      </c>
      <c r="K57" s="98">
        <f t="shared" si="0"/>
        <v>-827.97198775780953</v>
      </c>
      <c r="L57" s="98">
        <f t="shared" si="0"/>
        <v>-686.55063152050002</v>
      </c>
      <c r="M57" s="82"/>
      <c r="N57" s="39"/>
      <c r="O57" s="39"/>
      <c r="P57" s="60"/>
      <c r="Q57" s="60"/>
      <c r="R57" s="60"/>
      <c r="S57" s="60"/>
      <c r="T57" s="60"/>
      <c r="U57" s="95"/>
    </row>
    <row r="58" spans="2:21" ht="15.75" thickBot="1" x14ac:dyDescent="0.3">
      <c r="C58" s="94" t="s">
        <v>9</v>
      </c>
      <c r="D58" s="99">
        <f>yc+(D6-xc)*SIN(RADIANS(p))+(D7-yc)*COS(RADIANS(p))</f>
        <v>437.20502096705457</v>
      </c>
      <c r="E58" s="99">
        <f t="shared" ref="E58:L58" si="1">yc+(E6-xc)*SIN(RADIANS(p))+(E7-yc)*COS(RADIANS(p))</f>
        <v>721.90597057982734</v>
      </c>
      <c r="F58" s="99">
        <f t="shared" si="1"/>
        <v>580.48461434251783</v>
      </c>
      <c r="G58" s="99">
        <f t="shared" si="1"/>
        <v>-192.25604668873675</v>
      </c>
      <c r="H58" s="99">
        <f t="shared" si="1"/>
        <v>-437.20502096705457</v>
      </c>
      <c r="I58" s="99">
        <f t="shared" si="1"/>
        <v>-721.90597057982734</v>
      </c>
      <c r="J58" s="99">
        <f t="shared" si="1"/>
        <v>-580.48461434251783</v>
      </c>
      <c r="K58" s="99">
        <f t="shared" si="1"/>
        <v>192.25604668873675</v>
      </c>
      <c r="L58" s="99">
        <f t="shared" si="1"/>
        <v>437.20502096705457</v>
      </c>
      <c r="M58" s="85"/>
      <c r="N58" s="86"/>
      <c r="O58" s="86"/>
      <c r="P58" s="84"/>
      <c r="Q58" s="84"/>
      <c r="R58" s="84"/>
      <c r="S58" s="84"/>
      <c r="T58" s="84"/>
      <c r="U58" s="96"/>
    </row>
    <row r="59" spans="2:21" ht="15.75" thickTop="1" x14ac:dyDescent="0.25">
      <c r="D59" s="81"/>
      <c r="E59" s="8"/>
      <c r="H59" s="81"/>
      <c r="I59" s="8"/>
      <c r="L59" s="81"/>
      <c r="M59" s="8"/>
      <c r="P59" s="81"/>
      <c r="Q59" s="8"/>
    </row>
    <row r="60" spans="2:21" ht="15.75" thickBot="1" x14ac:dyDescent="0.3">
      <c r="C60" t="s">
        <v>50</v>
      </c>
      <c r="D60" s="81"/>
      <c r="E60" s="8"/>
      <c r="H60" s="81"/>
      <c r="I60" s="8"/>
      <c r="L60" s="81"/>
      <c r="M60" s="8"/>
      <c r="P60" s="81"/>
      <c r="Q60" s="8"/>
    </row>
    <row r="61" spans="2:21" ht="15.75" thickTop="1" x14ac:dyDescent="0.25">
      <c r="C61" s="92" t="s">
        <v>52</v>
      </c>
      <c r="D61" s="89">
        <v>1</v>
      </c>
      <c r="E61" s="87">
        <v>2</v>
      </c>
      <c r="F61" s="87">
        <v>3</v>
      </c>
      <c r="G61" s="87">
        <v>4</v>
      </c>
      <c r="H61" s="87">
        <v>5</v>
      </c>
      <c r="I61" s="87">
        <v>6</v>
      </c>
      <c r="J61" s="87">
        <v>7</v>
      </c>
      <c r="K61" s="87">
        <v>8</v>
      </c>
      <c r="L61" s="87">
        <v>9</v>
      </c>
      <c r="M61" s="87">
        <v>10</v>
      </c>
      <c r="N61" s="87">
        <v>11</v>
      </c>
      <c r="O61" s="87">
        <v>12</v>
      </c>
      <c r="P61" s="87">
        <v>13</v>
      </c>
      <c r="Q61" s="87">
        <v>14</v>
      </c>
      <c r="R61" s="87">
        <v>15</v>
      </c>
      <c r="S61" s="87">
        <v>16</v>
      </c>
      <c r="T61" s="87">
        <v>17</v>
      </c>
      <c r="U61" s="88">
        <v>18</v>
      </c>
    </row>
    <row r="62" spans="2:21" x14ac:dyDescent="0.25">
      <c r="C62" s="93" t="s">
        <v>15</v>
      </c>
      <c r="D62" s="98">
        <f t="shared" ref="D62:L62" si="2">xc+(D11-xc)*COS(RADIANS(p))-(D12-yc)*SIN(RADIANS(p))</f>
        <v>-538.19423987108905</v>
      </c>
      <c r="E62" s="98">
        <f t="shared" si="2"/>
        <v>-345.0090746132754</v>
      </c>
      <c r="F62" s="98">
        <f t="shared" si="2"/>
        <v>-222.53458747411645</v>
      </c>
      <c r="G62" s="98">
        <f t="shared" si="2"/>
        <v>-67.243160412604013</v>
      </c>
      <c r="H62" s="98">
        <f t="shared" si="2"/>
        <v>-137.95383853125878</v>
      </c>
      <c r="I62" s="98">
        <f t="shared" si="2"/>
        <v>-331.13900378907243</v>
      </c>
      <c r="J62" s="98">
        <f t="shared" si="2"/>
        <v>-453.61349092823139</v>
      </c>
      <c r="K62" s="98">
        <f t="shared" si="2"/>
        <v>-608.90491798974381</v>
      </c>
      <c r="L62" s="98">
        <f t="shared" si="2"/>
        <v>-538.19423987108905</v>
      </c>
      <c r="M62" s="82"/>
      <c r="N62" s="39"/>
      <c r="O62" s="39"/>
      <c r="P62" s="60"/>
      <c r="Q62" s="60"/>
      <c r="R62" s="60"/>
      <c r="S62" s="60"/>
      <c r="T62" s="60"/>
      <c r="U62" s="95"/>
    </row>
    <row r="63" spans="2:21" ht="15.75" thickBot="1" x14ac:dyDescent="0.3">
      <c r="C63" s="94" t="s">
        <v>9</v>
      </c>
      <c r="D63" s="99">
        <f t="shared" ref="D63:L63" si="3">yc+(D11-xc)*SIN(RADIANS(p))+(D12-yc)*COS(RADIANS(p))</f>
        <v>269.90176021949299</v>
      </c>
      <c r="E63" s="99">
        <f t="shared" si="3"/>
        <v>321.66556923999713</v>
      </c>
      <c r="F63" s="99">
        <f t="shared" si="3"/>
        <v>250.95489112134237</v>
      </c>
      <c r="G63" s="99">
        <f t="shared" si="3"/>
        <v>-328.60060465209858</v>
      </c>
      <c r="H63" s="99">
        <f t="shared" si="3"/>
        <v>-451.07509179125748</v>
      </c>
      <c r="I63" s="99">
        <f t="shared" si="3"/>
        <v>-502.83890081176162</v>
      </c>
      <c r="J63" s="99">
        <f t="shared" si="3"/>
        <v>-432.12822269310686</v>
      </c>
      <c r="K63" s="99">
        <f t="shared" si="3"/>
        <v>147.42727308033406</v>
      </c>
      <c r="L63" s="99">
        <f t="shared" si="3"/>
        <v>269.90176021949299</v>
      </c>
      <c r="M63" s="85"/>
      <c r="N63" s="86"/>
      <c r="O63" s="86"/>
      <c r="P63" s="84"/>
      <c r="Q63" s="84"/>
      <c r="R63" s="84"/>
      <c r="S63" s="84"/>
      <c r="T63" s="84"/>
      <c r="U63" s="96"/>
    </row>
    <row r="64" spans="2:21" ht="15.75" thickTop="1" x14ac:dyDescent="0.25">
      <c r="D64" s="81"/>
      <c r="E64" s="8"/>
      <c r="H64" s="81"/>
      <c r="I64" s="8"/>
      <c r="L64" s="81"/>
      <c r="M64" s="8"/>
      <c r="P64" s="81"/>
      <c r="Q64" s="8"/>
    </row>
    <row r="65" spans="3:21" ht="15.75" thickBot="1" x14ac:dyDescent="0.3">
      <c r="C65" t="s">
        <v>51</v>
      </c>
      <c r="D65" s="81"/>
      <c r="E65" s="8"/>
      <c r="H65" s="81"/>
      <c r="I65" s="8"/>
      <c r="L65" s="81"/>
      <c r="M65" s="8"/>
      <c r="P65" s="81"/>
      <c r="Q65" s="8"/>
    </row>
    <row r="66" spans="3:21" ht="15.75" thickTop="1" x14ac:dyDescent="0.25">
      <c r="C66" s="92" t="s">
        <v>52</v>
      </c>
      <c r="D66" s="89">
        <v>1</v>
      </c>
      <c r="E66" s="87">
        <v>2</v>
      </c>
      <c r="F66" s="87">
        <v>3</v>
      </c>
      <c r="G66" s="87">
        <v>4</v>
      </c>
      <c r="H66" s="87">
        <v>5</v>
      </c>
      <c r="I66" s="87">
        <v>6</v>
      </c>
      <c r="J66" s="87">
        <v>7</v>
      </c>
      <c r="K66" s="87">
        <v>8</v>
      </c>
      <c r="L66" s="87">
        <v>9</v>
      </c>
      <c r="M66" s="87">
        <v>10</v>
      </c>
      <c r="N66" s="87">
        <v>11</v>
      </c>
      <c r="O66" s="87">
        <v>12</v>
      </c>
      <c r="P66" s="87">
        <v>13</v>
      </c>
      <c r="Q66" s="87">
        <v>14</v>
      </c>
      <c r="R66" s="87">
        <v>15</v>
      </c>
      <c r="S66" s="87">
        <v>16</v>
      </c>
      <c r="T66" s="87">
        <v>17</v>
      </c>
      <c r="U66" s="88">
        <v>18</v>
      </c>
    </row>
    <row r="67" spans="3:21" x14ac:dyDescent="0.25">
      <c r="C67" s="93" t="s">
        <v>15</v>
      </c>
      <c r="D67" s="98">
        <f t="shared" ref="D67:L67" si="4">xc+(D16-xc)*COS(RADIANS(p))-(D17-yc)*SIN(RADIANS(p))</f>
        <v>137.95383853125878</v>
      </c>
      <c r="E67" s="98">
        <f t="shared" si="4"/>
        <v>331.13900378907243</v>
      </c>
      <c r="F67" s="98">
        <f t="shared" si="4"/>
        <v>453.61349092823139</v>
      </c>
      <c r="G67" s="98">
        <f t="shared" si="4"/>
        <v>608.90491798974381</v>
      </c>
      <c r="H67" s="98">
        <f t="shared" si="4"/>
        <v>538.19423987108905</v>
      </c>
      <c r="I67" s="98">
        <f t="shared" si="4"/>
        <v>345.0090746132754</v>
      </c>
      <c r="J67" s="98">
        <f t="shared" si="4"/>
        <v>222.53458747411645</v>
      </c>
      <c r="K67" s="98">
        <f t="shared" si="4"/>
        <v>67.243160412604013</v>
      </c>
      <c r="L67" s="98">
        <f t="shared" si="4"/>
        <v>137.95383853125878</v>
      </c>
      <c r="M67" s="82"/>
      <c r="N67" s="39"/>
      <c r="O67" s="39"/>
      <c r="P67" s="60"/>
      <c r="Q67" s="60"/>
      <c r="R67" s="60"/>
      <c r="S67" s="60"/>
      <c r="T67" s="60"/>
      <c r="U67" s="95"/>
    </row>
    <row r="68" spans="3:21" ht="15.75" thickBot="1" x14ac:dyDescent="0.3">
      <c r="C68" s="94" t="s">
        <v>9</v>
      </c>
      <c r="D68" s="99">
        <f t="shared" ref="D68:L68" si="5">yc+(D16-xc)*SIN(RADIANS(p))+(D17-yc)*COS(RADIANS(p))</f>
        <v>451.07509179125748</v>
      </c>
      <c r="E68" s="99">
        <f t="shared" si="5"/>
        <v>502.83890081176162</v>
      </c>
      <c r="F68" s="99">
        <f t="shared" si="5"/>
        <v>432.12822269310686</v>
      </c>
      <c r="G68" s="99">
        <f t="shared" si="5"/>
        <v>-147.42727308033406</v>
      </c>
      <c r="H68" s="99">
        <f t="shared" si="5"/>
        <v>-269.90176021949299</v>
      </c>
      <c r="I68" s="99">
        <f t="shared" si="5"/>
        <v>-321.66556923999713</v>
      </c>
      <c r="J68" s="99">
        <f t="shared" si="5"/>
        <v>-250.95489112134237</v>
      </c>
      <c r="K68" s="99">
        <f t="shared" si="5"/>
        <v>328.60060465209858</v>
      </c>
      <c r="L68" s="99">
        <f t="shared" si="5"/>
        <v>451.07509179125748</v>
      </c>
      <c r="M68" s="85"/>
      <c r="N68" s="86"/>
      <c r="O68" s="86"/>
      <c r="P68" s="84"/>
      <c r="Q68" s="84"/>
      <c r="R68" s="84"/>
      <c r="S68" s="84"/>
      <c r="T68" s="84"/>
      <c r="U68" s="96"/>
    </row>
    <row r="69" spans="3:21" ht="15.75" thickTop="1" x14ac:dyDescent="0.25">
      <c r="D69" s="81"/>
      <c r="E69" s="8"/>
      <c r="H69" s="81"/>
      <c r="I69" s="8"/>
      <c r="L69" s="81"/>
      <c r="M69" s="8"/>
      <c r="P69" s="81"/>
      <c r="Q69" s="8"/>
    </row>
    <row r="70" spans="3:21" ht="15.75" thickBot="1" x14ac:dyDescent="0.3">
      <c r="C70" t="s">
        <v>12</v>
      </c>
      <c r="H70" s="81"/>
      <c r="I70" s="8"/>
      <c r="L70" s="81"/>
      <c r="M70" s="8"/>
      <c r="P70" s="81"/>
      <c r="Q70" s="8"/>
    </row>
    <row r="71" spans="3:21" ht="15.75" thickTop="1" x14ac:dyDescent="0.25">
      <c r="C71" s="92" t="s">
        <v>52</v>
      </c>
      <c r="D71" s="89">
        <v>1</v>
      </c>
      <c r="E71" s="87">
        <v>2</v>
      </c>
      <c r="F71" s="87">
        <v>3</v>
      </c>
      <c r="G71" s="87">
        <v>4</v>
      </c>
      <c r="H71" s="87">
        <v>5</v>
      </c>
      <c r="I71" s="87">
        <v>6</v>
      </c>
      <c r="J71" s="87">
        <v>7</v>
      </c>
      <c r="K71" s="87">
        <v>8</v>
      </c>
      <c r="L71" s="87">
        <v>9</v>
      </c>
      <c r="M71" s="87">
        <v>10</v>
      </c>
      <c r="N71" s="87">
        <v>11</v>
      </c>
      <c r="O71" s="87">
        <v>12</v>
      </c>
      <c r="P71" s="87">
        <v>13</v>
      </c>
      <c r="Q71" s="87">
        <v>14</v>
      </c>
      <c r="R71" s="87">
        <v>15</v>
      </c>
      <c r="S71" s="87">
        <v>16</v>
      </c>
      <c r="T71" s="87">
        <v>17</v>
      </c>
      <c r="U71" s="88">
        <v>18</v>
      </c>
    </row>
    <row r="72" spans="3:21" x14ac:dyDescent="0.25">
      <c r="C72" s="93" t="s">
        <v>15</v>
      </c>
      <c r="D72" s="98">
        <f t="shared" ref="D72:U72" si="6">xc+(D21-xc)*COS(RADIANS(p))-(D22-yc)*SIN(RADIANS(p))</f>
        <v>-523.54442441996332</v>
      </c>
      <c r="E72" s="98">
        <f t="shared" si="6"/>
        <v>-330.35925916214967</v>
      </c>
      <c r="F72" s="98">
        <f t="shared" si="6"/>
        <v>-137.17409390433599</v>
      </c>
      <c r="G72" s="98">
        <f t="shared" si="6"/>
        <v>56.011071353477661</v>
      </c>
      <c r="H72" s="98">
        <f t="shared" si="6"/>
        <v>249.19623661129131</v>
      </c>
      <c r="I72" s="98">
        <f t="shared" si="6"/>
        <v>-249.19623661129131</v>
      </c>
      <c r="J72" s="98">
        <f t="shared" si="6"/>
        <v>-56.011071353477661</v>
      </c>
      <c r="K72" s="98">
        <f t="shared" si="6"/>
        <v>137.17409390433599</v>
      </c>
      <c r="L72" s="98">
        <f t="shared" si="6"/>
        <v>330.35925916214967</v>
      </c>
      <c r="M72" s="98">
        <f t="shared" si="6"/>
        <v>523.54442441996332</v>
      </c>
      <c r="N72" s="98">
        <f t="shared" si="6"/>
        <v>-734.47527540732267</v>
      </c>
      <c r="O72" s="98">
        <f t="shared" si="6"/>
        <v>-682.71146638681853</v>
      </c>
      <c r="P72" s="98">
        <f t="shared" si="6"/>
        <v>-630.94765736631439</v>
      </c>
      <c r="Q72" s="98">
        <f t="shared" si="6"/>
        <v>-579.18384834581025</v>
      </c>
      <c r="R72" s="98">
        <f t="shared" si="6"/>
        <v>579.18384834581025</v>
      </c>
      <c r="S72" s="98">
        <f t="shared" si="6"/>
        <v>630.94765736631439</v>
      </c>
      <c r="T72" s="98">
        <f t="shared" si="6"/>
        <v>682.71146638681853</v>
      </c>
      <c r="U72" s="98">
        <f t="shared" si="6"/>
        <v>734.47527540732267</v>
      </c>
    </row>
    <row r="73" spans="3:21" ht="15.75" thickBot="1" x14ac:dyDescent="0.3">
      <c r="C73" s="94" t="s">
        <v>9</v>
      </c>
      <c r="D73" s="99">
        <f t="shared" ref="D73:U73" si="7">yc+(D21-xc)*SIN(RADIANS(p))+(D22-yc)*COS(RADIANS(p))</f>
        <v>408.41306989219794</v>
      </c>
      <c r="E73" s="99">
        <f t="shared" si="7"/>
        <v>460.17687891270208</v>
      </c>
      <c r="F73" s="99">
        <f t="shared" si="7"/>
        <v>511.94068793320622</v>
      </c>
      <c r="G73" s="99">
        <f t="shared" si="7"/>
        <v>563.70449695371042</v>
      </c>
      <c r="H73" s="99">
        <f t="shared" si="7"/>
        <v>615.46830597421456</v>
      </c>
      <c r="I73" s="99">
        <f t="shared" si="7"/>
        <v>-615.46830597421456</v>
      </c>
      <c r="J73" s="99">
        <f t="shared" si="7"/>
        <v>-563.70449695371042</v>
      </c>
      <c r="K73" s="99">
        <f t="shared" si="7"/>
        <v>-511.94068793320622</v>
      </c>
      <c r="L73" s="99">
        <f t="shared" si="7"/>
        <v>-460.17687891270208</v>
      </c>
      <c r="M73" s="99">
        <f t="shared" si="7"/>
        <v>-408.41306989219794</v>
      </c>
      <c r="N73" s="99">
        <f t="shared" si="7"/>
        <v>113.78079721700638</v>
      </c>
      <c r="O73" s="99">
        <f t="shared" si="7"/>
        <v>-79.40436804080727</v>
      </c>
      <c r="P73" s="99">
        <f t="shared" si="7"/>
        <v>-272.58953329862095</v>
      </c>
      <c r="Q73" s="99">
        <f t="shared" si="7"/>
        <v>-465.7746985564346</v>
      </c>
      <c r="R73" s="99">
        <f t="shared" si="7"/>
        <v>465.7746985564346</v>
      </c>
      <c r="S73" s="99">
        <f t="shared" si="7"/>
        <v>272.58953329862095</v>
      </c>
      <c r="T73" s="99">
        <f t="shared" si="7"/>
        <v>79.40436804080727</v>
      </c>
      <c r="U73" s="99">
        <f t="shared" si="7"/>
        <v>-113.78079721700638</v>
      </c>
    </row>
    <row r="74" spans="3:21" ht="15.75" thickTop="1" x14ac:dyDescent="0.25">
      <c r="D74" s="81"/>
      <c r="E74" s="8"/>
      <c r="H74" s="81"/>
      <c r="I74" s="8"/>
      <c r="L74" s="81"/>
      <c r="M74" s="8"/>
      <c r="P74" s="81"/>
      <c r="Q74" s="8"/>
    </row>
    <row r="75" spans="3:21" x14ac:dyDescent="0.25">
      <c r="C75" s="73"/>
      <c r="D75" s="74" t="s">
        <v>55</v>
      </c>
      <c r="E75" s="75" t="s">
        <v>56</v>
      </c>
      <c r="G75" t="s">
        <v>54</v>
      </c>
      <c r="I75" s="8"/>
      <c r="K75" s="104" t="s">
        <v>79</v>
      </c>
      <c r="L75" s="3"/>
      <c r="M75" s="3"/>
      <c r="N75" s="3"/>
      <c r="O75" s="3"/>
    </row>
    <row r="76" spans="3:21" x14ac:dyDescent="0.25">
      <c r="C76" s="76" t="s">
        <v>15</v>
      </c>
      <c r="D76" s="60">
        <f>MAX(D57:U57)</f>
        <v>827.97198775780953</v>
      </c>
      <c r="E76" s="78">
        <f>MIN(D57:U57)</f>
        <v>-827.97198775780953</v>
      </c>
      <c r="G76" s="73" t="s">
        <v>57</v>
      </c>
      <c r="H76" s="75" t="s">
        <v>58</v>
      </c>
      <c r="I76" s="8"/>
      <c r="K76" s="73"/>
      <c r="L76" s="129" t="s">
        <v>54</v>
      </c>
      <c r="M76" s="74" t="s">
        <v>50</v>
      </c>
      <c r="N76" s="74" t="s">
        <v>51</v>
      </c>
      <c r="O76" s="75" t="s">
        <v>26</v>
      </c>
    </row>
    <row r="77" spans="3:21" x14ac:dyDescent="0.25">
      <c r="C77" s="77" t="s">
        <v>9</v>
      </c>
      <c r="D77" s="80">
        <f>MAX(D58:U58)</f>
        <v>721.90597057982734</v>
      </c>
      <c r="E77" s="100">
        <f>MIN(D58:U58)</f>
        <v>-721.90597057982734</v>
      </c>
      <c r="G77" s="79">
        <f>+D77-E77</f>
        <v>1443.8119411596547</v>
      </c>
      <c r="H77" s="100">
        <f>+D76-E76</f>
        <v>1655.9439755156191</v>
      </c>
      <c r="I77" s="8"/>
      <c r="K77" s="73" t="s">
        <v>61</v>
      </c>
      <c r="L77" s="130">
        <f>0.5*ABS(SUMPRODUCT(D57:K57,E58:L58)-SUMPRODUCT(D58:K58,E57:L57))</f>
        <v>1720000</v>
      </c>
      <c r="M77" s="130">
        <f>-0.5*ABS(SUMPRODUCT(D62:K62,E63:L63)-SUMPRODUCT(D63:K63,E62:L62))</f>
        <v>-300000</v>
      </c>
      <c r="N77" s="130">
        <f>-0.5*ABS(SUMPRODUCT(D67:K67,E68:L68)-SUMPRODUCT(D68:K68,E67:L67))</f>
        <v>-300000.00000000006</v>
      </c>
      <c r="O77" s="131">
        <f>+L77+M77+N77</f>
        <v>1120000</v>
      </c>
    </row>
    <row r="78" spans="3:21" x14ac:dyDescent="0.25">
      <c r="D78" s="103"/>
      <c r="E78" s="81"/>
      <c r="G78" s="81"/>
      <c r="H78" s="81"/>
      <c r="I78" s="8"/>
      <c r="K78" s="133" t="s">
        <v>15</v>
      </c>
      <c r="L78" s="132" cm="1">
        <f t="array" ref="L78">SUMPRODUCT((D57:K57+E57:L57),(D57:K57*E58:L58-E57:L57*D58:K58))/(3*(SUMPRODUCT(D57:K57,E58:L58)-SUMPRODUCT(E57:L57,D58:K58)))</f>
        <v>0</v>
      </c>
      <c r="M78" s="132" cm="1">
        <f t="array" ref="M78">SUMPRODUCT((D62:K62+E62:L62),(D62:K62*E63:L63-E62:L62*D63:K63))/(3*(SUMPRODUCT(D62:K62,E63:L63)-SUMPRODUCT(E62:L62,D63:K63)))</f>
        <v>-338.074039201174</v>
      </c>
      <c r="N78" s="132" cm="1">
        <f t="array" ref="N78">SUMPRODUCT((D67:K67+E67:L67),(D67:K67*E68:L68-E67:L67*D68:K68))/(3*(SUMPRODUCT(D67:K67,E68:L68)-SUMPRODUCT(E67:L67,D68:K68)))</f>
        <v>338.07403920117383</v>
      </c>
      <c r="O78" s="134">
        <f>IFERROR(SUMPRODUCT(L77:N77,L78:N78)/O77,L78)</f>
        <v>2.66092164175851E-14</v>
      </c>
    </row>
    <row r="79" spans="3:21" x14ac:dyDescent="0.25">
      <c r="D79" s="103"/>
      <c r="E79" s="81"/>
      <c r="G79" s="81"/>
      <c r="H79" s="81"/>
      <c r="I79" s="8"/>
      <c r="K79" s="133" t="s">
        <v>9</v>
      </c>
      <c r="L79" s="132" cm="1">
        <f t="array" ref="L79">SUMPRODUCT((D58:K58+E58:L58),(D57:K57*E58:L58-E57:L57*D58:K58))/(3*(SUMPRODUCT(D57:K57,E58:L58)-SUMPRODUCT(E57:L57,D58:K58)))</f>
        <v>0</v>
      </c>
      <c r="M79" s="132" cm="1">
        <f t="array" ref="M79">SUMPRODUCT((D63:K63+E63:L63),(D62:K62*E63:L63-E62:L62*D63:K63))/(3*(SUMPRODUCT(D62:K62,E63:L63)-SUMPRODUCT(E62:L62,D63:K63)))</f>
        <v>-90.586665785882261</v>
      </c>
      <c r="N79" s="132" cm="1">
        <f t="array" ref="N79">SUMPRODUCT((D68:K68+E68:L68),(D67:K67*E68:L68-E67:L67*D68:K68))/(3*(SUMPRODUCT(D67:K67,E68:L68)-SUMPRODUCT(E67:L67,D68:K68)))</f>
        <v>90.586665785882232</v>
      </c>
      <c r="O79" s="134">
        <f>IFERROR(SUMPRODUCT(L77:N77,L79:N79)/O77,L79)</f>
        <v>3.3261520521981375E-15</v>
      </c>
    </row>
    <row r="80" spans="3:21" x14ac:dyDescent="0.25">
      <c r="D80" s="103"/>
      <c r="E80" s="81"/>
      <c r="G80" s="81"/>
      <c r="H80" s="81"/>
      <c r="I80" s="8"/>
      <c r="J80" s="8"/>
      <c r="L80" s="8"/>
      <c r="M80" s="104"/>
    </row>
    <row r="81" spans="3:22" s="186" customFormat="1" x14ac:dyDescent="0.25">
      <c r="D81" s="187"/>
      <c r="E81" s="188"/>
      <c r="G81" s="188"/>
      <c r="H81" s="188"/>
      <c r="I81" s="189"/>
      <c r="J81" s="189"/>
      <c r="K81" s="189"/>
      <c r="L81" s="189"/>
      <c r="M81" s="190"/>
    </row>
    <row r="82" spans="3:22" x14ac:dyDescent="0.25">
      <c r="D82" s="103"/>
      <c r="E82" s="81"/>
      <c r="G82" s="81"/>
      <c r="H82" s="81"/>
      <c r="I82" s="8" t="s">
        <v>114</v>
      </c>
      <c r="J82" s="8"/>
      <c r="K82" s="8"/>
      <c r="L82" s="8"/>
      <c r="M82" s="104"/>
    </row>
    <row r="83" spans="3:22" ht="18.75" x14ac:dyDescent="0.3">
      <c r="C83" s="223" t="s">
        <v>108</v>
      </c>
      <c r="D83" s="103"/>
      <c r="E83" s="81"/>
      <c r="G83" s="81"/>
      <c r="H83" s="81"/>
      <c r="I83" s="8" t="s">
        <v>118</v>
      </c>
      <c r="J83" s="8"/>
      <c r="K83" s="8"/>
      <c r="L83" s="8"/>
      <c r="M83" s="104"/>
    </row>
    <row r="84" spans="3:22" ht="15.75" thickBot="1" x14ac:dyDescent="0.3">
      <c r="C84" s="219" t="s">
        <v>105</v>
      </c>
      <c r="D84" s="220"/>
      <c r="E84" s="199">
        <f>+p</f>
        <v>15</v>
      </c>
      <c r="F84" s="219" t="s">
        <v>49</v>
      </c>
      <c r="G84" s="81"/>
      <c r="H84" s="81"/>
      <c r="I84" s="8" t="s">
        <v>123</v>
      </c>
      <c r="J84" s="8"/>
      <c r="K84" s="8"/>
      <c r="L84" s="8"/>
      <c r="M84" s="104"/>
    </row>
    <row r="85" spans="3:22" ht="15.75" thickTop="1" x14ac:dyDescent="0.25">
      <c r="C85" s="42" t="s">
        <v>42</v>
      </c>
      <c r="D85" s="43" t="s">
        <v>94</v>
      </c>
      <c r="E85" s="43" t="s">
        <v>95</v>
      </c>
      <c r="F85" s="43" t="s">
        <v>96</v>
      </c>
      <c r="G85" s="200" t="s">
        <v>97</v>
      </c>
      <c r="H85" s="200" t="s">
        <v>98</v>
      </c>
      <c r="I85" s="200" t="s">
        <v>119</v>
      </c>
      <c r="J85" s="200" t="s">
        <v>120</v>
      </c>
      <c r="K85" s="56" t="s">
        <v>11</v>
      </c>
      <c r="L85" s="56"/>
      <c r="M85" s="56" t="s">
        <v>69</v>
      </c>
      <c r="N85" s="56"/>
      <c r="O85" s="56" t="s">
        <v>70</v>
      </c>
      <c r="P85" s="56"/>
      <c r="Q85" s="56" t="s">
        <v>99</v>
      </c>
      <c r="R85" s="56"/>
      <c r="S85" s="56"/>
      <c r="T85" s="56" t="s">
        <v>100</v>
      </c>
      <c r="U85" s="58"/>
      <c r="V85" s="58"/>
    </row>
    <row r="86" spans="3:22" x14ac:dyDescent="0.25">
      <c r="C86" s="45"/>
      <c r="D86" s="46"/>
      <c r="E86" s="46"/>
      <c r="F86" s="46"/>
      <c r="G86" s="165"/>
      <c r="H86" s="165" t="s">
        <v>101</v>
      </c>
      <c r="I86" s="165" t="s">
        <v>101</v>
      </c>
      <c r="J86" s="165" t="s">
        <v>101</v>
      </c>
      <c r="K86" s="46" t="s">
        <v>8</v>
      </c>
      <c r="L86" s="46" t="s">
        <v>23</v>
      </c>
      <c r="M86" s="46" t="s">
        <v>8</v>
      </c>
      <c r="N86" s="46" t="s">
        <v>23</v>
      </c>
      <c r="O86" s="46" t="s">
        <v>8</v>
      </c>
      <c r="P86" s="46" t="s">
        <v>23</v>
      </c>
      <c r="Q86" s="46" t="s">
        <v>102</v>
      </c>
      <c r="R86" s="46" t="s">
        <v>106</v>
      </c>
      <c r="S86" s="46" t="s">
        <v>107</v>
      </c>
      <c r="T86" s="46" t="s">
        <v>102</v>
      </c>
      <c r="U86" s="221" t="s">
        <v>106</v>
      </c>
      <c r="V86" s="222" t="s">
        <v>107</v>
      </c>
    </row>
    <row r="87" spans="3:22" x14ac:dyDescent="0.25">
      <c r="C87" s="21" t="s">
        <v>37</v>
      </c>
      <c r="D87" s="204" t="s">
        <v>103</v>
      </c>
      <c r="E87" s="39"/>
      <c r="F87" s="39"/>
      <c r="G87" s="210">
        <f>+ecu</f>
        <v>3.3E-3</v>
      </c>
      <c r="H87" s="211">
        <v>0</v>
      </c>
      <c r="I87" s="211">
        <f t="shared" ref="I87:I92" si="8">+H87*COS(RADIANS(p))</f>
        <v>0</v>
      </c>
      <c r="J87" s="211">
        <f t="shared" ref="J87:J92" si="9">H87*SIN(RADIANS(p))</f>
        <v>0</v>
      </c>
      <c r="K87" s="201">
        <f>+D103</f>
        <v>28560</v>
      </c>
      <c r="L87" s="215">
        <f>+E103</f>
        <v>5421.4338759292941</v>
      </c>
      <c r="M87" s="57">
        <f>+D104</f>
        <v>0</v>
      </c>
      <c r="N87" s="57">
        <f>+E104</f>
        <v>0</v>
      </c>
      <c r="O87" s="57">
        <f>+D105</f>
        <v>0</v>
      </c>
      <c r="P87" s="57">
        <f>+E105</f>
        <v>0</v>
      </c>
      <c r="Q87" s="202">
        <f t="shared" ref="Q87:Q92" si="10">+K87+L87</f>
        <v>33981.433875929295</v>
      </c>
      <c r="R87" s="202">
        <f>M87+N87</f>
        <v>0</v>
      </c>
      <c r="S87" s="202">
        <f>O87+P87</f>
        <v>0</v>
      </c>
      <c r="T87" s="202">
        <f t="shared" ref="T87:T92" si="11">0.65*K87+0.9*L87</f>
        <v>23443.290488336366</v>
      </c>
      <c r="U87" s="202">
        <f>0.65*M87+0.9*N87</f>
        <v>0</v>
      </c>
      <c r="V87" s="203">
        <f>0.65*O87+0.9*P87</f>
        <v>0</v>
      </c>
    </row>
    <row r="88" spans="3:22" x14ac:dyDescent="0.25">
      <c r="C88" s="21" t="s">
        <v>43</v>
      </c>
      <c r="D88" s="205">
        <v>1</v>
      </c>
      <c r="E88" s="206">
        <v>0</v>
      </c>
      <c r="F88" s="39"/>
      <c r="G88" s="210">
        <f>+L132</f>
        <v>1.5186813783709227E-3</v>
      </c>
      <c r="H88" s="212">
        <f>+L133</f>
        <v>2.4675216637955503E-6</v>
      </c>
      <c r="I88" s="212">
        <f t="shared" si="8"/>
        <v>2.3834429019878937E-6</v>
      </c>
      <c r="J88" s="212">
        <f t="shared" si="9"/>
        <v>6.3864160079334751E-7</v>
      </c>
      <c r="K88" s="201">
        <f>+T133</f>
        <v>21576.840299851297</v>
      </c>
      <c r="L88" s="201">
        <f>+U133</f>
        <v>3366.0818026008851</v>
      </c>
      <c r="M88" s="57">
        <f>+T135</f>
        <v>2899.71687566737</v>
      </c>
      <c r="N88" s="57">
        <f>+U135</f>
        <v>814.44906817532899</v>
      </c>
      <c r="O88" s="57">
        <f>+T136</f>
        <v>1122.5900380274104</v>
      </c>
      <c r="P88" s="57">
        <f>+U136</f>
        <v>309.19068966766366</v>
      </c>
      <c r="Q88" s="202">
        <f t="shared" si="10"/>
        <v>24942.922102452183</v>
      </c>
      <c r="R88" s="202">
        <f t="shared" ref="R88:R92" si="12">M88+N88</f>
        <v>3714.1659438426991</v>
      </c>
      <c r="S88" s="202">
        <f t="shared" ref="S88:S92" si="13">O88+P88</f>
        <v>1431.7807276950741</v>
      </c>
      <c r="T88" s="202">
        <f t="shared" si="11"/>
        <v>17054.419817244139</v>
      </c>
      <c r="U88" s="202">
        <f t="shared" ref="U88:U92" si="14">0.65*M88+0.9*N88</f>
        <v>2617.8201305415864</v>
      </c>
      <c r="V88" s="203">
        <f t="shared" ref="V88:V92" si="15">0.65*O88+0.9*P88</f>
        <v>1007.9551454187141</v>
      </c>
    </row>
    <row r="89" spans="3:22" x14ac:dyDescent="0.25">
      <c r="C89" s="21" t="s">
        <v>44</v>
      </c>
      <c r="D89" s="39"/>
      <c r="E89" s="205">
        <v>0.5</v>
      </c>
      <c r="F89" s="39"/>
      <c r="G89" s="210"/>
      <c r="H89" s="212"/>
      <c r="I89" s="212"/>
      <c r="J89" s="212"/>
      <c r="K89" s="201"/>
      <c r="L89" s="201"/>
      <c r="M89" s="57"/>
      <c r="N89" s="57"/>
      <c r="O89" s="57"/>
      <c r="P89" s="57"/>
      <c r="Q89" s="202"/>
      <c r="R89" s="202"/>
      <c r="S89" s="202"/>
      <c r="T89" s="202"/>
      <c r="U89" s="202"/>
      <c r="V89" s="203"/>
    </row>
    <row r="90" spans="3:22" x14ac:dyDescent="0.25">
      <c r="C90" s="21" t="s">
        <v>45</v>
      </c>
      <c r="D90" s="39"/>
      <c r="E90" s="205">
        <v>1</v>
      </c>
      <c r="F90" s="39"/>
      <c r="G90" s="210"/>
      <c r="H90" s="212"/>
      <c r="I90" s="212"/>
      <c r="J90" s="212"/>
      <c r="K90" s="201"/>
      <c r="L90" s="201"/>
      <c r="M90" s="57"/>
      <c r="N90" s="57"/>
      <c r="O90" s="57"/>
      <c r="P90" s="57"/>
      <c r="Q90" s="202"/>
      <c r="R90" s="202"/>
      <c r="S90" s="202"/>
      <c r="T90" s="202"/>
      <c r="U90" s="202"/>
      <c r="V90" s="203"/>
    </row>
    <row r="91" spans="3:22" x14ac:dyDescent="0.25">
      <c r="C91" s="21" t="s">
        <v>46</v>
      </c>
      <c r="D91" s="39"/>
      <c r="E91" s="39"/>
      <c r="F91" s="207">
        <v>0.05</v>
      </c>
      <c r="G91" s="210"/>
      <c r="H91" s="212"/>
      <c r="I91" s="212"/>
      <c r="J91" s="212"/>
      <c r="K91" s="201"/>
      <c r="L91" s="201"/>
      <c r="M91" s="57"/>
      <c r="N91" s="57"/>
      <c r="O91" s="57"/>
      <c r="P91" s="57"/>
      <c r="Q91" s="202"/>
      <c r="R91" s="202"/>
      <c r="S91" s="202"/>
      <c r="T91" s="202"/>
      <c r="U91" s="202"/>
      <c r="V91" s="203"/>
    </row>
    <row r="92" spans="3:22" ht="15.75" thickBot="1" x14ac:dyDescent="0.3">
      <c r="C92" s="22" t="s">
        <v>47</v>
      </c>
      <c r="D92" s="208" t="s">
        <v>104</v>
      </c>
      <c r="E92" s="86"/>
      <c r="F92" s="86"/>
      <c r="G92" s="213">
        <v>-0.05</v>
      </c>
      <c r="H92" s="214">
        <v>0</v>
      </c>
      <c r="I92" s="214">
        <f t="shared" si="8"/>
        <v>0</v>
      </c>
      <c r="J92" s="214">
        <f t="shared" si="9"/>
        <v>0</v>
      </c>
      <c r="K92" s="216">
        <f>+I103</f>
        <v>0</v>
      </c>
      <c r="L92" s="216">
        <f>+J103</f>
        <v>-5790.5835790967076</v>
      </c>
      <c r="M92" s="209">
        <f>+I104</f>
        <v>0</v>
      </c>
      <c r="N92" s="209">
        <f>+J104</f>
        <v>0</v>
      </c>
      <c r="O92" s="209">
        <f>+I105</f>
        <v>0</v>
      </c>
      <c r="P92" s="209">
        <f>+J105</f>
        <v>0</v>
      </c>
      <c r="Q92" s="217">
        <f t="shared" si="10"/>
        <v>-5790.5835790967076</v>
      </c>
      <c r="R92" s="217">
        <f t="shared" si="12"/>
        <v>0</v>
      </c>
      <c r="S92" s="217">
        <f t="shared" si="13"/>
        <v>0</v>
      </c>
      <c r="T92" s="217">
        <f t="shared" si="11"/>
        <v>-5211.5252211870365</v>
      </c>
      <c r="U92" s="217">
        <f t="shared" si="14"/>
        <v>0</v>
      </c>
      <c r="V92" s="218">
        <f t="shared" si="15"/>
        <v>0</v>
      </c>
    </row>
    <row r="93" spans="3:22" ht="15.75" thickTop="1" x14ac:dyDescent="0.25">
      <c r="D93" s="103"/>
      <c r="E93" s="81"/>
      <c r="G93" s="81"/>
      <c r="H93" s="81"/>
      <c r="I93" s="8"/>
      <c r="J93" s="8"/>
      <c r="K93" s="8"/>
      <c r="L93" s="8"/>
      <c r="M93" s="104"/>
    </row>
    <row r="94" spans="3:22" x14ac:dyDescent="0.25">
      <c r="D94" s="103"/>
      <c r="E94" s="81"/>
      <c r="G94" s="81"/>
      <c r="H94" s="81"/>
      <c r="I94" s="8"/>
      <c r="J94" s="8"/>
      <c r="K94" s="8"/>
      <c r="L94" s="8"/>
      <c r="M94" s="104"/>
    </row>
    <row r="95" spans="3:22" x14ac:dyDescent="0.25">
      <c r="D95" s="103"/>
      <c r="E95" s="81"/>
      <c r="G95" s="81"/>
      <c r="H95" s="81"/>
      <c r="I95" s="8"/>
      <c r="J95" s="8"/>
      <c r="K95" s="8"/>
      <c r="L95" s="8"/>
      <c r="M95" s="104"/>
    </row>
    <row r="96" spans="3:22" x14ac:dyDescent="0.25">
      <c r="D96" s="103"/>
      <c r="E96" s="81"/>
      <c r="G96" s="81"/>
      <c r="H96" s="81"/>
      <c r="I96" s="8"/>
      <c r="J96" s="8"/>
      <c r="K96" s="8"/>
      <c r="L96" s="8"/>
      <c r="M96" s="104"/>
    </row>
    <row r="97" spans="3:21" x14ac:dyDescent="0.25">
      <c r="D97" s="103"/>
      <c r="E97" s="81"/>
      <c r="G97" s="81"/>
      <c r="H97" s="81"/>
      <c r="I97" s="8"/>
      <c r="J97" s="8"/>
      <c r="K97" s="8"/>
      <c r="L97" s="8"/>
      <c r="M97" s="104"/>
    </row>
    <row r="98" spans="3:21" x14ac:dyDescent="0.25">
      <c r="D98" s="103"/>
      <c r="E98" s="81"/>
      <c r="G98" s="81"/>
      <c r="H98" s="81"/>
      <c r="I98" s="8"/>
      <c r="J98" s="8"/>
      <c r="K98" s="8"/>
      <c r="L98" s="8"/>
      <c r="M98" s="104"/>
    </row>
    <row r="99" spans="3:21" s="186" customFormat="1" x14ac:dyDescent="0.25">
      <c r="D99" s="187"/>
      <c r="E99" s="188"/>
      <c r="G99" s="188"/>
      <c r="H99" s="188"/>
      <c r="I99" s="189"/>
      <c r="J99" s="189"/>
      <c r="K99" s="189"/>
      <c r="L99" s="189"/>
      <c r="M99" s="190"/>
    </row>
    <row r="100" spans="3:21" ht="15.75" x14ac:dyDescent="0.25">
      <c r="C100" s="54" t="s">
        <v>73</v>
      </c>
      <c r="D100" s="103"/>
      <c r="E100" s="81"/>
      <c r="G100" s="81"/>
      <c r="H100" s="81"/>
      <c r="I100" s="8"/>
    </row>
    <row r="101" spans="3:21" ht="16.5" thickBot="1" x14ac:dyDescent="0.3">
      <c r="C101" s="105" t="s">
        <v>40</v>
      </c>
      <c r="H101" s="105" t="s">
        <v>93</v>
      </c>
    </row>
    <row r="102" spans="3:21" ht="15.75" thickTop="1" x14ac:dyDescent="0.25">
      <c r="C102" s="18"/>
      <c r="D102" s="19" t="s">
        <v>72</v>
      </c>
      <c r="E102" s="184" t="s">
        <v>23</v>
      </c>
      <c r="F102" s="20" t="s">
        <v>85</v>
      </c>
      <c r="H102" s="18"/>
      <c r="I102" s="19" t="s">
        <v>72</v>
      </c>
      <c r="J102" s="184" t="s">
        <v>23</v>
      </c>
      <c r="K102" s="20" t="s">
        <v>85</v>
      </c>
    </row>
    <row r="103" spans="3:21" x14ac:dyDescent="0.25">
      <c r="C103" s="21" t="s">
        <v>11</v>
      </c>
      <c r="D103" s="60">
        <f>+H46*0.85*fck/1000</f>
        <v>28560</v>
      </c>
      <c r="E103" s="185">
        <f>+I110/1000</f>
        <v>5421.4338759292941</v>
      </c>
      <c r="F103" s="95">
        <f>+D103+E103</f>
        <v>33981.433875929295</v>
      </c>
      <c r="H103" s="21" t="s">
        <v>11</v>
      </c>
      <c r="I103" s="60">
        <v>0</v>
      </c>
      <c r="J103" s="185">
        <f>+L110/10^3</f>
        <v>-5790.5835790967076</v>
      </c>
      <c r="K103" s="95">
        <f>+I103+J103</f>
        <v>-5790.5835790967076</v>
      </c>
    </row>
    <row r="104" spans="3:21" x14ac:dyDescent="0.25">
      <c r="C104" s="21" t="s">
        <v>69</v>
      </c>
      <c r="D104" s="60">
        <v>0</v>
      </c>
      <c r="E104" s="185">
        <f>+J110/10^6</f>
        <v>0</v>
      </c>
      <c r="F104" s="95">
        <f t="shared" ref="F104:F105" si="16">+D104+E104</f>
        <v>0</v>
      </c>
      <c r="H104" s="21" t="s">
        <v>69</v>
      </c>
      <c r="I104" s="60">
        <v>0</v>
      </c>
      <c r="J104" s="185">
        <f>+M110/10^6</f>
        <v>0</v>
      </c>
      <c r="K104" s="95">
        <f t="shared" ref="K104:K105" si="17">+I104+J104</f>
        <v>0</v>
      </c>
    </row>
    <row r="105" spans="3:21" ht="15.75" thickBot="1" x14ac:dyDescent="0.3">
      <c r="C105" s="22" t="s">
        <v>70</v>
      </c>
      <c r="D105" s="84">
        <v>0</v>
      </c>
      <c r="E105" s="182">
        <f>+R110/10^6</f>
        <v>0</v>
      </c>
      <c r="F105" s="96">
        <f t="shared" si="16"/>
        <v>0</v>
      </c>
      <c r="H105" s="22" t="s">
        <v>70</v>
      </c>
      <c r="I105" s="84">
        <v>0</v>
      </c>
      <c r="J105" s="182">
        <f>+U110/10^6</f>
        <v>0</v>
      </c>
      <c r="K105" s="96">
        <f t="shared" si="17"/>
        <v>0</v>
      </c>
    </row>
    <row r="106" spans="3:21" ht="15.75" thickTop="1" x14ac:dyDescent="0.25">
      <c r="D106" s="103"/>
      <c r="E106" s="81"/>
      <c r="G106" s="81"/>
      <c r="H106" s="81"/>
      <c r="I106" s="8"/>
    </row>
    <row r="107" spans="3:21" ht="15.75" thickBot="1" x14ac:dyDescent="0.3">
      <c r="C107" s="104" t="s">
        <v>84</v>
      </c>
      <c r="D107" s="103"/>
      <c r="E107" s="81"/>
      <c r="G107" s="81"/>
      <c r="H107" s="81"/>
      <c r="I107" s="8"/>
    </row>
    <row r="108" spans="3:21" ht="16.5" thickTop="1" x14ac:dyDescent="0.25">
      <c r="C108" s="162"/>
      <c r="D108" s="163"/>
      <c r="E108" s="174"/>
      <c r="F108" s="179" t="s">
        <v>82</v>
      </c>
      <c r="G108" s="180"/>
      <c r="H108" s="180" t="s">
        <v>81</v>
      </c>
      <c r="I108" s="180"/>
      <c r="J108" s="180"/>
      <c r="K108" s="180" t="s">
        <v>83</v>
      </c>
      <c r="L108" s="180"/>
      <c r="M108" s="181"/>
      <c r="N108" s="179" t="s">
        <v>71</v>
      </c>
      <c r="O108" s="180"/>
      <c r="P108" s="180" t="s">
        <v>81</v>
      </c>
      <c r="Q108" s="180"/>
      <c r="R108" s="180"/>
      <c r="S108" s="180" t="s">
        <v>83</v>
      </c>
      <c r="T108" s="180"/>
      <c r="U108" s="181"/>
    </row>
    <row r="109" spans="3:21" x14ac:dyDescent="0.25">
      <c r="C109" s="164" t="s">
        <v>1</v>
      </c>
      <c r="D109" s="165" t="s">
        <v>80</v>
      </c>
      <c r="E109" s="175" t="s">
        <v>61</v>
      </c>
      <c r="F109" s="164" t="s">
        <v>9</v>
      </c>
      <c r="G109" s="165" t="s">
        <v>29</v>
      </c>
      <c r="H109" s="165" t="s">
        <v>30</v>
      </c>
      <c r="I109" s="165" t="s">
        <v>33</v>
      </c>
      <c r="J109" s="165" t="s">
        <v>35</v>
      </c>
      <c r="K109" s="165" t="s">
        <v>30</v>
      </c>
      <c r="L109" s="165" t="s">
        <v>33</v>
      </c>
      <c r="M109" s="166" t="s">
        <v>35</v>
      </c>
      <c r="N109" s="164" t="s">
        <v>15</v>
      </c>
      <c r="O109" s="165" t="s">
        <v>29</v>
      </c>
      <c r="P109" s="165" t="s">
        <v>30</v>
      </c>
      <c r="Q109" s="165" t="s">
        <v>33</v>
      </c>
      <c r="R109" s="165" t="s">
        <v>35</v>
      </c>
      <c r="S109" s="165" t="s">
        <v>30</v>
      </c>
      <c r="T109" s="165" t="s">
        <v>33</v>
      </c>
      <c r="U109" s="166" t="s">
        <v>35</v>
      </c>
    </row>
    <row r="110" spans="3:21" x14ac:dyDescent="0.25">
      <c r="C110" s="167"/>
      <c r="D110" s="168"/>
      <c r="E110" s="177"/>
      <c r="F110" s="167"/>
      <c r="G110" s="168"/>
      <c r="H110" s="168"/>
      <c r="I110" s="168">
        <f>+SUM(I111:I128)</f>
        <v>5421433.8759292942</v>
      </c>
      <c r="J110" s="168">
        <f>+SUM(J111:J128)</f>
        <v>0</v>
      </c>
      <c r="K110" s="168"/>
      <c r="L110" s="168">
        <f>+SUM(L111:L128)</f>
        <v>-5790583.5790967075</v>
      </c>
      <c r="M110" s="169">
        <f>+SUM(M111:M128)</f>
        <v>0</v>
      </c>
      <c r="N110" s="167"/>
      <c r="O110" s="168"/>
      <c r="P110" s="168"/>
      <c r="Q110" s="168">
        <f>+SUM(Q111:Q128)</f>
        <v>5421433.8759292942</v>
      </c>
      <c r="R110" s="168">
        <f>+SUM(R111:R128)</f>
        <v>0</v>
      </c>
      <c r="S110" s="168"/>
      <c r="T110" s="168">
        <f>+SUM(T111:T128)</f>
        <v>-5790583.5790967075</v>
      </c>
      <c r="U110" s="169">
        <f>+SUM(U111:U128)</f>
        <v>0</v>
      </c>
    </row>
    <row r="111" spans="3:21" x14ac:dyDescent="0.25">
      <c r="C111" s="170" cm="1">
        <f t="array" ref="C111:C128">+TRANSPOSE(D20:U20)</f>
        <v>1</v>
      </c>
      <c r="D111" s="171" cm="1">
        <f t="array" ref="D111:D128">+TRANSPOSE(D23:U23)</f>
        <v>32</v>
      </c>
      <c r="E111" s="178">
        <f>0.25*PI()*D111^2</f>
        <v>804.24771931898704</v>
      </c>
      <c r="F111" s="170" cm="1">
        <f t="array" ref="F111:F128">+TRANSPOSE(D22:U22)</f>
        <v>530</v>
      </c>
      <c r="G111" s="172">
        <f t="shared" ref="G111" si="18">+F111-yc</f>
        <v>530</v>
      </c>
      <c r="H111" s="171">
        <f t="shared" ref="H111:H128" si="19">+fy-0.85*fck</f>
        <v>374.5</v>
      </c>
      <c r="I111" s="171">
        <f>+E111*H111</f>
        <v>301190.77088496066</v>
      </c>
      <c r="J111" s="171">
        <f>+I111*G111</f>
        <v>159631108.56902915</v>
      </c>
      <c r="K111" s="171">
        <f t="shared" ref="K111:K128" si="20">-fy</f>
        <v>-400</v>
      </c>
      <c r="L111" s="171">
        <f>+E111*K111</f>
        <v>-321699.08772759483</v>
      </c>
      <c r="M111" s="173">
        <f>+L111*G111</f>
        <v>-170500516.49562526</v>
      </c>
      <c r="N111" s="170" cm="1">
        <f t="array" ref="N111:N128">+TRANSPOSE(D21:U21)</f>
        <v>-400</v>
      </c>
      <c r="O111" s="172">
        <f t="shared" ref="O111:O128" si="21">+N111-xc</f>
        <v>-400</v>
      </c>
      <c r="P111" s="171">
        <f t="shared" ref="P111:P128" si="22">+fy-0.85*fck</f>
        <v>374.5</v>
      </c>
      <c r="Q111" s="171">
        <f>+E111*P111</f>
        <v>301190.77088496066</v>
      </c>
      <c r="R111" s="171">
        <f>+Q111*O111</f>
        <v>-120476308.35398427</v>
      </c>
      <c r="S111" s="171">
        <f t="shared" ref="S111:S128" si="23">-fy</f>
        <v>-400</v>
      </c>
      <c r="T111" s="171">
        <f>+E111*S111</f>
        <v>-321699.08772759483</v>
      </c>
      <c r="U111" s="173">
        <f>+T111*O111</f>
        <v>128679635.09103793</v>
      </c>
    </row>
    <row r="112" spans="3:21" x14ac:dyDescent="0.25">
      <c r="C112" s="170">
        <v>2</v>
      </c>
      <c r="D112" s="171">
        <v>32</v>
      </c>
      <c r="E112" s="178">
        <f t="shared" ref="E112:E128" si="24">0.25*PI()*D112^2</f>
        <v>804.24771931898704</v>
      </c>
      <c r="F112" s="170">
        <v>530</v>
      </c>
      <c r="G112" s="172">
        <f t="shared" ref="G112:G128" si="25">+F112-yc</f>
        <v>530</v>
      </c>
      <c r="H112" s="171">
        <f t="shared" si="19"/>
        <v>374.5</v>
      </c>
      <c r="I112" s="171">
        <f t="shared" ref="I112:I128" si="26">+E112*H112</f>
        <v>301190.77088496066</v>
      </c>
      <c r="J112" s="171">
        <f t="shared" ref="J112:J128" si="27">+I112*G112</f>
        <v>159631108.56902915</v>
      </c>
      <c r="K112" s="171">
        <f t="shared" si="20"/>
        <v>-400</v>
      </c>
      <c r="L112" s="171">
        <f t="shared" ref="L112:L128" si="28">+E112*K112</f>
        <v>-321699.08772759483</v>
      </c>
      <c r="M112" s="173">
        <f t="shared" ref="M112:M128" si="29">+L112*G112</f>
        <v>-170500516.49562526</v>
      </c>
      <c r="N112" s="170">
        <v>-200</v>
      </c>
      <c r="O112" s="172">
        <f t="shared" si="21"/>
        <v>-200</v>
      </c>
      <c r="P112" s="171">
        <f t="shared" si="22"/>
        <v>374.5</v>
      </c>
      <c r="Q112" s="171">
        <f t="shared" ref="Q112:Q128" si="30">+E112*P112</f>
        <v>301190.77088496066</v>
      </c>
      <c r="R112" s="171">
        <f t="shared" ref="R112:R128" si="31">+Q112*O112</f>
        <v>-60238154.176992133</v>
      </c>
      <c r="S112" s="171">
        <f t="shared" si="23"/>
        <v>-400</v>
      </c>
      <c r="T112" s="171">
        <f t="shared" ref="T112:T128" si="32">+E112*S112</f>
        <v>-321699.08772759483</v>
      </c>
      <c r="U112" s="173">
        <f t="shared" ref="U112:U128" si="33">+T112*O112</f>
        <v>64339817.545518965</v>
      </c>
    </row>
    <row r="113" spans="3:21" x14ac:dyDescent="0.25">
      <c r="C113" s="170">
        <v>3</v>
      </c>
      <c r="D113" s="171">
        <v>32</v>
      </c>
      <c r="E113" s="178">
        <f t="shared" si="24"/>
        <v>804.24771931898704</v>
      </c>
      <c r="F113" s="170">
        <v>530</v>
      </c>
      <c r="G113" s="172">
        <f t="shared" si="25"/>
        <v>530</v>
      </c>
      <c r="H113" s="171">
        <f t="shared" si="19"/>
        <v>374.5</v>
      </c>
      <c r="I113" s="171">
        <f t="shared" si="26"/>
        <v>301190.77088496066</v>
      </c>
      <c r="J113" s="171">
        <f t="shared" si="27"/>
        <v>159631108.56902915</v>
      </c>
      <c r="K113" s="171">
        <f t="shared" si="20"/>
        <v>-400</v>
      </c>
      <c r="L113" s="171">
        <f t="shared" si="28"/>
        <v>-321699.08772759483</v>
      </c>
      <c r="M113" s="173">
        <f t="shared" si="29"/>
        <v>-170500516.49562526</v>
      </c>
      <c r="N113" s="170">
        <v>0</v>
      </c>
      <c r="O113" s="172">
        <f t="shared" si="21"/>
        <v>0</v>
      </c>
      <c r="P113" s="171">
        <f t="shared" si="22"/>
        <v>374.5</v>
      </c>
      <c r="Q113" s="171">
        <f t="shared" si="30"/>
        <v>301190.77088496066</v>
      </c>
      <c r="R113" s="171">
        <f t="shared" si="31"/>
        <v>0</v>
      </c>
      <c r="S113" s="171">
        <f t="shared" si="23"/>
        <v>-400</v>
      </c>
      <c r="T113" s="171">
        <f t="shared" si="32"/>
        <v>-321699.08772759483</v>
      </c>
      <c r="U113" s="173">
        <f t="shared" si="33"/>
        <v>0</v>
      </c>
    </row>
    <row r="114" spans="3:21" x14ac:dyDescent="0.25">
      <c r="C114" s="170">
        <v>4</v>
      </c>
      <c r="D114" s="171">
        <v>32</v>
      </c>
      <c r="E114" s="178">
        <f t="shared" si="24"/>
        <v>804.24771931898704</v>
      </c>
      <c r="F114" s="170">
        <v>530</v>
      </c>
      <c r="G114" s="172">
        <f t="shared" si="25"/>
        <v>530</v>
      </c>
      <c r="H114" s="171">
        <f t="shared" si="19"/>
        <v>374.5</v>
      </c>
      <c r="I114" s="171">
        <f t="shared" si="26"/>
        <v>301190.77088496066</v>
      </c>
      <c r="J114" s="171">
        <f t="shared" si="27"/>
        <v>159631108.56902915</v>
      </c>
      <c r="K114" s="171">
        <f t="shared" si="20"/>
        <v>-400</v>
      </c>
      <c r="L114" s="171">
        <f t="shared" si="28"/>
        <v>-321699.08772759483</v>
      </c>
      <c r="M114" s="173">
        <f t="shared" si="29"/>
        <v>-170500516.49562526</v>
      </c>
      <c r="N114" s="170">
        <v>200</v>
      </c>
      <c r="O114" s="172">
        <f t="shared" si="21"/>
        <v>200</v>
      </c>
      <c r="P114" s="171">
        <f t="shared" si="22"/>
        <v>374.5</v>
      </c>
      <c r="Q114" s="171">
        <f t="shared" si="30"/>
        <v>301190.77088496066</v>
      </c>
      <c r="R114" s="171">
        <f t="shared" si="31"/>
        <v>60238154.176992133</v>
      </c>
      <c r="S114" s="171">
        <f t="shared" si="23"/>
        <v>-400</v>
      </c>
      <c r="T114" s="171">
        <f t="shared" si="32"/>
        <v>-321699.08772759483</v>
      </c>
      <c r="U114" s="173">
        <f t="shared" si="33"/>
        <v>-64339817.545518965</v>
      </c>
    </row>
    <row r="115" spans="3:21" x14ac:dyDescent="0.25">
      <c r="C115" s="170">
        <v>5</v>
      </c>
      <c r="D115" s="171">
        <v>32</v>
      </c>
      <c r="E115" s="178">
        <f t="shared" si="24"/>
        <v>804.24771931898704</v>
      </c>
      <c r="F115" s="170">
        <v>530</v>
      </c>
      <c r="G115" s="172">
        <f t="shared" si="25"/>
        <v>530</v>
      </c>
      <c r="H115" s="171">
        <f t="shared" si="19"/>
        <v>374.5</v>
      </c>
      <c r="I115" s="171">
        <f t="shared" si="26"/>
        <v>301190.77088496066</v>
      </c>
      <c r="J115" s="171">
        <f t="shared" si="27"/>
        <v>159631108.56902915</v>
      </c>
      <c r="K115" s="171">
        <f t="shared" si="20"/>
        <v>-400</v>
      </c>
      <c r="L115" s="171">
        <f t="shared" si="28"/>
        <v>-321699.08772759483</v>
      </c>
      <c r="M115" s="173">
        <f t="shared" si="29"/>
        <v>-170500516.49562526</v>
      </c>
      <c r="N115" s="170">
        <v>400</v>
      </c>
      <c r="O115" s="172">
        <f t="shared" si="21"/>
        <v>400</v>
      </c>
      <c r="P115" s="171">
        <f t="shared" si="22"/>
        <v>374.5</v>
      </c>
      <c r="Q115" s="171">
        <f t="shared" si="30"/>
        <v>301190.77088496066</v>
      </c>
      <c r="R115" s="171">
        <f t="shared" si="31"/>
        <v>120476308.35398427</v>
      </c>
      <c r="S115" s="171">
        <f t="shared" si="23"/>
        <v>-400</v>
      </c>
      <c r="T115" s="171">
        <f t="shared" si="32"/>
        <v>-321699.08772759483</v>
      </c>
      <c r="U115" s="173">
        <f t="shared" si="33"/>
        <v>-128679635.09103793</v>
      </c>
    </row>
    <row r="116" spans="3:21" x14ac:dyDescent="0.25">
      <c r="C116" s="170">
        <v>6</v>
      </c>
      <c r="D116" s="171">
        <v>32</v>
      </c>
      <c r="E116" s="178">
        <f t="shared" si="24"/>
        <v>804.24771931898704</v>
      </c>
      <c r="F116" s="176">
        <v>-530</v>
      </c>
      <c r="G116" s="172">
        <f t="shared" si="25"/>
        <v>-530</v>
      </c>
      <c r="H116" s="171">
        <f t="shared" si="19"/>
        <v>374.5</v>
      </c>
      <c r="I116" s="171">
        <f t="shared" si="26"/>
        <v>301190.77088496066</v>
      </c>
      <c r="J116" s="171">
        <f t="shared" si="27"/>
        <v>-159631108.56902915</v>
      </c>
      <c r="K116" s="171">
        <f t="shared" si="20"/>
        <v>-400</v>
      </c>
      <c r="L116" s="171">
        <f t="shared" si="28"/>
        <v>-321699.08772759483</v>
      </c>
      <c r="M116" s="173">
        <f t="shared" si="29"/>
        <v>170500516.49562526</v>
      </c>
      <c r="N116" s="176">
        <v>-400</v>
      </c>
      <c r="O116" s="172">
        <f t="shared" si="21"/>
        <v>-400</v>
      </c>
      <c r="P116" s="171">
        <f t="shared" si="22"/>
        <v>374.5</v>
      </c>
      <c r="Q116" s="171">
        <f t="shared" si="30"/>
        <v>301190.77088496066</v>
      </c>
      <c r="R116" s="171">
        <f t="shared" si="31"/>
        <v>-120476308.35398427</v>
      </c>
      <c r="S116" s="171">
        <f t="shared" si="23"/>
        <v>-400</v>
      </c>
      <c r="T116" s="171">
        <f t="shared" si="32"/>
        <v>-321699.08772759483</v>
      </c>
      <c r="U116" s="173">
        <f t="shared" si="33"/>
        <v>128679635.09103793</v>
      </c>
    </row>
    <row r="117" spans="3:21" x14ac:dyDescent="0.25">
      <c r="C117" s="170">
        <v>7</v>
      </c>
      <c r="D117" s="171">
        <v>32</v>
      </c>
      <c r="E117" s="178">
        <f t="shared" si="24"/>
        <v>804.24771931898704</v>
      </c>
      <c r="F117" s="176">
        <v>-530</v>
      </c>
      <c r="G117" s="172">
        <f t="shared" si="25"/>
        <v>-530</v>
      </c>
      <c r="H117" s="171">
        <f t="shared" si="19"/>
        <v>374.5</v>
      </c>
      <c r="I117" s="171">
        <f t="shared" si="26"/>
        <v>301190.77088496066</v>
      </c>
      <c r="J117" s="171">
        <f t="shared" si="27"/>
        <v>-159631108.56902915</v>
      </c>
      <c r="K117" s="171">
        <f t="shared" si="20"/>
        <v>-400</v>
      </c>
      <c r="L117" s="171">
        <f t="shared" si="28"/>
        <v>-321699.08772759483</v>
      </c>
      <c r="M117" s="173">
        <f t="shared" si="29"/>
        <v>170500516.49562526</v>
      </c>
      <c r="N117" s="176">
        <v>-200</v>
      </c>
      <c r="O117" s="172">
        <f t="shared" si="21"/>
        <v>-200</v>
      </c>
      <c r="P117" s="171">
        <f t="shared" si="22"/>
        <v>374.5</v>
      </c>
      <c r="Q117" s="171">
        <f t="shared" si="30"/>
        <v>301190.77088496066</v>
      </c>
      <c r="R117" s="171">
        <f t="shared" si="31"/>
        <v>-60238154.176992133</v>
      </c>
      <c r="S117" s="171">
        <f t="shared" si="23"/>
        <v>-400</v>
      </c>
      <c r="T117" s="171">
        <f t="shared" si="32"/>
        <v>-321699.08772759483</v>
      </c>
      <c r="U117" s="173">
        <f t="shared" si="33"/>
        <v>64339817.545518965</v>
      </c>
    </row>
    <row r="118" spans="3:21" x14ac:dyDescent="0.25">
      <c r="C118" s="170">
        <v>8</v>
      </c>
      <c r="D118" s="171">
        <v>32</v>
      </c>
      <c r="E118" s="178">
        <f t="shared" si="24"/>
        <v>804.24771931898704</v>
      </c>
      <c r="F118" s="176">
        <v>-530</v>
      </c>
      <c r="G118" s="172">
        <f t="shared" si="25"/>
        <v>-530</v>
      </c>
      <c r="H118" s="171">
        <f t="shared" si="19"/>
        <v>374.5</v>
      </c>
      <c r="I118" s="171">
        <f t="shared" si="26"/>
        <v>301190.77088496066</v>
      </c>
      <c r="J118" s="171">
        <f t="shared" si="27"/>
        <v>-159631108.56902915</v>
      </c>
      <c r="K118" s="171">
        <f t="shared" si="20"/>
        <v>-400</v>
      </c>
      <c r="L118" s="171">
        <f t="shared" si="28"/>
        <v>-321699.08772759483</v>
      </c>
      <c r="M118" s="173">
        <f t="shared" si="29"/>
        <v>170500516.49562526</v>
      </c>
      <c r="N118" s="176">
        <v>0</v>
      </c>
      <c r="O118" s="172">
        <f t="shared" si="21"/>
        <v>0</v>
      </c>
      <c r="P118" s="171">
        <f t="shared" si="22"/>
        <v>374.5</v>
      </c>
      <c r="Q118" s="171">
        <f t="shared" si="30"/>
        <v>301190.77088496066</v>
      </c>
      <c r="R118" s="171">
        <f t="shared" si="31"/>
        <v>0</v>
      </c>
      <c r="S118" s="171">
        <f t="shared" si="23"/>
        <v>-400</v>
      </c>
      <c r="T118" s="171">
        <f t="shared" si="32"/>
        <v>-321699.08772759483</v>
      </c>
      <c r="U118" s="173">
        <f t="shared" si="33"/>
        <v>0</v>
      </c>
    </row>
    <row r="119" spans="3:21" x14ac:dyDescent="0.25">
      <c r="C119" s="170">
        <v>9</v>
      </c>
      <c r="D119" s="171">
        <v>32</v>
      </c>
      <c r="E119" s="178">
        <f t="shared" si="24"/>
        <v>804.24771931898704</v>
      </c>
      <c r="F119" s="176">
        <v>-530</v>
      </c>
      <c r="G119" s="172">
        <f t="shared" si="25"/>
        <v>-530</v>
      </c>
      <c r="H119" s="171">
        <f t="shared" si="19"/>
        <v>374.5</v>
      </c>
      <c r="I119" s="171">
        <f t="shared" si="26"/>
        <v>301190.77088496066</v>
      </c>
      <c r="J119" s="171">
        <f t="shared" si="27"/>
        <v>-159631108.56902915</v>
      </c>
      <c r="K119" s="171">
        <f t="shared" si="20"/>
        <v>-400</v>
      </c>
      <c r="L119" s="171">
        <f t="shared" si="28"/>
        <v>-321699.08772759483</v>
      </c>
      <c r="M119" s="173">
        <f t="shared" si="29"/>
        <v>170500516.49562526</v>
      </c>
      <c r="N119" s="176">
        <v>200</v>
      </c>
      <c r="O119" s="172">
        <f t="shared" si="21"/>
        <v>200</v>
      </c>
      <c r="P119" s="171">
        <f t="shared" si="22"/>
        <v>374.5</v>
      </c>
      <c r="Q119" s="171">
        <f t="shared" si="30"/>
        <v>301190.77088496066</v>
      </c>
      <c r="R119" s="171">
        <f t="shared" si="31"/>
        <v>60238154.176992133</v>
      </c>
      <c r="S119" s="171">
        <f t="shared" si="23"/>
        <v>-400</v>
      </c>
      <c r="T119" s="171">
        <f t="shared" si="32"/>
        <v>-321699.08772759483</v>
      </c>
      <c r="U119" s="173">
        <f t="shared" si="33"/>
        <v>-64339817.545518965</v>
      </c>
    </row>
    <row r="120" spans="3:21" x14ac:dyDescent="0.25">
      <c r="C120" s="170">
        <v>10</v>
      </c>
      <c r="D120" s="171">
        <v>32</v>
      </c>
      <c r="E120" s="178">
        <f t="shared" si="24"/>
        <v>804.24771931898704</v>
      </c>
      <c r="F120" s="176">
        <v>-530</v>
      </c>
      <c r="G120" s="172">
        <f t="shared" si="25"/>
        <v>-530</v>
      </c>
      <c r="H120" s="171">
        <f t="shared" si="19"/>
        <v>374.5</v>
      </c>
      <c r="I120" s="171">
        <f t="shared" si="26"/>
        <v>301190.77088496066</v>
      </c>
      <c r="J120" s="171">
        <f t="shared" si="27"/>
        <v>-159631108.56902915</v>
      </c>
      <c r="K120" s="171">
        <f t="shared" si="20"/>
        <v>-400</v>
      </c>
      <c r="L120" s="171">
        <f t="shared" si="28"/>
        <v>-321699.08772759483</v>
      </c>
      <c r="M120" s="173">
        <f t="shared" si="29"/>
        <v>170500516.49562526</v>
      </c>
      <c r="N120" s="176">
        <v>400</v>
      </c>
      <c r="O120" s="172">
        <f t="shared" si="21"/>
        <v>400</v>
      </c>
      <c r="P120" s="171">
        <f t="shared" si="22"/>
        <v>374.5</v>
      </c>
      <c r="Q120" s="171">
        <f t="shared" si="30"/>
        <v>301190.77088496066</v>
      </c>
      <c r="R120" s="171">
        <f t="shared" si="31"/>
        <v>120476308.35398427</v>
      </c>
      <c r="S120" s="171">
        <f t="shared" si="23"/>
        <v>-400</v>
      </c>
      <c r="T120" s="171">
        <f t="shared" si="32"/>
        <v>-321699.08772759483</v>
      </c>
      <c r="U120" s="173">
        <f t="shared" si="33"/>
        <v>-128679635.09103793</v>
      </c>
    </row>
    <row r="121" spans="3:21" x14ac:dyDescent="0.25">
      <c r="C121" s="170">
        <v>11</v>
      </c>
      <c r="D121" s="171">
        <v>32</v>
      </c>
      <c r="E121" s="178">
        <f t="shared" si="24"/>
        <v>804.24771931898704</v>
      </c>
      <c r="F121" s="176">
        <v>300</v>
      </c>
      <c r="G121" s="172">
        <f t="shared" si="25"/>
        <v>300</v>
      </c>
      <c r="H121" s="171">
        <f t="shared" si="19"/>
        <v>374.5</v>
      </c>
      <c r="I121" s="171">
        <f t="shared" si="26"/>
        <v>301190.77088496066</v>
      </c>
      <c r="J121" s="171">
        <f t="shared" si="27"/>
        <v>90357231.265488192</v>
      </c>
      <c r="K121" s="171">
        <f t="shared" si="20"/>
        <v>-400</v>
      </c>
      <c r="L121" s="171">
        <f t="shared" si="28"/>
        <v>-321699.08772759483</v>
      </c>
      <c r="M121" s="173">
        <f t="shared" si="29"/>
        <v>-96509726.318278447</v>
      </c>
      <c r="N121" s="176">
        <v>-680</v>
      </c>
      <c r="O121" s="172">
        <f t="shared" si="21"/>
        <v>-680</v>
      </c>
      <c r="P121" s="171">
        <f t="shared" si="22"/>
        <v>374.5</v>
      </c>
      <c r="Q121" s="171">
        <f t="shared" si="30"/>
        <v>301190.77088496066</v>
      </c>
      <c r="R121" s="171">
        <f t="shared" si="31"/>
        <v>-204809724.20177326</v>
      </c>
      <c r="S121" s="171">
        <f t="shared" si="23"/>
        <v>-400</v>
      </c>
      <c r="T121" s="171">
        <f t="shared" si="32"/>
        <v>-321699.08772759483</v>
      </c>
      <c r="U121" s="173">
        <f t="shared" si="33"/>
        <v>218755379.65476447</v>
      </c>
    </row>
    <row r="122" spans="3:21" x14ac:dyDescent="0.25">
      <c r="C122" s="170">
        <v>12</v>
      </c>
      <c r="D122" s="171">
        <v>32</v>
      </c>
      <c r="E122" s="178">
        <f t="shared" si="24"/>
        <v>804.24771931898704</v>
      </c>
      <c r="F122" s="176">
        <v>100</v>
      </c>
      <c r="G122" s="172">
        <f t="shared" si="25"/>
        <v>100</v>
      </c>
      <c r="H122" s="171">
        <f t="shared" si="19"/>
        <v>374.5</v>
      </c>
      <c r="I122" s="171">
        <f t="shared" si="26"/>
        <v>301190.77088496066</v>
      </c>
      <c r="J122" s="171">
        <f t="shared" si="27"/>
        <v>30119077.088496067</v>
      </c>
      <c r="K122" s="171">
        <f t="shared" si="20"/>
        <v>-400</v>
      </c>
      <c r="L122" s="171">
        <f t="shared" si="28"/>
        <v>-321699.08772759483</v>
      </c>
      <c r="M122" s="173">
        <f t="shared" si="29"/>
        <v>-32169908.772759482</v>
      </c>
      <c r="N122" s="176">
        <v>-680</v>
      </c>
      <c r="O122" s="172">
        <f t="shared" si="21"/>
        <v>-680</v>
      </c>
      <c r="P122" s="171">
        <f t="shared" si="22"/>
        <v>374.5</v>
      </c>
      <c r="Q122" s="171">
        <f t="shared" si="30"/>
        <v>301190.77088496066</v>
      </c>
      <c r="R122" s="171">
        <f t="shared" si="31"/>
        <v>-204809724.20177326</v>
      </c>
      <c r="S122" s="171">
        <f t="shared" si="23"/>
        <v>-400</v>
      </c>
      <c r="T122" s="171">
        <f t="shared" si="32"/>
        <v>-321699.08772759483</v>
      </c>
      <c r="U122" s="173">
        <f t="shared" si="33"/>
        <v>218755379.65476447</v>
      </c>
    </row>
    <row r="123" spans="3:21" x14ac:dyDescent="0.25">
      <c r="C123" s="170">
        <v>13</v>
      </c>
      <c r="D123" s="171">
        <v>32</v>
      </c>
      <c r="E123" s="178">
        <f t="shared" si="24"/>
        <v>804.24771931898704</v>
      </c>
      <c r="F123" s="176">
        <v>-100</v>
      </c>
      <c r="G123" s="172">
        <f t="shared" si="25"/>
        <v>-100</v>
      </c>
      <c r="H123" s="171">
        <f t="shared" si="19"/>
        <v>374.5</v>
      </c>
      <c r="I123" s="171">
        <f t="shared" si="26"/>
        <v>301190.77088496066</v>
      </c>
      <c r="J123" s="171">
        <f t="shared" si="27"/>
        <v>-30119077.088496067</v>
      </c>
      <c r="K123" s="171">
        <f t="shared" si="20"/>
        <v>-400</v>
      </c>
      <c r="L123" s="171">
        <f t="shared" si="28"/>
        <v>-321699.08772759483</v>
      </c>
      <c r="M123" s="173">
        <f t="shared" si="29"/>
        <v>32169908.772759482</v>
      </c>
      <c r="N123" s="176">
        <v>-680</v>
      </c>
      <c r="O123" s="172">
        <f t="shared" si="21"/>
        <v>-680</v>
      </c>
      <c r="P123" s="171">
        <f t="shared" si="22"/>
        <v>374.5</v>
      </c>
      <c r="Q123" s="171">
        <f t="shared" si="30"/>
        <v>301190.77088496066</v>
      </c>
      <c r="R123" s="171">
        <f t="shared" si="31"/>
        <v>-204809724.20177326</v>
      </c>
      <c r="S123" s="171">
        <f t="shared" si="23"/>
        <v>-400</v>
      </c>
      <c r="T123" s="171">
        <f t="shared" si="32"/>
        <v>-321699.08772759483</v>
      </c>
      <c r="U123" s="173">
        <f t="shared" si="33"/>
        <v>218755379.65476447</v>
      </c>
    </row>
    <row r="124" spans="3:21" x14ac:dyDescent="0.25">
      <c r="C124" s="170">
        <v>14</v>
      </c>
      <c r="D124" s="171">
        <v>32</v>
      </c>
      <c r="E124" s="178">
        <f t="shared" si="24"/>
        <v>804.24771931898704</v>
      </c>
      <c r="F124" s="176">
        <v>-300</v>
      </c>
      <c r="G124" s="172">
        <f t="shared" si="25"/>
        <v>-300</v>
      </c>
      <c r="H124" s="171">
        <f t="shared" si="19"/>
        <v>374.5</v>
      </c>
      <c r="I124" s="171">
        <f t="shared" si="26"/>
        <v>301190.77088496066</v>
      </c>
      <c r="J124" s="171">
        <f t="shared" si="27"/>
        <v>-90357231.265488192</v>
      </c>
      <c r="K124" s="171">
        <f t="shared" si="20"/>
        <v>-400</v>
      </c>
      <c r="L124" s="171">
        <f t="shared" si="28"/>
        <v>-321699.08772759483</v>
      </c>
      <c r="M124" s="173">
        <f t="shared" si="29"/>
        <v>96509726.318278447</v>
      </c>
      <c r="N124" s="176">
        <v>-680</v>
      </c>
      <c r="O124" s="172">
        <f t="shared" si="21"/>
        <v>-680</v>
      </c>
      <c r="P124" s="171">
        <f t="shared" si="22"/>
        <v>374.5</v>
      </c>
      <c r="Q124" s="171">
        <f t="shared" si="30"/>
        <v>301190.77088496066</v>
      </c>
      <c r="R124" s="171">
        <f t="shared" si="31"/>
        <v>-204809724.20177326</v>
      </c>
      <c r="S124" s="171">
        <f t="shared" si="23"/>
        <v>-400</v>
      </c>
      <c r="T124" s="171">
        <f t="shared" si="32"/>
        <v>-321699.08772759483</v>
      </c>
      <c r="U124" s="173">
        <f t="shared" si="33"/>
        <v>218755379.65476447</v>
      </c>
    </row>
    <row r="125" spans="3:21" x14ac:dyDescent="0.25">
      <c r="C125" s="170">
        <v>15</v>
      </c>
      <c r="D125" s="171">
        <v>32</v>
      </c>
      <c r="E125" s="178">
        <f t="shared" si="24"/>
        <v>804.24771931898704</v>
      </c>
      <c r="F125" s="176">
        <v>300</v>
      </c>
      <c r="G125" s="172">
        <f t="shared" si="25"/>
        <v>300</v>
      </c>
      <c r="H125" s="171">
        <f t="shared" si="19"/>
        <v>374.5</v>
      </c>
      <c r="I125" s="171">
        <f t="shared" si="26"/>
        <v>301190.77088496066</v>
      </c>
      <c r="J125" s="171">
        <f t="shared" si="27"/>
        <v>90357231.265488192</v>
      </c>
      <c r="K125" s="171">
        <f t="shared" si="20"/>
        <v>-400</v>
      </c>
      <c r="L125" s="171">
        <f t="shared" si="28"/>
        <v>-321699.08772759483</v>
      </c>
      <c r="M125" s="173">
        <f t="shared" si="29"/>
        <v>-96509726.318278447</v>
      </c>
      <c r="N125" s="176">
        <v>680</v>
      </c>
      <c r="O125" s="172">
        <f t="shared" si="21"/>
        <v>680</v>
      </c>
      <c r="P125" s="171">
        <f t="shared" si="22"/>
        <v>374.5</v>
      </c>
      <c r="Q125" s="171">
        <f t="shared" si="30"/>
        <v>301190.77088496066</v>
      </c>
      <c r="R125" s="171">
        <f t="shared" si="31"/>
        <v>204809724.20177326</v>
      </c>
      <c r="S125" s="171">
        <f t="shared" si="23"/>
        <v>-400</v>
      </c>
      <c r="T125" s="171">
        <f t="shared" si="32"/>
        <v>-321699.08772759483</v>
      </c>
      <c r="U125" s="173">
        <f t="shared" si="33"/>
        <v>-218755379.65476447</v>
      </c>
    </row>
    <row r="126" spans="3:21" x14ac:dyDescent="0.25">
      <c r="C126" s="170">
        <v>16</v>
      </c>
      <c r="D126" s="171">
        <v>32</v>
      </c>
      <c r="E126" s="178">
        <f t="shared" si="24"/>
        <v>804.24771931898704</v>
      </c>
      <c r="F126" s="176">
        <v>100</v>
      </c>
      <c r="G126" s="172">
        <f t="shared" si="25"/>
        <v>100</v>
      </c>
      <c r="H126" s="171">
        <f t="shared" si="19"/>
        <v>374.5</v>
      </c>
      <c r="I126" s="171">
        <f t="shared" si="26"/>
        <v>301190.77088496066</v>
      </c>
      <c r="J126" s="171">
        <f t="shared" si="27"/>
        <v>30119077.088496067</v>
      </c>
      <c r="K126" s="171">
        <f t="shared" si="20"/>
        <v>-400</v>
      </c>
      <c r="L126" s="171">
        <f t="shared" si="28"/>
        <v>-321699.08772759483</v>
      </c>
      <c r="M126" s="173">
        <f t="shared" si="29"/>
        <v>-32169908.772759482</v>
      </c>
      <c r="N126" s="176">
        <v>680</v>
      </c>
      <c r="O126" s="172">
        <f t="shared" si="21"/>
        <v>680</v>
      </c>
      <c r="P126" s="171">
        <f t="shared" si="22"/>
        <v>374.5</v>
      </c>
      <c r="Q126" s="171">
        <f t="shared" si="30"/>
        <v>301190.77088496066</v>
      </c>
      <c r="R126" s="171">
        <f t="shared" si="31"/>
        <v>204809724.20177326</v>
      </c>
      <c r="S126" s="171">
        <f t="shared" si="23"/>
        <v>-400</v>
      </c>
      <c r="T126" s="171">
        <f t="shared" si="32"/>
        <v>-321699.08772759483</v>
      </c>
      <c r="U126" s="173">
        <f t="shared" si="33"/>
        <v>-218755379.65476447</v>
      </c>
    </row>
    <row r="127" spans="3:21" x14ac:dyDescent="0.25">
      <c r="C127" s="170">
        <v>17</v>
      </c>
      <c r="D127" s="171">
        <v>32</v>
      </c>
      <c r="E127" s="178">
        <f t="shared" si="24"/>
        <v>804.24771931898704</v>
      </c>
      <c r="F127" s="176">
        <v>-100</v>
      </c>
      <c r="G127" s="172">
        <f t="shared" si="25"/>
        <v>-100</v>
      </c>
      <c r="H127" s="171">
        <f t="shared" si="19"/>
        <v>374.5</v>
      </c>
      <c r="I127" s="171">
        <f t="shared" si="26"/>
        <v>301190.77088496066</v>
      </c>
      <c r="J127" s="171">
        <f t="shared" si="27"/>
        <v>-30119077.088496067</v>
      </c>
      <c r="K127" s="171">
        <f t="shared" si="20"/>
        <v>-400</v>
      </c>
      <c r="L127" s="171">
        <f t="shared" si="28"/>
        <v>-321699.08772759483</v>
      </c>
      <c r="M127" s="173">
        <f t="shared" si="29"/>
        <v>32169908.772759482</v>
      </c>
      <c r="N127" s="176">
        <v>680</v>
      </c>
      <c r="O127" s="172">
        <f t="shared" si="21"/>
        <v>680</v>
      </c>
      <c r="P127" s="171">
        <f t="shared" si="22"/>
        <v>374.5</v>
      </c>
      <c r="Q127" s="171">
        <f t="shared" si="30"/>
        <v>301190.77088496066</v>
      </c>
      <c r="R127" s="171">
        <f t="shared" si="31"/>
        <v>204809724.20177326</v>
      </c>
      <c r="S127" s="171">
        <f t="shared" si="23"/>
        <v>-400</v>
      </c>
      <c r="T127" s="171">
        <f t="shared" si="32"/>
        <v>-321699.08772759483</v>
      </c>
      <c r="U127" s="173">
        <f t="shared" si="33"/>
        <v>-218755379.65476447</v>
      </c>
    </row>
    <row r="128" spans="3:21" x14ac:dyDescent="0.25">
      <c r="C128" s="170">
        <v>18</v>
      </c>
      <c r="D128" s="171">
        <v>32</v>
      </c>
      <c r="E128" s="178">
        <f t="shared" si="24"/>
        <v>804.24771931898704</v>
      </c>
      <c r="F128" s="176">
        <v>-300</v>
      </c>
      <c r="G128" s="172">
        <f t="shared" si="25"/>
        <v>-300</v>
      </c>
      <c r="H128" s="171">
        <f t="shared" si="19"/>
        <v>374.5</v>
      </c>
      <c r="I128" s="171">
        <f t="shared" si="26"/>
        <v>301190.77088496066</v>
      </c>
      <c r="J128" s="171">
        <f t="shared" si="27"/>
        <v>-90357231.265488192</v>
      </c>
      <c r="K128" s="171">
        <f t="shared" si="20"/>
        <v>-400</v>
      </c>
      <c r="L128" s="171">
        <f t="shared" si="28"/>
        <v>-321699.08772759483</v>
      </c>
      <c r="M128" s="173">
        <f t="shared" si="29"/>
        <v>96509726.318278447</v>
      </c>
      <c r="N128" s="176">
        <v>680</v>
      </c>
      <c r="O128" s="172">
        <f t="shared" si="21"/>
        <v>680</v>
      </c>
      <c r="P128" s="171">
        <f t="shared" si="22"/>
        <v>374.5</v>
      </c>
      <c r="Q128" s="171">
        <f t="shared" si="30"/>
        <v>301190.77088496066</v>
      </c>
      <c r="R128" s="171">
        <f t="shared" si="31"/>
        <v>204809724.20177326</v>
      </c>
      <c r="S128" s="171">
        <f t="shared" si="23"/>
        <v>-400</v>
      </c>
      <c r="T128" s="171">
        <f t="shared" si="32"/>
        <v>-321699.08772759483</v>
      </c>
      <c r="U128" s="173">
        <f t="shared" si="33"/>
        <v>-218755379.65476447</v>
      </c>
    </row>
    <row r="129" spans="2:109" x14ac:dyDescent="0.25">
      <c r="D129" s="103"/>
      <c r="E129" s="81"/>
      <c r="G129" s="81"/>
      <c r="H129" s="81"/>
      <c r="I129" s="8"/>
      <c r="J129" s="8"/>
      <c r="K129" s="8"/>
      <c r="L129" s="8"/>
      <c r="M129" s="104"/>
    </row>
    <row r="130" spans="2:109" s="186" customFormat="1" x14ac:dyDescent="0.25">
      <c r="D130" s="187"/>
      <c r="E130" s="188"/>
      <c r="G130" s="188"/>
      <c r="H130" s="188"/>
      <c r="I130" s="189"/>
      <c r="J130" s="189"/>
      <c r="K130" s="189"/>
      <c r="L130" s="189"/>
      <c r="M130" s="190"/>
    </row>
    <row r="131" spans="2:109" ht="16.5" thickBot="1" x14ac:dyDescent="0.3">
      <c r="C131" s="183" t="s">
        <v>41</v>
      </c>
      <c r="D131" s="103"/>
      <c r="E131" s="81"/>
      <c r="G131" s="81"/>
      <c r="H131" s="81"/>
      <c r="I131" s="8"/>
      <c r="J131" s="8"/>
      <c r="K131" s="8"/>
      <c r="L131" s="8"/>
      <c r="M131" s="104"/>
      <c r="S131" s="105" t="s">
        <v>41</v>
      </c>
    </row>
    <row r="132" spans="2:109" ht="15.75" thickTop="1" x14ac:dyDescent="0.25">
      <c r="C132" s="11" t="s">
        <v>59</v>
      </c>
      <c r="D132" s="12"/>
      <c r="E132" s="12"/>
      <c r="F132" s="109" t="s">
        <v>17</v>
      </c>
      <c r="G132" s="110">
        <f>INDEX(D$71:U$71,MATCH(MIN(D$73:U$73),D$73:U$73,0))</f>
        <v>6</v>
      </c>
      <c r="H132" s="106"/>
      <c r="I132" t="s">
        <v>242</v>
      </c>
      <c r="J132" s="8"/>
      <c r="K132" s="195" t="s">
        <v>88</v>
      </c>
      <c r="L132" s="196">
        <f>+ecu*(G135-($D$77-yc))/G135</f>
        <v>1.5186813783709227E-3</v>
      </c>
      <c r="S132" s="18"/>
      <c r="T132" s="19" t="s">
        <v>72</v>
      </c>
      <c r="U132" s="184" t="s">
        <v>23</v>
      </c>
      <c r="V132" s="20" t="s">
        <v>85</v>
      </c>
    </row>
    <row r="133" spans="2:109" x14ac:dyDescent="0.25">
      <c r="C133" s="13" t="s">
        <v>60</v>
      </c>
      <c r="E133" t="s">
        <v>9</v>
      </c>
      <c r="F133" s="7" t="s">
        <v>17</v>
      </c>
      <c r="G133" s="81">
        <f>+MIN(D$73:U$73)</f>
        <v>-615.46830597421456</v>
      </c>
      <c r="H133" s="107"/>
      <c r="I133" t="s">
        <v>90</v>
      </c>
      <c r="K133" s="229" t="s">
        <v>89</v>
      </c>
      <c r="L133" s="230">
        <f>+ecu/G135</f>
        <v>2.4675216637955503E-6</v>
      </c>
      <c r="S133" s="194" t="s">
        <v>11</v>
      </c>
      <c r="T133" s="191">
        <f>+H140/10^3</f>
        <v>21576.840299851297</v>
      </c>
      <c r="U133" s="192">
        <f>+U140/10^3</f>
        <v>3366.0818026008851</v>
      </c>
      <c r="V133" s="193">
        <f>+T133+U133</f>
        <v>24942.922102452183</v>
      </c>
    </row>
    <row r="134" spans="2:109" x14ac:dyDescent="0.25">
      <c r="C134" s="13"/>
      <c r="E134" t="s">
        <v>86</v>
      </c>
      <c r="F134" s="7" t="s">
        <v>17</v>
      </c>
      <c r="G134" s="81">
        <f>+$D$77-G133</f>
        <v>1337.3742765540419</v>
      </c>
      <c r="H134" s="107"/>
      <c r="I134" t="s">
        <v>118</v>
      </c>
      <c r="K134" s="229" t="s">
        <v>121</v>
      </c>
      <c r="L134" s="230">
        <f>+L133*COS(RADIANS(p))</f>
        <v>2.3834429019878937E-6</v>
      </c>
      <c r="S134" s="194" t="s">
        <v>13</v>
      </c>
      <c r="T134" s="191">
        <f>+SQRT(T135^2 +T136^2)</f>
        <v>3109.4318375723428</v>
      </c>
      <c r="U134" s="191">
        <f t="shared" ref="U134" si="34">+SQRT(U135^2 +U136^2)</f>
        <v>871.16368566924734</v>
      </c>
      <c r="V134" s="193">
        <f>+SQRT(V135^2 +V136^2)</f>
        <v>3980.5809513938998</v>
      </c>
      <c r="W134" s="2"/>
    </row>
    <row r="135" spans="2:109" ht="15.75" thickBot="1" x14ac:dyDescent="0.3">
      <c r="C135" s="15"/>
      <c r="D135" s="16"/>
      <c r="E135" s="16" t="s">
        <v>25</v>
      </c>
      <c r="F135" s="108" t="s">
        <v>17</v>
      </c>
      <c r="G135" s="117">
        <f>ecu/(ecu+0/Es)*G134</f>
        <v>1337.3742765540419</v>
      </c>
      <c r="H135" s="278"/>
      <c r="I135" t="s">
        <v>123</v>
      </c>
      <c r="K135" s="197" t="s">
        <v>122</v>
      </c>
      <c r="L135" s="198">
        <f>L133*SIN(RADIANS(p))</f>
        <v>6.3864160079334751E-7</v>
      </c>
      <c r="S135" s="21" t="s">
        <v>69</v>
      </c>
      <c r="T135" s="60">
        <f>+I140/10^6</f>
        <v>2899.71687566737</v>
      </c>
      <c r="U135" s="185">
        <f>+V140/10^6</f>
        <v>814.44906817532899</v>
      </c>
      <c r="V135" s="95">
        <f>+T135+U135</f>
        <v>3714.1659438426991</v>
      </c>
      <c r="W135" s="2"/>
    </row>
    <row r="136" spans="2:109" ht="16.5" thickTop="1" thickBot="1" x14ac:dyDescent="0.3">
      <c r="L136" s="8"/>
      <c r="M136" s="104"/>
      <c r="S136" s="22" t="s">
        <v>70</v>
      </c>
      <c r="T136" s="84">
        <f>+J140/10^6</f>
        <v>1122.5900380274104</v>
      </c>
      <c r="U136" s="182">
        <f>+W140/10^6</f>
        <v>309.19068966766366</v>
      </c>
      <c r="V136" s="96">
        <f>+T136+U136</f>
        <v>1431.7807276950741</v>
      </c>
    </row>
    <row r="137" spans="2:109" ht="17.25" thickTop="1" thickBot="1" x14ac:dyDescent="0.3">
      <c r="C137" s="59"/>
      <c r="CA137" s="59" t="s">
        <v>87</v>
      </c>
      <c r="CI137" t="s">
        <v>64</v>
      </c>
      <c r="CN137" s="105" t="s">
        <v>39</v>
      </c>
      <c r="CO137" s="59" t="s">
        <v>87</v>
      </c>
      <c r="CP137" s="59" t="s">
        <v>87</v>
      </c>
      <c r="CQ137" s="59"/>
      <c r="CW137" s="105" t="s">
        <v>38</v>
      </c>
      <c r="CX137" s="105"/>
      <c r="CY137" s="105" t="s">
        <v>125</v>
      </c>
      <c r="CZ137" s="105"/>
      <c r="DA137" s="105" t="s">
        <v>126</v>
      </c>
      <c r="DC137" s="59" t="s">
        <v>87</v>
      </c>
      <c r="DD137" s="59" t="s">
        <v>87</v>
      </c>
      <c r="DE137" s="59"/>
    </row>
    <row r="138" spans="2:109" ht="24.75" customHeight="1" thickTop="1" x14ac:dyDescent="0.25">
      <c r="B138" s="42" t="s">
        <v>1</v>
      </c>
      <c r="C138" s="43" t="s">
        <v>15</v>
      </c>
      <c r="D138" s="43" t="s">
        <v>9</v>
      </c>
      <c r="E138" s="43" t="s">
        <v>189</v>
      </c>
      <c r="F138" s="43" t="s">
        <v>21</v>
      </c>
      <c r="G138" s="43" t="s">
        <v>28</v>
      </c>
      <c r="H138" s="43" t="s">
        <v>36</v>
      </c>
      <c r="I138" s="43" t="s">
        <v>65</v>
      </c>
      <c r="J138" s="44" t="s">
        <v>66</v>
      </c>
      <c r="L138" s="42" t="s">
        <v>52</v>
      </c>
      <c r="M138" s="43" t="s">
        <v>80</v>
      </c>
      <c r="N138" s="43" t="s">
        <v>15</v>
      </c>
      <c r="O138" s="43" t="s">
        <v>9</v>
      </c>
      <c r="P138" s="43" t="s">
        <v>189</v>
      </c>
      <c r="Q138" s="43" t="s">
        <v>31</v>
      </c>
      <c r="R138" s="43" t="s">
        <v>30</v>
      </c>
      <c r="S138" s="43" t="s">
        <v>28</v>
      </c>
      <c r="T138" s="43" t="s">
        <v>32</v>
      </c>
      <c r="U138" s="43" t="s">
        <v>33</v>
      </c>
      <c r="V138" s="43" t="s">
        <v>67</v>
      </c>
      <c r="W138" s="44" t="s">
        <v>68</v>
      </c>
    </row>
    <row r="139" spans="2:109" s="30" customFormat="1" x14ac:dyDescent="0.25">
      <c r="B139" s="45"/>
      <c r="C139" s="46" t="s">
        <v>158</v>
      </c>
      <c r="D139" s="46" t="s">
        <v>158</v>
      </c>
      <c r="E139" s="46" t="s">
        <v>159</v>
      </c>
      <c r="F139" s="275" t="s">
        <v>158</v>
      </c>
      <c r="G139" s="275"/>
      <c r="H139" s="276"/>
      <c r="I139" s="276"/>
      <c r="J139" s="277"/>
      <c r="K139"/>
      <c r="L139" s="47"/>
      <c r="M139" s="48"/>
      <c r="N139" s="46" t="s">
        <v>158</v>
      </c>
      <c r="O139" s="46" t="s">
        <v>158</v>
      </c>
      <c r="P139" s="46" t="s">
        <v>159</v>
      </c>
      <c r="Q139" s="48"/>
      <c r="R139" s="48"/>
      <c r="S139" s="49"/>
      <c r="T139" s="48"/>
      <c r="U139" s="52"/>
      <c r="V139" s="49"/>
      <c r="W139" s="114"/>
      <c r="AB139"/>
      <c r="AC139"/>
      <c r="AD139"/>
      <c r="AE139"/>
      <c r="AF139"/>
      <c r="AG139"/>
      <c r="AH139"/>
      <c r="AI139"/>
    </row>
    <row r="140" spans="2:109" x14ac:dyDescent="0.25">
      <c r="B140" s="47" t="s">
        <v>26</v>
      </c>
      <c r="C140" s="48"/>
      <c r="D140" s="48"/>
      <c r="E140" s="48">
        <f>+SUM(E141:E604)</f>
        <v>1120000</v>
      </c>
      <c r="F140" s="48" cm="1">
        <f t="array" ref="F140">MAX(ABS(F141:F604))</f>
        <v>3.23119693730846E-3</v>
      </c>
      <c r="G140" s="48" cm="1">
        <f t="array" ref="G140">MAX(ABS(G141:G604))</f>
        <v>25.5</v>
      </c>
      <c r="H140" s="49">
        <f>SUM(H141:H604)</f>
        <v>21576840.299851298</v>
      </c>
      <c r="I140" s="49">
        <f t="shared" ref="I140" si="35">SUM(I141:I604)</f>
        <v>2899716875.6673698</v>
      </c>
      <c r="J140" s="49">
        <f>SUM(J141:J604)</f>
        <v>1122590038.0274105</v>
      </c>
      <c r="L140" s="47" t="s">
        <v>26</v>
      </c>
      <c r="M140" s="48"/>
      <c r="N140" s="48"/>
      <c r="O140" s="48"/>
      <c r="P140" s="48"/>
      <c r="Q140" s="48" cm="1">
        <f t="array" ref="Q140">MAX(ABS(Q141:Q604))</f>
        <v>3.037362756741845E-3</v>
      </c>
      <c r="R140" s="48"/>
      <c r="S140" s="48"/>
      <c r="T140" s="48"/>
      <c r="U140" s="49">
        <f>SUM(U141:U158)</f>
        <v>3366081.8026008853</v>
      </c>
      <c r="V140" s="49">
        <f t="shared" ref="V140:W140" si="36">SUM(V141:V158)</f>
        <v>814449068.17532897</v>
      </c>
      <c r="W140" s="114">
        <f t="shared" si="36"/>
        <v>309190689.66766363</v>
      </c>
      <c r="X140" s="30"/>
      <c r="Y140" s="30"/>
      <c r="Z140" s="30"/>
    </row>
    <row r="141" spans="2:109" x14ac:dyDescent="0.25">
      <c r="B141" s="21">
        <v>1</v>
      </c>
      <c r="C141" s="39">
        <v>-716.66700000000003</v>
      </c>
      <c r="D141" s="39">
        <v>-416.66699999999997</v>
      </c>
      <c r="E141" s="39">
        <v>1250</v>
      </c>
      <c r="F141" s="50">
        <f t="shared" ref="F141:F204" si="37">$L$132+$L$134*D141+$L$135*C141</f>
        <v>6.7886014612567199E-5</v>
      </c>
      <c r="G141" s="274">
        <f t="shared" ref="G141:G204" si="38">+IF(F141&gt;=0,IF(F141&lt;=eco,1-(1-F141/eco)^n,1),0)*0.85*fck</f>
        <v>1.7017141151231081</v>
      </c>
      <c r="H141" s="51">
        <f>+G141*E141</f>
        <v>2127.1426439038851</v>
      </c>
      <c r="I141" s="51">
        <f>+H141*D141</f>
        <v>-886310.14400750003</v>
      </c>
      <c r="J141" s="101">
        <f>+H141*C141</f>
        <v>-1524452.9371786658</v>
      </c>
      <c r="L141" s="21" cm="1">
        <f t="array" ref="L141:L158">+TRANSPOSE($D$71:$U$71)</f>
        <v>1</v>
      </c>
      <c r="M141" s="41" cm="1">
        <f t="array" ref="M141:M158">+TRANSPOSE($D$23:$U$23)</f>
        <v>32</v>
      </c>
      <c r="N141" s="41" cm="1">
        <f t="array" ref="N141:N158">+TRANSPOSE($D$21:$U$21)</f>
        <v>-400</v>
      </c>
      <c r="O141" s="41" cm="1">
        <f t="array" ref="O141:O158">+TRANSPOSE($D$22:$U$22)</f>
        <v>530</v>
      </c>
      <c r="P141" s="41">
        <f>M141^2*0.25*PI()</f>
        <v>804.24771931898704</v>
      </c>
      <c r="Q141" s="50">
        <f t="shared" ref="Q141:Q158" si="39">$L$132+$L$134*O141+$L$135*N141</f>
        <v>2.5264494761071672E-3</v>
      </c>
      <c r="R141" s="40">
        <f t="shared" ref="R141:R158" si="40">Q141*Es</f>
        <v>505.28989522143343</v>
      </c>
      <c r="S141" s="40">
        <f t="shared" ref="S141:S158" si="41">+IF(R141&gt;=0,IF(Q141&lt;=eco,1-(1-Q141/eco)^n,1),0)*0.85*fck</f>
        <v>25.5</v>
      </c>
      <c r="T141" s="51">
        <f>MAX(MIN(R141,fy),-fy)-IF(R141&gt;=0,S141,0)</f>
        <v>374.5</v>
      </c>
      <c r="U141" s="39">
        <f>+T141*P141</f>
        <v>301190.77088496066</v>
      </c>
      <c r="V141" s="41">
        <f>+U141*O141</f>
        <v>159631108.56902915</v>
      </c>
      <c r="W141" s="101">
        <f>+U141*N141</f>
        <v>-120476308.35398427</v>
      </c>
      <c r="X141" s="30"/>
      <c r="Y141" s="30"/>
      <c r="Z141" s="30"/>
    </row>
    <row r="142" spans="2:109" x14ac:dyDescent="0.25">
      <c r="B142" s="21">
        <v>2</v>
      </c>
      <c r="C142" s="39">
        <v>-725</v>
      </c>
      <c r="D142" s="39">
        <v>-375</v>
      </c>
      <c r="E142" s="39">
        <v>2500</v>
      </c>
      <c r="F142" s="50">
        <f t="shared" si="37"/>
        <v>1.6187512955028566E-4</v>
      </c>
      <c r="G142" s="274">
        <f t="shared" si="38"/>
        <v>3.9607681240431565</v>
      </c>
      <c r="H142" s="51">
        <f t="shared" ref="H142:H205" si="42">+G142*E142</f>
        <v>9901.9203101078911</v>
      </c>
      <c r="I142" s="51">
        <f t="shared" ref="I142:I205" si="43">+H142*D142</f>
        <v>-3713220.1162904589</v>
      </c>
      <c r="J142" s="101">
        <f t="shared" ref="J142:J205" si="44">+H142*C142</f>
        <v>-7178892.2248282209</v>
      </c>
      <c r="L142" s="21">
        <v>2</v>
      </c>
      <c r="M142" s="41">
        <v>32</v>
      </c>
      <c r="N142" s="41">
        <v>-200</v>
      </c>
      <c r="O142" s="41">
        <v>530</v>
      </c>
      <c r="P142" s="41">
        <f t="shared" ref="P142:P158" si="45">M142^2*0.25*PI()</f>
        <v>804.24771931898704</v>
      </c>
      <c r="Q142" s="50">
        <f t="shared" si="39"/>
        <v>2.6541777962658364E-3</v>
      </c>
      <c r="R142" s="40">
        <f t="shared" si="40"/>
        <v>530.83555925316728</v>
      </c>
      <c r="S142" s="40">
        <f t="shared" si="41"/>
        <v>25.5</v>
      </c>
      <c r="T142" s="51">
        <f t="shared" ref="T142:T158" si="46">MAX(MIN(R142,fy),-fy)-IF(R142&gt;=0,S142,0)</f>
        <v>374.5</v>
      </c>
      <c r="U142" s="39">
        <f t="shared" ref="U142:U158" si="47">+T142*P142</f>
        <v>301190.77088496066</v>
      </c>
      <c r="V142" s="41">
        <f t="shared" ref="V142:V158" si="48">+U142*O142</f>
        <v>159631108.56902915</v>
      </c>
      <c r="W142" s="101">
        <f t="shared" ref="W142:W158" si="49">+U142*N142</f>
        <v>-60238154.176992133</v>
      </c>
      <c r="X142" s="30"/>
      <c r="Y142" s="30"/>
      <c r="Z142" s="30"/>
    </row>
    <row r="143" spans="2:109" x14ac:dyDescent="0.25">
      <c r="B143" s="21">
        <v>3</v>
      </c>
      <c r="C143" s="39">
        <v>-725</v>
      </c>
      <c r="D143" s="39">
        <v>-325</v>
      </c>
      <c r="E143" s="39">
        <v>2500</v>
      </c>
      <c r="F143" s="50">
        <f t="shared" si="37"/>
        <v>2.8104727464968037E-4</v>
      </c>
      <c r="G143" s="274">
        <f t="shared" si="38"/>
        <v>6.6631597410682666</v>
      </c>
      <c r="H143" s="51">
        <f t="shared" si="42"/>
        <v>16657.899352670665</v>
      </c>
      <c r="I143" s="51">
        <f t="shared" si="43"/>
        <v>-5413817.2896179659</v>
      </c>
      <c r="J143" s="101">
        <f t="shared" si="44"/>
        <v>-12076977.030686233</v>
      </c>
      <c r="L143" s="21">
        <v>3</v>
      </c>
      <c r="M143" s="41">
        <v>32</v>
      </c>
      <c r="N143" s="41">
        <v>0</v>
      </c>
      <c r="O143" s="41">
        <v>530</v>
      </c>
      <c r="P143" s="41">
        <f t="shared" si="45"/>
        <v>804.24771931898704</v>
      </c>
      <c r="Q143" s="50">
        <f t="shared" si="39"/>
        <v>2.7819061164245061E-3</v>
      </c>
      <c r="R143" s="40">
        <f t="shared" si="40"/>
        <v>556.38122328490124</v>
      </c>
      <c r="S143" s="40">
        <f t="shared" si="41"/>
        <v>25.5</v>
      </c>
      <c r="T143" s="51">
        <f t="shared" si="46"/>
        <v>374.5</v>
      </c>
      <c r="U143" s="39">
        <f t="shared" si="47"/>
        <v>301190.77088496066</v>
      </c>
      <c r="V143" s="41">
        <f t="shared" si="48"/>
        <v>159631108.56902915</v>
      </c>
      <c r="W143" s="101">
        <f t="shared" si="49"/>
        <v>0</v>
      </c>
      <c r="X143" s="30"/>
      <c r="Y143" s="30"/>
      <c r="Z143" s="30"/>
    </row>
    <row r="144" spans="2:109" x14ac:dyDescent="0.25">
      <c r="B144" s="21">
        <v>4</v>
      </c>
      <c r="C144" s="39">
        <v>-725</v>
      </c>
      <c r="D144" s="39">
        <v>-275</v>
      </c>
      <c r="E144" s="39">
        <v>2500</v>
      </c>
      <c r="F144" s="50">
        <f t="shared" si="37"/>
        <v>4.0021941974907496E-4</v>
      </c>
      <c r="G144" s="274">
        <f t="shared" si="38"/>
        <v>9.1844758559565847</v>
      </c>
      <c r="H144" s="51">
        <f t="shared" si="42"/>
        <v>22961.189639891461</v>
      </c>
      <c r="I144" s="51">
        <f t="shared" si="43"/>
        <v>-6314327.1509701516</v>
      </c>
      <c r="J144" s="101">
        <f t="shared" si="44"/>
        <v>-16646862.488921309</v>
      </c>
      <c r="L144" s="21">
        <v>4</v>
      </c>
      <c r="M144" s="41">
        <v>32</v>
      </c>
      <c r="N144" s="41">
        <v>200</v>
      </c>
      <c r="O144" s="41">
        <v>530</v>
      </c>
      <c r="P144" s="41">
        <f t="shared" si="45"/>
        <v>804.24771931898704</v>
      </c>
      <c r="Q144" s="50">
        <f t="shared" si="39"/>
        <v>2.9096344365831758E-3</v>
      </c>
      <c r="R144" s="40">
        <f t="shared" si="40"/>
        <v>581.9268873166352</v>
      </c>
      <c r="S144" s="40">
        <f t="shared" si="41"/>
        <v>25.5</v>
      </c>
      <c r="T144" s="51">
        <f t="shared" si="46"/>
        <v>374.5</v>
      </c>
      <c r="U144" s="39">
        <f t="shared" si="47"/>
        <v>301190.77088496066</v>
      </c>
      <c r="V144" s="41">
        <f t="shared" si="48"/>
        <v>159631108.56902915</v>
      </c>
      <c r="W144" s="101">
        <f t="shared" si="49"/>
        <v>60238154.176992133</v>
      </c>
      <c r="X144" s="30"/>
      <c r="Y144" s="30"/>
      <c r="Z144" s="30"/>
    </row>
    <row r="145" spans="2:26" x14ac:dyDescent="0.25">
      <c r="B145" s="21">
        <v>5</v>
      </c>
      <c r="C145" s="39">
        <v>-725</v>
      </c>
      <c r="D145" s="39">
        <v>-225</v>
      </c>
      <c r="E145" s="39">
        <v>2500</v>
      </c>
      <c r="F145" s="50">
        <f t="shared" si="37"/>
        <v>5.1939156484846966E-4</v>
      </c>
      <c r="G145" s="274">
        <f t="shared" si="38"/>
        <v>11.524716468708117</v>
      </c>
      <c r="H145" s="51">
        <f t="shared" si="42"/>
        <v>28811.791171770292</v>
      </c>
      <c r="I145" s="51">
        <f t="shared" si="43"/>
        <v>-6482653.0136483153</v>
      </c>
      <c r="J145" s="101">
        <f t="shared" si="44"/>
        <v>-20888548.599533461</v>
      </c>
      <c r="L145" s="21">
        <v>5</v>
      </c>
      <c r="M145" s="41">
        <v>32</v>
      </c>
      <c r="N145" s="41">
        <v>400</v>
      </c>
      <c r="O145" s="41">
        <v>530</v>
      </c>
      <c r="P145" s="41">
        <f t="shared" si="45"/>
        <v>804.24771931898704</v>
      </c>
      <c r="Q145" s="50">
        <f t="shared" si="39"/>
        <v>3.037362756741845E-3</v>
      </c>
      <c r="R145" s="40">
        <f t="shared" si="40"/>
        <v>607.47255134836905</v>
      </c>
      <c r="S145" s="40">
        <f t="shared" si="41"/>
        <v>25.5</v>
      </c>
      <c r="T145" s="51">
        <f t="shared" si="46"/>
        <v>374.5</v>
      </c>
      <c r="U145" s="39">
        <f t="shared" si="47"/>
        <v>301190.77088496066</v>
      </c>
      <c r="V145" s="41">
        <f t="shared" si="48"/>
        <v>159631108.56902915</v>
      </c>
      <c r="W145" s="101">
        <f t="shared" si="49"/>
        <v>120476308.35398427</v>
      </c>
      <c r="X145" s="30"/>
      <c r="Y145" s="30"/>
      <c r="Z145" s="30"/>
    </row>
    <row r="146" spans="2:26" x14ac:dyDescent="0.25">
      <c r="B146" s="21">
        <v>6</v>
      </c>
      <c r="C146" s="39">
        <v>-725</v>
      </c>
      <c r="D146" s="39">
        <v>-175</v>
      </c>
      <c r="E146" s="39">
        <v>2500</v>
      </c>
      <c r="F146" s="50">
        <f t="shared" si="37"/>
        <v>6.3856370994786447E-4</v>
      </c>
      <c r="G146" s="274">
        <f t="shared" si="38"/>
        <v>13.683881579322868</v>
      </c>
      <c r="H146" s="51">
        <f t="shared" si="42"/>
        <v>34209.703948307171</v>
      </c>
      <c r="I146" s="51">
        <f t="shared" si="43"/>
        <v>-5986698.1909537548</v>
      </c>
      <c r="J146" s="101">
        <f t="shared" si="44"/>
        <v>-24802035.362522699</v>
      </c>
      <c r="L146" s="21">
        <v>6</v>
      </c>
      <c r="M146" s="41">
        <v>32</v>
      </c>
      <c r="N146" s="41">
        <v>-400</v>
      </c>
      <c r="O146" s="41">
        <v>-530</v>
      </c>
      <c r="P146" s="41">
        <f t="shared" si="45"/>
        <v>804.24771931898704</v>
      </c>
      <c r="Q146" s="50">
        <f t="shared" si="39"/>
        <v>0</v>
      </c>
      <c r="R146" s="40">
        <f t="shared" si="40"/>
        <v>0</v>
      </c>
      <c r="S146" s="40">
        <f t="shared" si="41"/>
        <v>0</v>
      </c>
      <c r="T146" s="51">
        <f t="shared" si="46"/>
        <v>0</v>
      </c>
      <c r="U146" s="39">
        <f t="shared" si="47"/>
        <v>0</v>
      </c>
      <c r="V146" s="41">
        <f t="shared" si="48"/>
        <v>0</v>
      </c>
      <c r="W146" s="101">
        <f t="shared" si="49"/>
        <v>0</v>
      </c>
      <c r="X146" s="30"/>
      <c r="Y146" s="30"/>
      <c r="Z146" s="30"/>
    </row>
    <row r="147" spans="2:26" x14ac:dyDescent="0.25">
      <c r="B147" s="21">
        <v>7</v>
      </c>
      <c r="C147" s="39">
        <v>-725</v>
      </c>
      <c r="D147" s="39">
        <v>-125</v>
      </c>
      <c r="E147" s="39">
        <v>2500</v>
      </c>
      <c r="F147" s="50">
        <f t="shared" si="37"/>
        <v>7.5773585504725907E-4</v>
      </c>
      <c r="G147" s="274">
        <f t="shared" si="38"/>
        <v>15.661971187800823</v>
      </c>
      <c r="H147" s="51">
        <f t="shared" si="42"/>
        <v>39154.92796950206</v>
      </c>
      <c r="I147" s="51">
        <f t="shared" si="43"/>
        <v>-4894365.9961877577</v>
      </c>
      <c r="J147" s="101">
        <f t="shared" si="44"/>
        <v>-28387322.777888995</v>
      </c>
      <c r="L147" s="21">
        <v>7</v>
      </c>
      <c r="M147" s="41">
        <v>32</v>
      </c>
      <c r="N147" s="41">
        <v>-200</v>
      </c>
      <c r="O147" s="41">
        <v>-530</v>
      </c>
      <c r="P147" s="41">
        <f t="shared" si="45"/>
        <v>804.24771931898704</v>
      </c>
      <c r="Q147" s="50">
        <f t="shared" si="39"/>
        <v>1.2772832015866962E-4</v>
      </c>
      <c r="R147" s="40">
        <f t="shared" si="40"/>
        <v>25.545664031733924</v>
      </c>
      <c r="S147" s="40">
        <f t="shared" si="41"/>
        <v>3.1530670750087828</v>
      </c>
      <c r="T147" s="51">
        <f t="shared" si="46"/>
        <v>22.392596956725143</v>
      </c>
      <c r="U147" s="39">
        <f t="shared" si="47"/>
        <v>18009.195032075488</v>
      </c>
      <c r="V147" s="41">
        <f t="shared" si="48"/>
        <v>-9544873.367000008</v>
      </c>
      <c r="W147" s="101">
        <f t="shared" si="49"/>
        <v>-3601839.0064150975</v>
      </c>
      <c r="X147" s="30"/>
      <c r="Y147" s="30"/>
      <c r="Z147" s="30"/>
    </row>
    <row r="148" spans="2:26" x14ac:dyDescent="0.25">
      <c r="B148" s="21">
        <v>8</v>
      </c>
      <c r="C148" s="39">
        <v>-725</v>
      </c>
      <c r="D148" s="39">
        <v>-75</v>
      </c>
      <c r="E148" s="39">
        <v>2500</v>
      </c>
      <c r="F148" s="50">
        <f t="shared" si="37"/>
        <v>8.7690800014665366E-4</v>
      </c>
      <c r="G148" s="274">
        <f t="shared" si="38"/>
        <v>17.458985294141996</v>
      </c>
      <c r="H148" s="51">
        <f t="shared" si="42"/>
        <v>43647.46323535499</v>
      </c>
      <c r="I148" s="51">
        <f t="shared" si="43"/>
        <v>-3273559.7426516241</v>
      </c>
      <c r="J148" s="101">
        <f t="shared" si="44"/>
        <v>-31644410.845632367</v>
      </c>
      <c r="L148" s="21">
        <v>8</v>
      </c>
      <c r="M148" s="41">
        <v>32</v>
      </c>
      <c r="N148" s="41">
        <v>0</v>
      </c>
      <c r="O148" s="41">
        <v>-530</v>
      </c>
      <c r="P148" s="41">
        <f t="shared" si="45"/>
        <v>804.24771931898704</v>
      </c>
      <c r="Q148" s="50">
        <f t="shared" si="39"/>
        <v>2.5545664031733912E-4</v>
      </c>
      <c r="R148" s="40">
        <f t="shared" si="40"/>
        <v>51.091328063467827</v>
      </c>
      <c r="S148" s="40">
        <f t="shared" si="41"/>
        <v>6.0981239719429796</v>
      </c>
      <c r="T148" s="51">
        <f t="shared" si="46"/>
        <v>44.993204091524845</v>
      </c>
      <c r="U148" s="39">
        <f t="shared" si="47"/>
        <v>36185.681775462574</v>
      </c>
      <c r="V148" s="41">
        <f t="shared" si="48"/>
        <v>-19178411.340995163</v>
      </c>
      <c r="W148" s="101">
        <f t="shared" si="49"/>
        <v>0</v>
      </c>
      <c r="X148" s="30"/>
      <c r="Y148" s="30"/>
      <c r="Z148" s="30"/>
    </row>
    <row r="149" spans="2:26" x14ac:dyDescent="0.25">
      <c r="B149" s="21">
        <v>9</v>
      </c>
      <c r="C149" s="39">
        <v>-725</v>
      </c>
      <c r="D149" s="39">
        <v>-25</v>
      </c>
      <c r="E149" s="39">
        <v>2500</v>
      </c>
      <c r="F149" s="50">
        <f t="shared" si="37"/>
        <v>9.9608014524604858E-4</v>
      </c>
      <c r="G149" s="274">
        <f t="shared" si="38"/>
        <v>19.074923898346384</v>
      </c>
      <c r="H149" s="51">
        <f t="shared" si="42"/>
        <v>47687.309745865961</v>
      </c>
      <c r="I149" s="51">
        <f t="shared" si="43"/>
        <v>-1192182.7436466489</v>
      </c>
      <c r="J149" s="101">
        <f t="shared" si="44"/>
        <v>-34573299.565752819</v>
      </c>
      <c r="L149" s="21">
        <v>9</v>
      </c>
      <c r="M149" s="41">
        <v>32</v>
      </c>
      <c r="N149" s="41">
        <v>200</v>
      </c>
      <c r="O149" s="41">
        <v>-530</v>
      </c>
      <c r="P149" s="41">
        <f t="shared" si="45"/>
        <v>804.24771931898704</v>
      </c>
      <c r="Q149" s="50">
        <f t="shared" si="39"/>
        <v>3.8318496047600863E-4</v>
      </c>
      <c r="R149" s="40">
        <f t="shared" si="40"/>
        <v>76.63699209520172</v>
      </c>
      <c r="S149" s="40">
        <f t="shared" si="41"/>
        <v>8.8351706908025935</v>
      </c>
      <c r="T149" s="51">
        <f t="shared" si="46"/>
        <v>67.801821404399121</v>
      </c>
      <c r="U149" s="39">
        <f t="shared" si="47"/>
        <v>54529.460230161269</v>
      </c>
      <c r="V149" s="41">
        <f t="shared" si="48"/>
        <v>-28900613.921985473</v>
      </c>
      <c r="W149" s="101">
        <f t="shared" si="49"/>
        <v>10905892.046032254</v>
      </c>
      <c r="X149" s="30"/>
      <c r="Y149" s="30"/>
      <c r="Z149" s="30"/>
    </row>
    <row r="150" spans="2:26" x14ac:dyDescent="0.25">
      <c r="B150" s="21">
        <v>10</v>
      </c>
      <c r="C150" s="39">
        <v>-725</v>
      </c>
      <c r="D150" s="39">
        <v>25</v>
      </c>
      <c r="E150" s="39">
        <v>2500</v>
      </c>
      <c r="F150" s="50">
        <f t="shared" si="37"/>
        <v>1.1152522903454432E-3</v>
      </c>
      <c r="G150" s="274">
        <f t="shared" si="38"/>
        <v>20.509787000413976</v>
      </c>
      <c r="H150" s="51">
        <f t="shared" si="42"/>
        <v>51274.467501034938</v>
      </c>
      <c r="I150" s="51">
        <f t="shared" si="43"/>
        <v>1281861.6875258735</v>
      </c>
      <c r="J150" s="101">
        <f t="shared" si="44"/>
        <v>-37173988.938250333</v>
      </c>
      <c r="L150" s="21">
        <v>10</v>
      </c>
      <c r="M150" s="41">
        <v>32</v>
      </c>
      <c r="N150" s="41">
        <v>400</v>
      </c>
      <c r="O150" s="41">
        <v>-530</v>
      </c>
      <c r="P150" s="41">
        <f t="shared" si="45"/>
        <v>804.24771931898704</v>
      </c>
      <c r="Q150" s="50">
        <f t="shared" si="39"/>
        <v>5.1091328063467814E-4</v>
      </c>
      <c r="R150" s="40">
        <f t="shared" si="40"/>
        <v>102.18265612693563</v>
      </c>
      <c r="S150" s="40">
        <f t="shared" si="41"/>
        <v>11.364207231587621</v>
      </c>
      <c r="T150" s="51">
        <f t="shared" si="46"/>
        <v>90.818448895348013</v>
      </c>
      <c r="U150" s="39">
        <f t="shared" si="47"/>
        <v>73040.530396171613</v>
      </c>
      <c r="V150" s="41">
        <f t="shared" si="48"/>
        <v>-38711481.109970957</v>
      </c>
      <c r="W150" s="101">
        <f t="shared" si="49"/>
        <v>29216212.158468645</v>
      </c>
      <c r="X150" s="30"/>
      <c r="Y150" s="30"/>
      <c r="Z150" s="30"/>
    </row>
    <row r="151" spans="2:26" x14ac:dyDescent="0.25">
      <c r="B151" s="21">
        <v>11</v>
      </c>
      <c r="C151" s="39">
        <v>-725</v>
      </c>
      <c r="D151" s="39">
        <v>75</v>
      </c>
      <c r="E151" s="39">
        <v>2500</v>
      </c>
      <c r="F151" s="50">
        <f t="shared" si="37"/>
        <v>1.2344244354448378E-3</v>
      </c>
      <c r="G151" s="274">
        <f t="shared" si="38"/>
        <v>21.763574600344782</v>
      </c>
      <c r="H151" s="51">
        <f t="shared" si="42"/>
        <v>54408.936500861957</v>
      </c>
      <c r="I151" s="51">
        <f t="shared" si="43"/>
        <v>4080670.2375646466</v>
      </c>
      <c r="J151" s="101">
        <f t="shared" si="44"/>
        <v>-39446478.963124916</v>
      </c>
      <c r="L151" s="21">
        <v>11</v>
      </c>
      <c r="M151" s="41">
        <v>32</v>
      </c>
      <c r="N151" s="41">
        <v>-680</v>
      </c>
      <c r="O151" s="41">
        <v>300</v>
      </c>
      <c r="P151" s="41">
        <f t="shared" si="45"/>
        <v>804.24771931898704</v>
      </c>
      <c r="Q151" s="50">
        <f t="shared" si="39"/>
        <v>1.7994379604278144E-3</v>
      </c>
      <c r="R151" s="40">
        <f t="shared" si="40"/>
        <v>359.88759208556286</v>
      </c>
      <c r="S151" s="40">
        <f t="shared" si="41"/>
        <v>25.243564785301864</v>
      </c>
      <c r="T151" s="51">
        <f t="shared" si="46"/>
        <v>334.64402730026097</v>
      </c>
      <c r="U151" s="39">
        <f t="shared" si="47"/>
        <v>269136.6957399557</v>
      </c>
      <c r="V151" s="41">
        <f t="shared" si="48"/>
        <v>80741008.721986711</v>
      </c>
      <c r="W151" s="101">
        <f t="shared" si="49"/>
        <v>-183012953.10316989</v>
      </c>
      <c r="X151" s="30"/>
      <c r="Y151" s="30"/>
      <c r="Z151" s="30"/>
    </row>
    <row r="152" spans="2:26" x14ac:dyDescent="0.25">
      <c r="B152" s="21">
        <v>12</v>
      </c>
      <c r="C152" s="39">
        <v>-725</v>
      </c>
      <c r="D152" s="39">
        <v>125</v>
      </c>
      <c r="E152" s="39">
        <v>2500</v>
      </c>
      <c r="F152" s="50">
        <f t="shared" si="37"/>
        <v>1.3535965805442324E-3</v>
      </c>
      <c r="G152" s="274">
        <f t="shared" si="38"/>
        <v>22.836286698138803</v>
      </c>
      <c r="H152" s="51">
        <f t="shared" si="42"/>
        <v>57090.71674534701</v>
      </c>
      <c r="I152" s="51">
        <f t="shared" si="43"/>
        <v>7136339.593168376</v>
      </c>
      <c r="J152" s="101">
        <f t="shared" si="44"/>
        <v>-41390769.640376583</v>
      </c>
      <c r="L152" s="21">
        <v>12</v>
      </c>
      <c r="M152" s="41">
        <v>32</v>
      </c>
      <c r="N152" s="41">
        <v>-680</v>
      </c>
      <c r="O152" s="41">
        <v>100</v>
      </c>
      <c r="P152" s="41">
        <f t="shared" si="45"/>
        <v>804.24771931898704</v>
      </c>
      <c r="Q152" s="50">
        <f t="shared" si="39"/>
        <v>1.3227493800302358E-3</v>
      </c>
      <c r="R152" s="40">
        <f t="shared" si="40"/>
        <v>264.54987600604716</v>
      </c>
      <c r="S152" s="40">
        <f t="shared" si="41"/>
        <v>22.575988935659883</v>
      </c>
      <c r="T152" s="51">
        <f t="shared" si="46"/>
        <v>241.97388707038726</v>
      </c>
      <c r="U152" s="39">
        <f t="shared" si="47"/>
        <v>194606.94681110908</v>
      </c>
      <c r="V152" s="41">
        <f t="shared" si="48"/>
        <v>19460694.681110907</v>
      </c>
      <c r="W152" s="101">
        <f t="shared" si="49"/>
        <v>-132332723.83155417</v>
      </c>
      <c r="X152" s="30"/>
      <c r="Y152" s="30"/>
      <c r="Z152" s="30"/>
    </row>
    <row r="153" spans="2:26" x14ac:dyDescent="0.25">
      <c r="B153" s="21">
        <v>13</v>
      </c>
      <c r="C153" s="39">
        <v>-725</v>
      </c>
      <c r="D153" s="39">
        <v>175</v>
      </c>
      <c r="E153" s="39">
        <v>2500</v>
      </c>
      <c r="F153" s="50">
        <f t="shared" si="37"/>
        <v>1.472768725643627E-3</v>
      </c>
      <c r="G153" s="274">
        <f t="shared" si="38"/>
        <v>23.727923293796035</v>
      </c>
      <c r="H153" s="51">
        <f t="shared" si="42"/>
        <v>59319.80823449009</v>
      </c>
      <c r="I153" s="51">
        <f t="shared" si="43"/>
        <v>10380966.441035766</v>
      </c>
      <c r="J153" s="101">
        <f t="shared" si="44"/>
        <v>-43006860.970005319</v>
      </c>
      <c r="L153" s="21">
        <v>13</v>
      </c>
      <c r="M153" s="41">
        <v>32</v>
      </c>
      <c r="N153" s="41">
        <v>-680</v>
      </c>
      <c r="O153" s="41">
        <v>-100</v>
      </c>
      <c r="P153" s="41">
        <f t="shared" si="45"/>
        <v>804.24771931898704</v>
      </c>
      <c r="Q153" s="50">
        <f t="shared" si="39"/>
        <v>8.4606079963265701E-4</v>
      </c>
      <c r="R153" s="40">
        <f t="shared" si="40"/>
        <v>169.2121599265314</v>
      </c>
      <c r="S153" s="40">
        <f t="shared" si="41"/>
        <v>17.0112050518293</v>
      </c>
      <c r="T153" s="51">
        <f t="shared" si="46"/>
        <v>152.20095487470209</v>
      </c>
      <c r="U153" s="39">
        <f t="shared" si="47"/>
        <v>122407.27083615122</v>
      </c>
      <c r="V153" s="41">
        <f t="shared" si="48"/>
        <v>-12240727.083615122</v>
      </c>
      <c r="W153" s="101">
        <f t="shared" si="49"/>
        <v>-83236944.168582827</v>
      </c>
      <c r="X153" s="30"/>
      <c r="Y153" s="30"/>
      <c r="Z153" s="30"/>
    </row>
    <row r="154" spans="2:26" x14ac:dyDescent="0.25">
      <c r="B154" s="21">
        <v>14</v>
      </c>
      <c r="C154" s="39">
        <v>-725</v>
      </c>
      <c r="D154" s="39">
        <v>225</v>
      </c>
      <c r="E154" s="39">
        <v>2500</v>
      </c>
      <c r="F154" s="50">
        <f t="shared" si="37"/>
        <v>1.591940870743022E-3</v>
      </c>
      <c r="G154" s="274">
        <f t="shared" si="38"/>
        <v>24.438484387316485</v>
      </c>
      <c r="H154" s="51">
        <f t="shared" si="42"/>
        <v>61096.210968291212</v>
      </c>
      <c r="I154" s="51">
        <f t="shared" si="43"/>
        <v>13746647.467865523</v>
      </c>
      <c r="J154" s="101">
        <f t="shared" si="44"/>
        <v>-44294752.952011131</v>
      </c>
      <c r="L154" s="21">
        <v>14</v>
      </c>
      <c r="M154" s="41">
        <v>32</v>
      </c>
      <c r="N154" s="41">
        <v>-680</v>
      </c>
      <c r="O154" s="41">
        <v>-300</v>
      </c>
      <c r="P154" s="41">
        <f t="shared" si="45"/>
        <v>804.24771931898704</v>
      </c>
      <c r="Q154" s="50">
        <f t="shared" si="39"/>
        <v>3.6937221923507831E-4</v>
      </c>
      <c r="R154" s="40">
        <f t="shared" si="40"/>
        <v>73.874443847015655</v>
      </c>
      <c r="S154" s="40">
        <f t="shared" si="41"/>
        <v>8.5492131338101256</v>
      </c>
      <c r="T154" s="51">
        <f t="shared" si="46"/>
        <v>65.325230713205528</v>
      </c>
      <c r="U154" s="39">
        <f t="shared" si="47"/>
        <v>52537.66781508219</v>
      </c>
      <c r="V154" s="41">
        <f t="shared" si="48"/>
        <v>-15761300.344524657</v>
      </c>
      <c r="W154" s="101">
        <f t="shared" si="49"/>
        <v>-35725614.11425589</v>
      </c>
      <c r="X154" s="30"/>
      <c r="Y154" s="30"/>
      <c r="Z154" s="30"/>
    </row>
    <row r="155" spans="2:26" x14ac:dyDescent="0.25">
      <c r="B155" s="21">
        <v>15</v>
      </c>
      <c r="C155" s="39">
        <v>-725</v>
      </c>
      <c r="D155" s="39">
        <v>275</v>
      </c>
      <c r="E155" s="39">
        <v>2500</v>
      </c>
      <c r="F155" s="50">
        <f t="shared" si="37"/>
        <v>1.7111130158424166E-3</v>
      </c>
      <c r="G155" s="274">
        <f t="shared" si="38"/>
        <v>24.967969978700143</v>
      </c>
      <c r="H155" s="51">
        <f t="shared" si="42"/>
        <v>62419.924946750361</v>
      </c>
      <c r="I155" s="51">
        <f t="shared" si="43"/>
        <v>17165479.360356349</v>
      </c>
      <c r="J155" s="101">
        <f t="shared" si="44"/>
        <v>-45254445.586394012</v>
      </c>
      <c r="L155" s="21">
        <v>15</v>
      </c>
      <c r="M155" s="41">
        <v>32</v>
      </c>
      <c r="N155" s="41">
        <v>680</v>
      </c>
      <c r="O155" s="41">
        <v>300</v>
      </c>
      <c r="P155" s="41">
        <f t="shared" si="45"/>
        <v>804.24771931898704</v>
      </c>
      <c r="Q155" s="50">
        <f t="shared" si="39"/>
        <v>2.6679905375067668E-3</v>
      </c>
      <c r="R155" s="40">
        <f t="shared" si="40"/>
        <v>533.59810750135341</v>
      </c>
      <c r="S155" s="40">
        <f t="shared" si="41"/>
        <v>25.5</v>
      </c>
      <c r="T155" s="51">
        <f t="shared" si="46"/>
        <v>374.5</v>
      </c>
      <c r="U155" s="39">
        <f t="shared" si="47"/>
        <v>301190.77088496066</v>
      </c>
      <c r="V155" s="41">
        <f t="shared" si="48"/>
        <v>90357231.265488192</v>
      </c>
      <c r="W155" s="101">
        <f t="shared" si="49"/>
        <v>204809724.20177326</v>
      </c>
      <c r="X155" s="30"/>
      <c r="Y155" s="30"/>
      <c r="Z155" s="30"/>
    </row>
    <row r="156" spans="2:26" x14ac:dyDescent="0.25">
      <c r="B156" s="21">
        <v>16</v>
      </c>
      <c r="C156" s="39">
        <v>-725</v>
      </c>
      <c r="D156" s="39">
        <v>325</v>
      </c>
      <c r="E156" s="39">
        <v>2500</v>
      </c>
      <c r="F156" s="50">
        <f t="shared" si="37"/>
        <v>1.8302851609418112E-3</v>
      </c>
      <c r="G156" s="274">
        <f t="shared" si="38"/>
        <v>25.316380067947016</v>
      </c>
      <c r="H156" s="51">
        <f t="shared" si="42"/>
        <v>63290.950169867538</v>
      </c>
      <c r="I156" s="51">
        <f t="shared" si="43"/>
        <v>20569558.805206951</v>
      </c>
      <c r="J156" s="101">
        <f t="shared" si="44"/>
        <v>-45885938.873153962</v>
      </c>
      <c r="L156" s="21">
        <v>16</v>
      </c>
      <c r="M156" s="41">
        <v>32</v>
      </c>
      <c r="N156" s="41">
        <v>680</v>
      </c>
      <c r="O156" s="41">
        <v>100</v>
      </c>
      <c r="P156" s="41">
        <f t="shared" si="45"/>
        <v>804.24771931898704</v>
      </c>
      <c r="Q156" s="50">
        <f t="shared" si="39"/>
        <v>2.1913019571091884E-3</v>
      </c>
      <c r="R156" s="40">
        <f t="shared" si="40"/>
        <v>438.26039142183771</v>
      </c>
      <c r="S156" s="40">
        <f t="shared" si="41"/>
        <v>25.5</v>
      </c>
      <c r="T156" s="51">
        <f t="shared" si="46"/>
        <v>374.5</v>
      </c>
      <c r="U156" s="39">
        <f t="shared" si="47"/>
        <v>301190.77088496066</v>
      </c>
      <c r="V156" s="41">
        <f t="shared" si="48"/>
        <v>30119077.088496067</v>
      </c>
      <c r="W156" s="101">
        <f t="shared" si="49"/>
        <v>204809724.20177326</v>
      </c>
      <c r="X156" s="30"/>
      <c r="Y156" s="30"/>
      <c r="Z156" s="30"/>
    </row>
    <row r="157" spans="2:26" x14ac:dyDescent="0.25">
      <c r="B157" s="21">
        <v>17</v>
      </c>
      <c r="C157" s="39">
        <v>-725</v>
      </c>
      <c r="D157" s="39">
        <v>375</v>
      </c>
      <c r="E157" s="39">
        <v>2500</v>
      </c>
      <c r="F157" s="50">
        <f t="shared" si="37"/>
        <v>1.9494573060412058E-3</v>
      </c>
      <c r="G157" s="274">
        <f t="shared" si="38"/>
        <v>25.483714655057092</v>
      </c>
      <c r="H157" s="51">
        <f t="shared" si="42"/>
        <v>63709.286637642734</v>
      </c>
      <c r="I157" s="51">
        <f t="shared" si="43"/>
        <v>23890982.489116024</v>
      </c>
      <c r="J157" s="101">
        <f t="shared" si="44"/>
        <v>-46189232.812290981</v>
      </c>
      <c r="L157" s="21">
        <v>17</v>
      </c>
      <c r="M157" s="41">
        <v>32</v>
      </c>
      <c r="N157" s="41">
        <v>680</v>
      </c>
      <c r="O157" s="41">
        <v>-100</v>
      </c>
      <c r="P157" s="41">
        <f t="shared" si="45"/>
        <v>804.24771931898704</v>
      </c>
      <c r="Q157" s="50">
        <f t="shared" si="39"/>
        <v>1.7146133767116096E-3</v>
      </c>
      <c r="R157" s="40">
        <f t="shared" si="40"/>
        <v>342.92267534232195</v>
      </c>
      <c r="S157" s="40">
        <f t="shared" si="41"/>
        <v>24.980784779706322</v>
      </c>
      <c r="T157" s="51">
        <f t="shared" si="46"/>
        <v>317.94189056261564</v>
      </c>
      <c r="U157" s="39">
        <f t="shared" si="47"/>
        <v>255704.0403609506</v>
      </c>
      <c r="V157" s="41">
        <f t="shared" si="48"/>
        <v>-25570404.03609506</v>
      </c>
      <c r="W157" s="101">
        <f t="shared" si="49"/>
        <v>173878747.4454464</v>
      </c>
      <c r="X157" s="30"/>
      <c r="Y157" s="30"/>
      <c r="Z157" s="30"/>
    </row>
    <row r="158" spans="2:26" x14ac:dyDescent="0.25">
      <c r="B158" s="21">
        <v>18</v>
      </c>
      <c r="C158" s="39">
        <v>-716.66700000000003</v>
      </c>
      <c r="D158" s="39">
        <v>416.66699999999997</v>
      </c>
      <c r="E158" s="39">
        <v>1250</v>
      </c>
      <c r="F158" s="50">
        <f t="shared" si="37"/>
        <v>2.0540900218977459E-3</v>
      </c>
      <c r="G158" s="274">
        <f t="shared" si="38"/>
        <v>25.5</v>
      </c>
      <c r="H158" s="51">
        <f t="shared" si="42"/>
        <v>31875</v>
      </c>
      <c r="I158" s="51">
        <f t="shared" si="43"/>
        <v>13281260.625</v>
      </c>
      <c r="J158" s="101">
        <f t="shared" si="44"/>
        <v>-22843760.625</v>
      </c>
      <c r="L158" s="21">
        <v>18</v>
      </c>
      <c r="M158" s="41">
        <v>32</v>
      </c>
      <c r="N158" s="41">
        <v>680</v>
      </c>
      <c r="O158" s="41">
        <v>-300</v>
      </c>
      <c r="P158" s="41">
        <f t="shared" si="45"/>
        <v>804.24771931898704</v>
      </c>
      <c r="Q158" s="50">
        <f t="shared" si="39"/>
        <v>1.2379247963140308E-3</v>
      </c>
      <c r="R158" s="40">
        <f t="shared" si="40"/>
        <v>247.58495926280617</v>
      </c>
      <c r="S158" s="40">
        <f t="shared" si="41"/>
        <v>21.797663822534552</v>
      </c>
      <c r="T158" s="51">
        <f t="shared" si="46"/>
        <v>225.78729544027161</v>
      </c>
      <c r="U158" s="39">
        <f t="shared" si="47"/>
        <v>181588.91740904076</v>
      </c>
      <c r="V158" s="41">
        <f t="shared" si="48"/>
        <v>-54476675.222712226</v>
      </c>
      <c r="W158" s="101">
        <f t="shared" si="49"/>
        <v>123480463.83814771</v>
      </c>
      <c r="X158" s="30"/>
      <c r="Y158" s="30"/>
      <c r="Z158" s="30"/>
    </row>
    <row r="159" spans="2:26" x14ac:dyDescent="0.25">
      <c r="B159" s="21">
        <v>19</v>
      </c>
      <c r="C159" s="39">
        <v>-666.66700000000003</v>
      </c>
      <c r="D159" s="39">
        <v>-466.66699999999997</v>
      </c>
      <c r="E159" s="39">
        <v>1250</v>
      </c>
      <c r="F159" s="50">
        <f t="shared" si="37"/>
        <v>-1.9354050447160248E-5</v>
      </c>
      <c r="G159" s="274">
        <f t="shared" si="38"/>
        <v>0</v>
      </c>
      <c r="H159" s="51">
        <f t="shared" si="42"/>
        <v>0</v>
      </c>
      <c r="I159" s="51">
        <f t="shared" si="43"/>
        <v>0</v>
      </c>
      <c r="J159" s="101">
        <f t="shared" si="44"/>
        <v>0</v>
      </c>
      <c r="O159" s="2"/>
      <c r="X159" s="30"/>
      <c r="Y159" s="30"/>
      <c r="Z159" s="30"/>
    </row>
    <row r="160" spans="2:26" x14ac:dyDescent="0.25">
      <c r="B160" s="21">
        <v>20</v>
      </c>
      <c r="C160" s="39">
        <v>-675</v>
      </c>
      <c r="D160" s="39">
        <v>-425</v>
      </c>
      <c r="E160" s="39">
        <v>2500</v>
      </c>
      <c r="F160" s="50">
        <f t="shared" si="37"/>
        <v>7.4635064490558218E-5</v>
      </c>
      <c r="G160" s="274">
        <f t="shared" si="38"/>
        <v>1.8676828900808611</v>
      </c>
      <c r="H160" s="51">
        <f t="shared" si="42"/>
        <v>4669.2072252021526</v>
      </c>
      <c r="I160" s="51">
        <f t="shared" si="43"/>
        <v>-1984413.0707109149</v>
      </c>
      <c r="J160" s="101">
        <f t="shared" si="44"/>
        <v>-3151714.8770114528</v>
      </c>
      <c r="O160" s="2"/>
      <c r="X160" s="30"/>
      <c r="Y160" s="30"/>
      <c r="Z160" s="30"/>
    </row>
    <row r="161" spans="2:26" x14ac:dyDescent="0.25">
      <c r="B161" s="21">
        <v>21</v>
      </c>
      <c r="C161" s="39">
        <v>-675</v>
      </c>
      <c r="D161" s="39">
        <v>-375</v>
      </c>
      <c r="E161" s="39">
        <v>2500</v>
      </c>
      <c r="F161" s="50">
        <f t="shared" si="37"/>
        <v>1.9380720958995303E-4</v>
      </c>
      <c r="G161" s="274">
        <f t="shared" si="38"/>
        <v>4.7026309746761461</v>
      </c>
      <c r="H161" s="51">
        <f t="shared" si="42"/>
        <v>11756.577436690366</v>
      </c>
      <c r="I161" s="51">
        <f t="shared" si="43"/>
        <v>-4408716.538758887</v>
      </c>
      <c r="J161" s="101">
        <f t="shared" si="44"/>
        <v>-7935689.7697659973</v>
      </c>
      <c r="O161" s="2"/>
      <c r="X161" s="30"/>
      <c r="Y161" s="30"/>
      <c r="Z161" s="30"/>
    </row>
    <row r="162" spans="2:26" x14ac:dyDescent="0.25">
      <c r="B162" s="21">
        <v>22</v>
      </c>
      <c r="C162" s="39">
        <v>-675</v>
      </c>
      <c r="D162" s="39">
        <v>-325</v>
      </c>
      <c r="E162" s="39">
        <v>2500</v>
      </c>
      <c r="F162" s="50">
        <f t="shared" si="37"/>
        <v>3.1297935468934773E-4</v>
      </c>
      <c r="G162" s="274">
        <f t="shared" si="38"/>
        <v>7.356503557134646</v>
      </c>
      <c r="H162" s="51">
        <f t="shared" si="42"/>
        <v>18391.258892836617</v>
      </c>
      <c r="I162" s="51">
        <f t="shared" si="43"/>
        <v>-5977159.1401719004</v>
      </c>
      <c r="J162" s="101">
        <f t="shared" si="44"/>
        <v>-12414099.752664717</v>
      </c>
      <c r="O162" s="2"/>
      <c r="X162" s="30"/>
      <c r="Y162" s="30"/>
      <c r="Z162" s="30"/>
    </row>
    <row r="163" spans="2:26" x14ac:dyDescent="0.25">
      <c r="B163" s="21">
        <v>23</v>
      </c>
      <c r="C163" s="39">
        <v>-675</v>
      </c>
      <c r="D163" s="39">
        <v>-275</v>
      </c>
      <c r="E163" s="39">
        <v>2500</v>
      </c>
      <c r="F163" s="50">
        <f t="shared" si="37"/>
        <v>4.3215149978874232E-4</v>
      </c>
      <c r="G163" s="274">
        <f t="shared" si="38"/>
        <v>9.829300637456349</v>
      </c>
      <c r="H163" s="51">
        <f t="shared" si="42"/>
        <v>24573.251593640871</v>
      </c>
      <c r="I163" s="51">
        <f t="shared" si="43"/>
        <v>-6757644.1882512392</v>
      </c>
      <c r="J163" s="101">
        <f t="shared" si="44"/>
        <v>-16586944.825707588</v>
      </c>
      <c r="O163" s="2"/>
      <c r="X163" s="30"/>
      <c r="Y163" s="30"/>
      <c r="Z163" s="30"/>
    </row>
    <row r="164" spans="2:26" x14ac:dyDescent="0.25">
      <c r="B164" s="21">
        <v>24</v>
      </c>
      <c r="C164" s="39">
        <v>-675</v>
      </c>
      <c r="D164" s="39">
        <v>-225</v>
      </c>
      <c r="E164" s="39">
        <v>2500</v>
      </c>
      <c r="F164" s="50">
        <f t="shared" si="37"/>
        <v>5.5132364488813708E-4</v>
      </c>
      <c r="G164" s="274">
        <f t="shared" si="38"/>
        <v>12.121022215641274</v>
      </c>
      <c r="H164" s="51">
        <f t="shared" si="42"/>
        <v>30302.555539103185</v>
      </c>
      <c r="I164" s="51">
        <f t="shared" si="43"/>
        <v>-6818074.9962982163</v>
      </c>
      <c r="J164" s="101">
        <f t="shared" si="44"/>
        <v>-20454224.988894649</v>
      </c>
      <c r="O164" s="2"/>
      <c r="X164" s="30"/>
      <c r="Y164" s="30"/>
      <c r="Z164" s="30"/>
    </row>
    <row r="165" spans="2:26" x14ac:dyDescent="0.25">
      <c r="B165" s="21">
        <v>25</v>
      </c>
      <c r="C165" s="39">
        <v>-675</v>
      </c>
      <c r="D165" s="39">
        <v>-175</v>
      </c>
      <c r="E165" s="39">
        <v>2500</v>
      </c>
      <c r="F165" s="50">
        <f t="shared" si="37"/>
        <v>6.7049578998753189E-4</v>
      </c>
      <c r="G165" s="274">
        <f t="shared" si="38"/>
        <v>14.231668291689411</v>
      </c>
      <c r="H165" s="51">
        <f t="shared" si="42"/>
        <v>35579.17072922353</v>
      </c>
      <c r="I165" s="51">
        <f t="shared" si="43"/>
        <v>-6226354.8776141172</v>
      </c>
      <c r="J165" s="101">
        <f t="shared" si="44"/>
        <v>-24015940.242225882</v>
      </c>
      <c r="O165" s="2"/>
      <c r="X165" s="30"/>
      <c r="Y165" s="30"/>
      <c r="Z165" s="30"/>
    </row>
    <row r="166" spans="2:26" x14ac:dyDescent="0.25">
      <c r="B166" s="21">
        <v>26</v>
      </c>
      <c r="C166" s="39">
        <v>-675</v>
      </c>
      <c r="D166" s="39">
        <v>-125</v>
      </c>
      <c r="E166" s="39">
        <v>2500</v>
      </c>
      <c r="F166" s="50">
        <f t="shared" si="37"/>
        <v>7.8966793508692648E-4</v>
      </c>
      <c r="G166" s="274">
        <f t="shared" si="38"/>
        <v>16.161238865600755</v>
      </c>
      <c r="H166" s="51">
        <f t="shared" si="42"/>
        <v>40403.097164001883</v>
      </c>
      <c r="I166" s="51">
        <f t="shared" si="43"/>
        <v>-5050387.1455002353</v>
      </c>
      <c r="J166" s="101">
        <f t="shared" si="44"/>
        <v>-27272090.585701272</v>
      </c>
      <c r="O166" s="2"/>
      <c r="X166" s="30"/>
      <c r="Y166" s="30"/>
      <c r="Z166" s="30"/>
    </row>
    <row r="167" spans="2:26" x14ac:dyDescent="0.25">
      <c r="B167" s="21">
        <v>27</v>
      </c>
      <c r="C167" s="39">
        <v>-675</v>
      </c>
      <c r="D167" s="39">
        <v>-75</v>
      </c>
      <c r="E167" s="39">
        <v>2500</v>
      </c>
      <c r="F167" s="50">
        <f t="shared" si="37"/>
        <v>9.0884008018632108E-4</v>
      </c>
      <c r="G167" s="274">
        <f t="shared" si="38"/>
        <v>17.909733937375311</v>
      </c>
      <c r="H167" s="51">
        <f t="shared" si="42"/>
        <v>44774.334843438279</v>
      </c>
      <c r="I167" s="51">
        <f t="shared" si="43"/>
        <v>-3358075.113257871</v>
      </c>
      <c r="J167" s="101">
        <f t="shared" si="44"/>
        <v>-30222676.019320838</v>
      </c>
      <c r="O167" s="2"/>
      <c r="X167" s="30"/>
      <c r="Y167" s="30"/>
      <c r="Z167" s="30"/>
    </row>
    <row r="168" spans="2:26" x14ac:dyDescent="0.25">
      <c r="B168" s="21">
        <v>28</v>
      </c>
      <c r="C168" s="39">
        <v>-675</v>
      </c>
      <c r="D168" s="39">
        <v>-25</v>
      </c>
      <c r="E168" s="39">
        <v>2500</v>
      </c>
      <c r="F168" s="50">
        <f t="shared" si="37"/>
        <v>1.0280122252857159E-3</v>
      </c>
      <c r="G168" s="274">
        <f t="shared" si="38"/>
        <v>19.477153507013085</v>
      </c>
      <c r="H168" s="51">
        <f t="shared" si="42"/>
        <v>48692.883767532716</v>
      </c>
      <c r="I168" s="51">
        <f t="shared" si="43"/>
        <v>-1217322.0941883179</v>
      </c>
      <c r="J168" s="101">
        <f t="shared" si="44"/>
        <v>-32867696.543084584</v>
      </c>
      <c r="O168" s="2"/>
      <c r="X168" s="30"/>
      <c r="Y168" s="30"/>
      <c r="Z168" s="30"/>
    </row>
    <row r="169" spans="2:26" x14ac:dyDescent="0.25">
      <c r="B169" s="21">
        <v>29</v>
      </c>
      <c r="C169" s="39">
        <v>-675</v>
      </c>
      <c r="D169" s="39">
        <v>25</v>
      </c>
      <c r="E169" s="39">
        <v>2500</v>
      </c>
      <c r="F169" s="50">
        <f t="shared" si="37"/>
        <v>1.1471843703851105E-3</v>
      </c>
      <c r="G169" s="274">
        <f t="shared" si="38"/>
        <v>20.863497574514067</v>
      </c>
      <c r="H169" s="51">
        <f t="shared" si="42"/>
        <v>52158.743936285166</v>
      </c>
      <c r="I169" s="51">
        <f t="shared" si="43"/>
        <v>1303968.5984071291</v>
      </c>
      <c r="J169" s="101">
        <f t="shared" si="44"/>
        <v>-35207152.156992488</v>
      </c>
      <c r="O169" s="2"/>
      <c r="X169" s="30"/>
      <c r="Y169" s="30"/>
      <c r="Z169" s="30"/>
    </row>
    <row r="170" spans="2:26" x14ac:dyDescent="0.25">
      <c r="B170" s="21">
        <v>30</v>
      </c>
      <c r="C170" s="39">
        <v>-675</v>
      </c>
      <c r="D170" s="39">
        <v>75</v>
      </c>
      <c r="E170" s="39">
        <v>2500</v>
      </c>
      <c r="F170" s="50">
        <f t="shared" si="37"/>
        <v>1.2663565154845053E-3</v>
      </c>
      <c r="G170" s="274">
        <f t="shared" si="38"/>
        <v>22.068766139878264</v>
      </c>
      <c r="H170" s="51">
        <f t="shared" si="42"/>
        <v>55171.915349695657</v>
      </c>
      <c r="I170" s="51">
        <f t="shared" si="43"/>
        <v>4137893.6512271743</v>
      </c>
      <c r="J170" s="101">
        <f t="shared" si="44"/>
        <v>-37241042.861044571</v>
      </c>
      <c r="O170" s="2"/>
      <c r="X170" s="30"/>
      <c r="Y170" s="30"/>
      <c r="Z170" s="30"/>
    </row>
    <row r="171" spans="2:26" x14ac:dyDescent="0.25">
      <c r="B171" s="21">
        <v>31</v>
      </c>
      <c r="C171" s="39">
        <v>-675</v>
      </c>
      <c r="D171" s="39">
        <v>125</v>
      </c>
      <c r="E171" s="39">
        <v>2500</v>
      </c>
      <c r="F171" s="50">
        <f t="shared" si="37"/>
        <v>1.3855286605838999E-3</v>
      </c>
      <c r="G171" s="274">
        <f t="shared" si="38"/>
        <v>23.092959203105671</v>
      </c>
      <c r="H171" s="51">
        <f t="shared" si="42"/>
        <v>57732.398007764175</v>
      </c>
      <c r="I171" s="51">
        <f t="shared" si="43"/>
        <v>7216549.7509705219</v>
      </c>
      <c r="J171" s="101">
        <f t="shared" si="44"/>
        <v>-38969368.655240819</v>
      </c>
      <c r="O171" s="2"/>
      <c r="X171" s="30"/>
      <c r="Y171" s="30"/>
      <c r="Z171" s="30"/>
    </row>
    <row r="172" spans="2:26" x14ac:dyDescent="0.25">
      <c r="B172" s="21">
        <v>32</v>
      </c>
      <c r="C172" s="39">
        <v>-675</v>
      </c>
      <c r="D172" s="39">
        <v>175</v>
      </c>
      <c r="E172" s="39">
        <v>2500</v>
      </c>
      <c r="F172" s="50">
        <f t="shared" si="37"/>
        <v>1.5047008056832945E-3</v>
      </c>
      <c r="G172" s="274">
        <f t="shared" si="38"/>
        <v>23.936076764196294</v>
      </c>
      <c r="H172" s="51">
        <f t="shared" si="42"/>
        <v>59840.191910490736</v>
      </c>
      <c r="I172" s="51">
        <f t="shared" si="43"/>
        <v>10472033.584335878</v>
      </c>
      <c r="J172" s="101">
        <f t="shared" si="44"/>
        <v>-40392129.539581247</v>
      </c>
      <c r="O172" s="2"/>
      <c r="X172" s="30"/>
      <c r="Y172" s="30"/>
      <c r="Z172" s="30"/>
    </row>
    <row r="173" spans="2:26" x14ac:dyDescent="0.25">
      <c r="B173" s="21">
        <v>33</v>
      </c>
      <c r="C173" s="39">
        <v>-675</v>
      </c>
      <c r="D173" s="39">
        <v>225</v>
      </c>
      <c r="E173" s="39">
        <v>2500</v>
      </c>
      <c r="F173" s="50">
        <f t="shared" si="37"/>
        <v>1.6238729507826895E-3</v>
      </c>
      <c r="G173" s="274">
        <f t="shared" si="38"/>
        <v>24.598118823150127</v>
      </c>
      <c r="H173" s="51">
        <f t="shared" si="42"/>
        <v>61495.297057875316</v>
      </c>
      <c r="I173" s="51">
        <f t="shared" si="43"/>
        <v>13836441.838021945</v>
      </c>
      <c r="J173" s="101">
        <f t="shared" si="44"/>
        <v>-41509325.514065839</v>
      </c>
      <c r="O173" s="2"/>
      <c r="X173" s="30"/>
      <c r="Y173" s="30"/>
      <c r="Z173" s="30"/>
    </row>
    <row r="174" spans="2:26" x14ac:dyDescent="0.25">
      <c r="B174" s="21">
        <v>34</v>
      </c>
      <c r="C174" s="39">
        <v>-675</v>
      </c>
      <c r="D174" s="39">
        <v>275</v>
      </c>
      <c r="E174" s="39">
        <v>2500</v>
      </c>
      <c r="F174" s="50">
        <f t="shared" si="37"/>
        <v>1.7430450958820841E-3</v>
      </c>
      <c r="G174" s="274">
        <f t="shared" si="38"/>
        <v>25.079085379967172</v>
      </c>
      <c r="H174" s="51">
        <f t="shared" si="42"/>
        <v>62697.71344991793</v>
      </c>
      <c r="I174" s="51">
        <f t="shared" si="43"/>
        <v>17241871.198727433</v>
      </c>
      <c r="J174" s="101">
        <f t="shared" si="44"/>
        <v>-42320956.578694604</v>
      </c>
      <c r="O174" s="2"/>
      <c r="X174" s="30"/>
      <c r="Y174" s="30"/>
      <c r="Z174" s="30"/>
    </row>
    <row r="175" spans="2:26" x14ac:dyDescent="0.25">
      <c r="B175" s="21">
        <v>35</v>
      </c>
      <c r="C175" s="39">
        <v>-675</v>
      </c>
      <c r="D175" s="39">
        <v>325</v>
      </c>
      <c r="E175" s="39">
        <v>2500</v>
      </c>
      <c r="F175" s="50">
        <f t="shared" si="37"/>
        <v>1.8622172409814787E-3</v>
      </c>
      <c r="G175" s="274">
        <f t="shared" si="38"/>
        <v>25.378976434647431</v>
      </c>
      <c r="H175" s="51">
        <f t="shared" si="42"/>
        <v>63447.441086618579</v>
      </c>
      <c r="I175" s="51">
        <f t="shared" si="43"/>
        <v>20620418.353151038</v>
      </c>
      <c r="J175" s="101">
        <f t="shared" si="44"/>
        <v>-42827022.733467542</v>
      </c>
      <c r="O175" s="2"/>
      <c r="X175" s="30"/>
      <c r="Y175" s="30"/>
      <c r="Z175" s="30"/>
    </row>
    <row r="176" spans="2:26" x14ac:dyDescent="0.25">
      <c r="B176" s="21">
        <v>36</v>
      </c>
      <c r="C176" s="39">
        <v>-675</v>
      </c>
      <c r="D176" s="39">
        <v>375</v>
      </c>
      <c r="E176" s="39">
        <v>2500</v>
      </c>
      <c r="F176" s="50">
        <f t="shared" si="37"/>
        <v>1.9813893860808731E-3</v>
      </c>
      <c r="G176" s="274">
        <f t="shared" si="38"/>
        <v>25.497791987190901</v>
      </c>
      <c r="H176" s="51">
        <f t="shared" si="42"/>
        <v>63744.479967977255</v>
      </c>
      <c r="I176" s="51">
        <f t="shared" si="43"/>
        <v>23904179.987991471</v>
      </c>
      <c r="J176" s="101">
        <f t="shared" si="44"/>
        <v>-43027523.978384644</v>
      </c>
      <c r="O176" s="2"/>
      <c r="X176" s="30"/>
      <c r="Y176" s="30"/>
      <c r="Z176" s="30"/>
    </row>
    <row r="177" spans="2:26" x14ac:dyDescent="0.25">
      <c r="B177" s="21">
        <v>37</v>
      </c>
      <c r="C177" s="39">
        <v>-675</v>
      </c>
      <c r="D177" s="39">
        <v>425</v>
      </c>
      <c r="E177" s="39">
        <v>2500</v>
      </c>
      <c r="F177" s="50">
        <f t="shared" si="37"/>
        <v>2.1005615311802677E-3</v>
      </c>
      <c r="G177" s="274">
        <f t="shared" si="38"/>
        <v>25.5</v>
      </c>
      <c r="H177" s="51">
        <f t="shared" si="42"/>
        <v>63750</v>
      </c>
      <c r="I177" s="51">
        <f t="shared" si="43"/>
        <v>27093750</v>
      </c>
      <c r="J177" s="101">
        <f t="shared" si="44"/>
        <v>-43031250</v>
      </c>
      <c r="O177" s="2"/>
      <c r="X177" s="30"/>
      <c r="Y177" s="30"/>
      <c r="Z177" s="30"/>
    </row>
    <row r="178" spans="2:26" x14ac:dyDescent="0.25">
      <c r="B178" s="21">
        <v>38</v>
      </c>
      <c r="C178" s="39">
        <v>-666.66700000000003</v>
      </c>
      <c r="D178" s="39">
        <v>466.66699999999997</v>
      </c>
      <c r="E178" s="39">
        <v>1250</v>
      </c>
      <c r="F178" s="50">
        <f t="shared" si="37"/>
        <v>2.2051942470368083E-3</v>
      </c>
      <c r="G178" s="274">
        <f t="shared" si="38"/>
        <v>25.5</v>
      </c>
      <c r="H178" s="51">
        <f t="shared" si="42"/>
        <v>31875</v>
      </c>
      <c r="I178" s="51">
        <f t="shared" si="43"/>
        <v>14875010.625</v>
      </c>
      <c r="J178" s="101">
        <f t="shared" si="44"/>
        <v>-21250010.625</v>
      </c>
      <c r="O178" s="2"/>
      <c r="X178" s="30"/>
      <c r="Y178" s="30"/>
      <c r="Z178" s="30"/>
    </row>
    <row r="179" spans="2:26" x14ac:dyDescent="0.25">
      <c r="B179" s="21">
        <v>39</v>
      </c>
      <c r="C179" s="39">
        <v>-616.66700000000003</v>
      </c>
      <c r="D179" s="39">
        <v>-516.66700000000003</v>
      </c>
      <c r="E179" s="39">
        <v>1250</v>
      </c>
      <c r="F179" s="50">
        <f t="shared" si="37"/>
        <v>-1.0659411550688769E-4</v>
      </c>
      <c r="G179" s="274">
        <f t="shared" si="38"/>
        <v>0</v>
      </c>
      <c r="H179" s="51">
        <f t="shared" si="42"/>
        <v>0</v>
      </c>
      <c r="I179" s="51">
        <f t="shared" si="43"/>
        <v>0</v>
      </c>
      <c r="J179" s="101">
        <f t="shared" si="44"/>
        <v>0</v>
      </c>
      <c r="O179" s="2"/>
      <c r="X179" s="30"/>
      <c r="Y179" s="30"/>
      <c r="Z179" s="30"/>
    </row>
    <row r="180" spans="2:26" x14ac:dyDescent="0.25">
      <c r="B180" s="21">
        <v>40</v>
      </c>
      <c r="C180" s="39">
        <v>-625</v>
      </c>
      <c r="D180" s="39">
        <v>-475</v>
      </c>
      <c r="E180" s="39">
        <v>2500</v>
      </c>
      <c r="F180" s="50">
        <f t="shared" si="37"/>
        <v>-1.2605000569168958E-5</v>
      </c>
      <c r="G180" s="274">
        <f t="shared" si="38"/>
        <v>0</v>
      </c>
      <c r="H180" s="51">
        <f t="shared" si="42"/>
        <v>0</v>
      </c>
      <c r="I180" s="51">
        <f t="shared" si="43"/>
        <v>0</v>
      </c>
      <c r="J180" s="101">
        <f t="shared" si="44"/>
        <v>0</v>
      </c>
      <c r="O180" s="2"/>
      <c r="X180" s="30"/>
      <c r="Y180" s="30"/>
      <c r="Z180" s="30"/>
    </row>
    <row r="181" spans="2:26" x14ac:dyDescent="0.25">
      <c r="B181" s="21">
        <v>41</v>
      </c>
      <c r="C181" s="39">
        <v>-625</v>
      </c>
      <c r="D181" s="39">
        <v>-425</v>
      </c>
      <c r="E181" s="39">
        <v>2500</v>
      </c>
      <c r="F181" s="50">
        <f t="shared" si="37"/>
        <v>1.0656714453022564E-4</v>
      </c>
      <c r="G181" s="274">
        <f t="shared" si="38"/>
        <v>2.6450641391507994</v>
      </c>
      <c r="H181" s="51">
        <f t="shared" si="42"/>
        <v>6612.6603478769985</v>
      </c>
      <c r="I181" s="51">
        <f t="shared" si="43"/>
        <v>-2810380.6478477241</v>
      </c>
      <c r="J181" s="101">
        <f t="shared" si="44"/>
        <v>-4132912.7174231242</v>
      </c>
      <c r="O181" s="2"/>
      <c r="X181" s="30"/>
      <c r="Y181" s="30"/>
      <c r="Z181" s="30"/>
    </row>
    <row r="182" spans="2:26" x14ac:dyDescent="0.25">
      <c r="B182" s="21">
        <v>42</v>
      </c>
      <c r="C182" s="39">
        <v>-625</v>
      </c>
      <c r="D182" s="39">
        <v>-375</v>
      </c>
      <c r="E182" s="39">
        <v>2500</v>
      </c>
      <c r="F182" s="50">
        <f t="shared" si="37"/>
        <v>2.2573928962962045E-4</v>
      </c>
      <c r="G182" s="274">
        <f t="shared" si="38"/>
        <v>5.4314931891794735</v>
      </c>
      <c r="H182" s="51">
        <f t="shared" si="42"/>
        <v>13578.732972948685</v>
      </c>
      <c r="I182" s="51">
        <f t="shared" si="43"/>
        <v>-5092024.864855757</v>
      </c>
      <c r="J182" s="101">
        <f t="shared" si="44"/>
        <v>-8486708.1080929283</v>
      </c>
      <c r="O182" s="2"/>
      <c r="X182" s="30"/>
      <c r="Y182" s="30"/>
      <c r="Z182" s="30"/>
    </row>
    <row r="183" spans="2:26" x14ac:dyDescent="0.25">
      <c r="B183" s="21">
        <v>43</v>
      </c>
      <c r="C183" s="39">
        <v>-625</v>
      </c>
      <c r="D183" s="39">
        <v>-325</v>
      </c>
      <c r="E183" s="39">
        <v>2500</v>
      </c>
      <c r="F183" s="50">
        <f t="shared" si="37"/>
        <v>3.4491143472901515E-4</v>
      </c>
      <c r="G183" s="274">
        <f t="shared" si="38"/>
        <v>8.0368467370713592</v>
      </c>
      <c r="H183" s="51">
        <f t="shared" si="42"/>
        <v>20092.116842678399</v>
      </c>
      <c r="I183" s="51">
        <f t="shared" si="43"/>
        <v>-6529937.9738704795</v>
      </c>
      <c r="J183" s="101">
        <f t="shared" si="44"/>
        <v>-12557573.026673999</v>
      </c>
      <c r="O183" s="2"/>
      <c r="X183" s="30"/>
      <c r="Y183" s="30"/>
      <c r="Z183" s="30"/>
    </row>
    <row r="184" spans="2:26" x14ac:dyDescent="0.25">
      <c r="B184" s="21">
        <v>44</v>
      </c>
      <c r="C184" s="39">
        <v>-625</v>
      </c>
      <c r="D184" s="39">
        <v>-275</v>
      </c>
      <c r="E184" s="39">
        <v>2500</v>
      </c>
      <c r="F184" s="50">
        <f t="shared" si="37"/>
        <v>4.6408357982840974E-4</v>
      </c>
      <c r="G184" s="274">
        <f t="shared" si="38"/>
        <v>10.461124782826456</v>
      </c>
      <c r="H184" s="51">
        <f t="shared" si="42"/>
        <v>26152.81195706614</v>
      </c>
      <c r="I184" s="51">
        <f t="shared" si="43"/>
        <v>-7192023.2881931886</v>
      </c>
      <c r="J184" s="101">
        <f t="shared" si="44"/>
        <v>-16345507.473166337</v>
      </c>
      <c r="O184" s="2"/>
      <c r="X184" s="30"/>
      <c r="Y184" s="30"/>
      <c r="Z184" s="30"/>
    </row>
    <row r="185" spans="2:26" x14ac:dyDescent="0.25">
      <c r="B185" s="21">
        <v>45</v>
      </c>
      <c r="C185" s="39">
        <v>-625</v>
      </c>
      <c r="D185" s="39">
        <v>-225</v>
      </c>
      <c r="E185" s="39">
        <v>2500</v>
      </c>
      <c r="F185" s="50">
        <f t="shared" si="37"/>
        <v>5.8325572492780439E-4</v>
      </c>
      <c r="G185" s="274">
        <f t="shared" si="38"/>
        <v>12.704327326444762</v>
      </c>
      <c r="H185" s="51">
        <f t="shared" si="42"/>
        <v>31760.818316111905</v>
      </c>
      <c r="I185" s="51">
        <f t="shared" si="43"/>
        <v>-7146184.1211251784</v>
      </c>
      <c r="J185" s="101">
        <f t="shared" si="44"/>
        <v>-19850511.44756994</v>
      </c>
      <c r="O185" s="2"/>
      <c r="X185" s="30"/>
      <c r="Y185" s="30"/>
      <c r="Z185" s="30"/>
    </row>
    <row r="186" spans="2:26" x14ac:dyDescent="0.25">
      <c r="B186" s="21">
        <v>46</v>
      </c>
      <c r="C186" s="39">
        <v>-625</v>
      </c>
      <c r="D186" s="39">
        <v>-175</v>
      </c>
      <c r="E186" s="39">
        <v>2500</v>
      </c>
      <c r="F186" s="50">
        <f t="shared" si="37"/>
        <v>7.024278700271992E-4</v>
      </c>
      <c r="G186" s="274">
        <f t="shared" si="38"/>
        <v>14.766454367926288</v>
      </c>
      <c r="H186" s="51">
        <f t="shared" si="42"/>
        <v>36916.135919815722</v>
      </c>
      <c r="I186" s="51">
        <f t="shared" si="43"/>
        <v>-6460323.7859677514</v>
      </c>
      <c r="J186" s="101">
        <f t="shared" si="44"/>
        <v>-23072584.949884828</v>
      </c>
      <c r="O186" s="2"/>
      <c r="X186" s="30"/>
      <c r="Y186" s="30"/>
      <c r="Z186" s="30"/>
    </row>
    <row r="187" spans="2:26" x14ac:dyDescent="0.25">
      <c r="B187" s="21">
        <v>47</v>
      </c>
      <c r="C187" s="39">
        <v>-625</v>
      </c>
      <c r="D187" s="39">
        <v>-125</v>
      </c>
      <c r="E187" s="39">
        <v>2500</v>
      </c>
      <c r="F187" s="50">
        <f t="shared" si="37"/>
        <v>8.2160001512659379E-4</v>
      </c>
      <c r="G187" s="274">
        <f t="shared" si="38"/>
        <v>16.647505907271018</v>
      </c>
      <c r="H187" s="51">
        <f t="shared" si="42"/>
        <v>41618.764768177549</v>
      </c>
      <c r="I187" s="51">
        <f t="shared" si="43"/>
        <v>-5202345.5960221933</v>
      </c>
      <c r="J187" s="101">
        <f t="shared" si="44"/>
        <v>-26011727.980110969</v>
      </c>
      <c r="O187" s="2"/>
      <c r="X187" s="30"/>
      <c r="Y187" s="30"/>
      <c r="Z187" s="30"/>
    </row>
    <row r="188" spans="2:26" x14ac:dyDescent="0.25">
      <c r="B188" s="21">
        <v>48</v>
      </c>
      <c r="C188" s="39">
        <v>-625</v>
      </c>
      <c r="D188" s="39">
        <v>-75</v>
      </c>
      <c r="E188" s="39">
        <v>2500</v>
      </c>
      <c r="F188" s="50">
        <f t="shared" si="37"/>
        <v>9.4077216022598839E-4</v>
      </c>
      <c r="G188" s="274">
        <f t="shared" si="38"/>
        <v>18.347481944478965</v>
      </c>
      <c r="H188" s="51">
        <f t="shared" si="42"/>
        <v>45868.70486119741</v>
      </c>
      <c r="I188" s="51">
        <f t="shared" si="43"/>
        <v>-3440152.8645898057</v>
      </c>
      <c r="J188" s="101">
        <f t="shared" si="44"/>
        <v>-28667940.538248383</v>
      </c>
      <c r="O188" s="2"/>
      <c r="X188" s="30"/>
      <c r="Y188" s="30"/>
      <c r="Z188" s="30"/>
    </row>
    <row r="189" spans="2:26" x14ac:dyDescent="0.25">
      <c r="B189" s="21">
        <v>49</v>
      </c>
      <c r="C189" s="39">
        <v>-625</v>
      </c>
      <c r="D189" s="39">
        <v>-25</v>
      </c>
      <c r="E189" s="39">
        <v>2500</v>
      </c>
      <c r="F189" s="50">
        <f t="shared" si="37"/>
        <v>1.0599443053253832E-3</v>
      </c>
      <c r="G189" s="274">
        <f t="shared" si="38"/>
        <v>19.866382479550122</v>
      </c>
      <c r="H189" s="51">
        <f t="shared" si="42"/>
        <v>49665.956198875305</v>
      </c>
      <c r="I189" s="51">
        <f t="shared" si="43"/>
        <v>-1241648.9049718827</v>
      </c>
      <c r="J189" s="101">
        <f t="shared" si="44"/>
        <v>-31041222.624297064</v>
      </c>
      <c r="O189" s="2"/>
      <c r="X189" s="30"/>
      <c r="Y189" s="30"/>
      <c r="Z189" s="30"/>
    </row>
    <row r="190" spans="2:26" x14ac:dyDescent="0.25">
      <c r="B190" s="21">
        <v>50</v>
      </c>
      <c r="C190" s="39">
        <v>-625</v>
      </c>
      <c r="D190" s="39">
        <v>25</v>
      </c>
      <c r="E190" s="39">
        <v>2500</v>
      </c>
      <c r="F190" s="50">
        <f t="shared" si="37"/>
        <v>1.1791164504247778E-3</v>
      </c>
      <c r="G190" s="274">
        <f t="shared" si="38"/>
        <v>21.204207512484494</v>
      </c>
      <c r="H190" s="51">
        <f t="shared" si="42"/>
        <v>53010.518781211234</v>
      </c>
      <c r="I190" s="51">
        <f t="shared" si="43"/>
        <v>1325262.9695302809</v>
      </c>
      <c r="J190" s="101">
        <f t="shared" si="44"/>
        <v>-33131574.238257021</v>
      </c>
      <c r="X190" s="30"/>
      <c r="Y190" s="30"/>
      <c r="Z190" s="30"/>
    </row>
    <row r="191" spans="2:26" x14ac:dyDescent="0.25">
      <c r="B191" s="21">
        <v>51</v>
      </c>
      <c r="C191" s="39">
        <v>-625</v>
      </c>
      <c r="D191" s="39">
        <v>75</v>
      </c>
      <c r="E191" s="39">
        <v>2500</v>
      </c>
      <c r="F191" s="50">
        <f t="shared" si="37"/>
        <v>1.2982885955241726E-3</v>
      </c>
      <c r="G191" s="274">
        <f t="shared" si="38"/>
        <v>22.360957043282077</v>
      </c>
      <c r="H191" s="51">
        <f t="shared" si="42"/>
        <v>55902.392608205191</v>
      </c>
      <c r="I191" s="51">
        <f t="shared" si="43"/>
        <v>4192679.4456153894</v>
      </c>
      <c r="J191" s="101">
        <f t="shared" si="44"/>
        <v>-34938995.380128242</v>
      </c>
      <c r="X191" s="30"/>
      <c r="Y191" s="30"/>
      <c r="Z191" s="30"/>
    </row>
    <row r="192" spans="2:26" x14ac:dyDescent="0.25">
      <c r="B192" s="21">
        <v>52</v>
      </c>
      <c r="C192" s="39">
        <v>-625</v>
      </c>
      <c r="D192" s="39">
        <v>125</v>
      </c>
      <c r="E192" s="39">
        <v>2500</v>
      </c>
      <c r="F192" s="50">
        <f t="shared" si="37"/>
        <v>1.4174607406235672E-3</v>
      </c>
      <c r="G192" s="274">
        <f t="shared" si="38"/>
        <v>23.336631071942875</v>
      </c>
      <c r="H192" s="51">
        <f t="shared" si="42"/>
        <v>58341.57767985719</v>
      </c>
      <c r="I192" s="51">
        <f t="shared" si="43"/>
        <v>7292697.2099821484</v>
      </c>
      <c r="J192" s="101">
        <f t="shared" si="44"/>
        <v>-36463486.049910747</v>
      </c>
      <c r="X192" s="30"/>
      <c r="Y192" s="30"/>
      <c r="Z192" s="30"/>
    </row>
    <row r="193" spans="2:26" x14ac:dyDescent="0.25">
      <c r="B193" s="21">
        <v>53</v>
      </c>
      <c r="C193" s="39">
        <v>-625</v>
      </c>
      <c r="D193" s="39">
        <v>175</v>
      </c>
      <c r="E193" s="39">
        <v>2500</v>
      </c>
      <c r="F193" s="50">
        <f t="shared" si="37"/>
        <v>1.5366328857229618E-3</v>
      </c>
      <c r="G193" s="274">
        <f t="shared" si="38"/>
        <v>24.131229598466881</v>
      </c>
      <c r="H193" s="51">
        <f t="shared" si="42"/>
        <v>60328.073996167201</v>
      </c>
      <c r="I193" s="51">
        <f t="shared" si="43"/>
        <v>10557412.949329261</v>
      </c>
      <c r="J193" s="101">
        <f t="shared" si="44"/>
        <v>-37705046.247604497</v>
      </c>
      <c r="X193" s="30"/>
      <c r="Y193" s="30"/>
      <c r="Z193" s="30"/>
    </row>
    <row r="194" spans="2:26" x14ac:dyDescent="0.25">
      <c r="B194" s="21">
        <v>54</v>
      </c>
      <c r="C194" s="39">
        <v>-625</v>
      </c>
      <c r="D194" s="39">
        <v>225</v>
      </c>
      <c r="E194" s="39">
        <v>2500</v>
      </c>
      <c r="F194" s="50">
        <f t="shared" si="37"/>
        <v>1.6558050308223568E-3</v>
      </c>
      <c r="G194" s="274">
        <f t="shared" si="38"/>
        <v>24.744752622854108</v>
      </c>
      <c r="H194" s="51">
        <f t="shared" si="42"/>
        <v>61861.881557135268</v>
      </c>
      <c r="I194" s="51">
        <f t="shared" si="43"/>
        <v>13918923.350355435</v>
      </c>
      <c r="J194" s="101">
        <f t="shared" si="44"/>
        <v>-38663675.973209545</v>
      </c>
      <c r="X194" s="30"/>
      <c r="Y194" s="30"/>
      <c r="Z194" s="30"/>
    </row>
    <row r="195" spans="2:26" x14ac:dyDescent="0.25">
      <c r="B195" s="21">
        <v>55</v>
      </c>
      <c r="C195" s="39">
        <v>-625</v>
      </c>
      <c r="D195" s="39">
        <v>275</v>
      </c>
      <c r="E195" s="39">
        <v>2500</v>
      </c>
      <c r="F195" s="50">
        <f t="shared" si="37"/>
        <v>1.7749771759217514E-3</v>
      </c>
      <c r="G195" s="274">
        <f t="shared" si="38"/>
        <v>25.177200145104543</v>
      </c>
      <c r="H195" s="51">
        <f t="shared" si="42"/>
        <v>62943.000362761355</v>
      </c>
      <c r="I195" s="51">
        <f t="shared" si="43"/>
        <v>17309325.099759374</v>
      </c>
      <c r="J195" s="101">
        <f t="shared" si="44"/>
        <v>-39339375.226725847</v>
      </c>
      <c r="X195" s="30"/>
      <c r="Y195" s="30"/>
      <c r="Z195" s="30"/>
    </row>
    <row r="196" spans="2:26" x14ac:dyDescent="0.25">
      <c r="B196" s="21">
        <v>56</v>
      </c>
      <c r="C196" s="39">
        <v>-625</v>
      </c>
      <c r="D196" s="39">
        <v>325</v>
      </c>
      <c r="E196" s="39">
        <v>2500</v>
      </c>
      <c r="F196" s="50">
        <f t="shared" si="37"/>
        <v>1.894149321021146E-3</v>
      </c>
      <c r="G196" s="274">
        <f t="shared" si="38"/>
        <v>25.428572165218185</v>
      </c>
      <c r="H196" s="51">
        <f t="shared" si="42"/>
        <v>63571.430413045462</v>
      </c>
      <c r="I196" s="51">
        <f t="shared" si="43"/>
        <v>20660714.884239774</v>
      </c>
      <c r="J196" s="101">
        <f t="shared" si="44"/>
        <v>-39732144.008153416</v>
      </c>
      <c r="X196" s="30"/>
      <c r="Y196" s="30"/>
      <c r="Z196" s="30"/>
    </row>
    <row r="197" spans="2:26" x14ac:dyDescent="0.25">
      <c r="B197" s="21">
        <v>57</v>
      </c>
      <c r="C197" s="39">
        <v>-625</v>
      </c>
      <c r="D197" s="39">
        <v>375</v>
      </c>
      <c r="E197" s="39">
        <v>2500</v>
      </c>
      <c r="F197" s="50">
        <f t="shared" si="37"/>
        <v>2.0133214661205408E-3</v>
      </c>
      <c r="G197" s="274">
        <f t="shared" si="38"/>
        <v>25.5</v>
      </c>
      <c r="H197" s="51">
        <f t="shared" si="42"/>
        <v>63750</v>
      </c>
      <c r="I197" s="51">
        <f t="shared" si="43"/>
        <v>23906250</v>
      </c>
      <c r="J197" s="101">
        <f t="shared" si="44"/>
        <v>-39843750</v>
      </c>
      <c r="X197" s="30"/>
      <c r="Y197" s="30"/>
      <c r="Z197" s="30"/>
    </row>
    <row r="198" spans="2:26" x14ac:dyDescent="0.25">
      <c r="B198" s="21">
        <v>58</v>
      </c>
      <c r="C198" s="39">
        <v>-625</v>
      </c>
      <c r="D198" s="39">
        <v>425</v>
      </c>
      <c r="E198" s="39">
        <v>2500</v>
      </c>
      <c r="F198" s="50">
        <f t="shared" si="37"/>
        <v>2.1324936112199354E-3</v>
      </c>
      <c r="G198" s="274">
        <f t="shared" si="38"/>
        <v>25.5</v>
      </c>
      <c r="H198" s="51">
        <f t="shared" si="42"/>
        <v>63750</v>
      </c>
      <c r="I198" s="51">
        <f t="shared" si="43"/>
        <v>27093750</v>
      </c>
      <c r="J198" s="101">
        <f t="shared" si="44"/>
        <v>-39843750</v>
      </c>
      <c r="X198" s="30"/>
      <c r="Y198" s="30"/>
      <c r="Z198" s="30"/>
    </row>
    <row r="199" spans="2:26" x14ac:dyDescent="0.25">
      <c r="B199" s="21">
        <v>59</v>
      </c>
      <c r="C199" s="39">
        <v>-625</v>
      </c>
      <c r="D199" s="39">
        <v>475</v>
      </c>
      <c r="E199" s="39">
        <v>2500</v>
      </c>
      <c r="F199" s="50">
        <f t="shared" si="37"/>
        <v>2.2516657563193304E-3</v>
      </c>
      <c r="G199" s="274">
        <f t="shared" si="38"/>
        <v>25.5</v>
      </c>
      <c r="H199" s="51">
        <f t="shared" si="42"/>
        <v>63750</v>
      </c>
      <c r="I199" s="51">
        <f t="shared" si="43"/>
        <v>30281250</v>
      </c>
      <c r="J199" s="101">
        <f t="shared" si="44"/>
        <v>-39843750</v>
      </c>
      <c r="X199" s="30"/>
      <c r="Y199" s="30"/>
      <c r="Z199" s="30"/>
    </row>
    <row r="200" spans="2:26" x14ac:dyDescent="0.25">
      <c r="B200" s="21">
        <v>60</v>
      </c>
      <c r="C200" s="39">
        <v>-616.66700000000003</v>
      </c>
      <c r="D200" s="39">
        <v>516.66700000000003</v>
      </c>
      <c r="E200" s="39">
        <v>1250</v>
      </c>
      <c r="F200" s="50">
        <f t="shared" si="37"/>
        <v>2.356298472175871E-3</v>
      </c>
      <c r="G200" s="274">
        <f t="shared" si="38"/>
        <v>25.5</v>
      </c>
      <c r="H200" s="51">
        <f t="shared" si="42"/>
        <v>31875</v>
      </c>
      <c r="I200" s="51">
        <f t="shared" si="43"/>
        <v>16468760.625000002</v>
      </c>
      <c r="J200" s="101">
        <f t="shared" si="44"/>
        <v>-19656260.625</v>
      </c>
      <c r="X200" s="30"/>
      <c r="Y200" s="30"/>
      <c r="Z200" s="30"/>
    </row>
    <row r="201" spans="2:26" x14ac:dyDescent="0.25">
      <c r="B201" s="21">
        <v>61</v>
      </c>
      <c r="C201" s="39">
        <v>-566.66700000000003</v>
      </c>
      <c r="D201" s="39">
        <v>-566.66700000000003</v>
      </c>
      <c r="E201" s="39">
        <v>1250</v>
      </c>
      <c r="F201" s="50">
        <f t="shared" si="37"/>
        <v>-1.9383418056661487E-4</v>
      </c>
      <c r="G201" s="274">
        <f t="shared" si="38"/>
        <v>0</v>
      </c>
      <c r="H201" s="51">
        <f t="shared" si="42"/>
        <v>0</v>
      </c>
      <c r="I201" s="51">
        <f t="shared" si="43"/>
        <v>0</v>
      </c>
      <c r="J201" s="101">
        <f t="shared" si="44"/>
        <v>0</v>
      </c>
      <c r="X201" s="30"/>
      <c r="Y201" s="30"/>
      <c r="Z201" s="30"/>
    </row>
    <row r="202" spans="2:26" x14ac:dyDescent="0.25">
      <c r="B202" s="21">
        <v>62</v>
      </c>
      <c r="C202" s="39">
        <v>-575</v>
      </c>
      <c r="D202" s="39">
        <v>-525</v>
      </c>
      <c r="E202" s="39">
        <v>2500</v>
      </c>
      <c r="F202" s="50">
        <f t="shared" si="37"/>
        <v>-9.9845065628896188E-5</v>
      </c>
      <c r="G202" s="274">
        <f t="shared" si="38"/>
        <v>0</v>
      </c>
      <c r="H202" s="51">
        <f t="shared" si="42"/>
        <v>0</v>
      </c>
      <c r="I202" s="51">
        <f t="shared" si="43"/>
        <v>0</v>
      </c>
      <c r="J202" s="101">
        <f t="shared" si="44"/>
        <v>0</v>
      </c>
      <c r="X202" s="30"/>
      <c r="Y202" s="30"/>
      <c r="Z202" s="30"/>
    </row>
    <row r="203" spans="2:26" x14ac:dyDescent="0.25">
      <c r="B203" s="21">
        <v>63</v>
      </c>
      <c r="C203" s="39">
        <v>-575</v>
      </c>
      <c r="D203" s="39">
        <v>-475</v>
      </c>
      <c r="E203" s="39">
        <v>2500</v>
      </c>
      <c r="F203" s="50">
        <f t="shared" si="37"/>
        <v>1.9327079470498405E-5</v>
      </c>
      <c r="G203" s="274">
        <f t="shared" si="38"/>
        <v>0.49045923449223566</v>
      </c>
      <c r="H203" s="51">
        <f t="shared" si="42"/>
        <v>1226.1480862305891</v>
      </c>
      <c r="I203" s="51">
        <f t="shared" si="43"/>
        <v>-582420.34095952986</v>
      </c>
      <c r="J203" s="101">
        <f t="shared" si="44"/>
        <v>-705035.1495825887</v>
      </c>
      <c r="X203" s="30"/>
      <c r="Y203" s="30"/>
      <c r="Z203" s="30"/>
    </row>
    <row r="204" spans="2:26" x14ac:dyDescent="0.25">
      <c r="B204" s="21">
        <v>64</v>
      </c>
      <c r="C204" s="39">
        <v>-575</v>
      </c>
      <c r="D204" s="39">
        <v>-425</v>
      </c>
      <c r="E204" s="39">
        <v>2500</v>
      </c>
      <c r="F204" s="50">
        <f t="shared" si="37"/>
        <v>1.38499224569893E-4</v>
      </c>
      <c r="G204" s="274">
        <f t="shared" si="38"/>
        <v>3.4094447520910802</v>
      </c>
      <c r="H204" s="51">
        <f t="shared" si="42"/>
        <v>8523.6118802276997</v>
      </c>
      <c r="I204" s="51">
        <f t="shared" si="43"/>
        <v>-3622535.0490967724</v>
      </c>
      <c r="J204" s="101">
        <f t="shared" si="44"/>
        <v>-4901076.8311309274</v>
      </c>
      <c r="X204" s="30"/>
      <c r="Y204" s="30"/>
      <c r="Z204" s="30"/>
    </row>
    <row r="205" spans="2:26" x14ac:dyDescent="0.25">
      <c r="B205" s="21">
        <v>65</v>
      </c>
      <c r="C205" s="39">
        <v>-575</v>
      </c>
      <c r="D205" s="39">
        <v>-375</v>
      </c>
      <c r="E205" s="39">
        <v>2500</v>
      </c>
      <c r="F205" s="50">
        <f t="shared" ref="F205:F268" si="50">$L$132+$L$134*D205+$L$135*C205</f>
        <v>2.5767136966928781E-4</v>
      </c>
      <c r="G205" s="274">
        <f t="shared" ref="G205:G268" si="51">+IF(F205&gt;=0,IF(F205&lt;=eco,1-(1-F205/eco)^n,1),0)*0.85*fck</f>
        <v>6.147354767553141</v>
      </c>
      <c r="H205" s="51">
        <f t="shared" si="42"/>
        <v>15368.386918882852</v>
      </c>
      <c r="I205" s="51">
        <f t="shared" si="43"/>
        <v>-5763145.0945810694</v>
      </c>
      <c r="J205" s="101">
        <f t="shared" si="44"/>
        <v>-8836822.4783576392</v>
      </c>
      <c r="X205" s="30"/>
      <c r="Y205" s="30"/>
      <c r="Z205" s="30"/>
    </row>
    <row r="206" spans="2:26" x14ac:dyDescent="0.25">
      <c r="B206" s="21">
        <v>66</v>
      </c>
      <c r="C206" s="39">
        <v>-575</v>
      </c>
      <c r="D206" s="39">
        <v>-325</v>
      </c>
      <c r="E206" s="39">
        <v>2500</v>
      </c>
      <c r="F206" s="50">
        <f t="shared" si="50"/>
        <v>3.7684351476868251E-4</v>
      </c>
      <c r="G206" s="274">
        <f t="shared" si="51"/>
        <v>8.7041892808784098</v>
      </c>
      <c r="H206" s="51">
        <f t="shared" ref="H206:H269" si="52">+G206*E206</f>
        <v>21760.473202196026</v>
      </c>
      <c r="I206" s="51">
        <f t="shared" ref="I206:I269" si="53">+H206*D206</f>
        <v>-7072153.7907137088</v>
      </c>
      <c r="J206" s="101">
        <f t="shared" ref="J206:J269" si="54">+H206*C206</f>
        <v>-12512272.091262715</v>
      </c>
      <c r="X206" s="30"/>
      <c r="Y206" s="30"/>
      <c r="Z206" s="30"/>
    </row>
    <row r="207" spans="2:26" x14ac:dyDescent="0.25">
      <c r="B207" s="21">
        <v>67</v>
      </c>
      <c r="C207" s="39">
        <v>-575</v>
      </c>
      <c r="D207" s="39">
        <v>-275</v>
      </c>
      <c r="E207" s="39">
        <v>2500</v>
      </c>
      <c r="F207" s="50">
        <f t="shared" si="50"/>
        <v>4.960156598680771E-4</v>
      </c>
      <c r="G207" s="274">
        <f t="shared" si="51"/>
        <v>11.079948292066899</v>
      </c>
      <c r="H207" s="51">
        <f t="shared" si="52"/>
        <v>27699.870730167248</v>
      </c>
      <c r="I207" s="51">
        <f t="shared" si="53"/>
        <v>-7617464.4507959932</v>
      </c>
      <c r="J207" s="101">
        <f t="shared" si="54"/>
        <v>-15927425.669846168</v>
      </c>
      <c r="X207" s="30"/>
      <c r="Y207" s="30"/>
      <c r="Z207" s="30"/>
    </row>
    <row r="208" spans="2:26" x14ac:dyDescent="0.25">
      <c r="B208" s="21">
        <v>68</v>
      </c>
      <c r="C208" s="39">
        <v>-575</v>
      </c>
      <c r="D208" s="39">
        <v>-225</v>
      </c>
      <c r="E208" s="39">
        <v>2500</v>
      </c>
      <c r="F208" s="50">
        <f t="shared" si="50"/>
        <v>6.1518780496747181E-4</v>
      </c>
      <c r="G208" s="274">
        <f t="shared" si="51"/>
        <v>13.274631801118595</v>
      </c>
      <c r="H208" s="51">
        <f t="shared" si="52"/>
        <v>33186.579502796485</v>
      </c>
      <c r="I208" s="51">
        <f t="shared" si="53"/>
        <v>-7466980.3881292092</v>
      </c>
      <c r="J208" s="101">
        <f t="shared" si="54"/>
        <v>-19082283.214107979</v>
      </c>
      <c r="X208" s="30"/>
      <c r="Y208" s="30"/>
      <c r="Z208" s="30"/>
    </row>
    <row r="209" spans="2:26" x14ac:dyDescent="0.25">
      <c r="B209" s="21">
        <v>69</v>
      </c>
      <c r="C209" s="39">
        <v>-575</v>
      </c>
      <c r="D209" s="39">
        <v>-175</v>
      </c>
      <c r="E209" s="39">
        <v>2500</v>
      </c>
      <c r="F209" s="50">
        <f t="shared" si="50"/>
        <v>7.3435995006686662E-4</v>
      </c>
      <c r="G209" s="274">
        <f t="shared" si="51"/>
        <v>15.288239808033499</v>
      </c>
      <c r="H209" s="51">
        <f t="shared" si="52"/>
        <v>38220.59952008375</v>
      </c>
      <c r="I209" s="51">
        <f t="shared" si="53"/>
        <v>-6688604.9160146564</v>
      </c>
      <c r="J209" s="101">
        <f t="shared" si="54"/>
        <v>-21976844.724048156</v>
      </c>
      <c r="X209" s="30"/>
      <c r="Y209" s="30"/>
      <c r="Z209" s="30"/>
    </row>
    <row r="210" spans="2:26" x14ac:dyDescent="0.25">
      <c r="B210" s="21">
        <v>70</v>
      </c>
      <c r="C210" s="39">
        <v>-575</v>
      </c>
      <c r="D210" s="39">
        <v>-125</v>
      </c>
      <c r="E210" s="39">
        <v>2500</v>
      </c>
      <c r="F210" s="50">
        <f t="shared" si="50"/>
        <v>8.5353209516626121E-4</v>
      </c>
      <c r="G210" s="274">
        <f t="shared" si="51"/>
        <v>17.120772312811624</v>
      </c>
      <c r="H210" s="51">
        <f t="shared" si="52"/>
        <v>42801.930782029063</v>
      </c>
      <c r="I210" s="51">
        <f t="shared" si="53"/>
        <v>-5350241.3477536328</v>
      </c>
      <c r="J210" s="101">
        <f t="shared" si="54"/>
        <v>-24611110.199666712</v>
      </c>
      <c r="X210" s="30"/>
      <c r="Y210" s="30"/>
      <c r="Z210" s="30"/>
    </row>
    <row r="211" spans="2:26" x14ac:dyDescent="0.25">
      <c r="B211" s="21">
        <v>71</v>
      </c>
      <c r="C211" s="39">
        <v>-575</v>
      </c>
      <c r="D211" s="39">
        <v>-75</v>
      </c>
      <c r="E211" s="39">
        <v>2500</v>
      </c>
      <c r="F211" s="50">
        <f t="shared" si="50"/>
        <v>9.727042402656558E-4</v>
      </c>
      <c r="G211" s="274">
        <f t="shared" si="51"/>
        <v>18.772229315452957</v>
      </c>
      <c r="H211" s="51">
        <f t="shared" si="52"/>
        <v>46930.573288632397</v>
      </c>
      <c r="I211" s="51">
        <f t="shared" si="53"/>
        <v>-3519792.9966474297</v>
      </c>
      <c r="J211" s="101">
        <f t="shared" si="54"/>
        <v>-26985079.640963629</v>
      </c>
      <c r="X211" s="30"/>
      <c r="Y211" s="30"/>
      <c r="Z211" s="30"/>
    </row>
    <row r="212" spans="2:26" x14ac:dyDescent="0.25">
      <c r="B212" s="21">
        <v>72</v>
      </c>
      <c r="C212" s="39">
        <v>-575</v>
      </c>
      <c r="D212" s="39">
        <v>-25</v>
      </c>
      <c r="E212" s="39">
        <v>2500</v>
      </c>
      <c r="F212" s="50">
        <f t="shared" si="50"/>
        <v>1.0918763853650505E-3</v>
      </c>
      <c r="G212" s="274">
        <f t="shared" si="51"/>
        <v>20.242610815957502</v>
      </c>
      <c r="H212" s="51">
        <f t="shared" si="52"/>
        <v>50606.527039893757</v>
      </c>
      <c r="I212" s="51">
        <f t="shared" si="53"/>
        <v>-1265163.1759973438</v>
      </c>
      <c r="J212" s="101">
        <f t="shared" si="54"/>
        <v>-29098753.047938909</v>
      </c>
      <c r="X212" s="30"/>
      <c r="Y212" s="30"/>
      <c r="Z212" s="30"/>
    </row>
    <row r="213" spans="2:26" x14ac:dyDescent="0.25">
      <c r="B213" s="21">
        <v>73</v>
      </c>
      <c r="C213" s="39">
        <v>-575</v>
      </c>
      <c r="D213" s="39">
        <v>25</v>
      </c>
      <c r="E213" s="39">
        <v>2500</v>
      </c>
      <c r="F213" s="50">
        <f t="shared" si="50"/>
        <v>1.2110485304644451E-3</v>
      </c>
      <c r="G213" s="274">
        <f t="shared" si="51"/>
        <v>21.531916814325264</v>
      </c>
      <c r="H213" s="51">
        <f t="shared" si="52"/>
        <v>53829.79203581316</v>
      </c>
      <c r="I213" s="51">
        <f t="shared" si="53"/>
        <v>1345744.8008953291</v>
      </c>
      <c r="J213" s="101">
        <f t="shared" si="54"/>
        <v>-30952130.420592565</v>
      </c>
      <c r="X213" s="30"/>
      <c r="Y213" s="30"/>
      <c r="Z213" s="30"/>
    </row>
    <row r="214" spans="2:26" x14ac:dyDescent="0.25">
      <c r="B214" s="21">
        <v>74</v>
      </c>
      <c r="C214" s="39">
        <v>-575</v>
      </c>
      <c r="D214" s="39">
        <v>75</v>
      </c>
      <c r="E214" s="39">
        <v>2500</v>
      </c>
      <c r="F214" s="50">
        <f t="shared" si="50"/>
        <v>1.3302206755638401E-3</v>
      </c>
      <c r="G214" s="274">
        <f t="shared" si="51"/>
        <v>22.640147310556237</v>
      </c>
      <c r="H214" s="51">
        <f t="shared" si="52"/>
        <v>56600.368276390596</v>
      </c>
      <c r="I214" s="51">
        <f t="shared" si="53"/>
        <v>4245027.6207292946</v>
      </c>
      <c r="J214" s="101">
        <f t="shared" si="54"/>
        <v>-32545211.758924592</v>
      </c>
      <c r="X214" s="30"/>
      <c r="Y214" s="30"/>
      <c r="Z214" s="30"/>
    </row>
    <row r="215" spans="2:26" x14ac:dyDescent="0.25">
      <c r="B215" s="21">
        <v>75</v>
      </c>
      <c r="C215" s="39">
        <v>-575</v>
      </c>
      <c r="D215" s="39">
        <v>125</v>
      </c>
      <c r="E215" s="39">
        <v>2500</v>
      </c>
      <c r="F215" s="50">
        <f t="shared" si="50"/>
        <v>1.4493928206632347E-3</v>
      </c>
      <c r="G215" s="274">
        <f t="shared" si="51"/>
        <v>23.567302304650418</v>
      </c>
      <c r="H215" s="51">
        <f t="shared" si="52"/>
        <v>58918.255761626046</v>
      </c>
      <c r="I215" s="51">
        <f t="shared" si="53"/>
        <v>7364781.9702032553</v>
      </c>
      <c r="J215" s="101">
        <f t="shared" si="54"/>
        <v>-33877997.06293498</v>
      </c>
      <c r="X215" s="30"/>
      <c r="Y215" s="30"/>
      <c r="Z215" s="30"/>
    </row>
    <row r="216" spans="2:26" x14ac:dyDescent="0.25">
      <c r="B216" s="21">
        <v>76</v>
      </c>
      <c r="C216" s="39">
        <v>-575</v>
      </c>
      <c r="D216" s="39">
        <v>175</v>
      </c>
      <c r="E216" s="39">
        <v>2500</v>
      </c>
      <c r="F216" s="50">
        <f t="shared" si="50"/>
        <v>1.5685649657626293E-3</v>
      </c>
      <c r="G216" s="274">
        <f t="shared" si="51"/>
        <v>24.313381796607814</v>
      </c>
      <c r="H216" s="51">
        <f t="shared" si="52"/>
        <v>60783.454491519537</v>
      </c>
      <c r="I216" s="51">
        <f t="shared" si="53"/>
        <v>10637104.536015918</v>
      </c>
      <c r="J216" s="101">
        <f t="shared" si="54"/>
        <v>-34950486.332623735</v>
      </c>
      <c r="X216" s="30"/>
      <c r="Y216" s="30"/>
      <c r="Z216" s="30"/>
    </row>
    <row r="217" spans="2:26" x14ac:dyDescent="0.25">
      <c r="B217" s="21">
        <v>77</v>
      </c>
      <c r="C217" s="39">
        <v>-575</v>
      </c>
      <c r="D217" s="39">
        <v>225</v>
      </c>
      <c r="E217" s="39">
        <v>2500</v>
      </c>
      <c r="F217" s="50">
        <f t="shared" si="50"/>
        <v>1.6877371108620243E-3</v>
      </c>
      <c r="G217" s="274">
        <f t="shared" si="51"/>
        <v>24.878385786428428</v>
      </c>
      <c r="H217" s="51">
        <f t="shared" si="52"/>
        <v>62195.964466071069</v>
      </c>
      <c r="I217" s="51">
        <f t="shared" si="53"/>
        <v>13994092.004865991</v>
      </c>
      <c r="J217" s="101">
        <f t="shared" si="54"/>
        <v>-35762679.567990862</v>
      </c>
      <c r="X217" s="30"/>
      <c r="Y217" s="30"/>
      <c r="Z217" s="30"/>
    </row>
    <row r="218" spans="2:26" x14ac:dyDescent="0.25">
      <c r="B218" s="21">
        <v>78</v>
      </c>
      <c r="C218" s="39">
        <v>-575</v>
      </c>
      <c r="D218" s="39">
        <v>275</v>
      </c>
      <c r="E218" s="39">
        <v>2500</v>
      </c>
      <c r="F218" s="50">
        <f t="shared" si="50"/>
        <v>1.8069092559614189E-3</v>
      </c>
      <c r="G218" s="274">
        <f t="shared" si="51"/>
        <v>25.262314274112246</v>
      </c>
      <c r="H218" s="51">
        <f t="shared" si="52"/>
        <v>63155.785685280614</v>
      </c>
      <c r="I218" s="51">
        <f t="shared" si="53"/>
        <v>17367841.063452169</v>
      </c>
      <c r="J218" s="101">
        <f t="shared" si="54"/>
        <v>-36314576.769036353</v>
      </c>
      <c r="X218" s="30"/>
      <c r="Y218" s="30"/>
      <c r="Z218" s="30"/>
    </row>
    <row r="219" spans="2:26" x14ac:dyDescent="0.25">
      <c r="B219" s="21">
        <v>79</v>
      </c>
      <c r="C219" s="39">
        <v>-575</v>
      </c>
      <c r="D219" s="39">
        <v>325</v>
      </c>
      <c r="E219" s="39">
        <v>2500</v>
      </c>
      <c r="F219" s="50">
        <f t="shared" si="50"/>
        <v>1.9260814010608135E-3</v>
      </c>
      <c r="G219" s="274">
        <f t="shared" si="51"/>
        <v>25.465167259659278</v>
      </c>
      <c r="H219" s="51">
        <f t="shared" si="52"/>
        <v>63662.918149148194</v>
      </c>
      <c r="I219" s="51">
        <f t="shared" si="53"/>
        <v>20690448.398473162</v>
      </c>
      <c r="J219" s="101">
        <f t="shared" si="54"/>
        <v>-36606177.935760215</v>
      </c>
      <c r="X219" s="30"/>
      <c r="Y219" s="30"/>
      <c r="Z219" s="30"/>
    </row>
    <row r="220" spans="2:26" x14ac:dyDescent="0.25">
      <c r="B220" s="21">
        <v>80</v>
      </c>
      <c r="C220" s="39">
        <v>-575</v>
      </c>
      <c r="D220" s="39">
        <v>375</v>
      </c>
      <c r="E220" s="39">
        <v>2500</v>
      </c>
      <c r="F220" s="50">
        <f t="shared" si="50"/>
        <v>2.0452535461602081E-3</v>
      </c>
      <c r="G220" s="274">
        <f t="shared" si="51"/>
        <v>25.5</v>
      </c>
      <c r="H220" s="51">
        <f t="shared" si="52"/>
        <v>63750</v>
      </c>
      <c r="I220" s="51">
        <f t="shared" si="53"/>
        <v>23906250</v>
      </c>
      <c r="J220" s="101">
        <f t="shared" si="54"/>
        <v>-36656250</v>
      </c>
      <c r="X220" s="30"/>
      <c r="Y220" s="30"/>
      <c r="Z220" s="30"/>
    </row>
    <row r="221" spans="2:26" x14ac:dyDescent="0.25">
      <c r="B221" s="21">
        <v>81</v>
      </c>
      <c r="C221" s="39">
        <v>-575</v>
      </c>
      <c r="D221" s="39">
        <v>425</v>
      </c>
      <c r="E221" s="39">
        <v>2500</v>
      </c>
      <c r="F221" s="50">
        <f t="shared" si="50"/>
        <v>2.1644256912596027E-3</v>
      </c>
      <c r="G221" s="274">
        <f t="shared" si="51"/>
        <v>25.5</v>
      </c>
      <c r="H221" s="51">
        <f t="shared" si="52"/>
        <v>63750</v>
      </c>
      <c r="I221" s="51">
        <f t="shared" si="53"/>
        <v>27093750</v>
      </c>
      <c r="J221" s="101">
        <f t="shared" si="54"/>
        <v>-36656250</v>
      </c>
      <c r="X221" s="30"/>
      <c r="Y221" s="30"/>
      <c r="Z221" s="30"/>
    </row>
    <row r="222" spans="2:26" x14ac:dyDescent="0.25">
      <c r="B222" s="21">
        <v>82</v>
      </c>
      <c r="C222" s="39">
        <v>-575</v>
      </c>
      <c r="D222" s="39">
        <v>475</v>
      </c>
      <c r="E222" s="39">
        <v>2500</v>
      </c>
      <c r="F222" s="50">
        <f t="shared" si="50"/>
        <v>2.2835978363589977E-3</v>
      </c>
      <c r="G222" s="274">
        <f t="shared" si="51"/>
        <v>25.5</v>
      </c>
      <c r="H222" s="51">
        <f t="shared" si="52"/>
        <v>63750</v>
      </c>
      <c r="I222" s="51">
        <f t="shared" si="53"/>
        <v>30281250</v>
      </c>
      <c r="J222" s="101">
        <f t="shared" si="54"/>
        <v>-36656250</v>
      </c>
      <c r="X222" s="30"/>
      <c r="Y222" s="30"/>
      <c r="Z222" s="30"/>
    </row>
    <row r="223" spans="2:26" x14ac:dyDescent="0.25">
      <c r="B223" s="21">
        <v>83</v>
      </c>
      <c r="C223" s="39">
        <v>-575</v>
      </c>
      <c r="D223" s="39">
        <v>525</v>
      </c>
      <c r="E223" s="39">
        <v>2500</v>
      </c>
      <c r="F223" s="50">
        <f t="shared" si="50"/>
        <v>2.4027699814583919E-3</v>
      </c>
      <c r="G223" s="274">
        <f t="shared" si="51"/>
        <v>25.5</v>
      </c>
      <c r="H223" s="51">
        <f t="shared" si="52"/>
        <v>63750</v>
      </c>
      <c r="I223" s="51">
        <f t="shared" si="53"/>
        <v>33468750</v>
      </c>
      <c r="J223" s="101">
        <f t="shared" si="54"/>
        <v>-36656250</v>
      </c>
      <c r="X223" s="30"/>
      <c r="Y223" s="30"/>
      <c r="Z223" s="30"/>
    </row>
    <row r="224" spans="2:26" x14ac:dyDescent="0.25">
      <c r="B224" s="21">
        <v>84</v>
      </c>
      <c r="C224" s="39">
        <v>-566.66700000000003</v>
      </c>
      <c r="D224" s="39">
        <v>566.66700000000003</v>
      </c>
      <c r="E224" s="39">
        <v>1250</v>
      </c>
      <c r="F224" s="50">
        <f t="shared" si="50"/>
        <v>2.5074026973149325E-3</v>
      </c>
      <c r="G224" s="274">
        <f t="shared" si="51"/>
        <v>25.5</v>
      </c>
      <c r="H224" s="51">
        <f t="shared" si="52"/>
        <v>31875</v>
      </c>
      <c r="I224" s="51">
        <f t="shared" si="53"/>
        <v>18062510.625</v>
      </c>
      <c r="J224" s="101">
        <f t="shared" si="54"/>
        <v>-18062510.625</v>
      </c>
      <c r="X224" s="30"/>
      <c r="Y224" s="30"/>
      <c r="Z224" s="30"/>
    </row>
    <row r="225" spans="2:26" x14ac:dyDescent="0.25">
      <c r="B225" s="21">
        <v>85</v>
      </c>
      <c r="C225" s="39">
        <v>-525</v>
      </c>
      <c r="D225" s="39">
        <v>-575</v>
      </c>
      <c r="E225" s="39">
        <v>2500</v>
      </c>
      <c r="F225" s="50">
        <f t="shared" si="50"/>
        <v>-1.8708513068862363E-4</v>
      </c>
      <c r="G225" s="274">
        <f t="shared" si="51"/>
        <v>0</v>
      </c>
      <c r="H225" s="51">
        <f t="shared" si="52"/>
        <v>0</v>
      </c>
      <c r="I225" s="51">
        <f t="shared" si="53"/>
        <v>0</v>
      </c>
      <c r="J225" s="101">
        <f t="shared" si="54"/>
        <v>0</v>
      </c>
      <c r="X225" s="30"/>
      <c r="Y225" s="30"/>
      <c r="Z225" s="30"/>
    </row>
    <row r="226" spans="2:26" x14ac:dyDescent="0.25">
      <c r="B226" s="21">
        <v>86</v>
      </c>
      <c r="C226" s="39">
        <v>-525</v>
      </c>
      <c r="D226" s="39">
        <v>-525</v>
      </c>
      <c r="E226" s="39">
        <v>2500</v>
      </c>
      <c r="F226" s="50">
        <f t="shared" si="50"/>
        <v>-6.7912985589228825E-5</v>
      </c>
      <c r="G226" s="274">
        <f t="shared" si="51"/>
        <v>0</v>
      </c>
      <c r="H226" s="51">
        <f t="shared" si="52"/>
        <v>0</v>
      </c>
      <c r="I226" s="51">
        <f t="shared" si="53"/>
        <v>0</v>
      </c>
      <c r="J226" s="101">
        <f t="shared" si="54"/>
        <v>0</v>
      </c>
      <c r="X226" s="30"/>
      <c r="Y226" s="30"/>
      <c r="Z226" s="30"/>
    </row>
    <row r="227" spans="2:26" x14ac:dyDescent="0.25">
      <c r="B227" s="21">
        <v>87</v>
      </c>
      <c r="C227" s="39">
        <v>-525</v>
      </c>
      <c r="D227" s="39">
        <v>-475</v>
      </c>
      <c r="E227" s="39">
        <v>2500</v>
      </c>
      <c r="F227" s="50">
        <f t="shared" si="50"/>
        <v>5.1259159510165769E-5</v>
      </c>
      <c r="G227" s="274">
        <f t="shared" si="51"/>
        <v>1.2903582458694591</v>
      </c>
      <c r="H227" s="51">
        <f t="shared" si="52"/>
        <v>3225.8956146736477</v>
      </c>
      <c r="I227" s="51">
        <f t="shared" si="53"/>
        <v>-1532300.4169699827</v>
      </c>
      <c r="J227" s="101">
        <f t="shared" si="54"/>
        <v>-1693595.1977036651</v>
      </c>
      <c r="X227" s="30"/>
      <c r="Y227" s="30"/>
      <c r="Z227" s="30"/>
    </row>
    <row r="228" spans="2:26" x14ac:dyDescent="0.25">
      <c r="B228" s="21">
        <v>88</v>
      </c>
      <c r="C228" s="39">
        <v>-525</v>
      </c>
      <c r="D228" s="39">
        <v>-425</v>
      </c>
      <c r="E228" s="39">
        <v>2500</v>
      </c>
      <c r="F228" s="50">
        <f t="shared" si="50"/>
        <v>1.7043130460956036E-4</v>
      </c>
      <c r="G228" s="274">
        <f t="shared" si="51"/>
        <v>4.1608247289016953</v>
      </c>
      <c r="H228" s="51">
        <f t="shared" si="52"/>
        <v>10402.061822254238</v>
      </c>
      <c r="I228" s="51">
        <f t="shared" si="53"/>
        <v>-4420876.2744580507</v>
      </c>
      <c r="J228" s="101">
        <f t="shared" si="54"/>
        <v>-5461082.4566834746</v>
      </c>
      <c r="X228" s="30"/>
      <c r="Y228" s="30"/>
      <c r="Z228" s="30"/>
    </row>
    <row r="229" spans="2:26" x14ac:dyDescent="0.25">
      <c r="B229" s="21">
        <v>89</v>
      </c>
      <c r="C229" s="39">
        <v>-525</v>
      </c>
      <c r="D229" s="39">
        <v>-375</v>
      </c>
      <c r="E229" s="39">
        <v>2500</v>
      </c>
      <c r="F229" s="50">
        <f t="shared" si="50"/>
        <v>2.8960344970895517E-4</v>
      </c>
      <c r="G229" s="274">
        <f t="shared" si="51"/>
        <v>6.8502157097971459</v>
      </c>
      <c r="H229" s="51">
        <f t="shared" si="52"/>
        <v>17125.539274492865</v>
      </c>
      <c r="I229" s="51">
        <f t="shared" si="53"/>
        <v>-6422077.2279348243</v>
      </c>
      <c r="J229" s="101">
        <f t="shared" si="54"/>
        <v>-8990908.1191087533</v>
      </c>
      <c r="X229" s="30"/>
      <c r="Y229" s="30"/>
      <c r="Z229" s="30"/>
    </row>
    <row r="230" spans="2:26" x14ac:dyDescent="0.25">
      <c r="B230" s="21">
        <v>90</v>
      </c>
      <c r="C230" s="39">
        <v>-533.33299999999997</v>
      </c>
      <c r="D230" s="39">
        <v>-333.33300000000003</v>
      </c>
      <c r="E230" s="39">
        <v>1250</v>
      </c>
      <c r="F230" s="50">
        <f t="shared" si="50"/>
        <v>3.8359256464667369E-4</v>
      </c>
      <c r="G230" s="274">
        <f t="shared" si="51"/>
        <v>8.8435721437073216</v>
      </c>
      <c r="H230" s="51">
        <f t="shared" si="52"/>
        <v>11054.465179634151</v>
      </c>
      <c r="I230" s="51">
        <f t="shared" si="53"/>
        <v>-3684818.041722991</v>
      </c>
      <c r="J230" s="101">
        <f t="shared" si="54"/>
        <v>-5895711.0776498206</v>
      </c>
      <c r="X230" s="30"/>
      <c r="Y230" s="30"/>
      <c r="Z230" s="30"/>
    </row>
    <row r="231" spans="2:26" x14ac:dyDescent="0.25">
      <c r="B231" s="21">
        <v>91</v>
      </c>
      <c r="C231" s="39">
        <v>-533.33299999999997</v>
      </c>
      <c r="D231" s="39">
        <v>333.33300000000003</v>
      </c>
      <c r="E231" s="39">
        <v>1250</v>
      </c>
      <c r="F231" s="50">
        <f t="shared" si="50"/>
        <v>1.9725529103433352E-3</v>
      </c>
      <c r="G231" s="274">
        <f t="shared" si="51"/>
        <v>25.495197440092291</v>
      </c>
      <c r="H231" s="51">
        <f t="shared" si="52"/>
        <v>31868.996800115365</v>
      </c>
      <c r="I231" s="51">
        <f t="shared" si="53"/>
        <v>10622988.310372856</v>
      </c>
      <c r="J231" s="101">
        <f t="shared" si="54"/>
        <v>-16996787.670395926</v>
      </c>
      <c r="X231" s="30"/>
      <c r="Y231" s="30"/>
      <c r="Z231" s="30"/>
    </row>
    <row r="232" spans="2:26" x14ac:dyDescent="0.25">
      <c r="B232" s="21">
        <v>92</v>
      </c>
      <c r="C232" s="39">
        <v>-525</v>
      </c>
      <c r="D232" s="39">
        <v>375</v>
      </c>
      <c r="E232" s="39">
        <v>2500</v>
      </c>
      <c r="F232" s="50">
        <f t="shared" si="50"/>
        <v>2.0771856261998754E-3</v>
      </c>
      <c r="G232" s="274">
        <f t="shared" si="51"/>
        <v>25.5</v>
      </c>
      <c r="H232" s="51">
        <f t="shared" si="52"/>
        <v>63750</v>
      </c>
      <c r="I232" s="51">
        <f t="shared" si="53"/>
        <v>23906250</v>
      </c>
      <c r="J232" s="101">
        <f t="shared" si="54"/>
        <v>-33468750</v>
      </c>
      <c r="X232" s="30"/>
      <c r="Y232" s="30"/>
      <c r="Z232" s="30"/>
    </row>
    <row r="233" spans="2:26" x14ac:dyDescent="0.25">
      <c r="B233" s="21">
        <v>93</v>
      </c>
      <c r="C233" s="39">
        <v>-525</v>
      </c>
      <c r="D233" s="39">
        <v>425</v>
      </c>
      <c r="E233" s="39">
        <v>2500</v>
      </c>
      <c r="F233" s="50">
        <f t="shared" si="50"/>
        <v>2.19635777129927E-3</v>
      </c>
      <c r="G233" s="274">
        <f t="shared" si="51"/>
        <v>25.5</v>
      </c>
      <c r="H233" s="51">
        <f t="shared" si="52"/>
        <v>63750</v>
      </c>
      <c r="I233" s="51">
        <f t="shared" si="53"/>
        <v>27093750</v>
      </c>
      <c r="J233" s="101">
        <f t="shared" si="54"/>
        <v>-33468750</v>
      </c>
      <c r="X233" s="30"/>
      <c r="Y233" s="30"/>
      <c r="Z233" s="30"/>
    </row>
    <row r="234" spans="2:26" x14ac:dyDescent="0.25">
      <c r="B234" s="21">
        <v>94</v>
      </c>
      <c r="C234" s="39">
        <v>-525</v>
      </c>
      <c r="D234" s="39">
        <v>475</v>
      </c>
      <c r="E234" s="39">
        <v>2500</v>
      </c>
      <c r="F234" s="50">
        <f t="shared" si="50"/>
        <v>2.315529916398665E-3</v>
      </c>
      <c r="G234" s="274">
        <f t="shared" si="51"/>
        <v>25.5</v>
      </c>
      <c r="H234" s="51">
        <f t="shared" si="52"/>
        <v>63750</v>
      </c>
      <c r="I234" s="51">
        <f t="shared" si="53"/>
        <v>30281250</v>
      </c>
      <c r="J234" s="101">
        <f t="shared" si="54"/>
        <v>-33468750</v>
      </c>
      <c r="X234" s="30"/>
      <c r="Y234" s="30"/>
      <c r="Z234" s="30"/>
    </row>
    <row r="235" spans="2:26" x14ac:dyDescent="0.25">
      <c r="B235" s="21">
        <v>95</v>
      </c>
      <c r="C235" s="39">
        <v>-525</v>
      </c>
      <c r="D235" s="39">
        <v>525</v>
      </c>
      <c r="E235" s="39">
        <v>2500</v>
      </c>
      <c r="F235" s="50">
        <f t="shared" si="50"/>
        <v>2.4347020614980592E-3</v>
      </c>
      <c r="G235" s="274">
        <f t="shared" si="51"/>
        <v>25.5</v>
      </c>
      <c r="H235" s="51">
        <f t="shared" si="52"/>
        <v>63750</v>
      </c>
      <c r="I235" s="51">
        <f t="shared" si="53"/>
        <v>33468750</v>
      </c>
      <c r="J235" s="101">
        <f t="shared" si="54"/>
        <v>-33468750</v>
      </c>
      <c r="X235" s="30"/>
      <c r="Y235" s="30"/>
      <c r="Z235" s="30"/>
    </row>
    <row r="236" spans="2:26" x14ac:dyDescent="0.25">
      <c r="B236" s="21">
        <v>96</v>
      </c>
      <c r="C236" s="39">
        <v>-525</v>
      </c>
      <c r="D236" s="39">
        <v>575</v>
      </c>
      <c r="E236" s="39">
        <v>2500</v>
      </c>
      <c r="F236" s="50">
        <f t="shared" si="50"/>
        <v>2.5538742065974542E-3</v>
      </c>
      <c r="G236" s="274">
        <f t="shared" si="51"/>
        <v>25.5</v>
      </c>
      <c r="H236" s="51">
        <f t="shared" si="52"/>
        <v>63750</v>
      </c>
      <c r="I236" s="51">
        <f t="shared" si="53"/>
        <v>36656250</v>
      </c>
      <c r="J236" s="101">
        <f t="shared" si="54"/>
        <v>-33468750</v>
      </c>
      <c r="X236" s="30"/>
      <c r="Y236" s="30"/>
      <c r="Z236" s="30"/>
    </row>
    <row r="237" spans="2:26" x14ac:dyDescent="0.25">
      <c r="B237" s="21">
        <v>97</v>
      </c>
      <c r="C237" s="39">
        <v>-475</v>
      </c>
      <c r="D237" s="39">
        <v>-575</v>
      </c>
      <c r="E237" s="39">
        <v>2500</v>
      </c>
      <c r="F237" s="50">
        <f t="shared" si="50"/>
        <v>-1.5515305064895627E-4</v>
      </c>
      <c r="G237" s="274">
        <f t="shared" si="51"/>
        <v>0</v>
      </c>
      <c r="H237" s="51">
        <f t="shared" si="52"/>
        <v>0</v>
      </c>
      <c r="I237" s="51">
        <f t="shared" si="53"/>
        <v>0</v>
      </c>
      <c r="J237" s="101">
        <f t="shared" si="54"/>
        <v>0</v>
      </c>
      <c r="X237" s="30"/>
      <c r="Y237" s="30"/>
      <c r="Z237" s="30"/>
    </row>
    <row r="238" spans="2:26" x14ac:dyDescent="0.25">
      <c r="B238" s="21">
        <v>98</v>
      </c>
      <c r="C238" s="39">
        <v>-475</v>
      </c>
      <c r="D238" s="39">
        <v>-525</v>
      </c>
      <c r="E238" s="39">
        <v>2500</v>
      </c>
      <c r="F238" s="50">
        <f t="shared" si="50"/>
        <v>-3.5980905549561461E-5</v>
      </c>
      <c r="G238" s="274">
        <f t="shared" si="51"/>
        <v>0</v>
      </c>
      <c r="H238" s="51">
        <f t="shared" si="52"/>
        <v>0</v>
      </c>
      <c r="I238" s="51">
        <f t="shared" si="53"/>
        <v>0</v>
      </c>
      <c r="J238" s="101">
        <f t="shared" si="54"/>
        <v>0</v>
      </c>
      <c r="X238" s="30"/>
      <c r="Y238" s="30"/>
      <c r="Z238" s="30"/>
    </row>
    <row r="239" spans="2:26" x14ac:dyDescent="0.25">
      <c r="B239" s="21">
        <v>99</v>
      </c>
      <c r="C239" s="39">
        <v>-475</v>
      </c>
      <c r="D239" s="39">
        <v>-475</v>
      </c>
      <c r="E239" s="39">
        <v>2500</v>
      </c>
      <c r="F239" s="50">
        <f t="shared" si="50"/>
        <v>8.3191239549833132E-5</v>
      </c>
      <c r="G239" s="274">
        <f t="shared" si="51"/>
        <v>2.0772566211170287</v>
      </c>
      <c r="H239" s="51">
        <f t="shared" si="52"/>
        <v>5193.1415527925719</v>
      </c>
      <c r="I239" s="51">
        <f t="shared" si="53"/>
        <v>-2466742.2375764716</v>
      </c>
      <c r="J239" s="101">
        <f t="shared" si="54"/>
        <v>-2466742.2375764716</v>
      </c>
      <c r="X239" s="30"/>
      <c r="Y239" s="30"/>
      <c r="Z239" s="30"/>
    </row>
    <row r="240" spans="2:26" x14ac:dyDescent="0.25">
      <c r="B240" s="21">
        <v>100</v>
      </c>
      <c r="C240" s="39">
        <v>-475</v>
      </c>
      <c r="D240" s="39">
        <v>-425</v>
      </c>
      <c r="E240" s="39">
        <v>2500</v>
      </c>
      <c r="F240" s="50">
        <f t="shared" si="50"/>
        <v>2.0236338464922773E-4</v>
      </c>
      <c r="G240" s="274">
        <f t="shared" si="51"/>
        <v>4.8992040695826491</v>
      </c>
      <c r="H240" s="51">
        <f t="shared" si="52"/>
        <v>12248.010173956623</v>
      </c>
      <c r="I240" s="51">
        <f t="shared" si="53"/>
        <v>-5205404.3239315646</v>
      </c>
      <c r="J240" s="101">
        <f t="shared" si="54"/>
        <v>-5817804.8326293966</v>
      </c>
      <c r="X240" s="30"/>
      <c r="Y240" s="30"/>
      <c r="Z240" s="30"/>
    </row>
    <row r="241" spans="2:26" x14ac:dyDescent="0.25">
      <c r="B241" s="21">
        <v>101</v>
      </c>
      <c r="C241" s="39">
        <v>-483.33300000000003</v>
      </c>
      <c r="D241" s="39">
        <v>-383.33300000000003</v>
      </c>
      <c r="E241" s="39">
        <v>1250</v>
      </c>
      <c r="F241" s="50">
        <f t="shared" si="50"/>
        <v>2.9635249958694641E-4</v>
      </c>
      <c r="G241" s="274">
        <f t="shared" si="51"/>
        <v>6.9971056138942602</v>
      </c>
      <c r="H241" s="51">
        <f t="shared" si="52"/>
        <v>8746.382017367825</v>
      </c>
      <c r="I241" s="51">
        <f t="shared" si="53"/>
        <v>-3352776.8578636609</v>
      </c>
      <c r="J241" s="101">
        <f t="shared" si="54"/>
        <v>-4227415.0596004436</v>
      </c>
      <c r="X241" s="30"/>
      <c r="Y241" s="30"/>
      <c r="Z241" s="30"/>
    </row>
    <row r="242" spans="2:26" x14ac:dyDescent="0.25">
      <c r="B242" s="21">
        <v>102</v>
      </c>
      <c r="C242" s="39">
        <v>-483.33300000000003</v>
      </c>
      <c r="D242" s="39">
        <v>383.33300000000003</v>
      </c>
      <c r="E242" s="39">
        <v>1250</v>
      </c>
      <c r="F242" s="50">
        <f t="shared" si="50"/>
        <v>2.1236571354823967E-3</v>
      </c>
      <c r="G242" s="274">
        <f t="shared" si="51"/>
        <v>25.5</v>
      </c>
      <c r="H242" s="51">
        <f t="shared" si="52"/>
        <v>31875</v>
      </c>
      <c r="I242" s="51">
        <f t="shared" si="53"/>
        <v>12218739.375</v>
      </c>
      <c r="J242" s="101">
        <f t="shared" si="54"/>
        <v>-15406239.375</v>
      </c>
      <c r="X242" s="30"/>
      <c r="Y242" s="30"/>
      <c r="Z242" s="30"/>
    </row>
    <row r="243" spans="2:26" x14ac:dyDescent="0.25">
      <c r="B243" s="21">
        <v>103</v>
      </c>
      <c r="C243" s="39">
        <v>-475</v>
      </c>
      <c r="D243" s="39">
        <v>425</v>
      </c>
      <c r="E243" s="39">
        <v>2500</v>
      </c>
      <c r="F243" s="50">
        <f t="shared" si="50"/>
        <v>2.2282898513389373E-3</v>
      </c>
      <c r="G243" s="274">
        <f t="shared" si="51"/>
        <v>25.5</v>
      </c>
      <c r="H243" s="51">
        <f t="shared" si="52"/>
        <v>63750</v>
      </c>
      <c r="I243" s="51">
        <f t="shared" si="53"/>
        <v>27093750</v>
      </c>
      <c r="J243" s="101">
        <f t="shared" si="54"/>
        <v>-30281250</v>
      </c>
      <c r="X243" s="30"/>
      <c r="Y243" s="30"/>
      <c r="Z243" s="30"/>
    </row>
    <row r="244" spans="2:26" x14ac:dyDescent="0.25">
      <c r="B244" s="21">
        <v>104</v>
      </c>
      <c r="C244" s="39">
        <v>-475</v>
      </c>
      <c r="D244" s="39">
        <v>475</v>
      </c>
      <c r="E244" s="39">
        <v>2500</v>
      </c>
      <c r="F244" s="50">
        <f t="shared" si="50"/>
        <v>2.3474619964383324E-3</v>
      </c>
      <c r="G244" s="274">
        <f t="shared" si="51"/>
        <v>25.5</v>
      </c>
      <c r="H244" s="51">
        <f t="shared" si="52"/>
        <v>63750</v>
      </c>
      <c r="I244" s="51">
        <f t="shared" si="53"/>
        <v>30281250</v>
      </c>
      <c r="J244" s="101">
        <f t="shared" si="54"/>
        <v>-30281250</v>
      </c>
      <c r="X244" s="30"/>
      <c r="Y244" s="30"/>
      <c r="Z244" s="30"/>
    </row>
    <row r="245" spans="2:26" x14ac:dyDescent="0.25">
      <c r="B245" s="21">
        <v>105</v>
      </c>
      <c r="C245" s="39">
        <v>-475</v>
      </c>
      <c r="D245" s="39">
        <v>525</v>
      </c>
      <c r="E245" s="39">
        <v>2500</v>
      </c>
      <c r="F245" s="50">
        <f t="shared" si="50"/>
        <v>2.4666341415377265E-3</v>
      </c>
      <c r="G245" s="274">
        <f t="shared" si="51"/>
        <v>25.5</v>
      </c>
      <c r="H245" s="51">
        <f t="shared" si="52"/>
        <v>63750</v>
      </c>
      <c r="I245" s="51">
        <f t="shared" si="53"/>
        <v>33468750</v>
      </c>
      <c r="J245" s="101">
        <f t="shared" si="54"/>
        <v>-30281250</v>
      </c>
      <c r="X245" s="30"/>
      <c r="Y245" s="30"/>
      <c r="Z245" s="30"/>
    </row>
    <row r="246" spans="2:26" x14ac:dyDescent="0.25">
      <c r="B246" s="21">
        <v>106</v>
      </c>
      <c r="C246" s="39">
        <v>-475</v>
      </c>
      <c r="D246" s="39">
        <v>575</v>
      </c>
      <c r="E246" s="39">
        <v>2500</v>
      </c>
      <c r="F246" s="50">
        <f t="shared" si="50"/>
        <v>2.5858062866371215E-3</v>
      </c>
      <c r="G246" s="274">
        <f t="shared" si="51"/>
        <v>25.5</v>
      </c>
      <c r="H246" s="51">
        <f t="shared" si="52"/>
        <v>63750</v>
      </c>
      <c r="I246" s="51">
        <f t="shared" si="53"/>
        <v>36656250</v>
      </c>
      <c r="J246" s="101">
        <f t="shared" si="54"/>
        <v>-30281250</v>
      </c>
      <c r="X246" s="30"/>
      <c r="Y246" s="30"/>
      <c r="Z246" s="30"/>
    </row>
    <row r="247" spans="2:26" x14ac:dyDescent="0.25">
      <c r="B247" s="21">
        <v>107</v>
      </c>
      <c r="C247" s="39">
        <v>-425</v>
      </c>
      <c r="D247" s="39">
        <v>-575</v>
      </c>
      <c r="E247" s="39">
        <v>2500</v>
      </c>
      <c r="F247" s="50">
        <f t="shared" si="50"/>
        <v>-1.2322097060928885E-4</v>
      </c>
      <c r="G247" s="274">
        <f t="shared" si="51"/>
        <v>0</v>
      </c>
      <c r="H247" s="51">
        <f t="shared" si="52"/>
        <v>0</v>
      </c>
      <c r="I247" s="51">
        <f t="shared" si="53"/>
        <v>0</v>
      </c>
      <c r="J247" s="101">
        <f t="shared" si="54"/>
        <v>0</v>
      </c>
      <c r="X247" s="30"/>
      <c r="Y247" s="30"/>
      <c r="Z247" s="30"/>
    </row>
    <row r="248" spans="2:26" x14ac:dyDescent="0.25">
      <c r="B248" s="21">
        <v>108</v>
      </c>
      <c r="C248" s="39">
        <v>-425</v>
      </c>
      <c r="D248" s="39">
        <v>-525</v>
      </c>
      <c r="E248" s="39">
        <v>2500</v>
      </c>
      <c r="F248" s="50">
        <f t="shared" si="50"/>
        <v>-4.0488255098940435E-6</v>
      </c>
      <c r="G248" s="274">
        <f t="shared" si="51"/>
        <v>0</v>
      </c>
      <c r="H248" s="51">
        <f t="shared" si="52"/>
        <v>0</v>
      </c>
      <c r="I248" s="51">
        <f t="shared" si="53"/>
        <v>0</v>
      </c>
      <c r="J248" s="101">
        <f t="shared" si="54"/>
        <v>0</v>
      </c>
      <c r="X248" s="30"/>
      <c r="Y248" s="30"/>
      <c r="Z248" s="30"/>
    </row>
    <row r="249" spans="2:26" x14ac:dyDescent="0.25">
      <c r="B249" s="21">
        <v>109</v>
      </c>
      <c r="C249" s="39">
        <v>-425</v>
      </c>
      <c r="D249" s="39">
        <v>-475</v>
      </c>
      <c r="E249" s="39">
        <v>2500</v>
      </c>
      <c r="F249" s="50">
        <f t="shared" si="50"/>
        <v>1.1512331958950055E-4</v>
      </c>
      <c r="G249" s="274">
        <f t="shared" si="51"/>
        <v>2.8511543602349358</v>
      </c>
      <c r="H249" s="51">
        <f t="shared" si="52"/>
        <v>7127.8859005873392</v>
      </c>
      <c r="I249" s="51">
        <f t="shared" si="53"/>
        <v>-3385745.8027789863</v>
      </c>
      <c r="J249" s="101">
        <f t="shared" si="54"/>
        <v>-3029351.507749619</v>
      </c>
      <c r="X249" s="30"/>
      <c r="Y249" s="30"/>
      <c r="Z249" s="30"/>
    </row>
    <row r="250" spans="2:26" x14ac:dyDescent="0.25">
      <c r="B250" s="21">
        <v>110</v>
      </c>
      <c r="C250" s="39">
        <v>-425</v>
      </c>
      <c r="D250" s="39">
        <v>-425</v>
      </c>
      <c r="E250" s="39">
        <v>2500</v>
      </c>
      <c r="F250" s="50">
        <f t="shared" si="50"/>
        <v>2.3429546468889514E-4</v>
      </c>
      <c r="G250" s="274">
        <f t="shared" si="51"/>
        <v>5.624582774133942</v>
      </c>
      <c r="H250" s="51">
        <f t="shared" si="52"/>
        <v>14061.456935334854</v>
      </c>
      <c r="I250" s="51">
        <f t="shared" si="53"/>
        <v>-5976119.1975173131</v>
      </c>
      <c r="J250" s="101">
        <f t="shared" si="54"/>
        <v>-5976119.1975173131</v>
      </c>
      <c r="X250" s="30"/>
      <c r="Y250" s="30"/>
      <c r="Z250" s="30"/>
    </row>
    <row r="251" spans="2:26" x14ac:dyDescent="0.25">
      <c r="B251" s="21">
        <v>111</v>
      </c>
      <c r="C251" s="39">
        <v>-425</v>
      </c>
      <c r="D251" s="39">
        <v>425</v>
      </c>
      <c r="E251" s="39">
        <v>2500</v>
      </c>
      <c r="F251" s="50">
        <f t="shared" si="50"/>
        <v>2.2602219313786046E-3</v>
      </c>
      <c r="G251" s="274">
        <f t="shared" si="51"/>
        <v>25.5</v>
      </c>
      <c r="H251" s="51">
        <f t="shared" si="52"/>
        <v>63750</v>
      </c>
      <c r="I251" s="51">
        <f t="shared" si="53"/>
        <v>27093750</v>
      </c>
      <c r="J251" s="101">
        <f t="shared" si="54"/>
        <v>-27093750</v>
      </c>
      <c r="X251" s="30"/>
      <c r="Y251" s="30"/>
      <c r="Z251" s="30"/>
    </row>
    <row r="252" spans="2:26" x14ac:dyDescent="0.25">
      <c r="B252" s="21">
        <v>112</v>
      </c>
      <c r="C252" s="39">
        <v>-425</v>
      </c>
      <c r="D252" s="39">
        <v>475</v>
      </c>
      <c r="E252" s="39">
        <v>2500</v>
      </c>
      <c r="F252" s="50">
        <f t="shared" si="50"/>
        <v>2.3793940764779997E-3</v>
      </c>
      <c r="G252" s="274">
        <f t="shared" si="51"/>
        <v>25.5</v>
      </c>
      <c r="H252" s="51">
        <f t="shared" si="52"/>
        <v>63750</v>
      </c>
      <c r="I252" s="51">
        <f t="shared" si="53"/>
        <v>30281250</v>
      </c>
      <c r="J252" s="101">
        <f t="shared" si="54"/>
        <v>-27093750</v>
      </c>
      <c r="X252" s="30"/>
      <c r="Y252" s="30"/>
      <c r="Z252" s="30"/>
    </row>
    <row r="253" spans="2:26" x14ac:dyDescent="0.25">
      <c r="B253" s="21">
        <v>113</v>
      </c>
      <c r="C253" s="39">
        <v>-425</v>
      </c>
      <c r="D253" s="39">
        <v>525</v>
      </c>
      <c r="E253" s="39">
        <v>2500</v>
      </c>
      <c r="F253" s="50">
        <f t="shared" si="50"/>
        <v>2.4985662215773938E-3</v>
      </c>
      <c r="G253" s="274">
        <f t="shared" si="51"/>
        <v>25.5</v>
      </c>
      <c r="H253" s="51">
        <f t="shared" si="52"/>
        <v>63750</v>
      </c>
      <c r="I253" s="51">
        <f t="shared" si="53"/>
        <v>33468750</v>
      </c>
      <c r="J253" s="101">
        <f t="shared" si="54"/>
        <v>-27093750</v>
      </c>
      <c r="X253" s="30"/>
      <c r="Y253" s="30"/>
      <c r="Z253" s="30"/>
    </row>
    <row r="254" spans="2:26" x14ac:dyDescent="0.25">
      <c r="B254" s="21">
        <v>114</v>
      </c>
      <c r="C254" s="39">
        <v>-425</v>
      </c>
      <c r="D254" s="39">
        <v>575</v>
      </c>
      <c r="E254" s="39">
        <v>2500</v>
      </c>
      <c r="F254" s="50">
        <f t="shared" si="50"/>
        <v>2.6177383666767889E-3</v>
      </c>
      <c r="G254" s="274">
        <f t="shared" si="51"/>
        <v>25.5</v>
      </c>
      <c r="H254" s="51">
        <f t="shared" si="52"/>
        <v>63750</v>
      </c>
      <c r="I254" s="51">
        <f t="shared" si="53"/>
        <v>36656250</v>
      </c>
      <c r="J254" s="101">
        <f t="shared" si="54"/>
        <v>-27093750</v>
      </c>
      <c r="X254" s="30"/>
      <c r="Y254" s="30"/>
      <c r="Z254" s="30"/>
    </row>
    <row r="255" spans="2:26" x14ac:dyDescent="0.25">
      <c r="B255" s="21">
        <v>115</v>
      </c>
      <c r="C255" s="39">
        <v>-375</v>
      </c>
      <c r="D255" s="39">
        <v>-575</v>
      </c>
      <c r="E255" s="39">
        <v>2500</v>
      </c>
      <c r="F255" s="50">
        <f t="shared" si="50"/>
        <v>-9.128889056962149E-5</v>
      </c>
      <c r="G255" s="274">
        <f t="shared" si="51"/>
        <v>0</v>
      </c>
      <c r="H255" s="51">
        <f t="shared" si="52"/>
        <v>0</v>
      </c>
      <c r="I255" s="51">
        <f t="shared" si="53"/>
        <v>0</v>
      </c>
      <c r="J255" s="101">
        <f t="shared" si="54"/>
        <v>0</v>
      </c>
      <c r="X255" s="30"/>
      <c r="Y255" s="30"/>
      <c r="Z255" s="30"/>
    </row>
    <row r="256" spans="2:26" x14ac:dyDescent="0.25">
      <c r="B256" s="21">
        <v>116</v>
      </c>
      <c r="C256" s="39">
        <v>-375</v>
      </c>
      <c r="D256" s="39">
        <v>-525</v>
      </c>
      <c r="E256" s="39">
        <v>2500</v>
      </c>
      <c r="F256" s="50">
        <f t="shared" si="50"/>
        <v>2.788325452977332E-5</v>
      </c>
      <c r="G256" s="274">
        <f t="shared" si="51"/>
        <v>0.70606658175399772</v>
      </c>
      <c r="H256" s="51">
        <f t="shared" si="52"/>
        <v>1765.1664543849943</v>
      </c>
      <c r="I256" s="51">
        <f t="shared" si="53"/>
        <v>-926712.38855212193</v>
      </c>
      <c r="J256" s="101">
        <f t="shared" si="54"/>
        <v>-661937.42039437289</v>
      </c>
      <c r="X256" s="30"/>
      <c r="Y256" s="30"/>
      <c r="Z256" s="30"/>
    </row>
    <row r="257" spans="2:26" x14ac:dyDescent="0.25">
      <c r="B257" s="21">
        <v>117</v>
      </c>
      <c r="C257" s="39">
        <v>-375</v>
      </c>
      <c r="D257" s="39">
        <v>-475</v>
      </c>
      <c r="E257" s="39">
        <v>2500</v>
      </c>
      <c r="F257" s="50">
        <f t="shared" si="50"/>
        <v>1.4705539962916791E-4</v>
      </c>
      <c r="G257" s="274">
        <f t="shared" si="51"/>
        <v>3.6120514632231799</v>
      </c>
      <c r="H257" s="51">
        <f t="shared" si="52"/>
        <v>9030.128658057949</v>
      </c>
      <c r="I257" s="51">
        <f t="shared" si="53"/>
        <v>-4289311.1125775259</v>
      </c>
      <c r="J257" s="101">
        <f t="shared" si="54"/>
        <v>-3386298.2467717309</v>
      </c>
      <c r="X257" s="30"/>
      <c r="Y257" s="30"/>
      <c r="Z257" s="30"/>
    </row>
    <row r="258" spans="2:26" x14ac:dyDescent="0.25">
      <c r="B258" s="21">
        <v>118</v>
      </c>
      <c r="C258" s="39">
        <v>-375</v>
      </c>
      <c r="D258" s="39">
        <v>-425</v>
      </c>
      <c r="E258" s="39">
        <v>2500</v>
      </c>
      <c r="F258" s="50">
        <f t="shared" si="50"/>
        <v>2.6622754472856251E-4</v>
      </c>
      <c r="G258" s="274">
        <f t="shared" si="51"/>
        <v>6.336960842555575</v>
      </c>
      <c r="H258" s="51">
        <f t="shared" si="52"/>
        <v>15842.402106388938</v>
      </c>
      <c r="I258" s="51">
        <f t="shared" si="53"/>
        <v>-6733020.895215299</v>
      </c>
      <c r="J258" s="101">
        <f t="shared" si="54"/>
        <v>-5940900.7898958512</v>
      </c>
      <c r="X258" s="30"/>
      <c r="Y258" s="30"/>
      <c r="Z258" s="30"/>
    </row>
    <row r="259" spans="2:26" x14ac:dyDescent="0.25">
      <c r="B259" s="21">
        <v>119</v>
      </c>
      <c r="C259" s="39">
        <v>-375</v>
      </c>
      <c r="D259" s="39">
        <v>425</v>
      </c>
      <c r="E259" s="39">
        <v>2500</v>
      </c>
      <c r="F259" s="50">
        <f t="shared" si="50"/>
        <v>2.2921540114182719E-3</v>
      </c>
      <c r="G259" s="274">
        <f t="shared" si="51"/>
        <v>25.5</v>
      </c>
      <c r="H259" s="51">
        <f t="shared" si="52"/>
        <v>63750</v>
      </c>
      <c r="I259" s="51">
        <f t="shared" si="53"/>
        <v>27093750</v>
      </c>
      <c r="J259" s="101">
        <f t="shared" si="54"/>
        <v>-23906250</v>
      </c>
      <c r="X259" s="30"/>
      <c r="Y259" s="30"/>
      <c r="Z259" s="30"/>
    </row>
    <row r="260" spans="2:26" x14ac:dyDescent="0.25">
      <c r="B260" s="21">
        <v>120</v>
      </c>
      <c r="C260" s="39">
        <v>-375</v>
      </c>
      <c r="D260" s="39">
        <v>475</v>
      </c>
      <c r="E260" s="39">
        <v>2500</v>
      </c>
      <c r="F260" s="50">
        <f t="shared" si="50"/>
        <v>2.411326156517667E-3</v>
      </c>
      <c r="G260" s="274">
        <f t="shared" si="51"/>
        <v>25.5</v>
      </c>
      <c r="H260" s="51">
        <f t="shared" si="52"/>
        <v>63750</v>
      </c>
      <c r="I260" s="51">
        <f t="shared" si="53"/>
        <v>30281250</v>
      </c>
      <c r="J260" s="101">
        <f t="shared" si="54"/>
        <v>-23906250</v>
      </c>
      <c r="X260" s="30"/>
      <c r="Y260" s="30"/>
      <c r="Z260" s="30"/>
    </row>
    <row r="261" spans="2:26" x14ac:dyDescent="0.25">
      <c r="B261" s="21">
        <v>121</v>
      </c>
      <c r="C261" s="39">
        <v>-375</v>
      </c>
      <c r="D261" s="39">
        <v>525</v>
      </c>
      <c r="E261" s="39">
        <v>2500</v>
      </c>
      <c r="F261" s="50">
        <f t="shared" si="50"/>
        <v>2.5304983016170611E-3</v>
      </c>
      <c r="G261" s="274">
        <f t="shared" si="51"/>
        <v>25.5</v>
      </c>
      <c r="H261" s="51">
        <f t="shared" si="52"/>
        <v>63750</v>
      </c>
      <c r="I261" s="51">
        <f t="shared" si="53"/>
        <v>33468750</v>
      </c>
      <c r="J261" s="101">
        <f t="shared" si="54"/>
        <v>-23906250</v>
      </c>
      <c r="X261" s="30"/>
      <c r="Y261" s="30"/>
      <c r="Z261" s="30"/>
    </row>
    <row r="262" spans="2:26" x14ac:dyDescent="0.25">
      <c r="B262" s="21">
        <v>122</v>
      </c>
      <c r="C262" s="39">
        <v>-375</v>
      </c>
      <c r="D262" s="39">
        <v>575</v>
      </c>
      <c r="E262" s="39">
        <v>2500</v>
      </c>
      <c r="F262" s="50">
        <f t="shared" si="50"/>
        <v>2.6496704467164562E-3</v>
      </c>
      <c r="G262" s="274">
        <f t="shared" si="51"/>
        <v>25.5</v>
      </c>
      <c r="H262" s="51">
        <f t="shared" si="52"/>
        <v>63750</v>
      </c>
      <c r="I262" s="51">
        <f t="shared" si="53"/>
        <v>36656250</v>
      </c>
      <c r="J262" s="101">
        <f t="shared" si="54"/>
        <v>-23906250</v>
      </c>
      <c r="X262" s="30"/>
      <c r="Y262" s="30"/>
      <c r="Z262" s="30"/>
    </row>
    <row r="263" spans="2:26" x14ac:dyDescent="0.25">
      <c r="B263" s="21">
        <v>123</v>
      </c>
      <c r="C263" s="39">
        <v>-325</v>
      </c>
      <c r="D263" s="39">
        <v>-575</v>
      </c>
      <c r="E263" s="39">
        <v>2500</v>
      </c>
      <c r="F263" s="50">
        <f t="shared" si="50"/>
        <v>-5.9356810529954127E-5</v>
      </c>
      <c r="G263" s="274">
        <f t="shared" si="51"/>
        <v>0</v>
      </c>
      <c r="H263" s="51">
        <f t="shared" si="52"/>
        <v>0</v>
      </c>
      <c r="I263" s="51">
        <f t="shared" si="53"/>
        <v>0</v>
      </c>
      <c r="J263" s="101">
        <f t="shared" si="54"/>
        <v>0</v>
      </c>
      <c r="X263" s="30"/>
      <c r="Y263" s="30"/>
      <c r="Z263" s="30"/>
    </row>
    <row r="264" spans="2:26" x14ac:dyDescent="0.25">
      <c r="B264" s="21">
        <v>124</v>
      </c>
      <c r="C264" s="39">
        <v>-325</v>
      </c>
      <c r="D264" s="39">
        <v>-525</v>
      </c>
      <c r="E264" s="39">
        <v>2500</v>
      </c>
      <c r="F264" s="50">
        <f t="shared" si="50"/>
        <v>5.9815334569440683E-5</v>
      </c>
      <c r="G264" s="274">
        <f t="shared" si="51"/>
        <v>1.5024820831791956</v>
      </c>
      <c r="H264" s="51">
        <f t="shared" si="52"/>
        <v>3756.205207947989</v>
      </c>
      <c r="I264" s="51">
        <f t="shared" si="53"/>
        <v>-1972007.7341726942</v>
      </c>
      <c r="J264" s="101">
        <f t="shared" si="54"/>
        <v>-1220766.6925830964</v>
      </c>
      <c r="X264" s="30"/>
      <c r="Y264" s="30"/>
      <c r="Z264" s="30"/>
    </row>
    <row r="265" spans="2:26" x14ac:dyDescent="0.25">
      <c r="B265" s="21">
        <v>125</v>
      </c>
      <c r="C265" s="39">
        <v>-325</v>
      </c>
      <c r="D265" s="39">
        <v>-475</v>
      </c>
      <c r="E265" s="39">
        <v>2500</v>
      </c>
      <c r="F265" s="50">
        <f t="shared" si="50"/>
        <v>1.7898747966883528E-4</v>
      </c>
      <c r="G265" s="274">
        <f t="shared" si="51"/>
        <v>4.3599479300817636</v>
      </c>
      <c r="H265" s="51">
        <f t="shared" si="52"/>
        <v>10899.869825204409</v>
      </c>
      <c r="I265" s="51">
        <f t="shared" si="53"/>
        <v>-5177438.1669720942</v>
      </c>
      <c r="J265" s="101">
        <f t="shared" si="54"/>
        <v>-3542457.6931914329</v>
      </c>
      <c r="X265" s="30"/>
      <c r="Y265" s="30"/>
      <c r="Z265" s="30"/>
    </row>
    <row r="266" spans="2:26" x14ac:dyDescent="0.25">
      <c r="B266" s="21">
        <v>126</v>
      </c>
      <c r="C266" s="39">
        <v>-325</v>
      </c>
      <c r="D266" s="39">
        <v>-425</v>
      </c>
      <c r="E266" s="39">
        <v>2500</v>
      </c>
      <c r="F266" s="50">
        <f t="shared" si="50"/>
        <v>2.9815962476822987E-4</v>
      </c>
      <c r="G266" s="274">
        <f t="shared" si="51"/>
        <v>7.0363382748475489</v>
      </c>
      <c r="H266" s="51">
        <f t="shared" si="52"/>
        <v>17590.845687118872</v>
      </c>
      <c r="I266" s="51">
        <f t="shared" si="53"/>
        <v>-7476109.4170255205</v>
      </c>
      <c r="J266" s="101">
        <f t="shared" si="54"/>
        <v>-5717024.8483136334</v>
      </c>
      <c r="X266" s="30"/>
      <c r="Y266" s="30"/>
      <c r="Z266" s="30"/>
    </row>
    <row r="267" spans="2:26" x14ac:dyDescent="0.25">
      <c r="B267" s="21">
        <v>127</v>
      </c>
      <c r="C267" s="39">
        <v>-325</v>
      </c>
      <c r="D267" s="39">
        <v>425</v>
      </c>
      <c r="E267" s="39">
        <v>2500</v>
      </c>
      <c r="F267" s="50">
        <f t="shared" si="50"/>
        <v>2.3240860914579397E-3</v>
      </c>
      <c r="G267" s="274">
        <f t="shared" si="51"/>
        <v>25.5</v>
      </c>
      <c r="H267" s="51">
        <f t="shared" si="52"/>
        <v>63750</v>
      </c>
      <c r="I267" s="51">
        <f t="shared" si="53"/>
        <v>27093750</v>
      </c>
      <c r="J267" s="101">
        <f t="shared" si="54"/>
        <v>-20718750</v>
      </c>
      <c r="X267" s="30"/>
      <c r="Y267" s="30"/>
      <c r="Z267" s="30"/>
    </row>
    <row r="268" spans="2:26" x14ac:dyDescent="0.25">
      <c r="B268" s="21">
        <v>128</v>
      </c>
      <c r="C268" s="39">
        <v>-325</v>
      </c>
      <c r="D268" s="39">
        <v>475</v>
      </c>
      <c r="E268" s="39">
        <v>2500</v>
      </c>
      <c r="F268" s="50">
        <f t="shared" si="50"/>
        <v>2.4432582365573347E-3</v>
      </c>
      <c r="G268" s="274">
        <f t="shared" si="51"/>
        <v>25.5</v>
      </c>
      <c r="H268" s="51">
        <f t="shared" si="52"/>
        <v>63750</v>
      </c>
      <c r="I268" s="51">
        <f t="shared" si="53"/>
        <v>30281250</v>
      </c>
      <c r="J268" s="101">
        <f t="shared" si="54"/>
        <v>-20718750</v>
      </c>
      <c r="X268" s="30"/>
      <c r="Y268" s="30"/>
      <c r="Z268" s="30"/>
    </row>
    <row r="269" spans="2:26" x14ac:dyDescent="0.25">
      <c r="B269" s="21">
        <v>129</v>
      </c>
      <c r="C269" s="39">
        <v>-325</v>
      </c>
      <c r="D269" s="39">
        <v>525</v>
      </c>
      <c r="E269" s="39">
        <v>2500</v>
      </c>
      <c r="F269" s="50">
        <f t="shared" ref="F269:F332" si="55">$L$132+$L$134*D269+$L$135*C269</f>
        <v>2.5624303816567289E-3</v>
      </c>
      <c r="G269" s="274">
        <f t="shared" ref="G269:G332" si="56">+IF(F269&gt;=0,IF(F269&lt;=eco,1-(1-F269/eco)^n,1),0)*0.85*fck</f>
        <v>25.5</v>
      </c>
      <c r="H269" s="51">
        <f t="shared" si="52"/>
        <v>63750</v>
      </c>
      <c r="I269" s="51">
        <f t="shared" si="53"/>
        <v>33468750</v>
      </c>
      <c r="J269" s="101">
        <f t="shared" si="54"/>
        <v>-20718750</v>
      </c>
      <c r="X269" s="30"/>
      <c r="Y269" s="30"/>
      <c r="Z269" s="30"/>
    </row>
    <row r="270" spans="2:26" x14ac:dyDescent="0.25">
      <c r="B270" s="21">
        <v>130</v>
      </c>
      <c r="C270" s="39">
        <v>-325</v>
      </c>
      <c r="D270" s="39">
        <v>575</v>
      </c>
      <c r="E270" s="39">
        <v>2500</v>
      </c>
      <c r="F270" s="50">
        <f t="shared" si="55"/>
        <v>2.6816025267561239E-3</v>
      </c>
      <c r="G270" s="274">
        <f t="shared" si="56"/>
        <v>25.5</v>
      </c>
      <c r="H270" s="51">
        <f t="shared" ref="H270:H333" si="57">+G270*E270</f>
        <v>63750</v>
      </c>
      <c r="I270" s="51">
        <f t="shared" ref="I270:I333" si="58">+H270*D270</f>
        <v>36656250</v>
      </c>
      <c r="J270" s="101">
        <f t="shared" ref="J270:J333" si="59">+H270*C270</f>
        <v>-20718750</v>
      </c>
      <c r="X270" s="30"/>
      <c r="Y270" s="30"/>
      <c r="Z270" s="30"/>
    </row>
    <row r="271" spans="2:26" x14ac:dyDescent="0.25">
      <c r="B271" s="21">
        <v>131</v>
      </c>
      <c r="C271" s="39">
        <v>-275</v>
      </c>
      <c r="D271" s="39">
        <v>-575</v>
      </c>
      <c r="E271" s="39">
        <v>2500</v>
      </c>
      <c r="F271" s="50">
        <f t="shared" si="55"/>
        <v>-2.7424730490286736E-5</v>
      </c>
      <c r="G271" s="274">
        <f t="shared" si="56"/>
        <v>0</v>
      </c>
      <c r="H271" s="51">
        <f t="shared" si="57"/>
        <v>0</v>
      </c>
      <c r="I271" s="51">
        <f t="shared" si="58"/>
        <v>0</v>
      </c>
      <c r="J271" s="101">
        <f t="shared" si="59"/>
        <v>0</v>
      </c>
      <c r="X271" s="30"/>
      <c r="Y271" s="30"/>
      <c r="Z271" s="30"/>
    </row>
    <row r="272" spans="2:26" x14ac:dyDescent="0.25">
      <c r="B272" s="21">
        <v>132</v>
      </c>
      <c r="C272" s="39">
        <v>-275</v>
      </c>
      <c r="D272" s="39">
        <v>-525</v>
      </c>
      <c r="E272" s="39">
        <v>2500</v>
      </c>
      <c r="F272" s="50">
        <f t="shared" si="55"/>
        <v>9.1747414609108074E-5</v>
      </c>
      <c r="G272" s="274">
        <f t="shared" si="56"/>
        <v>2.2858969484747282</v>
      </c>
      <c r="H272" s="51">
        <f t="shared" si="57"/>
        <v>5714.7423711868205</v>
      </c>
      <c r="I272" s="51">
        <f t="shared" si="58"/>
        <v>-3000239.7448730809</v>
      </c>
      <c r="J272" s="101">
        <f t="shared" si="59"/>
        <v>-1571554.1520763757</v>
      </c>
      <c r="X272" s="30"/>
      <c r="Y272" s="30"/>
      <c r="Z272" s="30"/>
    </row>
    <row r="273" spans="2:26" x14ac:dyDescent="0.25">
      <c r="B273" s="21">
        <v>133</v>
      </c>
      <c r="C273" s="39">
        <v>-275</v>
      </c>
      <c r="D273" s="39">
        <v>-475</v>
      </c>
      <c r="E273" s="39">
        <v>2500</v>
      </c>
      <c r="F273" s="50">
        <f t="shared" si="55"/>
        <v>2.1091955970850267E-4</v>
      </c>
      <c r="G273" s="274">
        <f t="shared" si="56"/>
        <v>5.0948437608106856</v>
      </c>
      <c r="H273" s="51">
        <f t="shared" si="57"/>
        <v>12737.109402026714</v>
      </c>
      <c r="I273" s="51">
        <f t="shared" si="58"/>
        <v>-6050126.9659626894</v>
      </c>
      <c r="J273" s="101">
        <f t="shared" si="59"/>
        <v>-3502705.0855573462</v>
      </c>
      <c r="X273" s="30"/>
      <c r="Y273" s="30"/>
      <c r="Z273" s="30"/>
    </row>
    <row r="274" spans="2:26" x14ac:dyDescent="0.25">
      <c r="B274" s="21">
        <v>134</v>
      </c>
      <c r="C274" s="39">
        <v>-275</v>
      </c>
      <c r="D274" s="39">
        <v>-425</v>
      </c>
      <c r="E274" s="39">
        <v>2500</v>
      </c>
      <c r="F274" s="50">
        <f t="shared" si="55"/>
        <v>3.3009170480789729E-4</v>
      </c>
      <c r="G274" s="274">
        <f t="shared" si="56"/>
        <v>7.7227150710098567</v>
      </c>
      <c r="H274" s="51">
        <f t="shared" si="57"/>
        <v>19306.78767752464</v>
      </c>
      <c r="I274" s="51">
        <f t="shared" si="58"/>
        <v>-8205384.7629479719</v>
      </c>
      <c r="J274" s="101">
        <f t="shared" si="59"/>
        <v>-5309366.6113192765</v>
      </c>
      <c r="X274" s="30"/>
      <c r="Y274" s="30"/>
      <c r="Z274" s="30"/>
    </row>
    <row r="275" spans="2:26" x14ac:dyDescent="0.25">
      <c r="B275" s="21">
        <v>135</v>
      </c>
      <c r="C275" s="39">
        <v>-275</v>
      </c>
      <c r="D275" s="39">
        <v>425</v>
      </c>
      <c r="E275" s="39">
        <v>2500</v>
      </c>
      <c r="F275" s="50">
        <f t="shared" si="55"/>
        <v>2.356018171497607E-3</v>
      </c>
      <c r="G275" s="274">
        <f t="shared" si="56"/>
        <v>25.5</v>
      </c>
      <c r="H275" s="51">
        <f t="shared" si="57"/>
        <v>63750</v>
      </c>
      <c r="I275" s="51">
        <f t="shared" si="58"/>
        <v>27093750</v>
      </c>
      <c r="J275" s="101">
        <f t="shared" si="59"/>
        <v>-17531250</v>
      </c>
      <c r="X275" s="30"/>
      <c r="Y275" s="30"/>
      <c r="Z275" s="30"/>
    </row>
    <row r="276" spans="2:26" x14ac:dyDescent="0.25">
      <c r="B276" s="21">
        <v>136</v>
      </c>
      <c r="C276" s="39">
        <v>-275</v>
      </c>
      <c r="D276" s="39">
        <v>475</v>
      </c>
      <c r="E276" s="39">
        <v>2500</v>
      </c>
      <c r="F276" s="50">
        <f t="shared" si="55"/>
        <v>2.475190316597002E-3</v>
      </c>
      <c r="G276" s="274">
        <f t="shared" si="56"/>
        <v>25.5</v>
      </c>
      <c r="H276" s="51">
        <f t="shared" si="57"/>
        <v>63750</v>
      </c>
      <c r="I276" s="51">
        <f t="shared" si="58"/>
        <v>30281250</v>
      </c>
      <c r="J276" s="101">
        <f t="shared" si="59"/>
        <v>-17531250</v>
      </c>
      <c r="X276" s="30"/>
      <c r="Y276" s="30"/>
      <c r="Z276" s="30"/>
    </row>
    <row r="277" spans="2:26" x14ac:dyDescent="0.25">
      <c r="B277" s="21">
        <v>137</v>
      </c>
      <c r="C277" s="39">
        <v>-275</v>
      </c>
      <c r="D277" s="39">
        <v>525</v>
      </c>
      <c r="E277" s="39">
        <v>2500</v>
      </c>
      <c r="F277" s="50">
        <f t="shared" si="55"/>
        <v>2.5943624616963962E-3</v>
      </c>
      <c r="G277" s="274">
        <f t="shared" si="56"/>
        <v>25.5</v>
      </c>
      <c r="H277" s="51">
        <f t="shared" si="57"/>
        <v>63750</v>
      </c>
      <c r="I277" s="51">
        <f t="shared" si="58"/>
        <v>33468750</v>
      </c>
      <c r="J277" s="101">
        <f t="shared" si="59"/>
        <v>-17531250</v>
      </c>
      <c r="X277" s="30"/>
      <c r="Y277" s="30"/>
      <c r="Z277" s="30"/>
    </row>
    <row r="278" spans="2:26" x14ac:dyDescent="0.25">
      <c r="B278" s="21">
        <v>138</v>
      </c>
      <c r="C278" s="39">
        <v>-275</v>
      </c>
      <c r="D278" s="39">
        <v>575</v>
      </c>
      <c r="E278" s="39">
        <v>2500</v>
      </c>
      <c r="F278" s="50">
        <f t="shared" si="55"/>
        <v>2.7135346067957912E-3</v>
      </c>
      <c r="G278" s="274">
        <f t="shared" si="56"/>
        <v>25.5</v>
      </c>
      <c r="H278" s="51">
        <f t="shared" si="57"/>
        <v>63750</v>
      </c>
      <c r="I278" s="51">
        <f t="shared" si="58"/>
        <v>36656250</v>
      </c>
      <c r="J278" s="101">
        <f t="shared" si="59"/>
        <v>-17531250</v>
      </c>
      <c r="X278" s="30"/>
      <c r="Y278" s="30"/>
      <c r="Z278" s="30"/>
    </row>
    <row r="279" spans="2:26" x14ac:dyDescent="0.25">
      <c r="B279" s="21">
        <v>139</v>
      </c>
      <c r="C279" s="39">
        <v>-225</v>
      </c>
      <c r="D279" s="39">
        <v>-575</v>
      </c>
      <c r="E279" s="39">
        <v>2500</v>
      </c>
      <c r="F279" s="50">
        <f t="shared" si="55"/>
        <v>4.507349549380627E-6</v>
      </c>
      <c r="G279" s="274">
        <f t="shared" si="56"/>
        <v>0.11480789773445926</v>
      </c>
      <c r="H279" s="51">
        <f t="shared" si="57"/>
        <v>287.01974433614816</v>
      </c>
      <c r="I279" s="51">
        <f t="shared" si="58"/>
        <v>-165036.3529932852</v>
      </c>
      <c r="J279" s="101">
        <f t="shared" si="59"/>
        <v>-64579.442475633339</v>
      </c>
      <c r="X279" s="30"/>
      <c r="Y279" s="30"/>
      <c r="Z279" s="30"/>
    </row>
    <row r="280" spans="2:26" x14ac:dyDescent="0.25">
      <c r="B280" s="21">
        <v>140</v>
      </c>
      <c r="C280" s="39">
        <v>-225</v>
      </c>
      <c r="D280" s="39">
        <v>-525</v>
      </c>
      <c r="E280" s="39">
        <v>2500</v>
      </c>
      <c r="F280" s="50">
        <f t="shared" si="55"/>
        <v>1.2367949464877544E-4</v>
      </c>
      <c r="G280" s="274">
        <f t="shared" si="56"/>
        <v>3.0563111776405978</v>
      </c>
      <c r="H280" s="51">
        <f t="shared" si="57"/>
        <v>7640.7779441014945</v>
      </c>
      <c r="I280" s="51">
        <f t="shared" si="58"/>
        <v>-4011408.4206532845</v>
      </c>
      <c r="J280" s="101">
        <f t="shared" si="59"/>
        <v>-1719175.0374228363</v>
      </c>
      <c r="X280" s="30"/>
      <c r="Y280" s="30"/>
      <c r="Z280" s="30"/>
    </row>
    <row r="281" spans="2:26" x14ac:dyDescent="0.25">
      <c r="B281" s="21">
        <v>141</v>
      </c>
      <c r="C281" s="39">
        <v>-225</v>
      </c>
      <c r="D281" s="39">
        <v>-475</v>
      </c>
      <c r="E281" s="39">
        <v>2500</v>
      </c>
      <c r="F281" s="50">
        <f t="shared" si="55"/>
        <v>2.4285163974817003E-4</v>
      </c>
      <c r="G281" s="274">
        <f t="shared" si="56"/>
        <v>5.8167389554099413</v>
      </c>
      <c r="H281" s="51">
        <f t="shared" si="57"/>
        <v>14541.847388524853</v>
      </c>
      <c r="I281" s="51">
        <f t="shared" si="58"/>
        <v>-6907377.5095493048</v>
      </c>
      <c r="J281" s="101">
        <f t="shared" si="59"/>
        <v>-3271915.6624180921</v>
      </c>
      <c r="X281" s="30"/>
      <c r="Y281" s="30"/>
      <c r="Z281" s="30"/>
    </row>
    <row r="282" spans="2:26" x14ac:dyDescent="0.25">
      <c r="B282" s="21">
        <v>142</v>
      </c>
      <c r="C282" s="39">
        <v>-225</v>
      </c>
      <c r="D282" s="39">
        <v>-425</v>
      </c>
      <c r="E282" s="39">
        <v>2500</v>
      </c>
      <c r="F282" s="50">
        <f t="shared" si="55"/>
        <v>3.620237848475646E-4</v>
      </c>
      <c r="G282" s="274">
        <f t="shared" si="56"/>
        <v>8.3960912310425009</v>
      </c>
      <c r="H282" s="51">
        <f t="shared" si="57"/>
        <v>20990.228077606251</v>
      </c>
      <c r="I282" s="51">
        <f t="shared" si="58"/>
        <v>-8920846.9329826571</v>
      </c>
      <c r="J282" s="101">
        <f t="shared" si="59"/>
        <v>-4722801.3174614068</v>
      </c>
      <c r="X282" s="30"/>
      <c r="Y282" s="30"/>
      <c r="Z282" s="30"/>
    </row>
    <row r="283" spans="2:26" x14ac:dyDescent="0.25">
      <c r="B283" s="21">
        <v>143</v>
      </c>
      <c r="C283" s="39">
        <v>-216.667</v>
      </c>
      <c r="D283" s="39">
        <v>-383.33300000000003</v>
      </c>
      <c r="E283" s="39">
        <v>1250</v>
      </c>
      <c r="F283" s="50">
        <f t="shared" si="55"/>
        <v>4.6665650070410521E-4</v>
      </c>
      <c r="G283" s="274">
        <f t="shared" si="56"/>
        <v>10.511467921439756</v>
      </c>
      <c r="H283" s="51">
        <f t="shared" si="57"/>
        <v>13139.334901799695</v>
      </c>
      <c r="I283" s="51">
        <f t="shared" si="58"/>
        <v>-5036740.6659115832</v>
      </c>
      <c r="J283" s="101">
        <f t="shared" si="59"/>
        <v>-2846860.2751682345</v>
      </c>
      <c r="X283" s="30"/>
      <c r="Y283" s="30"/>
      <c r="Z283" s="30"/>
    </row>
    <row r="284" spans="2:26" x14ac:dyDescent="0.25">
      <c r="B284" s="21">
        <v>144</v>
      </c>
      <c r="C284" s="39">
        <v>-216.667</v>
      </c>
      <c r="D284" s="39">
        <v>383.33300000000003</v>
      </c>
      <c r="E284" s="39">
        <v>1250</v>
      </c>
      <c r="F284" s="50">
        <f t="shared" si="55"/>
        <v>2.2939611365995556E-3</v>
      </c>
      <c r="G284" s="274">
        <f t="shared" si="56"/>
        <v>25.5</v>
      </c>
      <c r="H284" s="51">
        <f t="shared" si="57"/>
        <v>31875</v>
      </c>
      <c r="I284" s="51">
        <f t="shared" si="58"/>
        <v>12218739.375</v>
      </c>
      <c r="J284" s="101">
        <f t="shared" si="59"/>
        <v>-6906260.625</v>
      </c>
      <c r="X284" s="30"/>
      <c r="Y284" s="30"/>
      <c r="Z284" s="30"/>
    </row>
    <row r="285" spans="2:26" x14ac:dyDescent="0.25">
      <c r="B285" s="21">
        <v>145</v>
      </c>
      <c r="C285" s="39">
        <v>-225</v>
      </c>
      <c r="D285" s="39">
        <v>425</v>
      </c>
      <c r="E285" s="39">
        <v>2500</v>
      </c>
      <c r="F285" s="50">
        <f t="shared" si="55"/>
        <v>2.3879502515372743E-3</v>
      </c>
      <c r="G285" s="274">
        <f t="shared" si="56"/>
        <v>25.5</v>
      </c>
      <c r="H285" s="51">
        <f t="shared" si="57"/>
        <v>63750</v>
      </c>
      <c r="I285" s="51">
        <f t="shared" si="58"/>
        <v>27093750</v>
      </c>
      <c r="J285" s="101">
        <f t="shared" si="59"/>
        <v>-14343750</v>
      </c>
      <c r="X285" s="30"/>
      <c r="Y285" s="30"/>
      <c r="Z285" s="30"/>
    </row>
    <row r="286" spans="2:26" x14ac:dyDescent="0.25">
      <c r="B286" s="21">
        <v>146</v>
      </c>
      <c r="C286" s="39">
        <v>-225</v>
      </c>
      <c r="D286" s="39">
        <v>475</v>
      </c>
      <c r="E286" s="39">
        <v>2500</v>
      </c>
      <c r="F286" s="50">
        <f t="shared" si="55"/>
        <v>2.5071223966366693E-3</v>
      </c>
      <c r="G286" s="274">
        <f t="shared" si="56"/>
        <v>25.5</v>
      </c>
      <c r="H286" s="51">
        <f t="shared" si="57"/>
        <v>63750</v>
      </c>
      <c r="I286" s="51">
        <f t="shared" si="58"/>
        <v>30281250</v>
      </c>
      <c r="J286" s="101">
        <f t="shared" si="59"/>
        <v>-14343750</v>
      </c>
      <c r="X286" s="30"/>
      <c r="Y286" s="30"/>
      <c r="Z286" s="30"/>
    </row>
    <row r="287" spans="2:26" x14ac:dyDescent="0.25">
      <c r="B287" s="21">
        <v>147</v>
      </c>
      <c r="C287" s="39">
        <v>-225</v>
      </c>
      <c r="D287" s="39">
        <v>525</v>
      </c>
      <c r="E287" s="39">
        <v>2500</v>
      </c>
      <c r="F287" s="50">
        <f t="shared" si="55"/>
        <v>2.6262945417360635E-3</v>
      </c>
      <c r="G287" s="274">
        <f t="shared" si="56"/>
        <v>25.5</v>
      </c>
      <c r="H287" s="51">
        <f t="shared" si="57"/>
        <v>63750</v>
      </c>
      <c r="I287" s="51">
        <f t="shared" si="58"/>
        <v>33468750</v>
      </c>
      <c r="J287" s="101">
        <f t="shared" si="59"/>
        <v>-14343750</v>
      </c>
      <c r="X287" s="30"/>
      <c r="Y287" s="30"/>
      <c r="Z287" s="30"/>
    </row>
    <row r="288" spans="2:26" x14ac:dyDescent="0.25">
      <c r="B288" s="21">
        <v>148</v>
      </c>
      <c r="C288" s="39">
        <v>-225</v>
      </c>
      <c r="D288" s="39">
        <v>575</v>
      </c>
      <c r="E288" s="39">
        <v>2500</v>
      </c>
      <c r="F288" s="50">
        <f t="shared" si="55"/>
        <v>2.7454666868354585E-3</v>
      </c>
      <c r="G288" s="274">
        <f t="shared" si="56"/>
        <v>25.5</v>
      </c>
      <c r="H288" s="51">
        <f t="shared" si="57"/>
        <v>63750</v>
      </c>
      <c r="I288" s="51">
        <f t="shared" si="58"/>
        <v>36656250</v>
      </c>
      <c r="J288" s="101">
        <f t="shared" si="59"/>
        <v>-14343750</v>
      </c>
      <c r="X288" s="30"/>
      <c r="Y288" s="30"/>
      <c r="Z288" s="30"/>
    </row>
    <row r="289" spans="2:26" x14ac:dyDescent="0.25">
      <c r="B289" s="21">
        <v>149</v>
      </c>
      <c r="C289" s="39">
        <v>-175</v>
      </c>
      <c r="D289" s="39">
        <v>-575</v>
      </c>
      <c r="E289" s="39">
        <v>2500</v>
      </c>
      <c r="F289" s="50">
        <f t="shared" si="55"/>
        <v>3.6439429589048004E-5</v>
      </c>
      <c r="G289" s="274">
        <f t="shared" si="56"/>
        <v>0.92074052533728301</v>
      </c>
      <c r="H289" s="51">
        <f t="shared" si="57"/>
        <v>2301.8513133432075</v>
      </c>
      <c r="I289" s="51">
        <f t="shared" si="58"/>
        <v>-1323564.5051723444</v>
      </c>
      <c r="J289" s="101">
        <f t="shared" si="59"/>
        <v>-402823.9798350613</v>
      </c>
      <c r="X289" s="30"/>
      <c r="Y289" s="30"/>
      <c r="Z289" s="30"/>
    </row>
    <row r="290" spans="2:26" x14ac:dyDescent="0.25">
      <c r="B290" s="21">
        <v>150</v>
      </c>
      <c r="C290" s="39">
        <v>-175</v>
      </c>
      <c r="D290" s="39">
        <v>-525</v>
      </c>
      <c r="E290" s="39">
        <v>2500</v>
      </c>
      <c r="F290" s="50">
        <f t="shared" si="55"/>
        <v>1.5561157468844283E-4</v>
      </c>
      <c r="G290" s="274">
        <f t="shared" si="56"/>
        <v>3.8137247706768083</v>
      </c>
      <c r="H290" s="51">
        <f t="shared" si="57"/>
        <v>9534.3119266920203</v>
      </c>
      <c r="I290" s="51">
        <f t="shared" si="58"/>
        <v>-5005513.7615133105</v>
      </c>
      <c r="J290" s="101">
        <f t="shared" si="59"/>
        <v>-1668504.5871711036</v>
      </c>
      <c r="X290" s="30"/>
      <c r="Y290" s="30"/>
      <c r="Z290" s="30"/>
    </row>
    <row r="291" spans="2:26" x14ac:dyDescent="0.25">
      <c r="B291" s="21">
        <v>151</v>
      </c>
      <c r="C291" s="39">
        <v>-175</v>
      </c>
      <c r="D291" s="39">
        <v>-475</v>
      </c>
      <c r="E291" s="39">
        <v>2500</v>
      </c>
      <c r="F291" s="50">
        <f t="shared" si="55"/>
        <v>2.7478371978783742E-4</v>
      </c>
      <c r="G291" s="274">
        <f t="shared" si="56"/>
        <v>6.5256335138795434</v>
      </c>
      <c r="H291" s="51">
        <f t="shared" si="57"/>
        <v>16314.083784698858</v>
      </c>
      <c r="I291" s="51">
        <f t="shared" si="58"/>
        <v>-7749189.7977319574</v>
      </c>
      <c r="J291" s="101">
        <f t="shared" si="59"/>
        <v>-2854964.6623223</v>
      </c>
      <c r="X291" s="30"/>
      <c r="Y291" s="30"/>
      <c r="Z291" s="30"/>
    </row>
    <row r="292" spans="2:26" x14ac:dyDescent="0.25">
      <c r="B292" s="21">
        <v>152</v>
      </c>
      <c r="C292" s="39">
        <v>-175</v>
      </c>
      <c r="D292" s="39">
        <v>-425</v>
      </c>
      <c r="E292" s="39">
        <v>2500</v>
      </c>
      <c r="F292" s="50">
        <f t="shared" si="55"/>
        <v>3.9395586488723201E-4</v>
      </c>
      <c r="G292" s="274">
        <f t="shared" si="56"/>
        <v>9.0564667549454931</v>
      </c>
      <c r="H292" s="51">
        <f t="shared" si="57"/>
        <v>22641.166887363732</v>
      </c>
      <c r="I292" s="51">
        <f t="shared" si="58"/>
        <v>-9622495.9271295853</v>
      </c>
      <c r="J292" s="101">
        <f t="shared" si="59"/>
        <v>-3962204.2052886533</v>
      </c>
      <c r="X292" s="30"/>
      <c r="Y292" s="30"/>
      <c r="Z292" s="30"/>
    </row>
    <row r="293" spans="2:26" x14ac:dyDescent="0.25">
      <c r="B293" s="21">
        <v>153</v>
      </c>
      <c r="C293" s="39">
        <v>-175</v>
      </c>
      <c r="D293" s="39">
        <v>-375</v>
      </c>
      <c r="E293" s="39">
        <v>2500</v>
      </c>
      <c r="F293" s="50">
        <f t="shared" si="55"/>
        <v>5.1312800998662682E-4</v>
      </c>
      <c r="G293" s="274">
        <f t="shared" si="56"/>
        <v>11.406224493874653</v>
      </c>
      <c r="H293" s="51">
        <f t="shared" si="57"/>
        <v>28515.561234686633</v>
      </c>
      <c r="I293" s="51">
        <f t="shared" si="58"/>
        <v>-10693335.463007487</v>
      </c>
      <c r="J293" s="101">
        <f t="shared" si="59"/>
        <v>-4990223.2160701612</v>
      </c>
      <c r="X293" s="30"/>
      <c r="Y293" s="30"/>
      <c r="Z293" s="30"/>
    </row>
    <row r="294" spans="2:26" x14ac:dyDescent="0.25">
      <c r="B294" s="21">
        <v>154</v>
      </c>
      <c r="C294" s="39">
        <v>-166.667</v>
      </c>
      <c r="D294" s="39">
        <v>-333.33300000000003</v>
      </c>
      <c r="E294" s="39">
        <v>1250</v>
      </c>
      <c r="F294" s="50">
        <f t="shared" si="55"/>
        <v>6.1776072584316722E-4</v>
      </c>
      <c r="G294" s="274">
        <f t="shared" si="56"/>
        <v>13.320018004737248</v>
      </c>
      <c r="H294" s="51">
        <f t="shared" si="57"/>
        <v>16650.022505921559</v>
      </c>
      <c r="I294" s="51">
        <f t="shared" si="58"/>
        <v>-5550001.9519663518</v>
      </c>
      <c r="J294" s="101">
        <f t="shared" si="59"/>
        <v>-2775009.3009944283</v>
      </c>
      <c r="X294" s="30"/>
      <c r="Y294" s="30"/>
      <c r="Z294" s="30"/>
    </row>
    <row r="295" spans="2:26" x14ac:dyDescent="0.25">
      <c r="B295" s="21">
        <v>155</v>
      </c>
      <c r="C295" s="39">
        <v>-166.667</v>
      </c>
      <c r="D295" s="39">
        <v>333.33300000000003</v>
      </c>
      <c r="E295" s="39">
        <v>1250</v>
      </c>
      <c r="F295" s="50">
        <f t="shared" si="55"/>
        <v>2.2067210715398288E-3</v>
      </c>
      <c r="G295" s="274">
        <f t="shared" si="56"/>
        <v>25.5</v>
      </c>
      <c r="H295" s="51">
        <f t="shared" si="57"/>
        <v>31875</v>
      </c>
      <c r="I295" s="51">
        <f t="shared" si="58"/>
        <v>10624989.375</v>
      </c>
      <c r="J295" s="101">
        <f t="shared" si="59"/>
        <v>-5312510.625</v>
      </c>
      <c r="X295" s="30"/>
      <c r="Y295" s="30"/>
      <c r="Z295" s="30"/>
    </row>
    <row r="296" spans="2:26" x14ac:dyDescent="0.25">
      <c r="B296" s="21">
        <v>156</v>
      </c>
      <c r="C296" s="39">
        <v>-175</v>
      </c>
      <c r="D296" s="39">
        <v>375</v>
      </c>
      <c r="E296" s="39">
        <v>2500</v>
      </c>
      <c r="F296" s="50">
        <f t="shared" si="55"/>
        <v>2.300710186477547E-3</v>
      </c>
      <c r="G296" s="274">
        <f t="shared" si="56"/>
        <v>25.5</v>
      </c>
      <c r="H296" s="51">
        <f t="shared" si="57"/>
        <v>63750</v>
      </c>
      <c r="I296" s="51">
        <f t="shared" si="58"/>
        <v>23906250</v>
      </c>
      <c r="J296" s="101">
        <f t="shared" si="59"/>
        <v>-11156250</v>
      </c>
      <c r="X296" s="30"/>
      <c r="Y296" s="30"/>
      <c r="Z296" s="30"/>
    </row>
    <row r="297" spans="2:26" x14ac:dyDescent="0.25">
      <c r="B297" s="21">
        <v>157</v>
      </c>
      <c r="C297" s="39">
        <v>-175</v>
      </c>
      <c r="D297" s="39">
        <v>425</v>
      </c>
      <c r="E297" s="39">
        <v>2500</v>
      </c>
      <c r="F297" s="50">
        <f t="shared" si="55"/>
        <v>2.4198823315769416E-3</v>
      </c>
      <c r="G297" s="274">
        <f t="shared" si="56"/>
        <v>25.5</v>
      </c>
      <c r="H297" s="51">
        <f t="shared" si="57"/>
        <v>63750</v>
      </c>
      <c r="I297" s="51">
        <f t="shared" si="58"/>
        <v>27093750</v>
      </c>
      <c r="J297" s="101">
        <f t="shared" si="59"/>
        <v>-11156250</v>
      </c>
      <c r="X297" s="30"/>
      <c r="Y297" s="30"/>
      <c r="Z297" s="30"/>
    </row>
    <row r="298" spans="2:26" x14ac:dyDescent="0.25">
      <c r="B298" s="21">
        <v>158</v>
      </c>
      <c r="C298" s="39">
        <v>-175</v>
      </c>
      <c r="D298" s="39">
        <v>475</v>
      </c>
      <c r="E298" s="39">
        <v>2500</v>
      </c>
      <c r="F298" s="50">
        <f t="shared" si="55"/>
        <v>2.5390544766763366E-3</v>
      </c>
      <c r="G298" s="274">
        <f t="shared" si="56"/>
        <v>25.5</v>
      </c>
      <c r="H298" s="51">
        <f t="shared" si="57"/>
        <v>63750</v>
      </c>
      <c r="I298" s="51">
        <f t="shared" si="58"/>
        <v>30281250</v>
      </c>
      <c r="J298" s="101">
        <f t="shared" si="59"/>
        <v>-11156250</v>
      </c>
      <c r="X298" s="30"/>
      <c r="Y298" s="30"/>
      <c r="Z298" s="30"/>
    </row>
    <row r="299" spans="2:26" x14ac:dyDescent="0.25">
      <c r="B299" s="21">
        <v>159</v>
      </c>
      <c r="C299" s="39">
        <v>-175</v>
      </c>
      <c r="D299" s="39">
        <v>525</v>
      </c>
      <c r="E299" s="39">
        <v>2500</v>
      </c>
      <c r="F299" s="50">
        <f t="shared" si="55"/>
        <v>2.6582266217757308E-3</v>
      </c>
      <c r="G299" s="274">
        <f t="shared" si="56"/>
        <v>25.5</v>
      </c>
      <c r="H299" s="51">
        <f t="shared" si="57"/>
        <v>63750</v>
      </c>
      <c r="I299" s="51">
        <f t="shared" si="58"/>
        <v>33468750</v>
      </c>
      <c r="J299" s="101">
        <f t="shared" si="59"/>
        <v>-11156250</v>
      </c>
      <c r="X299" s="30"/>
      <c r="Y299" s="30"/>
      <c r="Z299" s="30"/>
    </row>
    <row r="300" spans="2:26" x14ac:dyDescent="0.25">
      <c r="B300" s="21">
        <v>160</v>
      </c>
      <c r="C300" s="39">
        <v>-175</v>
      </c>
      <c r="D300" s="39">
        <v>575</v>
      </c>
      <c r="E300" s="39">
        <v>2500</v>
      </c>
      <c r="F300" s="50">
        <f t="shared" si="55"/>
        <v>2.7773987668751258E-3</v>
      </c>
      <c r="G300" s="274">
        <f t="shared" si="56"/>
        <v>25.5</v>
      </c>
      <c r="H300" s="51">
        <f t="shared" si="57"/>
        <v>63750</v>
      </c>
      <c r="I300" s="51">
        <f t="shared" si="58"/>
        <v>36656250</v>
      </c>
      <c r="J300" s="101">
        <f t="shared" si="59"/>
        <v>-11156250</v>
      </c>
      <c r="X300" s="30"/>
      <c r="Y300" s="30"/>
      <c r="Z300" s="30"/>
    </row>
    <row r="301" spans="2:26" x14ac:dyDescent="0.25">
      <c r="B301" s="21">
        <v>161</v>
      </c>
      <c r="C301" s="39">
        <v>-125</v>
      </c>
      <c r="D301" s="39">
        <v>-575</v>
      </c>
      <c r="E301" s="39">
        <v>2500</v>
      </c>
      <c r="F301" s="50">
        <f t="shared" si="55"/>
        <v>6.8371509628715381E-5</v>
      </c>
      <c r="G301" s="274">
        <f t="shared" si="56"/>
        <v>1.7136725168104439</v>
      </c>
      <c r="H301" s="51">
        <f t="shared" si="57"/>
        <v>4284.18129202611</v>
      </c>
      <c r="I301" s="51">
        <f t="shared" si="58"/>
        <v>-2463404.2429150133</v>
      </c>
      <c r="J301" s="101">
        <f t="shared" si="59"/>
        <v>-535522.66150326375</v>
      </c>
      <c r="X301" s="30"/>
      <c r="Y301" s="30"/>
      <c r="Z301" s="30"/>
    </row>
    <row r="302" spans="2:26" x14ac:dyDescent="0.25">
      <c r="B302" s="21">
        <v>162</v>
      </c>
      <c r="C302" s="39">
        <v>-125</v>
      </c>
      <c r="D302" s="39">
        <v>-525</v>
      </c>
      <c r="E302" s="39">
        <v>2500</v>
      </c>
      <c r="F302" s="50">
        <f t="shared" si="55"/>
        <v>1.8754365472811019E-4</v>
      </c>
      <c r="G302" s="274">
        <f t="shared" si="56"/>
        <v>4.5581377275833583</v>
      </c>
      <c r="H302" s="51">
        <f t="shared" si="57"/>
        <v>11395.344318958396</v>
      </c>
      <c r="I302" s="51">
        <f t="shared" si="58"/>
        <v>-5982555.7674531583</v>
      </c>
      <c r="J302" s="101">
        <f t="shared" si="59"/>
        <v>-1424418.0398697995</v>
      </c>
      <c r="X302" s="30"/>
      <c r="Y302" s="30"/>
      <c r="Z302" s="30"/>
    </row>
    <row r="303" spans="2:26" x14ac:dyDescent="0.25">
      <c r="B303" s="21">
        <v>163</v>
      </c>
      <c r="C303" s="39">
        <v>-125</v>
      </c>
      <c r="D303" s="39">
        <v>-475</v>
      </c>
      <c r="E303" s="39">
        <v>2500</v>
      </c>
      <c r="F303" s="50">
        <f t="shared" si="55"/>
        <v>3.0671579982750478E-4</v>
      </c>
      <c r="G303" s="274">
        <f t="shared" si="56"/>
        <v>7.2215274362194801</v>
      </c>
      <c r="H303" s="51">
        <f t="shared" si="57"/>
        <v>18053.818590548701</v>
      </c>
      <c r="I303" s="51">
        <f t="shared" si="58"/>
        <v>-8575563.8305106331</v>
      </c>
      <c r="J303" s="101">
        <f t="shared" si="59"/>
        <v>-2256727.3238185877</v>
      </c>
      <c r="X303" s="30"/>
      <c r="Y303" s="30"/>
      <c r="Z303" s="30"/>
    </row>
    <row r="304" spans="2:26" x14ac:dyDescent="0.25">
      <c r="B304" s="21">
        <v>164</v>
      </c>
      <c r="C304" s="39">
        <v>-125</v>
      </c>
      <c r="D304" s="39">
        <v>-425</v>
      </c>
      <c r="E304" s="39">
        <v>2500</v>
      </c>
      <c r="F304" s="50">
        <f t="shared" si="55"/>
        <v>4.2588794492689938E-4</v>
      </c>
      <c r="G304" s="274">
        <f t="shared" si="56"/>
        <v>9.7038416427188157</v>
      </c>
      <c r="H304" s="51">
        <f t="shared" si="57"/>
        <v>24259.60410679704</v>
      </c>
      <c r="I304" s="51">
        <f t="shared" si="58"/>
        <v>-10310331.745388743</v>
      </c>
      <c r="J304" s="101">
        <f t="shared" si="59"/>
        <v>-3032450.5133496299</v>
      </c>
      <c r="X304" s="30"/>
      <c r="Y304" s="30"/>
      <c r="Z304" s="30"/>
    </row>
    <row r="305" spans="2:26" x14ac:dyDescent="0.25">
      <c r="B305" s="21">
        <v>165</v>
      </c>
      <c r="C305" s="39">
        <v>-125</v>
      </c>
      <c r="D305" s="39">
        <v>-375</v>
      </c>
      <c r="E305" s="39">
        <v>2500</v>
      </c>
      <c r="F305" s="50">
        <f t="shared" si="55"/>
        <v>5.4506009002629413E-4</v>
      </c>
      <c r="G305" s="274">
        <f t="shared" si="56"/>
        <v>12.005080347081366</v>
      </c>
      <c r="H305" s="51">
        <f t="shared" si="57"/>
        <v>30012.700867703414</v>
      </c>
      <c r="I305" s="51">
        <f t="shared" si="58"/>
        <v>-11254762.82538878</v>
      </c>
      <c r="J305" s="101">
        <f t="shared" si="59"/>
        <v>-3751587.6084629269</v>
      </c>
      <c r="X305" s="30"/>
      <c r="Y305" s="30"/>
      <c r="Z305" s="30"/>
    </row>
    <row r="306" spans="2:26" x14ac:dyDescent="0.25">
      <c r="B306" s="21">
        <v>166</v>
      </c>
      <c r="C306" s="39">
        <v>-125</v>
      </c>
      <c r="D306" s="39">
        <v>-325</v>
      </c>
      <c r="E306" s="39">
        <v>2500</v>
      </c>
      <c r="F306" s="50">
        <f t="shared" si="55"/>
        <v>6.6423223512568894E-4</v>
      </c>
      <c r="G306" s="274">
        <f t="shared" si="56"/>
        <v>14.125243549307131</v>
      </c>
      <c r="H306" s="51">
        <f t="shared" si="57"/>
        <v>35313.108873267825</v>
      </c>
      <c r="I306" s="51">
        <f t="shared" si="58"/>
        <v>-11476760.383812044</v>
      </c>
      <c r="J306" s="101">
        <f t="shared" si="59"/>
        <v>-4414138.6091584777</v>
      </c>
      <c r="X306" s="30"/>
      <c r="Y306" s="30"/>
      <c r="Z306" s="30"/>
    </row>
    <row r="307" spans="2:26" x14ac:dyDescent="0.25">
      <c r="B307" s="21">
        <v>167</v>
      </c>
      <c r="C307" s="39">
        <v>-125</v>
      </c>
      <c r="D307" s="39">
        <v>-275</v>
      </c>
      <c r="E307" s="39">
        <v>2500</v>
      </c>
      <c r="F307" s="50">
        <f t="shared" si="55"/>
        <v>7.8340438022508354E-4</v>
      </c>
      <c r="G307" s="274">
        <f t="shared" si="56"/>
        <v>16.064331249396098</v>
      </c>
      <c r="H307" s="51">
        <f t="shared" si="57"/>
        <v>40160.828123490246</v>
      </c>
      <c r="I307" s="51">
        <f t="shared" si="58"/>
        <v>-11044227.733959818</v>
      </c>
      <c r="J307" s="101">
        <f t="shared" si="59"/>
        <v>-5020103.5154362805</v>
      </c>
      <c r="X307" s="30"/>
      <c r="Y307" s="30"/>
      <c r="Z307" s="30"/>
    </row>
    <row r="308" spans="2:26" x14ac:dyDescent="0.25">
      <c r="B308" s="21">
        <v>168</v>
      </c>
      <c r="C308" s="39">
        <v>-125</v>
      </c>
      <c r="D308" s="39">
        <v>-225</v>
      </c>
      <c r="E308" s="39">
        <v>2500</v>
      </c>
      <c r="F308" s="50">
        <f t="shared" si="55"/>
        <v>9.0257652532447813E-4</v>
      </c>
      <c r="G308" s="274">
        <f t="shared" si="56"/>
        <v>17.822343447348288</v>
      </c>
      <c r="H308" s="51">
        <f t="shared" si="57"/>
        <v>44555.858618370723</v>
      </c>
      <c r="I308" s="51">
        <f t="shared" si="58"/>
        <v>-10025068.189133413</v>
      </c>
      <c r="J308" s="101">
        <f t="shared" si="59"/>
        <v>-5569482.3272963408</v>
      </c>
      <c r="X308" s="30"/>
      <c r="Y308" s="30"/>
      <c r="Z308" s="30"/>
    </row>
    <row r="309" spans="2:26" x14ac:dyDescent="0.25">
      <c r="B309" s="21">
        <v>169</v>
      </c>
      <c r="C309" s="39">
        <v>-125</v>
      </c>
      <c r="D309" s="39">
        <v>-175</v>
      </c>
      <c r="E309" s="39">
        <v>2500</v>
      </c>
      <c r="F309" s="50">
        <f t="shared" si="55"/>
        <v>1.0217486704238729E-3</v>
      </c>
      <c r="G309" s="274">
        <f t="shared" si="56"/>
        <v>19.39928014316369</v>
      </c>
      <c r="H309" s="51">
        <f t="shared" si="57"/>
        <v>48498.200357909227</v>
      </c>
      <c r="I309" s="51">
        <f t="shared" si="58"/>
        <v>-8487185.0626341142</v>
      </c>
      <c r="J309" s="101">
        <f t="shared" si="59"/>
        <v>-6062275.0447386531</v>
      </c>
      <c r="X309" s="30"/>
      <c r="Y309" s="30"/>
      <c r="Z309" s="30"/>
    </row>
    <row r="310" spans="2:26" x14ac:dyDescent="0.25">
      <c r="B310" s="21">
        <v>170</v>
      </c>
      <c r="C310" s="39">
        <v>-125</v>
      </c>
      <c r="D310" s="39">
        <v>-125</v>
      </c>
      <c r="E310" s="39">
        <v>2500</v>
      </c>
      <c r="F310" s="50">
        <f t="shared" si="55"/>
        <v>1.1409208155232675E-3</v>
      </c>
      <c r="G310" s="274">
        <f t="shared" si="56"/>
        <v>20.795141336842303</v>
      </c>
      <c r="H310" s="51">
        <f t="shared" si="57"/>
        <v>51987.853342105758</v>
      </c>
      <c r="I310" s="51">
        <f t="shared" si="58"/>
        <v>-6498481.6677632201</v>
      </c>
      <c r="J310" s="101">
        <f t="shared" si="59"/>
        <v>-6498481.6677632201</v>
      </c>
      <c r="X310" s="30"/>
      <c r="Y310" s="30"/>
      <c r="Z310" s="30"/>
    </row>
    <row r="311" spans="2:26" x14ac:dyDescent="0.25">
      <c r="B311" s="21">
        <v>171</v>
      </c>
      <c r="C311" s="39">
        <v>-125</v>
      </c>
      <c r="D311" s="39">
        <v>-75</v>
      </c>
      <c r="E311" s="39">
        <v>2500</v>
      </c>
      <c r="F311" s="50">
        <f t="shared" si="55"/>
        <v>1.2600929606226621E-3</v>
      </c>
      <c r="G311" s="274">
        <f t="shared" si="56"/>
        <v>22.009927028384123</v>
      </c>
      <c r="H311" s="51">
        <f t="shared" si="57"/>
        <v>55024.817570960309</v>
      </c>
      <c r="I311" s="51">
        <f t="shared" si="58"/>
        <v>-4126861.3178220233</v>
      </c>
      <c r="J311" s="101">
        <f t="shared" si="59"/>
        <v>-6878102.1963700382</v>
      </c>
      <c r="X311" s="30"/>
      <c r="Y311" s="30"/>
      <c r="Z311" s="30"/>
    </row>
    <row r="312" spans="2:26" x14ac:dyDescent="0.25">
      <c r="B312" s="21">
        <v>172</v>
      </c>
      <c r="C312" s="39">
        <v>-125</v>
      </c>
      <c r="D312" s="39">
        <v>-25</v>
      </c>
      <c r="E312" s="39">
        <v>2500</v>
      </c>
      <c r="F312" s="50">
        <f t="shared" si="55"/>
        <v>1.3792651057220569E-3</v>
      </c>
      <c r="G312" s="274">
        <f t="shared" si="56"/>
        <v>23.043637217789161</v>
      </c>
      <c r="H312" s="51">
        <f t="shared" si="57"/>
        <v>57609.093044472902</v>
      </c>
      <c r="I312" s="51">
        <f t="shared" si="58"/>
        <v>-1440227.3261118226</v>
      </c>
      <c r="J312" s="101">
        <f t="shared" si="59"/>
        <v>-7201136.6305591129</v>
      </c>
      <c r="X312" s="30"/>
      <c r="Y312" s="30"/>
      <c r="Z312" s="30"/>
    </row>
    <row r="313" spans="2:26" x14ac:dyDescent="0.25">
      <c r="B313" s="21">
        <v>173</v>
      </c>
      <c r="C313" s="39">
        <v>-125</v>
      </c>
      <c r="D313" s="39">
        <v>25</v>
      </c>
      <c r="E313" s="39">
        <v>2500</v>
      </c>
      <c r="F313" s="50">
        <f t="shared" si="55"/>
        <v>1.4984372508214515E-3</v>
      </c>
      <c r="G313" s="274">
        <f t="shared" si="56"/>
        <v>23.896271905057411</v>
      </c>
      <c r="H313" s="51">
        <f t="shared" si="57"/>
        <v>59740.679762643529</v>
      </c>
      <c r="I313" s="51">
        <f t="shared" si="58"/>
        <v>1493516.9940660882</v>
      </c>
      <c r="J313" s="101">
        <f t="shared" si="59"/>
        <v>-7467584.9703304414</v>
      </c>
      <c r="X313" s="30"/>
      <c r="Y313" s="30"/>
      <c r="Z313" s="30"/>
    </row>
    <row r="314" spans="2:26" x14ac:dyDescent="0.25">
      <c r="B314" s="21">
        <v>174</v>
      </c>
      <c r="C314" s="39">
        <v>-125</v>
      </c>
      <c r="D314" s="39">
        <v>75</v>
      </c>
      <c r="E314" s="39">
        <v>2500</v>
      </c>
      <c r="F314" s="50">
        <f t="shared" si="55"/>
        <v>1.6176093959208463E-3</v>
      </c>
      <c r="G314" s="274">
        <f t="shared" si="56"/>
        <v>24.567831090188871</v>
      </c>
      <c r="H314" s="51">
        <f t="shared" si="57"/>
        <v>61419.577725472176</v>
      </c>
      <c r="I314" s="51">
        <f t="shared" si="58"/>
        <v>4606468.3294104133</v>
      </c>
      <c r="J314" s="101">
        <f t="shared" si="59"/>
        <v>-7677447.2156840218</v>
      </c>
      <c r="X314" s="30"/>
      <c r="Y314" s="30"/>
      <c r="Z314" s="30"/>
    </row>
    <row r="315" spans="2:26" x14ac:dyDescent="0.25">
      <c r="B315" s="21">
        <v>175</v>
      </c>
      <c r="C315" s="39">
        <v>-125</v>
      </c>
      <c r="D315" s="39">
        <v>125</v>
      </c>
      <c r="E315" s="39">
        <v>2500</v>
      </c>
      <c r="F315" s="50">
        <f t="shared" si="55"/>
        <v>1.7367815410202409E-3</v>
      </c>
      <c r="G315" s="274">
        <f t="shared" si="56"/>
        <v>25.058314773183547</v>
      </c>
      <c r="H315" s="51">
        <f t="shared" si="57"/>
        <v>62645.786932958865</v>
      </c>
      <c r="I315" s="51">
        <f t="shared" si="58"/>
        <v>7830723.366619858</v>
      </c>
      <c r="J315" s="101">
        <f t="shared" si="59"/>
        <v>-7830723.366619858</v>
      </c>
      <c r="X315" s="30"/>
      <c r="Y315" s="30"/>
      <c r="Z315" s="30"/>
    </row>
    <row r="316" spans="2:26" x14ac:dyDescent="0.25">
      <c r="B316" s="21">
        <v>176</v>
      </c>
      <c r="C316" s="39">
        <v>-125</v>
      </c>
      <c r="D316" s="39">
        <v>175</v>
      </c>
      <c r="E316" s="39">
        <v>2500</v>
      </c>
      <c r="F316" s="50">
        <f t="shared" si="55"/>
        <v>1.8559536861196355E-3</v>
      </c>
      <c r="G316" s="274">
        <f t="shared" si="56"/>
        <v>25.367722954041433</v>
      </c>
      <c r="H316" s="51">
        <f t="shared" si="57"/>
        <v>63419.307385103581</v>
      </c>
      <c r="I316" s="51">
        <f t="shared" si="58"/>
        <v>11098378.792393127</v>
      </c>
      <c r="J316" s="101">
        <f t="shared" si="59"/>
        <v>-7927413.4231379479</v>
      </c>
      <c r="X316" s="30"/>
      <c r="Y316" s="30"/>
      <c r="Z316" s="30"/>
    </row>
    <row r="317" spans="2:26" x14ac:dyDescent="0.25">
      <c r="B317" s="21">
        <v>177</v>
      </c>
      <c r="C317" s="39">
        <v>-125</v>
      </c>
      <c r="D317" s="39">
        <v>225</v>
      </c>
      <c r="E317" s="39">
        <v>2500</v>
      </c>
      <c r="F317" s="50">
        <f t="shared" si="55"/>
        <v>1.9751258312190306E-3</v>
      </c>
      <c r="G317" s="274">
        <f t="shared" si="56"/>
        <v>25.496055632762534</v>
      </c>
      <c r="H317" s="51">
        <f t="shared" si="57"/>
        <v>63740.139081906338</v>
      </c>
      <c r="I317" s="51">
        <f t="shared" si="58"/>
        <v>14341531.293428926</v>
      </c>
      <c r="J317" s="101">
        <f t="shared" si="59"/>
        <v>-7967517.3852382926</v>
      </c>
      <c r="X317" s="30"/>
      <c r="Y317" s="30"/>
      <c r="Z317" s="30"/>
    </row>
    <row r="318" spans="2:26" x14ac:dyDescent="0.25">
      <c r="B318" s="21">
        <v>178</v>
      </c>
      <c r="C318" s="39">
        <v>-125</v>
      </c>
      <c r="D318" s="39">
        <v>275</v>
      </c>
      <c r="E318" s="39">
        <v>2500</v>
      </c>
      <c r="F318" s="50">
        <f t="shared" si="55"/>
        <v>2.0942979763184251E-3</v>
      </c>
      <c r="G318" s="274">
        <f t="shared" si="56"/>
        <v>25.5</v>
      </c>
      <c r="H318" s="51">
        <f t="shared" si="57"/>
        <v>63750</v>
      </c>
      <c r="I318" s="51">
        <f t="shared" si="58"/>
        <v>17531250</v>
      </c>
      <c r="J318" s="101">
        <f t="shared" si="59"/>
        <v>-7968750</v>
      </c>
      <c r="X318" s="30"/>
      <c r="Y318" s="30"/>
      <c r="Z318" s="30"/>
    </row>
    <row r="319" spans="2:26" x14ac:dyDescent="0.25">
      <c r="B319" s="21">
        <v>179</v>
      </c>
      <c r="C319" s="39">
        <v>-125</v>
      </c>
      <c r="D319" s="39">
        <v>325</v>
      </c>
      <c r="E319" s="39">
        <v>2500</v>
      </c>
      <c r="F319" s="50">
        <f t="shared" si="55"/>
        <v>2.2134701214178197E-3</v>
      </c>
      <c r="G319" s="274">
        <f t="shared" si="56"/>
        <v>25.5</v>
      </c>
      <c r="H319" s="51">
        <f t="shared" si="57"/>
        <v>63750</v>
      </c>
      <c r="I319" s="51">
        <f t="shared" si="58"/>
        <v>20718750</v>
      </c>
      <c r="J319" s="101">
        <f t="shared" si="59"/>
        <v>-7968750</v>
      </c>
      <c r="X319" s="30"/>
      <c r="Y319" s="30"/>
      <c r="Z319" s="30"/>
    </row>
    <row r="320" spans="2:26" x14ac:dyDescent="0.25">
      <c r="B320" s="21">
        <v>180</v>
      </c>
      <c r="C320" s="39">
        <v>-125</v>
      </c>
      <c r="D320" s="39">
        <v>375</v>
      </c>
      <c r="E320" s="39">
        <v>2500</v>
      </c>
      <c r="F320" s="50">
        <f t="shared" si="55"/>
        <v>2.3326422665172143E-3</v>
      </c>
      <c r="G320" s="274">
        <f t="shared" si="56"/>
        <v>25.5</v>
      </c>
      <c r="H320" s="51">
        <f t="shared" si="57"/>
        <v>63750</v>
      </c>
      <c r="I320" s="51">
        <f t="shared" si="58"/>
        <v>23906250</v>
      </c>
      <c r="J320" s="101">
        <f t="shared" si="59"/>
        <v>-7968750</v>
      </c>
      <c r="X320" s="30"/>
      <c r="Y320" s="30"/>
      <c r="Z320" s="30"/>
    </row>
    <row r="321" spans="2:26" x14ac:dyDescent="0.25">
      <c r="B321" s="21">
        <v>181</v>
      </c>
      <c r="C321" s="39">
        <v>-125</v>
      </c>
      <c r="D321" s="39">
        <v>425</v>
      </c>
      <c r="E321" s="39">
        <v>2500</v>
      </c>
      <c r="F321" s="50">
        <f t="shared" si="55"/>
        <v>2.4518144116166089E-3</v>
      </c>
      <c r="G321" s="274">
        <f t="shared" si="56"/>
        <v>25.5</v>
      </c>
      <c r="H321" s="51">
        <f t="shared" si="57"/>
        <v>63750</v>
      </c>
      <c r="I321" s="51">
        <f t="shared" si="58"/>
        <v>27093750</v>
      </c>
      <c r="J321" s="101">
        <f t="shared" si="59"/>
        <v>-7968750</v>
      </c>
      <c r="X321" s="30"/>
      <c r="Y321" s="30"/>
      <c r="Z321" s="30"/>
    </row>
    <row r="322" spans="2:26" x14ac:dyDescent="0.25">
      <c r="B322" s="21">
        <v>182</v>
      </c>
      <c r="C322" s="39">
        <v>-125</v>
      </c>
      <c r="D322" s="39">
        <v>475</v>
      </c>
      <c r="E322" s="39">
        <v>2500</v>
      </c>
      <c r="F322" s="50">
        <f t="shared" si="55"/>
        <v>2.570986556716004E-3</v>
      </c>
      <c r="G322" s="274">
        <f t="shared" si="56"/>
        <v>25.5</v>
      </c>
      <c r="H322" s="51">
        <f t="shared" si="57"/>
        <v>63750</v>
      </c>
      <c r="I322" s="51">
        <f t="shared" si="58"/>
        <v>30281250</v>
      </c>
      <c r="J322" s="101">
        <f t="shared" si="59"/>
        <v>-7968750</v>
      </c>
      <c r="X322" s="30"/>
      <c r="Y322" s="30"/>
      <c r="Z322" s="30"/>
    </row>
    <row r="323" spans="2:26" x14ac:dyDescent="0.25">
      <c r="B323" s="21">
        <v>183</v>
      </c>
      <c r="C323" s="39">
        <v>-125</v>
      </c>
      <c r="D323" s="39">
        <v>525</v>
      </c>
      <c r="E323" s="39">
        <v>2500</v>
      </c>
      <c r="F323" s="50">
        <f t="shared" si="55"/>
        <v>2.6901587018153981E-3</v>
      </c>
      <c r="G323" s="274">
        <f t="shared" si="56"/>
        <v>25.5</v>
      </c>
      <c r="H323" s="51">
        <f t="shared" si="57"/>
        <v>63750</v>
      </c>
      <c r="I323" s="51">
        <f t="shared" si="58"/>
        <v>33468750</v>
      </c>
      <c r="J323" s="101">
        <f t="shared" si="59"/>
        <v>-7968750</v>
      </c>
      <c r="X323" s="30"/>
      <c r="Y323" s="30"/>
      <c r="Z323" s="30"/>
    </row>
    <row r="324" spans="2:26" x14ac:dyDescent="0.25">
      <c r="B324" s="21">
        <v>184</v>
      </c>
      <c r="C324" s="39">
        <v>-125</v>
      </c>
      <c r="D324" s="39">
        <v>575</v>
      </c>
      <c r="E324" s="39">
        <v>2500</v>
      </c>
      <c r="F324" s="50">
        <f t="shared" si="55"/>
        <v>2.8093308469147931E-3</v>
      </c>
      <c r="G324" s="274">
        <f t="shared" si="56"/>
        <v>25.5</v>
      </c>
      <c r="H324" s="51">
        <f t="shared" si="57"/>
        <v>63750</v>
      </c>
      <c r="I324" s="51">
        <f t="shared" si="58"/>
        <v>36656250</v>
      </c>
      <c r="J324" s="101">
        <f t="shared" si="59"/>
        <v>-7968750</v>
      </c>
      <c r="X324" s="30"/>
      <c r="Y324" s="30"/>
      <c r="Z324" s="30"/>
    </row>
    <row r="325" spans="2:26" x14ac:dyDescent="0.25">
      <c r="B325" s="21">
        <v>185</v>
      </c>
      <c r="C325" s="39">
        <v>-75</v>
      </c>
      <c r="D325" s="39">
        <v>-575</v>
      </c>
      <c r="E325" s="39">
        <v>2500</v>
      </c>
      <c r="F325" s="50">
        <f t="shared" si="55"/>
        <v>1.0030358966838274E-4</v>
      </c>
      <c r="G325" s="274">
        <f t="shared" si="56"/>
        <v>2.4936038721539449</v>
      </c>
      <c r="H325" s="51">
        <f t="shared" si="57"/>
        <v>6234.0096803848619</v>
      </c>
      <c r="I325" s="51">
        <f t="shared" si="58"/>
        <v>-3584555.5662212954</v>
      </c>
      <c r="J325" s="101">
        <f t="shared" si="59"/>
        <v>-467550.72602886462</v>
      </c>
      <c r="X325" s="30"/>
      <c r="Y325" s="30"/>
      <c r="Z325" s="30"/>
    </row>
    <row r="326" spans="2:26" x14ac:dyDescent="0.25">
      <c r="B326" s="21">
        <v>186</v>
      </c>
      <c r="C326" s="39">
        <v>-75</v>
      </c>
      <c r="D326" s="39">
        <v>-525</v>
      </c>
      <c r="E326" s="39">
        <v>2500</v>
      </c>
      <c r="F326" s="50">
        <f t="shared" si="55"/>
        <v>2.1947573476777755E-4</v>
      </c>
      <c r="G326" s="274">
        <f t="shared" si="56"/>
        <v>5.2895500483602484</v>
      </c>
      <c r="H326" s="51">
        <f t="shared" si="57"/>
        <v>13223.87512090062</v>
      </c>
      <c r="I326" s="51">
        <f t="shared" si="58"/>
        <v>-6942534.438472826</v>
      </c>
      <c r="J326" s="101">
        <f t="shared" si="59"/>
        <v>-991790.63406754658</v>
      </c>
      <c r="X326" s="30"/>
      <c r="Y326" s="30"/>
      <c r="Z326" s="30"/>
    </row>
    <row r="327" spans="2:26" x14ac:dyDescent="0.25">
      <c r="B327" s="21">
        <v>187</v>
      </c>
      <c r="C327" s="39">
        <v>-75</v>
      </c>
      <c r="D327" s="39">
        <v>-475</v>
      </c>
      <c r="E327" s="39">
        <v>2500</v>
      </c>
      <c r="F327" s="50">
        <f t="shared" si="55"/>
        <v>3.3864787986717215E-4</v>
      </c>
      <c r="G327" s="274">
        <f t="shared" si="56"/>
        <v>7.9044207224297569</v>
      </c>
      <c r="H327" s="51">
        <f t="shared" si="57"/>
        <v>19761.051806074393</v>
      </c>
      <c r="I327" s="51">
        <f t="shared" si="58"/>
        <v>-9386499.6078853365</v>
      </c>
      <c r="J327" s="101">
        <f t="shared" si="59"/>
        <v>-1482078.8854555795</v>
      </c>
      <c r="X327" s="30"/>
      <c r="Y327" s="30"/>
      <c r="Z327" s="30"/>
    </row>
    <row r="328" spans="2:26" x14ac:dyDescent="0.25">
      <c r="B328" s="21">
        <v>188</v>
      </c>
      <c r="C328" s="39">
        <v>-75</v>
      </c>
      <c r="D328" s="39">
        <v>-425</v>
      </c>
      <c r="E328" s="39">
        <v>2500</v>
      </c>
      <c r="F328" s="50">
        <f t="shared" si="55"/>
        <v>4.5782002496656674E-4</v>
      </c>
      <c r="G328" s="274">
        <f t="shared" si="56"/>
        <v>10.338215894362477</v>
      </c>
      <c r="H328" s="51">
        <f t="shared" si="57"/>
        <v>25845.539735906194</v>
      </c>
      <c r="I328" s="51">
        <f t="shared" si="58"/>
        <v>-10984354.387760133</v>
      </c>
      <c r="J328" s="101">
        <f t="shared" si="59"/>
        <v>-1938415.4801929644</v>
      </c>
      <c r="X328" s="30"/>
      <c r="Y328" s="30"/>
      <c r="Z328" s="30"/>
    </row>
    <row r="329" spans="2:26" x14ac:dyDescent="0.25">
      <c r="B329" s="21">
        <v>189</v>
      </c>
      <c r="C329" s="39">
        <v>-75</v>
      </c>
      <c r="D329" s="39">
        <v>-375</v>
      </c>
      <c r="E329" s="39">
        <v>2500</v>
      </c>
      <c r="F329" s="50">
        <f t="shared" si="55"/>
        <v>5.7699217006596155E-4</v>
      </c>
      <c r="G329" s="274">
        <f t="shared" si="56"/>
        <v>12.59093556415842</v>
      </c>
      <c r="H329" s="51">
        <f t="shared" si="57"/>
        <v>31477.338910396047</v>
      </c>
      <c r="I329" s="51">
        <f t="shared" si="58"/>
        <v>-11804002.091398519</v>
      </c>
      <c r="J329" s="101">
        <f t="shared" si="59"/>
        <v>-2360800.4182797037</v>
      </c>
      <c r="X329" s="30"/>
      <c r="Y329" s="30"/>
      <c r="Z329" s="30"/>
    </row>
    <row r="330" spans="2:26" x14ac:dyDescent="0.25">
      <c r="B330" s="21">
        <v>190</v>
      </c>
      <c r="C330" s="39">
        <v>-75</v>
      </c>
      <c r="D330" s="39">
        <v>-325</v>
      </c>
      <c r="E330" s="39">
        <v>2500</v>
      </c>
      <c r="F330" s="50">
        <f t="shared" si="55"/>
        <v>6.9616431516535625E-4</v>
      </c>
      <c r="G330" s="274">
        <f t="shared" si="56"/>
        <v>14.662579731817567</v>
      </c>
      <c r="H330" s="51">
        <f t="shared" si="57"/>
        <v>36656.449329543917</v>
      </c>
      <c r="I330" s="51">
        <f t="shared" si="58"/>
        <v>-11913346.032101773</v>
      </c>
      <c r="J330" s="101">
        <f t="shared" si="59"/>
        <v>-2749233.6997157936</v>
      </c>
      <c r="X330" s="30"/>
      <c r="Y330" s="30"/>
      <c r="Z330" s="30"/>
    </row>
    <row r="331" spans="2:26" x14ac:dyDescent="0.25">
      <c r="B331" s="21">
        <v>191</v>
      </c>
      <c r="C331" s="39">
        <v>-75</v>
      </c>
      <c r="D331" s="39">
        <v>-275</v>
      </c>
      <c r="E331" s="39">
        <v>2500</v>
      </c>
      <c r="F331" s="50">
        <f t="shared" si="55"/>
        <v>8.1533646026475085E-4</v>
      </c>
      <c r="G331" s="274">
        <f t="shared" si="56"/>
        <v>16.553148397339928</v>
      </c>
      <c r="H331" s="51">
        <f t="shared" si="57"/>
        <v>41382.870993349818</v>
      </c>
      <c r="I331" s="51">
        <f t="shared" si="58"/>
        <v>-11380289.523171199</v>
      </c>
      <c r="J331" s="101">
        <f t="shared" si="59"/>
        <v>-3103715.3245012364</v>
      </c>
      <c r="X331" s="30"/>
      <c r="Y331" s="30"/>
      <c r="Z331" s="30"/>
    </row>
    <row r="332" spans="2:26" x14ac:dyDescent="0.25">
      <c r="B332" s="21">
        <v>192</v>
      </c>
      <c r="C332" s="39">
        <v>-75</v>
      </c>
      <c r="D332" s="39">
        <v>-225</v>
      </c>
      <c r="E332" s="39">
        <v>2500</v>
      </c>
      <c r="F332" s="50">
        <f t="shared" si="55"/>
        <v>9.3450860536414555E-4</v>
      </c>
      <c r="G332" s="274">
        <f t="shared" si="56"/>
        <v>18.262641560725502</v>
      </c>
      <c r="H332" s="51">
        <f t="shared" si="57"/>
        <v>45656.603901813753</v>
      </c>
      <c r="I332" s="51">
        <f t="shared" si="58"/>
        <v>-10272735.877908094</v>
      </c>
      <c r="J332" s="101">
        <f t="shared" si="59"/>
        <v>-3424245.2926360313</v>
      </c>
      <c r="X332" s="30"/>
      <c r="Y332" s="30"/>
      <c r="Z332" s="30"/>
    </row>
    <row r="333" spans="2:26" x14ac:dyDescent="0.25">
      <c r="B333" s="21">
        <v>193</v>
      </c>
      <c r="C333" s="39">
        <v>-75</v>
      </c>
      <c r="D333" s="39">
        <v>-175</v>
      </c>
      <c r="E333" s="39">
        <v>2500</v>
      </c>
      <c r="F333" s="50">
        <f t="shared" ref="F333:F396" si="60">$L$132+$L$134*D333+$L$135*C333</f>
        <v>1.0536807504635405E-3</v>
      </c>
      <c r="G333" s="274">
        <f t="shared" ref="G333:G396" si="61">+IF(F333&gt;=0,IF(F333&lt;=eco,1-(1-F333/eco)^n,1),0)*0.85*fck</f>
        <v>19.791059221974294</v>
      </c>
      <c r="H333" s="51">
        <f t="shared" si="57"/>
        <v>49477.648054935737</v>
      </c>
      <c r="I333" s="51">
        <f t="shared" si="58"/>
        <v>-8658588.4096137546</v>
      </c>
      <c r="J333" s="101">
        <f t="shared" si="59"/>
        <v>-3710823.60412018</v>
      </c>
      <c r="X333" s="30"/>
      <c r="Y333" s="30"/>
      <c r="Z333" s="30"/>
    </row>
    <row r="334" spans="2:26" x14ac:dyDescent="0.25">
      <c r="B334" s="21">
        <v>194</v>
      </c>
      <c r="C334" s="39">
        <v>-75</v>
      </c>
      <c r="D334" s="39">
        <v>-125</v>
      </c>
      <c r="E334" s="39">
        <v>2500</v>
      </c>
      <c r="F334" s="50">
        <f t="shared" si="60"/>
        <v>1.1728528955629351E-3</v>
      </c>
      <c r="G334" s="274">
        <f t="shared" si="61"/>
        <v>21.13840138108629</v>
      </c>
      <c r="H334" s="51">
        <f t="shared" ref="H334:H397" si="62">+G334*E334</f>
        <v>52846.003452715726</v>
      </c>
      <c r="I334" s="51">
        <f t="shared" ref="I334:I397" si="63">+H334*D334</f>
        <v>-6605750.4315894656</v>
      </c>
      <c r="J334" s="101">
        <f t="shared" ref="J334:J397" si="64">+H334*C334</f>
        <v>-3963450.2589536794</v>
      </c>
      <c r="X334" s="30"/>
      <c r="Y334" s="30"/>
      <c r="Z334" s="30"/>
    </row>
    <row r="335" spans="2:26" x14ac:dyDescent="0.25">
      <c r="B335" s="21">
        <v>195</v>
      </c>
      <c r="C335" s="39">
        <v>-75</v>
      </c>
      <c r="D335" s="39">
        <v>-75</v>
      </c>
      <c r="E335" s="39">
        <v>2500</v>
      </c>
      <c r="F335" s="50">
        <f t="shared" si="60"/>
        <v>1.2920250406623297E-3</v>
      </c>
      <c r="G335" s="274">
        <f t="shared" si="61"/>
        <v>22.304668038061504</v>
      </c>
      <c r="H335" s="51">
        <f t="shared" si="62"/>
        <v>55761.670095153757</v>
      </c>
      <c r="I335" s="51">
        <f t="shared" si="63"/>
        <v>-4182125.2571365316</v>
      </c>
      <c r="J335" s="101">
        <f t="shared" si="64"/>
        <v>-4182125.2571365316</v>
      </c>
      <c r="X335" s="30"/>
      <c r="Y335" s="30"/>
      <c r="Z335" s="30"/>
    </row>
    <row r="336" spans="2:26" x14ac:dyDescent="0.25">
      <c r="B336" s="21">
        <v>196</v>
      </c>
      <c r="C336" s="39">
        <v>-75</v>
      </c>
      <c r="D336" s="39">
        <v>-25</v>
      </c>
      <c r="E336" s="39">
        <v>2500</v>
      </c>
      <c r="F336" s="50">
        <f t="shared" si="60"/>
        <v>1.4111971857617245E-3</v>
      </c>
      <c r="G336" s="274">
        <f t="shared" si="61"/>
        <v>23.289859192899929</v>
      </c>
      <c r="H336" s="51">
        <f t="shared" si="62"/>
        <v>58224.647982249822</v>
      </c>
      <c r="I336" s="51">
        <f t="shared" si="63"/>
        <v>-1455616.1995562455</v>
      </c>
      <c r="J336" s="101">
        <f t="shared" si="64"/>
        <v>-4366848.5986687364</v>
      </c>
      <c r="X336" s="30"/>
      <c r="Y336" s="30"/>
      <c r="Z336" s="30"/>
    </row>
    <row r="337" spans="2:26" x14ac:dyDescent="0.25">
      <c r="B337" s="21">
        <v>197</v>
      </c>
      <c r="C337" s="39">
        <v>-75</v>
      </c>
      <c r="D337" s="39">
        <v>25</v>
      </c>
      <c r="E337" s="39">
        <v>2500</v>
      </c>
      <c r="F337" s="50">
        <f t="shared" si="60"/>
        <v>1.5303693308611191E-3</v>
      </c>
      <c r="G337" s="274">
        <f t="shared" si="61"/>
        <v>24.093974845601565</v>
      </c>
      <c r="H337" s="51">
        <f t="shared" si="62"/>
        <v>60234.937114003915</v>
      </c>
      <c r="I337" s="51">
        <f t="shared" si="63"/>
        <v>1505873.4278500979</v>
      </c>
      <c r="J337" s="101">
        <f t="shared" si="64"/>
        <v>-4517620.2835502932</v>
      </c>
      <c r="X337" s="30"/>
      <c r="Y337" s="30"/>
      <c r="Z337" s="30"/>
    </row>
    <row r="338" spans="2:26" x14ac:dyDescent="0.25">
      <c r="B338" s="21">
        <v>198</v>
      </c>
      <c r="C338" s="39">
        <v>-75</v>
      </c>
      <c r="D338" s="39">
        <v>75</v>
      </c>
      <c r="E338" s="39">
        <v>2500</v>
      </c>
      <c r="F338" s="50">
        <f t="shared" si="60"/>
        <v>1.6495414759605139E-3</v>
      </c>
      <c r="G338" s="274">
        <f t="shared" si="61"/>
        <v>24.717014996166416</v>
      </c>
      <c r="H338" s="51">
        <f t="shared" si="62"/>
        <v>61792.537490416042</v>
      </c>
      <c r="I338" s="51">
        <f t="shared" si="63"/>
        <v>4634440.3117812034</v>
      </c>
      <c r="J338" s="101">
        <f t="shared" si="64"/>
        <v>-4634440.3117812034</v>
      </c>
      <c r="X338" s="30"/>
      <c r="Y338" s="30"/>
      <c r="Z338" s="30"/>
    </row>
    <row r="339" spans="2:26" x14ac:dyDescent="0.25">
      <c r="B339" s="21">
        <v>199</v>
      </c>
      <c r="C339" s="39">
        <v>-75</v>
      </c>
      <c r="D339" s="39">
        <v>125</v>
      </c>
      <c r="E339" s="39">
        <v>2500</v>
      </c>
      <c r="F339" s="50">
        <f t="shared" si="60"/>
        <v>1.7687136210599085E-3</v>
      </c>
      <c r="G339" s="274">
        <f t="shared" si="61"/>
        <v>25.158979644594474</v>
      </c>
      <c r="H339" s="51">
        <f t="shared" si="62"/>
        <v>62897.449111486188</v>
      </c>
      <c r="I339" s="51">
        <f t="shared" si="63"/>
        <v>7862181.1389357736</v>
      </c>
      <c r="J339" s="101">
        <f t="shared" si="64"/>
        <v>-4717308.6833614642</v>
      </c>
      <c r="X339" s="30"/>
      <c r="Y339" s="30"/>
      <c r="Z339" s="30"/>
    </row>
    <row r="340" spans="2:26" x14ac:dyDescent="0.25">
      <c r="B340" s="21">
        <v>200</v>
      </c>
      <c r="C340" s="39">
        <v>-75</v>
      </c>
      <c r="D340" s="39">
        <v>175</v>
      </c>
      <c r="E340" s="39">
        <v>2500</v>
      </c>
      <c r="F340" s="50">
        <f t="shared" si="60"/>
        <v>1.8878857661593031E-3</v>
      </c>
      <c r="G340" s="274">
        <f t="shared" si="61"/>
        <v>25.419868790885747</v>
      </c>
      <c r="H340" s="51">
        <f t="shared" si="62"/>
        <v>63549.67197721437</v>
      </c>
      <c r="I340" s="51">
        <f t="shared" si="63"/>
        <v>11121192.596012514</v>
      </c>
      <c r="J340" s="101">
        <f t="shared" si="64"/>
        <v>-4766225.3982910775</v>
      </c>
      <c r="X340" s="30"/>
      <c r="Y340" s="30"/>
      <c r="Z340" s="30"/>
    </row>
    <row r="341" spans="2:26" x14ac:dyDescent="0.25">
      <c r="B341" s="21">
        <v>201</v>
      </c>
      <c r="C341" s="39">
        <v>-75</v>
      </c>
      <c r="D341" s="39">
        <v>225</v>
      </c>
      <c r="E341" s="39">
        <v>2500</v>
      </c>
      <c r="F341" s="50">
        <f t="shared" si="60"/>
        <v>2.0070579112586979E-3</v>
      </c>
      <c r="G341" s="274">
        <f t="shared" si="61"/>
        <v>25.5</v>
      </c>
      <c r="H341" s="51">
        <f t="shared" si="62"/>
        <v>63750</v>
      </c>
      <c r="I341" s="51">
        <f t="shared" si="63"/>
        <v>14343750</v>
      </c>
      <c r="J341" s="101">
        <f t="shared" si="64"/>
        <v>-4781250</v>
      </c>
      <c r="X341" s="30"/>
      <c r="Y341" s="30"/>
      <c r="Z341" s="30"/>
    </row>
    <row r="342" spans="2:26" x14ac:dyDescent="0.25">
      <c r="B342" s="21">
        <v>202</v>
      </c>
      <c r="C342" s="39">
        <v>-75</v>
      </c>
      <c r="D342" s="39">
        <v>275</v>
      </c>
      <c r="E342" s="39">
        <v>2500</v>
      </c>
      <c r="F342" s="50">
        <f t="shared" si="60"/>
        <v>2.1262300563580925E-3</v>
      </c>
      <c r="G342" s="274">
        <f t="shared" si="61"/>
        <v>25.5</v>
      </c>
      <c r="H342" s="51">
        <f t="shared" si="62"/>
        <v>63750</v>
      </c>
      <c r="I342" s="51">
        <f t="shared" si="63"/>
        <v>17531250</v>
      </c>
      <c r="J342" s="101">
        <f t="shared" si="64"/>
        <v>-4781250</v>
      </c>
      <c r="X342" s="30"/>
      <c r="Y342" s="30"/>
      <c r="Z342" s="30"/>
    </row>
    <row r="343" spans="2:26" x14ac:dyDescent="0.25">
      <c r="B343" s="21">
        <v>203</v>
      </c>
      <c r="C343" s="39">
        <v>-75</v>
      </c>
      <c r="D343" s="39">
        <v>325</v>
      </c>
      <c r="E343" s="39">
        <v>2500</v>
      </c>
      <c r="F343" s="50">
        <f t="shared" si="60"/>
        <v>2.2454022014574871E-3</v>
      </c>
      <c r="G343" s="274">
        <f t="shared" si="61"/>
        <v>25.5</v>
      </c>
      <c r="H343" s="51">
        <f t="shared" si="62"/>
        <v>63750</v>
      </c>
      <c r="I343" s="51">
        <f t="shared" si="63"/>
        <v>20718750</v>
      </c>
      <c r="J343" s="101">
        <f t="shared" si="64"/>
        <v>-4781250</v>
      </c>
      <c r="X343" s="30"/>
      <c r="Y343" s="30"/>
      <c r="Z343" s="30"/>
    </row>
    <row r="344" spans="2:26" x14ac:dyDescent="0.25">
      <c r="B344" s="21">
        <v>204</v>
      </c>
      <c r="C344" s="39">
        <v>-75</v>
      </c>
      <c r="D344" s="39">
        <v>375</v>
      </c>
      <c r="E344" s="39">
        <v>2500</v>
      </c>
      <c r="F344" s="50">
        <f t="shared" si="60"/>
        <v>2.3645743465568816E-3</v>
      </c>
      <c r="G344" s="274">
        <f t="shared" si="61"/>
        <v>25.5</v>
      </c>
      <c r="H344" s="51">
        <f t="shared" si="62"/>
        <v>63750</v>
      </c>
      <c r="I344" s="51">
        <f t="shared" si="63"/>
        <v>23906250</v>
      </c>
      <c r="J344" s="101">
        <f t="shared" si="64"/>
        <v>-4781250</v>
      </c>
      <c r="X344" s="30"/>
      <c r="Y344" s="30"/>
      <c r="Z344" s="30"/>
    </row>
    <row r="345" spans="2:26" x14ac:dyDescent="0.25">
      <c r="B345" s="21">
        <v>205</v>
      </c>
      <c r="C345" s="39">
        <v>-75</v>
      </c>
      <c r="D345" s="39">
        <v>425</v>
      </c>
      <c r="E345" s="39">
        <v>2500</v>
      </c>
      <c r="F345" s="50">
        <f t="shared" si="60"/>
        <v>2.4837464916562762E-3</v>
      </c>
      <c r="G345" s="274">
        <f t="shared" si="61"/>
        <v>25.5</v>
      </c>
      <c r="H345" s="51">
        <f t="shared" si="62"/>
        <v>63750</v>
      </c>
      <c r="I345" s="51">
        <f t="shared" si="63"/>
        <v>27093750</v>
      </c>
      <c r="J345" s="101">
        <f t="shared" si="64"/>
        <v>-4781250</v>
      </c>
      <c r="X345" s="30"/>
      <c r="Y345" s="30"/>
      <c r="Z345" s="30"/>
    </row>
    <row r="346" spans="2:26" x14ac:dyDescent="0.25">
      <c r="B346" s="21">
        <v>206</v>
      </c>
      <c r="C346" s="39">
        <v>-75</v>
      </c>
      <c r="D346" s="39">
        <v>475</v>
      </c>
      <c r="E346" s="39">
        <v>2500</v>
      </c>
      <c r="F346" s="50">
        <f t="shared" si="60"/>
        <v>2.6029186367556713E-3</v>
      </c>
      <c r="G346" s="274">
        <f t="shared" si="61"/>
        <v>25.5</v>
      </c>
      <c r="H346" s="51">
        <f t="shared" si="62"/>
        <v>63750</v>
      </c>
      <c r="I346" s="51">
        <f t="shared" si="63"/>
        <v>30281250</v>
      </c>
      <c r="J346" s="101">
        <f t="shared" si="64"/>
        <v>-4781250</v>
      </c>
      <c r="X346" s="30"/>
      <c r="Y346" s="30"/>
      <c r="Z346" s="30"/>
    </row>
    <row r="347" spans="2:26" x14ac:dyDescent="0.25">
      <c r="B347" s="21">
        <v>207</v>
      </c>
      <c r="C347" s="39">
        <v>-75</v>
      </c>
      <c r="D347" s="39">
        <v>525</v>
      </c>
      <c r="E347" s="39">
        <v>2500</v>
      </c>
      <c r="F347" s="50">
        <f t="shared" si="60"/>
        <v>2.7220907818550654E-3</v>
      </c>
      <c r="G347" s="274">
        <f t="shared" si="61"/>
        <v>25.5</v>
      </c>
      <c r="H347" s="51">
        <f t="shared" si="62"/>
        <v>63750</v>
      </c>
      <c r="I347" s="51">
        <f t="shared" si="63"/>
        <v>33468750</v>
      </c>
      <c r="J347" s="101">
        <f t="shared" si="64"/>
        <v>-4781250</v>
      </c>
      <c r="X347" s="30"/>
      <c r="Y347" s="30"/>
      <c r="Z347" s="30"/>
    </row>
    <row r="348" spans="2:26" x14ac:dyDescent="0.25">
      <c r="B348" s="21">
        <v>208</v>
      </c>
      <c r="C348" s="39">
        <v>-75</v>
      </c>
      <c r="D348" s="39">
        <v>575</v>
      </c>
      <c r="E348" s="39">
        <v>2500</v>
      </c>
      <c r="F348" s="50">
        <f t="shared" si="60"/>
        <v>2.8412629269544605E-3</v>
      </c>
      <c r="G348" s="274">
        <f t="shared" si="61"/>
        <v>25.5</v>
      </c>
      <c r="H348" s="51">
        <f t="shared" si="62"/>
        <v>63750</v>
      </c>
      <c r="I348" s="51">
        <f t="shared" si="63"/>
        <v>36656250</v>
      </c>
      <c r="J348" s="101">
        <f t="shared" si="64"/>
        <v>-4781250</v>
      </c>
      <c r="X348" s="30"/>
      <c r="Y348" s="30"/>
      <c r="Z348" s="30"/>
    </row>
    <row r="349" spans="2:26" x14ac:dyDescent="0.25">
      <c r="B349" s="21">
        <v>209</v>
      </c>
      <c r="C349" s="39">
        <v>-25</v>
      </c>
      <c r="D349" s="39">
        <v>-575</v>
      </c>
      <c r="E349" s="39">
        <v>2500</v>
      </c>
      <c r="F349" s="50">
        <f t="shared" si="60"/>
        <v>1.3223566970805013E-4</v>
      </c>
      <c r="G349" s="274">
        <f t="shared" si="61"/>
        <v>3.2605345913677808</v>
      </c>
      <c r="H349" s="51">
        <f t="shared" si="62"/>
        <v>8151.3364784194519</v>
      </c>
      <c r="I349" s="51">
        <f t="shared" si="63"/>
        <v>-4687018.4750911845</v>
      </c>
      <c r="J349" s="101">
        <f t="shared" si="64"/>
        <v>-203783.41196048629</v>
      </c>
      <c r="X349" s="30"/>
      <c r="Y349" s="30"/>
      <c r="Z349" s="30"/>
    </row>
    <row r="350" spans="2:26" x14ac:dyDescent="0.25">
      <c r="B350" s="21">
        <v>210</v>
      </c>
      <c r="C350" s="39">
        <v>-25</v>
      </c>
      <c r="D350" s="39">
        <v>-525</v>
      </c>
      <c r="E350" s="39">
        <v>2500</v>
      </c>
      <c r="F350" s="50">
        <f t="shared" si="60"/>
        <v>2.5140781480744492E-4</v>
      </c>
      <c r="G350" s="274">
        <f t="shared" si="61"/>
        <v>6.0079617330074759</v>
      </c>
      <c r="H350" s="51">
        <f t="shared" si="62"/>
        <v>15019.90433251869</v>
      </c>
      <c r="I350" s="51">
        <f t="shared" si="63"/>
        <v>-7885449.7745723128</v>
      </c>
      <c r="J350" s="101">
        <f t="shared" si="64"/>
        <v>-375497.60831296723</v>
      </c>
      <c r="X350" s="30"/>
      <c r="Y350" s="30"/>
      <c r="Z350" s="30"/>
    </row>
    <row r="351" spans="2:26" x14ac:dyDescent="0.25">
      <c r="B351" s="21">
        <v>211</v>
      </c>
      <c r="C351" s="39">
        <v>-25</v>
      </c>
      <c r="D351" s="39">
        <v>-475</v>
      </c>
      <c r="E351" s="39">
        <v>2500</v>
      </c>
      <c r="F351" s="50">
        <f t="shared" si="60"/>
        <v>3.7057995990683951E-4</v>
      </c>
      <c r="G351" s="274">
        <f t="shared" si="61"/>
        <v>8.5743133725103711</v>
      </c>
      <c r="H351" s="51">
        <f t="shared" si="62"/>
        <v>21435.783431275926</v>
      </c>
      <c r="I351" s="51">
        <f t="shared" si="63"/>
        <v>-10181997.129856065</v>
      </c>
      <c r="J351" s="101">
        <f t="shared" si="64"/>
        <v>-535894.58578189812</v>
      </c>
      <c r="X351" s="30"/>
      <c r="Y351" s="30"/>
      <c r="Z351" s="30"/>
    </row>
    <row r="352" spans="2:26" x14ac:dyDescent="0.25">
      <c r="B352" s="21">
        <v>212</v>
      </c>
      <c r="C352" s="39">
        <v>-25</v>
      </c>
      <c r="D352" s="39">
        <v>-425</v>
      </c>
      <c r="E352" s="39">
        <v>2500</v>
      </c>
      <c r="F352" s="50">
        <f t="shared" si="60"/>
        <v>4.8975210500623416E-4</v>
      </c>
      <c r="G352" s="274">
        <f t="shared" si="61"/>
        <v>10.959589509876482</v>
      </c>
      <c r="H352" s="51">
        <f t="shared" si="62"/>
        <v>27398.973774691203</v>
      </c>
      <c r="I352" s="51">
        <f t="shared" si="63"/>
        <v>-11644563.854243761</v>
      </c>
      <c r="J352" s="101">
        <f t="shared" si="64"/>
        <v>-684974.34436728014</v>
      </c>
      <c r="X352" s="30"/>
      <c r="Y352" s="30"/>
      <c r="Z352" s="30"/>
    </row>
    <row r="353" spans="2:26" x14ac:dyDescent="0.25">
      <c r="B353" s="21">
        <v>213</v>
      </c>
      <c r="C353" s="39">
        <v>-25</v>
      </c>
      <c r="D353" s="39">
        <v>-375</v>
      </c>
      <c r="E353" s="39">
        <v>2500</v>
      </c>
      <c r="F353" s="50">
        <f t="shared" si="60"/>
        <v>6.0892425010562897E-4</v>
      </c>
      <c r="G353" s="274">
        <f t="shared" si="61"/>
        <v>13.163790145105814</v>
      </c>
      <c r="H353" s="51">
        <f t="shared" si="62"/>
        <v>32909.475362764533</v>
      </c>
      <c r="I353" s="51">
        <f t="shared" si="63"/>
        <v>-12341053.2610367</v>
      </c>
      <c r="J353" s="101">
        <f t="shared" si="64"/>
        <v>-822736.88406911329</v>
      </c>
      <c r="X353" s="30"/>
      <c r="Y353" s="30"/>
      <c r="Z353" s="30"/>
    </row>
    <row r="354" spans="2:26" x14ac:dyDescent="0.25">
      <c r="B354" s="21">
        <v>214</v>
      </c>
      <c r="C354" s="39">
        <v>-25</v>
      </c>
      <c r="D354" s="39">
        <v>-325</v>
      </c>
      <c r="E354" s="39">
        <v>2500</v>
      </c>
      <c r="F354" s="50">
        <f t="shared" si="60"/>
        <v>7.2809639520502367E-4</v>
      </c>
      <c r="G354" s="274">
        <f t="shared" si="61"/>
        <v>15.186915278198345</v>
      </c>
      <c r="H354" s="51">
        <f t="shared" si="62"/>
        <v>37967.288195495865</v>
      </c>
      <c r="I354" s="51">
        <f t="shared" si="63"/>
        <v>-12339368.663536156</v>
      </c>
      <c r="J354" s="101">
        <f t="shared" si="64"/>
        <v>-949182.20488739666</v>
      </c>
      <c r="X354" s="30"/>
      <c r="Y354" s="30"/>
      <c r="Z354" s="30"/>
    </row>
    <row r="355" spans="2:26" x14ac:dyDescent="0.25">
      <c r="B355" s="21">
        <v>215</v>
      </c>
      <c r="C355" s="39">
        <v>-25</v>
      </c>
      <c r="D355" s="39">
        <v>-275</v>
      </c>
      <c r="E355" s="39">
        <v>2500</v>
      </c>
      <c r="F355" s="50">
        <f t="shared" si="60"/>
        <v>8.4726854030441826E-4</v>
      </c>
      <c r="G355" s="274">
        <f t="shared" si="61"/>
        <v>17.028964909154094</v>
      </c>
      <c r="H355" s="51">
        <f t="shared" si="62"/>
        <v>42572.412272885238</v>
      </c>
      <c r="I355" s="51">
        <f t="shared" si="63"/>
        <v>-11707413.375043441</v>
      </c>
      <c r="J355" s="101">
        <f t="shared" si="64"/>
        <v>-1064310.3068221309</v>
      </c>
      <c r="X355" s="30"/>
      <c r="Y355" s="30"/>
      <c r="Z355" s="30"/>
    </row>
    <row r="356" spans="2:26" x14ac:dyDescent="0.25">
      <c r="B356" s="21">
        <v>216</v>
      </c>
      <c r="C356" s="39">
        <v>-25</v>
      </c>
      <c r="D356" s="39">
        <v>-225</v>
      </c>
      <c r="E356" s="39">
        <v>2500</v>
      </c>
      <c r="F356" s="50">
        <f t="shared" si="60"/>
        <v>9.6644068540381297E-4</v>
      </c>
      <c r="G356" s="274">
        <f t="shared" si="61"/>
        <v>18.689939037973055</v>
      </c>
      <c r="H356" s="51">
        <f t="shared" si="62"/>
        <v>46724.847594932638</v>
      </c>
      <c r="I356" s="51">
        <f t="shared" si="63"/>
        <v>-10513090.708859844</v>
      </c>
      <c r="J356" s="101">
        <f t="shared" si="64"/>
        <v>-1168121.1898733159</v>
      </c>
      <c r="X356" s="30"/>
      <c r="Y356" s="30"/>
      <c r="Z356" s="30"/>
    </row>
    <row r="357" spans="2:26" x14ac:dyDescent="0.25">
      <c r="B357" s="21">
        <v>217</v>
      </c>
      <c r="C357" s="39">
        <v>-25</v>
      </c>
      <c r="D357" s="39">
        <v>-175</v>
      </c>
      <c r="E357" s="39">
        <v>2500</v>
      </c>
      <c r="F357" s="50">
        <f t="shared" si="60"/>
        <v>1.0856128305032078E-3</v>
      </c>
      <c r="G357" s="274">
        <f t="shared" si="61"/>
        <v>20.169837664655233</v>
      </c>
      <c r="H357" s="51">
        <f t="shared" si="62"/>
        <v>50424.594161638081</v>
      </c>
      <c r="I357" s="51">
        <f t="shared" si="63"/>
        <v>-8824303.9782866649</v>
      </c>
      <c r="J357" s="101">
        <f t="shared" si="64"/>
        <v>-1260614.8540409519</v>
      </c>
      <c r="X357" s="30"/>
      <c r="Y357" s="30"/>
      <c r="Z357" s="30"/>
    </row>
    <row r="358" spans="2:26" x14ac:dyDescent="0.25">
      <c r="B358" s="21">
        <v>218</v>
      </c>
      <c r="C358" s="39">
        <v>-25</v>
      </c>
      <c r="D358" s="39">
        <v>-125</v>
      </c>
      <c r="E358" s="39">
        <v>2500</v>
      </c>
      <c r="F358" s="50">
        <f t="shared" si="60"/>
        <v>1.2047849756026024E-3</v>
      </c>
      <c r="G358" s="274">
        <f t="shared" si="61"/>
        <v>21.468660789200619</v>
      </c>
      <c r="H358" s="51">
        <f t="shared" si="62"/>
        <v>53671.65197300155</v>
      </c>
      <c r="I358" s="51">
        <f t="shared" si="63"/>
        <v>-6708956.4966251934</v>
      </c>
      <c r="J358" s="101">
        <f t="shared" si="64"/>
        <v>-1341791.2993250387</v>
      </c>
      <c r="X358" s="30"/>
      <c r="Y358" s="30"/>
      <c r="Z358" s="30"/>
    </row>
    <row r="359" spans="2:26" x14ac:dyDescent="0.25">
      <c r="B359" s="21">
        <v>219</v>
      </c>
      <c r="C359" s="39">
        <v>-25</v>
      </c>
      <c r="D359" s="39">
        <v>-75</v>
      </c>
      <c r="E359" s="39">
        <v>2500</v>
      </c>
      <c r="F359" s="50">
        <f t="shared" si="60"/>
        <v>1.323957120701997E-3</v>
      </c>
      <c r="G359" s="274">
        <f t="shared" si="61"/>
        <v>22.58640841160922</v>
      </c>
      <c r="H359" s="51">
        <f t="shared" si="62"/>
        <v>56466.021029023053</v>
      </c>
      <c r="I359" s="51">
        <f t="shared" si="63"/>
        <v>-4234951.5771767292</v>
      </c>
      <c r="J359" s="101">
        <f t="shared" si="64"/>
        <v>-1411650.5257255763</v>
      </c>
      <c r="X359" s="30"/>
      <c r="Y359" s="30"/>
      <c r="Z359" s="30"/>
    </row>
    <row r="360" spans="2:26" x14ac:dyDescent="0.25">
      <c r="B360" s="21">
        <v>220</v>
      </c>
      <c r="C360" s="39">
        <v>-25</v>
      </c>
      <c r="D360" s="39">
        <v>-25</v>
      </c>
      <c r="E360" s="39">
        <v>2500</v>
      </c>
      <c r="F360" s="50">
        <f t="shared" si="60"/>
        <v>1.4431292658013918E-3</v>
      </c>
      <c r="G360" s="274">
        <f t="shared" si="61"/>
        <v>23.523080531881032</v>
      </c>
      <c r="H360" s="51">
        <f t="shared" si="62"/>
        <v>58807.701329702577</v>
      </c>
      <c r="I360" s="51">
        <f t="shared" si="63"/>
        <v>-1470192.5332425644</v>
      </c>
      <c r="J360" s="101">
        <f t="shared" si="64"/>
        <v>-1470192.5332425644</v>
      </c>
      <c r="X360" s="30"/>
      <c r="Y360" s="30"/>
      <c r="Z360" s="30"/>
    </row>
    <row r="361" spans="2:26" x14ac:dyDescent="0.25">
      <c r="B361" s="21">
        <v>221</v>
      </c>
      <c r="C361" s="39">
        <v>-25</v>
      </c>
      <c r="D361" s="39">
        <v>25</v>
      </c>
      <c r="E361" s="39">
        <v>2500</v>
      </c>
      <c r="F361" s="50">
        <f t="shared" si="60"/>
        <v>1.5623014109007864E-3</v>
      </c>
      <c r="G361" s="274">
        <f t="shared" si="61"/>
        <v>24.278677150016055</v>
      </c>
      <c r="H361" s="51">
        <f t="shared" si="62"/>
        <v>60696.692875040135</v>
      </c>
      <c r="I361" s="51">
        <f t="shared" si="63"/>
        <v>1517417.3218760034</v>
      </c>
      <c r="J361" s="101">
        <f t="shared" si="64"/>
        <v>-1517417.3218760034</v>
      </c>
      <c r="X361" s="30"/>
      <c r="Y361" s="30"/>
      <c r="Z361" s="30"/>
    </row>
    <row r="362" spans="2:26" x14ac:dyDescent="0.25">
      <c r="B362" s="21">
        <v>222</v>
      </c>
      <c r="C362" s="39">
        <v>-25</v>
      </c>
      <c r="D362" s="39">
        <v>75</v>
      </c>
      <c r="E362" s="39">
        <v>2500</v>
      </c>
      <c r="F362" s="50">
        <f t="shared" si="60"/>
        <v>1.6814735560001812E-3</v>
      </c>
      <c r="G362" s="274">
        <f t="shared" si="61"/>
        <v>24.853198266014292</v>
      </c>
      <c r="H362" s="51">
        <f t="shared" si="62"/>
        <v>62132.995665035727</v>
      </c>
      <c r="I362" s="51">
        <f t="shared" si="63"/>
        <v>4659974.6748776799</v>
      </c>
      <c r="J362" s="101">
        <f t="shared" si="64"/>
        <v>-1553324.8916258931</v>
      </c>
      <c r="X362" s="30"/>
      <c r="Y362" s="30"/>
      <c r="Z362" s="30"/>
    </row>
    <row r="363" spans="2:26" x14ac:dyDescent="0.25">
      <c r="B363" s="21">
        <v>223</v>
      </c>
      <c r="C363" s="39">
        <v>-25</v>
      </c>
      <c r="D363" s="39">
        <v>125</v>
      </c>
      <c r="E363" s="39">
        <v>2500</v>
      </c>
      <c r="F363" s="50">
        <f t="shared" si="60"/>
        <v>1.8006457010995758E-3</v>
      </c>
      <c r="G363" s="274">
        <f t="shared" si="61"/>
        <v>25.246643879875741</v>
      </c>
      <c r="H363" s="51">
        <f t="shared" si="62"/>
        <v>63116.609699689354</v>
      </c>
      <c r="I363" s="51">
        <f t="shared" si="63"/>
        <v>7889576.2124611689</v>
      </c>
      <c r="J363" s="101">
        <f t="shared" si="64"/>
        <v>-1577915.2424922339</v>
      </c>
      <c r="X363" s="30"/>
      <c r="Y363" s="30"/>
      <c r="Z363" s="30"/>
    </row>
    <row r="364" spans="2:26" x14ac:dyDescent="0.25">
      <c r="B364" s="21">
        <v>224</v>
      </c>
      <c r="C364" s="39">
        <v>-25</v>
      </c>
      <c r="D364" s="39">
        <v>175</v>
      </c>
      <c r="E364" s="39">
        <v>2500</v>
      </c>
      <c r="F364" s="50">
        <f t="shared" si="60"/>
        <v>1.9198178461989704E-3</v>
      </c>
      <c r="G364" s="274">
        <f t="shared" si="61"/>
        <v>25.459013991600401</v>
      </c>
      <c r="H364" s="51">
        <f t="shared" si="62"/>
        <v>63647.534979001</v>
      </c>
      <c r="I364" s="51">
        <f t="shared" si="63"/>
        <v>11138318.621325174</v>
      </c>
      <c r="J364" s="101">
        <f t="shared" si="64"/>
        <v>-1591188.3744750251</v>
      </c>
      <c r="X364" s="30"/>
      <c r="Y364" s="30"/>
      <c r="Z364" s="30"/>
    </row>
    <row r="365" spans="2:26" x14ac:dyDescent="0.25">
      <c r="B365" s="21">
        <v>225</v>
      </c>
      <c r="C365" s="39">
        <v>-25</v>
      </c>
      <c r="D365" s="39">
        <v>225</v>
      </c>
      <c r="E365" s="39">
        <v>2500</v>
      </c>
      <c r="F365" s="50">
        <f t="shared" si="60"/>
        <v>2.0389899912983652E-3</v>
      </c>
      <c r="G365" s="274">
        <f t="shared" si="61"/>
        <v>25.5</v>
      </c>
      <c r="H365" s="51">
        <f t="shared" si="62"/>
        <v>63750</v>
      </c>
      <c r="I365" s="51">
        <f t="shared" si="63"/>
        <v>14343750</v>
      </c>
      <c r="J365" s="101">
        <f t="shared" si="64"/>
        <v>-1593750</v>
      </c>
      <c r="X365" s="30"/>
      <c r="Y365" s="30"/>
      <c r="Z365" s="30"/>
    </row>
    <row r="366" spans="2:26" x14ac:dyDescent="0.25">
      <c r="B366" s="21">
        <v>226</v>
      </c>
      <c r="C366" s="39">
        <v>-25</v>
      </c>
      <c r="D366" s="39">
        <v>275</v>
      </c>
      <c r="E366" s="39">
        <v>2500</v>
      </c>
      <c r="F366" s="50">
        <f t="shared" si="60"/>
        <v>2.1581621363977598E-3</v>
      </c>
      <c r="G366" s="274">
        <f t="shared" si="61"/>
        <v>25.5</v>
      </c>
      <c r="H366" s="51">
        <f t="shared" si="62"/>
        <v>63750</v>
      </c>
      <c r="I366" s="51">
        <f t="shared" si="63"/>
        <v>17531250</v>
      </c>
      <c r="J366" s="101">
        <f t="shared" si="64"/>
        <v>-1593750</v>
      </c>
      <c r="X366" s="30"/>
      <c r="Y366" s="30"/>
      <c r="Z366" s="30"/>
    </row>
    <row r="367" spans="2:26" x14ac:dyDescent="0.25">
      <c r="B367" s="21">
        <v>227</v>
      </c>
      <c r="C367" s="39">
        <v>-25</v>
      </c>
      <c r="D367" s="39">
        <v>325</v>
      </c>
      <c r="E367" s="39">
        <v>2500</v>
      </c>
      <c r="F367" s="50">
        <f t="shared" si="60"/>
        <v>2.2773342814971544E-3</v>
      </c>
      <c r="G367" s="274">
        <f t="shared" si="61"/>
        <v>25.5</v>
      </c>
      <c r="H367" s="51">
        <f t="shared" si="62"/>
        <v>63750</v>
      </c>
      <c r="I367" s="51">
        <f t="shared" si="63"/>
        <v>20718750</v>
      </c>
      <c r="J367" s="101">
        <f t="shared" si="64"/>
        <v>-1593750</v>
      </c>
      <c r="X367" s="30"/>
      <c r="Y367" s="30"/>
      <c r="Z367" s="30"/>
    </row>
    <row r="368" spans="2:26" x14ac:dyDescent="0.25">
      <c r="B368" s="21">
        <v>228</v>
      </c>
      <c r="C368" s="39">
        <v>-25</v>
      </c>
      <c r="D368" s="39">
        <v>375</v>
      </c>
      <c r="E368" s="39">
        <v>2500</v>
      </c>
      <c r="F368" s="50">
        <f t="shared" si="60"/>
        <v>2.396506426596549E-3</v>
      </c>
      <c r="G368" s="274">
        <f t="shared" si="61"/>
        <v>25.5</v>
      </c>
      <c r="H368" s="51">
        <f t="shared" si="62"/>
        <v>63750</v>
      </c>
      <c r="I368" s="51">
        <f t="shared" si="63"/>
        <v>23906250</v>
      </c>
      <c r="J368" s="101">
        <f t="shared" si="64"/>
        <v>-1593750</v>
      </c>
      <c r="X368" s="30"/>
      <c r="Y368" s="30"/>
      <c r="Z368" s="30"/>
    </row>
    <row r="369" spans="2:26" x14ac:dyDescent="0.25">
      <c r="B369" s="21">
        <v>229</v>
      </c>
      <c r="C369" s="39">
        <v>-25</v>
      </c>
      <c r="D369" s="39">
        <v>425</v>
      </c>
      <c r="E369" s="39">
        <v>2500</v>
      </c>
      <c r="F369" s="50">
        <f t="shared" si="60"/>
        <v>2.5156785716959435E-3</v>
      </c>
      <c r="G369" s="274">
        <f t="shared" si="61"/>
        <v>25.5</v>
      </c>
      <c r="H369" s="51">
        <f t="shared" si="62"/>
        <v>63750</v>
      </c>
      <c r="I369" s="51">
        <f t="shared" si="63"/>
        <v>27093750</v>
      </c>
      <c r="J369" s="101">
        <f t="shared" si="64"/>
        <v>-1593750</v>
      </c>
      <c r="X369" s="30"/>
      <c r="Y369" s="30"/>
      <c r="Z369" s="30"/>
    </row>
    <row r="370" spans="2:26" x14ac:dyDescent="0.25">
      <c r="B370" s="21">
        <v>230</v>
      </c>
      <c r="C370" s="39">
        <v>-25</v>
      </c>
      <c r="D370" s="39">
        <v>475</v>
      </c>
      <c r="E370" s="39">
        <v>2500</v>
      </c>
      <c r="F370" s="50">
        <f t="shared" si="60"/>
        <v>2.6348507167953386E-3</v>
      </c>
      <c r="G370" s="274">
        <f t="shared" si="61"/>
        <v>25.5</v>
      </c>
      <c r="H370" s="51">
        <f t="shared" si="62"/>
        <v>63750</v>
      </c>
      <c r="I370" s="51">
        <f t="shared" si="63"/>
        <v>30281250</v>
      </c>
      <c r="J370" s="101">
        <f t="shared" si="64"/>
        <v>-1593750</v>
      </c>
      <c r="X370" s="30"/>
      <c r="Y370" s="30"/>
      <c r="Z370" s="30"/>
    </row>
    <row r="371" spans="2:26" x14ac:dyDescent="0.25">
      <c r="B371" s="21">
        <v>231</v>
      </c>
      <c r="C371" s="39">
        <v>-25</v>
      </c>
      <c r="D371" s="39">
        <v>525</v>
      </c>
      <c r="E371" s="39">
        <v>2500</v>
      </c>
      <c r="F371" s="50">
        <f t="shared" si="60"/>
        <v>2.7540228618947327E-3</v>
      </c>
      <c r="G371" s="274">
        <f t="shared" si="61"/>
        <v>25.5</v>
      </c>
      <c r="H371" s="51">
        <f t="shared" si="62"/>
        <v>63750</v>
      </c>
      <c r="I371" s="51">
        <f t="shared" si="63"/>
        <v>33468750</v>
      </c>
      <c r="J371" s="101">
        <f t="shared" si="64"/>
        <v>-1593750</v>
      </c>
      <c r="X371" s="30"/>
      <c r="Y371" s="30"/>
      <c r="Z371" s="30"/>
    </row>
    <row r="372" spans="2:26" x14ac:dyDescent="0.25">
      <c r="B372" s="21">
        <v>232</v>
      </c>
      <c r="C372" s="39">
        <v>-25</v>
      </c>
      <c r="D372" s="39">
        <v>575</v>
      </c>
      <c r="E372" s="39">
        <v>2500</v>
      </c>
      <c r="F372" s="50">
        <f t="shared" si="60"/>
        <v>2.8731950069941278E-3</v>
      </c>
      <c r="G372" s="274">
        <f t="shared" si="61"/>
        <v>25.5</v>
      </c>
      <c r="H372" s="51">
        <f t="shared" si="62"/>
        <v>63750</v>
      </c>
      <c r="I372" s="51">
        <f t="shared" si="63"/>
        <v>36656250</v>
      </c>
      <c r="J372" s="101">
        <f t="shared" si="64"/>
        <v>-1593750</v>
      </c>
      <c r="X372" s="30"/>
      <c r="Y372" s="30"/>
      <c r="Z372" s="30"/>
    </row>
    <row r="373" spans="2:26" x14ac:dyDescent="0.25">
      <c r="B373" s="21">
        <v>233</v>
      </c>
      <c r="C373" s="39">
        <v>25</v>
      </c>
      <c r="D373" s="39">
        <v>-575</v>
      </c>
      <c r="E373" s="39">
        <v>2500</v>
      </c>
      <c r="F373" s="50">
        <f t="shared" si="60"/>
        <v>1.641677497477175E-4</v>
      </c>
      <c r="G373" s="274">
        <f t="shared" si="61"/>
        <v>4.0144646744519594</v>
      </c>
      <c r="H373" s="51">
        <f t="shared" si="62"/>
        <v>10036.161686129899</v>
      </c>
      <c r="I373" s="51">
        <f t="shared" si="63"/>
        <v>-5770792.9695246918</v>
      </c>
      <c r="J373" s="101">
        <f t="shared" si="64"/>
        <v>250904.04215324749</v>
      </c>
      <c r="X373" s="30"/>
      <c r="Y373" s="30"/>
      <c r="Z373" s="30"/>
    </row>
    <row r="374" spans="2:26" x14ac:dyDescent="0.25">
      <c r="B374" s="21">
        <v>234</v>
      </c>
      <c r="C374" s="39">
        <v>25</v>
      </c>
      <c r="D374" s="39">
        <v>-525</v>
      </c>
      <c r="E374" s="39">
        <v>2500</v>
      </c>
      <c r="F374" s="50">
        <f t="shared" si="60"/>
        <v>2.8333989484711234E-4</v>
      </c>
      <c r="G374" s="274">
        <f t="shared" si="61"/>
        <v>6.7133727815250355</v>
      </c>
      <c r="H374" s="51">
        <f t="shared" si="62"/>
        <v>16783.431953812589</v>
      </c>
      <c r="I374" s="51">
        <f t="shared" si="63"/>
        <v>-8811301.7757516094</v>
      </c>
      <c r="J374" s="101">
        <f t="shared" si="64"/>
        <v>419585.79884531471</v>
      </c>
      <c r="X374" s="30"/>
      <c r="Y374" s="30"/>
      <c r="Z374" s="30"/>
    </row>
    <row r="375" spans="2:26" x14ac:dyDescent="0.25">
      <c r="B375" s="21">
        <v>235</v>
      </c>
      <c r="C375" s="39">
        <v>25</v>
      </c>
      <c r="D375" s="39">
        <v>-475</v>
      </c>
      <c r="E375" s="39">
        <v>2500</v>
      </c>
      <c r="F375" s="50">
        <f t="shared" si="60"/>
        <v>4.0251203994650693E-4</v>
      </c>
      <c r="G375" s="274">
        <f t="shared" si="61"/>
        <v>9.2312053864613244</v>
      </c>
      <c r="H375" s="51">
        <f t="shared" si="62"/>
        <v>23078.013466153312</v>
      </c>
      <c r="I375" s="51">
        <f t="shared" si="63"/>
        <v>-10962056.396422824</v>
      </c>
      <c r="J375" s="101">
        <f t="shared" si="64"/>
        <v>576950.33665383281</v>
      </c>
      <c r="X375" s="30"/>
      <c r="Y375" s="30"/>
      <c r="Z375" s="30"/>
    </row>
    <row r="376" spans="2:26" x14ac:dyDescent="0.25">
      <c r="B376" s="21">
        <v>236</v>
      </c>
      <c r="C376" s="39">
        <v>25</v>
      </c>
      <c r="D376" s="39">
        <v>-425</v>
      </c>
      <c r="E376" s="39">
        <v>2500</v>
      </c>
      <c r="F376" s="50">
        <f t="shared" si="60"/>
        <v>5.2168418504590147E-4</v>
      </c>
      <c r="G376" s="274">
        <f t="shared" si="61"/>
        <v>11.567962489260818</v>
      </c>
      <c r="H376" s="51">
        <f t="shared" si="62"/>
        <v>28919.906223152044</v>
      </c>
      <c r="I376" s="51">
        <f t="shared" si="63"/>
        <v>-12290960.144839618</v>
      </c>
      <c r="J376" s="101">
        <f t="shared" si="64"/>
        <v>722997.65557880106</v>
      </c>
      <c r="X376" s="30"/>
      <c r="Y376" s="30"/>
      <c r="Z376" s="30"/>
    </row>
    <row r="377" spans="2:26" x14ac:dyDescent="0.25">
      <c r="B377" s="21">
        <v>237</v>
      </c>
      <c r="C377" s="39">
        <v>25</v>
      </c>
      <c r="D377" s="39">
        <v>-375</v>
      </c>
      <c r="E377" s="39">
        <v>2500</v>
      </c>
      <c r="F377" s="50">
        <f t="shared" si="60"/>
        <v>6.4085633014529628E-4</v>
      </c>
      <c r="G377" s="274">
        <f t="shared" si="61"/>
        <v>13.723644089923539</v>
      </c>
      <c r="H377" s="51">
        <f t="shared" si="62"/>
        <v>34309.11022480885</v>
      </c>
      <c r="I377" s="51">
        <f t="shared" si="63"/>
        <v>-12865916.334303319</v>
      </c>
      <c r="J377" s="101">
        <f t="shared" si="64"/>
        <v>857727.75562022126</v>
      </c>
      <c r="X377" s="30"/>
      <c r="Y377" s="30"/>
      <c r="Z377" s="30"/>
    </row>
    <row r="378" spans="2:26" x14ac:dyDescent="0.25">
      <c r="B378" s="21">
        <v>238</v>
      </c>
      <c r="C378" s="39">
        <v>25</v>
      </c>
      <c r="D378" s="39">
        <v>-325</v>
      </c>
      <c r="E378" s="39">
        <v>2500</v>
      </c>
      <c r="F378" s="50">
        <f t="shared" si="60"/>
        <v>7.6002847524469098E-4</v>
      </c>
      <c r="G378" s="274">
        <f t="shared" si="61"/>
        <v>15.698250188449457</v>
      </c>
      <c r="H378" s="51">
        <f t="shared" si="62"/>
        <v>39245.62547112364</v>
      </c>
      <c r="I378" s="51">
        <f t="shared" si="63"/>
        <v>-12754828.278115183</v>
      </c>
      <c r="J378" s="101">
        <f t="shared" si="64"/>
        <v>981140.63677809096</v>
      </c>
      <c r="X378" s="30"/>
      <c r="Y378" s="30"/>
      <c r="Z378" s="30"/>
    </row>
    <row r="379" spans="2:26" x14ac:dyDescent="0.25">
      <c r="B379" s="21">
        <v>239</v>
      </c>
      <c r="C379" s="39">
        <v>25</v>
      </c>
      <c r="D379" s="39">
        <v>-275</v>
      </c>
      <c r="E379" s="39">
        <v>2500</v>
      </c>
      <c r="F379" s="50">
        <f t="shared" si="60"/>
        <v>8.7920062034408557E-4</v>
      </c>
      <c r="G379" s="274">
        <f t="shared" si="61"/>
        <v>17.491780784838596</v>
      </c>
      <c r="H379" s="51">
        <f t="shared" si="62"/>
        <v>43729.451962096493</v>
      </c>
      <c r="I379" s="51">
        <f t="shared" si="63"/>
        <v>-12025599.289576536</v>
      </c>
      <c r="J379" s="101">
        <f t="shared" si="64"/>
        <v>1093236.2990524124</v>
      </c>
      <c r="X379" s="30"/>
      <c r="Y379" s="30"/>
      <c r="Z379" s="30"/>
    </row>
    <row r="380" spans="2:26" x14ac:dyDescent="0.25">
      <c r="B380" s="21">
        <v>240</v>
      </c>
      <c r="C380" s="39">
        <v>25</v>
      </c>
      <c r="D380" s="39">
        <v>-225</v>
      </c>
      <c r="E380" s="39">
        <v>2500</v>
      </c>
      <c r="F380" s="50">
        <f t="shared" si="60"/>
        <v>9.9837276544348028E-4</v>
      </c>
      <c r="G380" s="274">
        <f t="shared" si="61"/>
        <v>19.10423587909095</v>
      </c>
      <c r="H380" s="51">
        <f t="shared" si="62"/>
        <v>47760.589697727373</v>
      </c>
      <c r="I380" s="51">
        <f t="shared" si="63"/>
        <v>-10746132.681988658</v>
      </c>
      <c r="J380" s="101">
        <f t="shared" si="64"/>
        <v>1194014.7424431844</v>
      </c>
      <c r="X380" s="30"/>
      <c r="Y380" s="30"/>
      <c r="Z380" s="30"/>
    </row>
    <row r="381" spans="2:26" x14ac:dyDescent="0.25">
      <c r="B381" s="21">
        <v>241</v>
      </c>
      <c r="C381" s="39">
        <v>25</v>
      </c>
      <c r="D381" s="39">
        <v>-175</v>
      </c>
      <c r="E381" s="39">
        <v>2500</v>
      </c>
      <c r="F381" s="50">
        <f t="shared" si="60"/>
        <v>1.1175449105428751E-3</v>
      </c>
      <c r="G381" s="274">
        <f t="shared" si="61"/>
        <v>20.535615471206508</v>
      </c>
      <c r="H381" s="51">
        <f t="shared" si="62"/>
        <v>51339.038678016273</v>
      </c>
      <c r="I381" s="51">
        <f t="shared" si="63"/>
        <v>-8984331.768652847</v>
      </c>
      <c r="J381" s="101">
        <f t="shared" si="64"/>
        <v>1283475.9669504068</v>
      </c>
      <c r="X381" s="30"/>
      <c r="Y381" s="30"/>
      <c r="Z381" s="30"/>
    </row>
    <row r="382" spans="2:26" x14ac:dyDescent="0.25">
      <c r="B382" s="21">
        <v>242</v>
      </c>
      <c r="C382" s="39">
        <v>25</v>
      </c>
      <c r="D382" s="39">
        <v>-125</v>
      </c>
      <c r="E382" s="39">
        <v>2500</v>
      </c>
      <c r="F382" s="50">
        <f t="shared" si="60"/>
        <v>1.2367170556422697E-3</v>
      </c>
      <c r="G382" s="274">
        <f t="shared" si="61"/>
        <v>21.785919561185285</v>
      </c>
      <c r="H382" s="51">
        <f t="shared" si="62"/>
        <v>54464.798902963215</v>
      </c>
      <c r="I382" s="51">
        <f t="shared" si="63"/>
        <v>-6808099.8628704017</v>
      </c>
      <c r="J382" s="101">
        <f t="shared" si="64"/>
        <v>1361619.9725740803</v>
      </c>
      <c r="X382" s="30"/>
      <c r="Y382" s="30"/>
      <c r="Z382" s="30"/>
    </row>
    <row r="383" spans="2:26" x14ac:dyDescent="0.25">
      <c r="B383" s="21">
        <v>243</v>
      </c>
      <c r="C383" s="39">
        <v>25</v>
      </c>
      <c r="D383" s="39">
        <v>-75</v>
      </c>
      <c r="E383" s="39">
        <v>2500</v>
      </c>
      <c r="F383" s="50">
        <f t="shared" si="60"/>
        <v>1.3558892007416643E-3</v>
      </c>
      <c r="G383" s="274">
        <f t="shared" si="61"/>
        <v>22.855148149027272</v>
      </c>
      <c r="H383" s="51">
        <f t="shared" si="62"/>
        <v>57137.870372568177</v>
      </c>
      <c r="I383" s="51">
        <f t="shared" si="63"/>
        <v>-4285340.2779426137</v>
      </c>
      <c r="J383" s="101">
        <f t="shared" si="64"/>
        <v>1428446.7593142043</v>
      </c>
      <c r="X383" s="30"/>
      <c r="Y383" s="30"/>
      <c r="Z383" s="30"/>
    </row>
    <row r="384" spans="2:26" x14ac:dyDescent="0.25">
      <c r="B384" s="21">
        <v>244</v>
      </c>
      <c r="C384" s="39">
        <v>25</v>
      </c>
      <c r="D384" s="39">
        <v>-25</v>
      </c>
      <c r="E384" s="39">
        <v>2500</v>
      </c>
      <c r="F384" s="50">
        <f t="shared" si="60"/>
        <v>1.4750613458410591E-3</v>
      </c>
      <c r="G384" s="274">
        <f t="shared" si="61"/>
        <v>23.743301234732471</v>
      </c>
      <c r="H384" s="51">
        <f t="shared" si="62"/>
        <v>59358.253086831173</v>
      </c>
      <c r="I384" s="51">
        <f t="shared" si="63"/>
        <v>-1483956.3271707792</v>
      </c>
      <c r="J384" s="101">
        <f t="shared" si="64"/>
        <v>1483956.3271707792</v>
      </c>
      <c r="X384" s="30"/>
      <c r="Y384" s="30"/>
      <c r="Z384" s="30"/>
    </row>
    <row r="385" spans="2:26" x14ac:dyDescent="0.25">
      <c r="B385" s="21">
        <v>245</v>
      </c>
      <c r="C385" s="39">
        <v>25</v>
      </c>
      <c r="D385" s="39">
        <v>25</v>
      </c>
      <c r="E385" s="39">
        <v>2500</v>
      </c>
      <c r="F385" s="50">
        <f t="shared" si="60"/>
        <v>1.5942334909404537E-3</v>
      </c>
      <c r="G385" s="274">
        <f t="shared" si="61"/>
        <v>24.450378818300887</v>
      </c>
      <c r="H385" s="51">
        <f t="shared" si="62"/>
        <v>61125.947045752218</v>
      </c>
      <c r="I385" s="51">
        <f t="shared" si="63"/>
        <v>1528148.6761438055</v>
      </c>
      <c r="J385" s="101">
        <f t="shared" si="64"/>
        <v>1528148.6761438055</v>
      </c>
      <c r="X385" s="30"/>
      <c r="Y385" s="30"/>
      <c r="Z385" s="30"/>
    </row>
    <row r="386" spans="2:26" x14ac:dyDescent="0.25">
      <c r="B386" s="21">
        <v>246</v>
      </c>
      <c r="C386" s="39">
        <v>25</v>
      </c>
      <c r="D386" s="39">
        <v>75</v>
      </c>
      <c r="E386" s="39">
        <v>2500</v>
      </c>
      <c r="F386" s="50">
        <f t="shared" si="60"/>
        <v>1.7134056360398485E-3</v>
      </c>
      <c r="G386" s="274">
        <f t="shared" si="61"/>
        <v>24.976380899732511</v>
      </c>
      <c r="H386" s="51">
        <f t="shared" si="62"/>
        <v>62440.952249331276</v>
      </c>
      <c r="I386" s="51">
        <f t="shared" si="63"/>
        <v>4683071.4186998457</v>
      </c>
      <c r="J386" s="101">
        <f t="shared" si="64"/>
        <v>1561023.806233282</v>
      </c>
      <c r="X386" s="30"/>
      <c r="Y386" s="30"/>
      <c r="Z386" s="30"/>
    </row>
    <row r="387" spans="2:26" x14ac:dyDescent="0.25">
      <c r="B387" s="21">
        <v>247</v>
      </c>
      <c r="C387" s="39">
        <v>25</v>
      </c>
      <c r="D387" s="39">
        <v>125</v>
      </c>
      <c r="E387" s="39">
        <v>2500</v>
      </c>
      <c r="F387" s="50">
        <f t="shared" si="60"/>
        <v>1.8325777811392431E-3</v>
      </c>
      <c r="G387" s="274">
        <f t="shared" si="61"/>
        <v>25.321307479027347</v>
      </c>
      <c r="H387" s="51">
        <f t="shared" si="62"/>
        <v>63303.268697568368</v>
      </c>
      <c r="I387" s="51">
        <f t="shared" si="63"/>
        <v>7912908.5871960465</v>
      </c>
      <c r="J387" s="101">
        <f t="shared" si="64"/>
        <v>1582581.7174392091</v>
      </c>
      <c r="X387" s="30"/>
      <c r="Y387" s="30"/>
      <c r="Z387" s="30"/>
    </row>
    <row r="388" spans="2:26" x14ac:dyDescent="0.25">
      <c r="B388" s="21">
        <v>248</v>
      </c>
      <c r="C388" s="39">
        <v>25</v>
      </c>
      <c r="D388" s="39">
        <v>175</v>
      </c>
      <c r="E388" s="39">
        <v>2500</v>
      </c>
      <c r="F388" s="50">
        <f t="shared" si="60"/>
        <v>1.9517499262386377E-3</v>
      </c>
      <c r="G388" s="274">
        <f t="shared" si="61"/>
        <v>25.485158556185397</v>
      </c>
      <c r="H388" s="51">
        <f t="shared" si="62"/>
        <v>63712.896390463495</v>
      </c>
      <c r="I388" s="51">
        <f t="shared" si="63"/>
        <v>11149756.868331112</v>
      </c>
      <c r="J388" s="101">
        <f t="shared" si="64"/>
        <v>1592822.4097615874</v>
      </c>
      <c r="X388" s="30"/>
      <c r="Y388" s="30"/>
      <c r="Z388" s="30"/>
    </row>
    <row r="389" spans="2:26" x14ac:dyDescent="0.25">
      <c r="B389" s="21">
        <v>249</v>
      </c>
      <c r="C389" s="39">
        <v>25</v>
      </c>
      <c r="D389" s="39">
        <v>225</v>
      </c>
      <c r="E389" s="39">
        <v>2500</v>
      </c>
      <c r="F389" s="50">
        <f t="shared" si="60"/>
        <v>2.0709220713380329E-3</v>
      </c>
      <c r="G389" s="274">
        <f t="shared" si="61"/>
        <v>25.5</v>
      </c>
      <c r="H389" s="51">
        <f t="shared" si="62"/>
        <v>63750</v>
      </c>
      <c r="I389" s="51">
        <f t="shared" si="63"/>
        <v>14343750</v>
      </c>
      <c r="J389" s="101">
        <f t="shared" si="64"/>
        <v>1593750</v>
      </c>
      <c r="X389" s="30"/>
      <c r="Y389" s="30"/>
      <c r="Z389" s="30"/>
    </row>
    <row r="390" spans="2:26" x14ac:dyDescent="0.25">
      <c r="B390" s="21">
        <v>250</v>
      </c>
      <c r="C390" s="39">
        <v>25</v>
      </c>
      <c r="D390" s="39">
        <v>275</v>
      </c>
      <c r="E390" s="39">
        <v>2500</v>
      </c>
      <c r="F390" s="50">
        <f t="shared" si="60"/>
        <v>2.1900942164374275E-3</v>
      </c>
      <c r="G390" s="274">
        <f t="shared" si="61"/>
        <v>25.5</v>
      </c>
      <c r="H390" s="51">
        <f t="shared" si="62"/>
        <v>63750</v>
      </c>
      <c r="I390" s="51">
        <f t="shared" si="63"/>
        <v>17531250</v>
      </c>
      <c r="J390" s="101">
        <f t="shared" si="64"/>
        <v>1593750</v>
      </c>
      <c r="X390" s="30"/>
      <c r="Y390" s="30"/>
      <c r="Z390" s="30"/>
    </row>
    <row r="391" spans="2:26" x14ac:dyDescent="0.25">
      <c r="B391" s="21">
        <v>251</v>
      </c>
      <c r="C391" s="39">
        <v>25</v>
      </c>
      <c r="D391" s="39">
        <v>325</v>
      </c>
      <c r="E391" s="39">
        <v>2500</v>
      </c>
      <c r="F391" s="50">
        <f t="shared" si="60"/>
        <v>2.3092663615368221E-3</v>
      </c>
      <c r="G391" s="274">
        <f t="shared" si="61"/>
        <v>25.5</v>
      </c>
      <c r="H391" s="51">
        <f t="shared" si="62"/>
        <v>63750</v>
      </c>
      <c r="I391" s="51">
        <f t="shared" si="63"/>
        <v>20718750</v>
      </c>
      <c r="J391" s="101">
        <f t="shared" si="64"/>
        <v>1593750</v>
      </c>
      <c r="X391" s="30"/>
      <c r="Y391" s="30"/>
      <c r="Z391" s="30"/>
    </row>
    <row r="392" spans="2:26" x14ac:dyDescent="0.25">
      <c r="B392" s="21">
        <v>252</v>
      </c>
      <c r="C392" s="39">
        <v>25</v>
      </c>
      <c r="D392" s="39">
        <v>375</v>
      </c>
      <c r="E392" s="39">
        <v>2500</v>
      </c>
      <c r="F392" s="50">
        <f t="shared" si="60"/>
        <v>2.4284385066362167E-3</v>
      </c>
      <c r="G392" s="274">
        <f t="shared" si="61"/>
        <v>25.5</v>
      </c>
      <c r="H392" s="51">
        <f t="shared" si="62"/>
        <v>63750</v>
      </c>
      <c r="I392" s="51">
        <f t="shared" si="63"/>
        <v>23906250</v>
      </c>
      <c r="J392" s="101">
        <f t="shared" si="64"/>
        <v>1593750</v>
      </c>
      <c r="X392" s="30"/>
      <c r="Y392" s="30"/>
      <c r="Z392" s="30"/>
    </row>
    <row r="393" spans="2:26" x14ac:dyDescent="0.25">
      <c r="B393" s="21">
        <v>253</v>
      </c>
      <c r="C393" s="39">
        <v>25</v>
      </c>
      <c r="D393" s="39">
        <v>425</v>
      </c>
      <c r="E393" s="39">
        <v>2500</v>
      </c>
      <c r="F393" s="50">
        <f t="shared" si="60"/>
        <v>2.5476106517356113E-3</v>
      </c>
      <c r="G393" s="274">
        <f t="shared" si="61"/>
        <v>25.5</v>
      </c>
      <c r="H393" s="51">
        <f t="shared" si="62"/>
        <v>63750</v>
      </c>
      <c r="I393" s="51">
        <f t="shared" si="63"/>
        <v>27093750</v>
      </c>
      <c r="J393" s="101">
        <f t="shared" si="64"/>
        <v>1593750</v>
      </c>
      <c r="X393" s="30"/>
      <c r="Y393" s="30"/>
      <c r="Z393" s="30"/>
    </row>
    <row r="394" spans="2:26" x14ac:dyDescent="0.25">
      <c r="B394" s="21">
        <v>254</v>
      </c>
      <c r="C394" s="39">
        <v>25</v>
      </c>
      <c r="D394" s="39">
        <v>475</v>
      </c>
      <c r="E394" s="39">
        <v>2500</v>
      </c>
      <c r="F394" s="50">
        <f t="shared" si="60"/>
        <v>2.6667827968350063E-3</v>
      </c>
      <c r="G394" s="274">
        <f t="shared" si="61"/>
        <v>25.5</v>
      </c>
      <c r="H394" s="51">
        <f t="shared" si="62"/>
        <v>63750</v>
      </c>
      <c r="I394" s="51">
        <f t="shared" si="63"/>
        <v>30281250</v>
      </c>
      <c r="J394" s="101">
        <f t="shared" si="64"/>
        <v>1593750</v>
      </c>
      <c r="X394" s="30"/>
      <c r="Y394" s="30"/>
      <c r="Z394" s="30"/>
    </row>
    <row r="395" spans="2:26" x14ac:dyDescent="0.25">
      <c r="B395" s="21">
        <v>255</v>
      </c>
      <c r="C395" s="39">
        <v>25</v>
      </c>
      <c r="D395" s="39">
        <v>525</v>
      </c>
      <c r="E395" s="39">
        <v>2500</v>
      </c>
      <c r="F395" s="50">
        <f t="shared" si="60"/>
        <v>2.7859549419344005E-3</v>
      </c>
      <c r="G395" s="274">
        <f t="shared" si="61"/>
        <v>25.5</v>
      </c>
      <c r="H395" s="51">
        <f t="shared" si="62"/>
        <v>63750</v>
      </c>
      <c r="I395" s="51">
        <f t="shared" si="63"/>
        <v>33468750</v>
      </c>
      <c r="J395" s="101">
        <f t="shared" si="64"/>
        <v>1593750</v>
      </c>
      <c r="X395" s="30"/>
      <c r="Y395" s="30"/>
      <c r="Z395" s="30"/>
    </row>
    <row r="396" spans="2:26" x14ac:dyDescent="0.25">
      <c r="B396" s="21">
        <v>256</v>
      </c>
      <c r="C396" s="39">
        <v>25</v>
      </c>
      <c r="D396" s="39">
        <v>575</v>
      </c>
      <c r="E396" s="39">
        <v>2500</v>
      </c>
      <c r="F396" s="50">
        <f t="shared" si="60"/>
        <v>2.9051270870337955E-3</v>
      </c>
      <c r="G396" s="274">
        <f t="shared" si="61"/>
        <v>25.5</v>
      </c>
      <c r="H396" s="51">
        <f t="shared" si="62"/>
        <v>63750</v>
      </c>
      <c r="I396" s="51">
        <f t="shared" si="63"/>
        <v>36656250</v>
      </c>
      <c r="J396" s="101">
        <f t="shared" si="64"/>
        <v>1593750</v>
      </c>
      <c r="X396" s="30"/>
      <c r="Y396" s="30"/>
      <c r="Z396" s="30"/>
    </row>
    <row r="397" spans="2:26" x14ac:dyDescent="0.25">
      <c r="B397" s="21">
        <v>257</v>
      </c>
      <c r="C397" s="39">
        <v>75</v>
      </c>
      <c r="D397" s="39">
        <v>-575</v>
      </c>
      <c r="E397" s="39">
        <v>2500</v>
      </c>
      <c r="F397" s="50">
        <f t="shared" ref="F397:F460" si="65">$L$132+$L$134*D397+$L$135*C397</f>
        <v>1.9609982978738489E-4</v>
      </c>
      <c r="G397" s="274">
        <f t="shared" ref="G397:G460" si="66">+IF(F397&gt;=0,IF(F397&lt;=eco,1-(1-F397/eco)^n,1),0)*0.85*fck</f>
        <v>4.755394121406475</v>
      </c>
      <c r="H397" s="51">
        <f t="shared" si="62"/>
        <v>11888.485303516187</v>
      </c>
      <c r="I397" s="51">
        <f t="shared" si="63"/>
        <v>-6835879.0495218076</v>
      </c>
      <c r="J397" s="101">
        <f t="shared" si="64"/>
        <v>891636.39776371396</v>
      </c>
      <c r="X397" s="30"/>
      <c r="Y397" s="30"/>
      <c r="Z397" s="30"/>
    </row>
    <row r="398" spans="2:26" x14ac:dyDescent="0.25">
      <c r="B398" s="21">
        <v>258</v>
      </c>
      <c r="C398" s="39">
        <v>75</v>
      </c>
      <c r="D398" s="39">
        <v>-525</v>
      </c>
      <c r="E398" s="39">
        <v>2500</v>
      </c>
      <c r="F398" s="50">
        <f t="shared" si="65"/>
        <v>3.152719748867797E-4</v>
      </c>
      <c r="G398" s="274">
        <f t="shared" si="66"/>
        <v>7.4057831939129466</v>
      </c>
      <c r="H398" s="51">
        <f t="shared" ref="H398:H461" si="67">+G398*E398</f>
        <v>18514.457984782366</v>
      </c>
      <c r="I398" s="51">
        <f t="shared" ref="I398:I461" si="68">+H398*D398</f>
        <v>-9720090.4420107417</v>
      </c>
      <c r="J398" s="101">
        <f t="shared" ref="J398:J461" si="69">+H398*C398</f>
        <v>1388584.3488586775</v>
      </c>
      <c r="X398" s="30"/>
      <c r="Y398" s="30"/>
      <c r="Z398" s="30"/>
    </row>
    <row r="399" spans="2:26" x14ac:dyDescent="0.25">
      <c r="B399" s="21">
        <v>259</v>
      </c>
      <c r="C399" s="39">
        <v>75</v>
      </c>
      <c r="D399" s="39">
        <v>-475</v>
      </c>
      <c r="E399" s="39">
        <v>2500</v>
      </c>
      <c r="F399" s="50">
        <f t="shared" si="65"/>
        <v>4.3444411998617429E-4</v>
      </c>
      <c r="G399" s="274">
        <f t="shared" si="66"/>
        <v>9.8750967642826168</v>
      </c>
      <c r="H399" s="51">
        <f t="shared" si="67"/>
        <v>24687.741910706543</v>
      </c>
      <c r="I399" s="51">
        <f t="shared" si="68"/>
        <v>-11726677.407585608</v>
      </c>
      <c r="J399" s="101">
        <f t="shared" si="69"/>
        <v>1851580.6433029908</v>
      </c>
      <c r="X399" s="30"/>
      <c r="Y399" s="30"/>
      <c r="Z399" s="30"/>
    </row>
    <row r="400" spans="2:26" x14ac:dyDescent="0.25">
      <c r="B400" s="21">
        <v>260</v>
      </c>
      <c r="C400" s="39">
        <v>75</v>
      </c>
      <c r="D400" s="39">
        <v>-425</v>
      </c>
      <c r="E400" s="39">
        <v>2500</v>
      </c>
      <c r="F400" s="50">
        <f t="shared" si="65"/>
        <v>5.5361626508556889E-4</v>
      </c>
      <c r="G400" s="274">
        <f t="shared" si="66"/>
        <v>12.163334832515501</v>
      </c>
      <c r="H400" s="51">
        <f t="shared" si="67"/>
        <v>30408.337081288752</v>
      </c>
      <c r="I400" s="51">
        <f t="shared" si="68"/>
        <v>-12923543.25954772</v>
      </c>
      <c r="J400" s="101">
        <f t="shared" si="69"/>
        <v>2280625.2810966563</v>
      </c>
      <c r="X400" s="30"/>
      <c r="Y400" s="30"/>
      <c r="Z400" s="30"/>
    </row>
    <row r="401" spans="2:26" x14ac:dyDescent="0.25">
      <c r="B401" s="21">
        <v>261</v>
      </c>
      <c r="C401" s="39">
        <v>75</v>
      </c>
      <c r="D401" s="39">
        <v>-375</v>
      </c>
      <c r="E401" s="39">
        <v>2500</v>
      </c>
      <c r="F401" s="50">
        <f t="shared" si="65"/>
        <v>6.727884101849637E-4</v>
      </c>
      <c r="G401" s="274">
        <f t="shared" si="66"/>
        <v>14.270497398611605</v>
      </c>
      <c r="H401" s="51">
        <f t="shared" si="67"/>
        <v>35676.243496529009</v>
      </c>
      <c r="I401" s="51">
        <f t="shared" si="68"/>
        <v>-13378591.311198378</v>
      </c>
      <c r="J401" s="101">
        <f t="shared" si="69"/>
        <v>2675718.2622396755</v>
      </c>
      <c r="X401" s="30"/>
      <c r="Y401" s="30"/>
      <c r="Z401" s="30"/>
    </row>
    <row r="402" spans="2:26" x14ac:dyDescent="0.25">
      <c r="B402" s="21">
        <v>262</v>
      </c>
      <c r="C402" s="39">
        <v>75</v>
      </c>
      <c r="D402" s="39">
        <v>-325</v>
      </c>
      <c r="E402" s="39">
        <v>2500</v>
      </c>
      <c r="F402" s="50">
        <f t="shared" si="65"/>
        <v>7.919605552843584E-4</v>
      </c>
      <c r="G402" s="274">
        <f t="shared" si="66"/>
        <v>16.196584462570918</v>
      </c>
      <c r="H402" s="51">
        <f t="shared" si="67"/>
        <v>40491.461156427293</v>
      </c>
      <c r="I402" s="51">
        <f t="shared" si="68"/>
        <v>-13159724.87583887</v>
      </c>
      <c r="J402" s="101">
        <f t="shared" si="69"/>
        <v>3036859.5867320471</v>
      </c>
      <c r="X402" s="30"/>
      <c r="Y402" s="30"/>
      <c r="Z402" s="30"/>
    </row>
    <row r="403" spans="2:26" x14ac:dyDescent="0.25">
      <c r="B403" s="21">
        <v>263</v>
      </c>
      <c r="C403" s="39">
        <v>75</v>
      </c>
      <c r="D403" s="39">
        <v>-275</v>
      </c>
      <c r="E403" s="39">
        <v>2500</v>
      </c>
      <c r="F403" s="50">
        <f t="shared" si="65"/>
        <v>9.1113270038375299E-4</v>
      </c>
      <c r="G403" s="274">
        <f t="shared" si="66"/>
        <v>17.941596024393441</v>
      </c>
      <c r="H403" s="51">
        <f t="shared" si="67"/>
        <v>44853.990060983604</v>
      </c>
      <c r="I403" s="51">
        <f t="shared" si="68"/>
        <v>-12334847.266770491</v>
      </c>
      <c r="J403" s="101">
        <f t="shared" si="69"/>
        <v>3364049.2545737703</v>
      </c>
      <c r="X403" s="30"/>
      <c r="Y403" s="30"/>
      <c r="Z403" s="30"/>
    </row>
    <row r="404" spans="2:26" x14ac:dyDescent="0.25">
      <c r="B404" s="21">
        <v>264</v>
      </c>
      <c r="C404" s="39">
        <v>75</v>
      </c>
      <c r="D404" s="39">
        <v>-225</v>
      </c>
      <c r="E404" s="39">
        <v>2500</v>
      </c>
      <c r="F404" s="50">
        <f t="shared" si="65"/>
        <v>1.0303048454831476E-3</v>
      </c>
      <c r="G404" s="274">
        <f t="shared" si="66"/>
        <v>19.505532084079178</v>
      </c>
      <c r="H404" s="51">
        <f t="shared" si="67"/>
        <v>48763.830210197943</v>
      </c>
      <c r="I404" s="51">
        <f t="shared" si="68"/>
        <v>-10971861.797294537</v>
      </c>
      <c r="J404" s="101">
        <f t="shared" si="69"/>
        <v>3657287.2657648455</v>
      </c>
      <c r="X404" s="30"/>
      <c r="Y404" s="30"/>
      <c r="Z404" s="30"/>
    </row>
    <row r="405" spans="2:26" x14ac:dyDescent="0.25">
      <c r="B405" s="21">
        <v>265</v>
      </c>
      <c r="C405" s="39">
        <v>75</v>
      </c>
      <c r="D405" s="39">
        <v>-175</v>
      </c>
      <c r="E405" s="39">
        <v>2500</v>
      </c>
      <c r="F405" s="50">
        <f t="shared" si="65"/>
        <v>1.1494769905825424E-3</v>
      </c>
      <c r="G405" s="274">
        <f t="shared" si="66"/>
        <v>20.88839264162813</v>
      </c>
      <c r="H405" s="51">
        <f t="shared" si="67"/>
        <v>52220.981604070323</v>
      </c>
      <c r="I405" s="51">
        <f t="shared" si="68"/>
        <v>-9138671.7807123065</v>
      </c>
      <c r="J405" s="101">
        <f t="shared" si="69"/>
        <v>3916573.6203052741</v>
      </c>
      <c r="X405" s="30"/>
      <c r="Y405" s="30"/>
      <c r="Z405" s="30"/>
    </row>
    <row r="406" spans="2:26" x14ac:dyDescent="0.25">
      <c r="B406" s="21">
        <v>266</v>
      </c>
      <c r="C406" s="39">
        <v>75</v>
      </c>
      <c r="D406" s="39">
        <v>-125</v>
      </c>
      <c r="E406" s="39">
        <v>2500</v>
      </c>
      <c r="F406" s="50">
        <f t="shared" si="65"/>
        <v>1.268649135681937E-3</v>
      </c>
      <c r="G406" s="274">
        <f t="shared" si="66"/>
        <v>22.090177697040289</v>
      </c>
      <c r="H406" s="51">
        <f t="shared" si="67"/>
        <v>55225.444242600723</v>
      </c>
      <c r="I406" s="51">
        <f t="shared" si="68"/>
        <v>-6903180.5303250905</v>
      </c>
      <c r="J406" s="101">
        <f t="shared" si="69"/>
        <v>4141908.3181950543</v>
      </c>
      <c r="X406" s="30"/>
      <c r="Y406" s="30"/>
      <c r="Z406" s="30"/>
    </row>
    <row r="407" spans="2:26" x14ac:dyDescent="0.25">
      <c r="B407" s="21">
        <v>267</v>
      </c>
      <c r="C407" s="39">
        <v>75</v>
      </c>
      <c r="D407" s="39">
        <v>-75</v>
      </c>
      <c r="E407" s="39">
        <v>2500</v>
      </c>
      <c r="F407" s="50">
        <f t="shared" si="65"/>
        <v>1.3878212807813316E-3</v>
      </c>
      <c r="G407" s="274">
        <f t="shared" si="66"/>
        <v>23.110887250315663</v>
      </c>
      <c r="H407" s="51">
        <f t="shared" si="67"/>
        <v>57777.218125789157</v>
      </c>
      <c r="I407" s="51">
        <f t="shared" si="68"/>
        <v>-4333291.3594341865</v>
      </c>
      <c r="J407" s="101">
        <f t="shared" si="69"/>
        <v>4333291.3594341865</v>
      </c>
      <c r="X407" s="30"/>
      <c r="Y407" s="30"/>
      <c r="Z407" s="30"/>
    </row>
    <row r="408" spans="2:26" x14ac:dyDescent="0.25">
      <c r="B408" s="21">
        <v>268</v>
      </c>
      <c r="C408" s="39">
        <v>75</v>
      </c>
      <c r="D408" s="39">
        <v>-25</v>
      </c>
      <c r="E408" s="39">
        <v>2500</v>
      </c>
      <c r="F408" s="50">
        <f t="shared" si="65"/>
        <v>1.5069934258807264E-3</v>
      </c>
      <c r="G408" s="274">
        <f t="shared" si="66"/>
        <v>23.950521301454256</v>
      </c>
      <c r="H408" s="51">
        <f t="shared" si="67"/>
        <v>59876.30325363564</v>
      </c>
      <c r="I408" s="51">
        <f t="shared" si="68"/>
        <v>-1496907.5813408911</v>
      </c>
      <c r="J408" s="101">
        <f t="shared" si="69"/>
        <v>4490722.744022673</v>
      </c>
      <c r="X408" s="30"/>
      <c r="Y408" s="30"/>
      <c r="Z408" s="30"/>
    </row>
    <row r="409" spans="2:26" x14ac:dyDescent="0.25">
      <c r="B409" s="21">
        <v>269</v>
      </c>
      <c r="C409" s="39">
        <v>75</v>
      </c>
      <c r="D409" s="39">
        <v>25</v>
      </c>
      <c r="E409" s="39">
        <v>2500</v>
      </c>
      <c r="F409" s="50">
        <f t="shared" si="65"/>
        <v>1.626165570980121E-3</v>
      </c>
      <c r="G409" s="274">
        <f t="shared" si="66"/>
        <v>24.609079850456055</v>
      </c>
      <c r="H409" s="51">
        <f t="shared" si="67"/>
        <v>61522.699626140136</v>
      </c>
      <c r="I409" s="51">
        <f t="shared" si="68"/>
        <v>1538067.4906535035</v>
      </c>
      <c r="J409" s="101">
        <f t="shared" si="69"/>
        <v>4614202.4719605101</v>
      </c>
      <c r="X409" s="30"/>
      <c r="Y409" s="30"/>
      <c r="Z409" s="30"/>
    </row>
    <row r="410" spans="2:26" x14ac:dyDescent="0.25">
      <c r="B410" s="21">
        <v>270</v>
      </c>
      <c r="C410" s="39">
        <v>75</v>
      </c>
      <c r="D410" s="39">
        <v>75</v>
      </c>
      <c r="E410" s="39">
        <v>2500</v>
      </c>
      <c r="F410" s="50">
        <f t="shared" si="65"/>
        <v>1.7453377160795158E-3</v>
      </c>
      <c r="G410" s="274">
        <f t="shared" si="66"/>
        <v>25.086562897321066</v>
      </c>
      <c r="H410" s="51">
        <f t="shared" si="67"/>
        <v>62716.407243302667</v>
      </c>
      <c r="I410" s="51">
        <f t="shared" si="68"/>
        <v>4703730.5432476997</v>
      </c>
      <c r="J410" s="101">
        <f t="shared" si="69"/>
        <v>4703730.5432476997</v>
      </c>
      <c r="X410" s="30"/>
      <c r="Y410" s="30"/>
      <c r="Z410" s="30"/>
    </row>
    <row r="411" spans="2:26" x14ac:dyDescent="0.25">
      <c r="B411" s="21">
        <v>271</v>
      </c>
      <c r="C411" s="39">
        <v>75</v>
      </c>
      <c r="D411" s="39">
        <v>125</v>
      </c>
      <c r="E411" s="39">
        <v>2500</v>
      </c>
      <c r="F411" s="50">
        <f t="shared" si="65"/>
        <v>1.8645098611789104E-3</v>
      </c>
      <c r="G411" s="274">
        <f t="shared" si="66"/>
        <v>25.382970442049292</v>
      </c>
      <c r="H411" s="51">
        <f t="shared" si="67"/>
        <v>63457.426105123232</v>
      </c>
      <c r="I411" s="51">
        <f t="shared" si="68"/>
        <v>7932178.2631404037</v>
      </c>
      <c r="J411" s="101">
        <f t="shared" si="69"/>
        <v>4759306.9578842428</v>
      </c>
      <c r="X411" s="30"/>
      <c r="Y411" s="30"/>
      <c r="Z411" s="30"/>
    </row>
    <row r="412" spans="2:26" x14ac:dyDescent="0.25">
      <c r="B412" s="21">
        <v>272</v>
      </c>
      <c r="C412" s="39">
        <v>75</v>
      </c>
      <c r="D412" s="39">
        <v>175</v>
      </c>
      <c r="E412" s="39">
        <v>2500</v>
      </c>
      <c r="F412" s="50">
        <f t="shared" si="65"/>
        <v>1.9836820062783052E-3</v>
      </c>
      <c r="G412" s="274">
        <f t="shared" si="66"/>
        <v>25.498302484640728</v>
      </c>
      <c r="H412" s="51">
        <f t="shared" si="67"/>
        <v>63745.756211601823</v>
      </c>
      <c r="I412" s="51">
        <f t="shared" si="68"/>
        <v>11155507.337030319</v>
      </c>
      <c r="J412" s="101">
        <f t="shared" si="69"/>
        <v>4780931.7158701364</v>
      </c>
      <c r="X412" s="30"/>
      <c r="Y412" s="30"/>
      <c r="Z412" s="30"/>
    </row>
    <row r="413" spans="2:26" x14ac:dyDescent="0.25">
      <c r="B413" s="21">
        <v>273</v>
      </c>
      <c r="C413" s="39">
        <v>75</v>
      </c>
      <c r="D413" s="39">
        <v>225</v>
      </c>
      <c r="E413" s="39">
        <v>2500</v>
      </c>
      <c r="F413" s="50">
        <f t="shared" si="65"/>
        <v>2.1028541513777002E-3</v>
      </c>
      <c r="G413" s="274">
        <f t="shared" si="66"/>
        <v>25.5</v>
      </c>
      <c r="H413" s="51">
        <f t="shared" si="67"/>
        <v>63750</v>
      </c>
      <c r="I413" s="51">
        <f t="shared" si="68"/>
        <v>14343750</v>
      </c>
      <c r="J413" s="101">
        <f t="shared" si="69"/>
        <v>4781250</v>
      </c>
      <c r="X413" s="30"/>
      <c r="Y413" s="30"/>
      <c r="Z413" s="30"/>
    </row>
    <row r="414" spans="2:26" x14ac:dyDescent="0.25">
      <c r="B414" s="21">
        <v>274</v>
      </c>
      <c r="C414" s="39">
        <v>75</v>
      </c>
      <c r="D414" s="39">
        <v>275</v>
      </c>
      <c r="E414" s="39">
        <v>2500</v>
      </c>
      <c r="F414" s="50">
        <f t="shared" si="65"/>
        <v>2.2220262964770948E-3</v>
      </c>
      <c r="G414" s="274">
        <f t="shared" si="66"/>
        <v>25.5</v>
      </c>
      <c r="H414" s="51">
        <f t="shared" si="67"/>
        <v>63750</v>
      </c>
      <c r="I414" s="51">
        <f t="shared" si="68"/>
        <v>17531250</v>
      </c>
      <c r="J414" s="101">
        <f t="shared" si="69"/>
        <v>4781250</v>
      </c>
      <c r="X414" s="30"/>
      <c r="Y414" s="30"/>
      <c r="Z414" s="30"/>
    </row>
    <row r="415" spans="2:26" x14ac:dyDescent="0.25">
      <c r="B415" s="21">
        <v>275</v>
      </c>
      <c r="C415" s="39">
        <v>75</v>
      </c>
      <c r="D415" s="39">
        <v>325</v>
      </c>
      <c r="E415" s="39">
        <v>2500</v>
      </c>
      <c r="F415" s="50">
        <f t="shared" si="65"/>
        <v>2.3411984415764894E-3</v>
      </c>
      <c r="G415" s="274">
        <f t="shared" si="66"/>
        <v>25.5</v>
      </c>
      <c r="H415" s="51">
        <f t="shared" si="67"/>
        <v>63750</v>
      </c>
      <c r="I415" s="51">
        <f t="shared" si="68"/>
        <v>20718750</v>
      </c>
      <c r="J415" s="101">
        <f t="shared" si="69"/>
        <v>4781250</v>
      </c>
      <c r="X415" s="30"/>
      <c r="Y415" s="30"/>
      <c r="Z415" s="30"/>
    </row>
    <row r="416" spans="2:26" x14ac:dyDescent="0.25">
      <c r="B416" s="21">
        <v>276</v>
      </c>
      <c r="C416" s="39">
        <v>75</v>
      </c>
      <c r="D416" s="39">
        <v>375</v>
      </c>
      <c r="E416" s="39">
        <v>2500</v>
      </c>
      <c r="F416" s="50">
        <f t="shared" si="65"/>
        <v>2.460370586675884E-3</v>
      </c>
      <c r="G416" s="274">
        <f t="shared" si="66"/>
        <v>25.5</v>
      </c>
      <c r="H416" s="51">
        <f t="shared" si="67"/>
        <v>63750</v>
      </c>
      <c r="I416" s="51">
        <f t="shared" si="68"/>
        <v>23906250</v>
      </c>
      <c r="J416" s="101">
        <f t="shared" si="69"/>
        <v>4781250</v>
      </c>
      <c r="X416" s="30"/>
      <c r="Y416" s="30"/>
      <c r="Z416" s="30"/>
    </row>
    <row r="417" spans="2:26" x14ac:dyDescent="0.25">
      <c r="B417" s="21">
        <v>277</v>
      </c>
      <c r="C417" s="39">
        <v>75</v>
      </c>
      <c r="D417" s="39">
        <v>425</v>
      </c>
      <c r="E417" s="39">
        <v>2500</v>
      </c>
      <c r="F417" s="50">
        <f t="shared" si="65"/>
        <v>2.5795427317752786E-3</v>
      </c>
      <c r="G417" s="274">
        <f t="shared" si="66"/>
        <v>25.5</v>
      </c>
      <c r="H417" s="51">
        <f t="shared" si="67"/>
        <v>63750</v>
      </c>
      <c r="I417" s="51">
        <f t="shared" si="68"/>
        <v>27093750</v>
      </c>
      <c r="J417" s="101">
        <f t="shared" si="69"/>
        <v>4781250</v>
      </c>
      <c r="X417" s="30"/>
      <c r="Y417" s="30"/>
      <c r="Z417" s="30"/>
    </row>
    <row r="418" spans="2:26" x14ac:dyDescent="0.25">
      <c r="B418" s="21">
        <v>278</v>
      </c>
      <c r="C418" s="39">
        <v>75</v>
      </c>
      <c r="D418" s="39">
        <v>475</v>
      </c>
      <c r="E418" s="39">
        <v>2500</v>
      </c>
      <c r="F418" s="50">
        <f t="shared" si="65"/>
        <v>2.6987148768746736E-3</v>
      </c>
      <c r="G418" s="274">
        <f t="shared" si="66"/>
        <v>25.5</v>
      </c>
      <c r="H418" s="51">
        <f t="shared" si="67"/>
        <v>63750</v>
      </c>
      <c r="I418" s="51">
        <f t="shared" si="68"/>
        <v>30281250</v>
      </c>
      <c r="J418" s="101">
        <f t="shared" si="69"/>
        <v>4781250</v>
      </c>
      <c r="X418" s="30"/>
      <c r="Y418" s="30"/>
      <c r="Z418" s="30"/>
    </row>
    <row r="419" spans="2:26" x14ac:dyDescent="0.25">
      <c r="B419" s="21">
        <v>279</v>
      </c>
      <c r="C419" s="39">
        <v>75</v>
      </c>
      <c r="D419" s="39">
        <v>525</v>
      </c>
      <c r="E419" s="39">
        <v>2500</v>
      </c>
      <c r="F419" s="50">
        <f t="shared" si="65"/>
        <v>2.8178870219740678E-3</v>
      </c>
      <c r="G419" s="274">
        <f t="shared" si="66"/>
        <v>25.5</v>
      </c>
      <c r="H419" s="51">
        <f t="shared" si="67"/>
        <v>63750</v>
      </c>
      <c r="I419" s="51">
        <f t="shared" si="68"/>
        <v>33468750</v>
      </c>
      <c r="J419" s="101">
        <f t="shared" si="69"/>
        <v>4781250</v>
      </c>
      <c r="X419" s="30"/>
      <c r="Y419" s="30"/>
      <c r="Z419" s="30"/>
    </row>
    <row r="420" spans="2:26" x14ac:dyDescent="0.25">
      <c r="B420" s="21">
        <v>280</v>
      </c>
      <c r="C420" s="39">
        <v>75</v>
      </c>
      <c r="D420" s="39">
        <v>575</v>
      </c>
      <c r="E420" s="39">
        <v>2500</v>
      </c>
      <c r="F420" s="50">
        <f t="shared" si="65"/>
        <v>2.9370591670734628E-3</v>
      </c>
      <c r="G420" s="274">
        <f t="shared" si="66"/>
        <v>25.5</v>
      </c>
      <c r="H420" s="51">
        <f t="shared" si="67"/>
        <v>63750</v>
      </c>
      <c r="I420" s="51">
        <f t="shared" si="68"/>
        <v>36656250</v>
      </c>
      <c r="J420" s="101">
        <f t="shared" si="69"/>
        <v>4781250</v>
      </c>
      <c r="X420" s="30"/>
      <c r="Y420" s="30"/>
      <c r="Z420" s="30"/>
    </row>
    <row r="421" spans="2:26" x14ac:dyDescent="0.25">
      <c r="B421" s="21">
        <v>281</v>
      </c>
      <c r="C421" s="39">
        <v>125</v>
      </c>
      <c r="D421" s="39">
        <v>-575</v>
      </c>
      <c r="E421" s="39">
        <v>2500</v>
      </c>
      <c r="F421" s="50">
        <f t="shared" si="65"/>
        <v>2.2803190982705225E-4</v>
      </c>
      <c r="G421" s="274">
        <f t="shared" si="66"/>
        <v>5.4833229322313279</v>
      </c>
      <c r="H421" s="51">
        <f t="shared" si="67"/>
        <v>13708.30733057832</v>
      </c>
      <c r="I421" s="51">
        <f t="shared" si="68"/>
        <v>-7882276.7150825337</v>
      </c>
      <c r="J421" s="101">
        <f t="shared" si="69"/>
        <v>1713538.41632229</v>
      </c>
      <c r="X421" s="30"/>
      <c r="Y421" s="30"/>
      <c r="Z421" s="30"/>
    </row>
    <row r="422" spans="2:26" x14ac:dyDescent="0.25">
      <c r="B422" s="21">
        <v>282</v>
      </c>
      <c r="C422" s="39">
        <v>125</v>
      </c>
      <c r="D422" s="39">
        <v>-525</v>
      </c>
      <c r="E422" s="39">
        <v>2500</v>
      </c>
      <c r="F422" s="50">
        <f t="shared" si="65"/>
        <v>3.4720405492644706E-4</v>
      </c>
      <c r="G422" s="274">
        <f t="shared" si="66"/>
        <v>8.0851929701711835</v>
      </c>
      <c r="H422" s="51">
        <f t="shared" si="67"/>
        <v>20212.982425427959</v>
      </c>
      <c r="I422" s="51">
        <f t="shared" si="68"/>
        <v>-10611815.773349678</v>
      </c>
      <c r="J422" s="101">
        <f t="shared" si="69"/>
        <v>2526622.8031784948</v>
      </c>
      <c r="X422" s="30"/>
      <c r="Y422" s="30"/>
      <c r="Z422" s="30"/>
    </row>
    <row r="423" spans="2:26" x14ac:dyDescent="0.25">
      <c r="B423" s="21">
        <v>283</v>
      </c>
      <c r="C423" s="39">
        <v>125</v>
      </c>
      <c r="D423" s="39">
        <v>-475</v>
      </c>
      <c r="E423" s="39">
        <v>2500</v>
      </c>
      <c r="F423" s="50">
        <f t="shared" si="65"/>
        <v>4.6637620002584166E-4</v>
      </c>
      <c r="G423" s="274">
        <f t="shared" si="66"/>
        <v>10.505987505974245</v>
      </c>
      <c r="H423" s="51">
        <f t="shared" si="67"/>
        <v>26264.968764935613</v>
      </c>
      <c r="I423" s="51">
        <f t="shared" si="68"/>
        <v>-12475860.163344417</v>
      </c>
      <c r="J423" s="101">
        <f t="shared" si="69"/>
        <v>3283121.0956169516</v>
      </c>
      <c r="X423" s="30"/>
      <c r="Y423" s="30"/>
      <c r="Z423" s="30"/>
    </row>
    <row r="424" spans="2:26" x14ac:dyDescent="0.25">
      <c r="B424" s="21">
        <v>284</v>
      </c>
      <c r="C424" s="39">
        <v>125</v>
      </c>
      <c r="D424" s="39">
        <v>-425</v>
      </c>
      <c r="E424" s="39">
        <v>2500</v>
      </c>
      <c r="F424" s="50">
        <f t="shared" si="65"/>
        <v>5.855483451252363E-4</v>
      </c>
      <c r="G424" s="274">
        <f t="shared" si="66"/>
        <v>12.745706539640517</v>
      </c>
      <c r="H424" s="51">
        <f t="shared" si="67"/>
        <v>31864.266349101294</v>
      </c>
      <c r="I424" s="51">
        <f t="shared" si="68"/>
        <v>-13542313.19836805</v>
      </c>
      <c r="J424" s="101">
        <f t="shared" si="69"/>
        <v>3983033.2936376617</v>
      </c>
      <c r="X424" s="30"/>
      <c r="Y424" s="30"/>
      <c r="Z424" s="30"/>
    </row>
    <row r="425" spans="2:26" x14ac:dyDescent="0.25">
      <c r="B425" s="21">
        <v>285</v>
      </c>
      <c r="C425" s="39">
        <v>125</v>
      </c>
      <c r="D425" s="39">
        <v>-375</v>
      </c>
      <c r="E425" s="39">
        <v>2500</v>
      </c>
      <c r="F425" s="50">
        <f t="shared" si="65"/>
        <v>7.0472049022463111E-4</v>
      </c>
      <c r="G425" s="274">
        <f t="shared" si="66"/>
        <v>14.804350071170012</v>
      </c>
      <c r="H425" s="51">
        <f t="shared" si="67"/>
        <v>37010.875177925031</v>
      </c>
      <c r="I425" s="51">
        <f t="shared" si="68"/>
        <v>-13879078.191721886</v>
      </c>
      <c r="J425" s="101">
        <f t="shared" si="69"/>
        <v>4626359.3972406285</v>
      </c>
      <c r="X425" s="30"/>
      <c r="Y425" s="30"/>
      <c r="Z425" s="30"/>
    </row>
    <row r="426" spans="2:26" x14ac:dyDescent="0.25">
      <c r="B426" s="21">
        <v>286</v>
      </c>
      <c r="C426" s="39">
        <v>125</v>
      </c>
      <c r="D426" s="39">
        <v>-325</v>
      </c>
      <c r="E426" s="39">
        <v>2500</v>
      </c>
      <c r="F426" s="50">
        <f t="shared" si="65"/>
        <v>8.2389263532402571E-4</v>
      </c>
      <c r="G426" s="274">
        <f t="shared" si="66"/>
        <v>16.681918100562708</v>
      </c>
      <c r="H426" s="51">
        <f t="shared" si="67"/>
        <v>41704.795251406773</v>
      </c>
      <c r="I426" s="51">
        <f t="shared" si="68"/>
        <v>-13554058.456707202</v>
      </c>
      <c r="J426" s="101">
        <f t="shared" si="69"/>
        <v>5213099.4064258467</v>
      </c>
      <c r="X426" s="30"/>
      <c r="Y426" s="30"/>
      <c r="Z426" s="30"/>
    </row>
    <row r="427" spans="2:26" x14ac:dyDescent="0.25">
      <c r="B427" s="21">
        <v>287</v>
      </c>
      <c r="C427" s="39">
        <v>125</v>
      </c>
      <c r="D427" s="39">
        <v>-275</v>
      </c>
      <c r="E427" s="39">
        <v>2500</v>
      </c>
      <c r="F427" s="50">
        <f t="shared" si="65"/>
        <v>9.430647804234203E-4</v>
      </c>
      <c r="G427" s="274">
        <f t="shared" si="66"/>
        <v>18.378410627818621</v>
      </c>
      <c r="H427" s="51">
        <f t="shared" si="67"/>
        <v>45946.02656954655</v>
      </c>
      <c r="I427" s="51">
        <f t="shared" si="68"/>
        <v>-12635157.306625301</v>
      </c>
      <c r="J427" s="101">
        <f t="shared" si="69"/>
        <v>5743253.3211933188</v>
      </c>
      <c r="X427" s="30"/>
      <c r="Y427" s="30"/>
      <c r="Z427" s="30"/>
    </row>
    <row r="428" spans="2:26" x14ac:dyDescent="0.25">
      <c r="B428" s="21">
        <v>288</v>
      </c>
      <c r="C428" s="39">
        <v>125</v>
      </c>
      <c r="D428" s="39">
        <v>-225</v>
      </c>
      <c r="E428" s="39">
        <v>2500</v>
      </c>
      <c r="F428" s="50">
        <f t="shared" si="65"/>
        <v>1.0622369255228151E-3</v>
      </c>
      <c r="G428" s="274">
        <f t="shared" si="66"/>
        <v>19.893827652937748</v>
      </c>
      <c r="H428" s="51">
        <f t="shared" si="67"/>
        <v>49734.569132344368</v>
      </c>
      <c r="I428" s="51">
        <f t="shared" si="68"/>
        <v>-11190278.054777483</v>
      </c>
      <c r="J428" s="101">
        <f t="shared" si="69"/>
        <v>6216821.1415430456</v>
      </c>
      <c r="X428" s="30"/>
      <c r="Y428" s="30"/>
      <c r="Z428" s="30"/>
    </row>
    <row r="429" spans="2:26" x14ac:dyDescent="0.25">
      <c r="B429" s="21">
        <v>289</v>
      </c>
      <c r="C429" s="39">
        <v>125</v>
      </c>
      <c r="D429" s="39">
        <v>-175</v>
      </c>
      <c r="E429" s="39">
        <v>2500</v>
      </c>
      <c r="F429" s="50">
        <f t="shared" si="65"/>
        <v>1.1814090706222099E-3</v>
      </c>
      <c r="G429" s="274">
        <f t="shared" si="66"/>
        <v>21.228169175920083</v>
      </c>
      <c r="H429" s="51">
        <f t="shared" si="67"/>
        <v>53070.422939800206</v>
      </c>
      <c r="I429" s="51">
        <f t="shared" si="68"/>
        <v>-9287324.0144650359</v>
      </c>
      <c r="J429" s="101">
        <f t="shared" si="69"/>
        <v>6633802.8674750254</v>
      </c>
      <c r="X429" s="30"/>
      <c r="Y429" s="30"/>
      <c r="Z429" s="30"/>
    </row>
    <row r="430" spans="2:26" x14ac:dyDescent="0.25">
      <c r="B430" s="21">
        <v>290</v>
      </c>
      <c r="C430" s="39">
        <v>125</v>
      </c>
      <c r="D430" s="39">
        <v>-125</v>
      </c>
      <c r="E430" s="39">
        <v>2500</v>
      </c>
      <c r="F430" s="50">
        <f t="shared" si="65"/>
        <v>1.3005812157216045E-3</v>
      </c>
      <c r="G430" s="274">
        <f t="shared" si="66"/>
        <v>22.381435196765636</v>
      </c>
      <c r="H430" s="51">
        <f t="shared" si="67"/>
        <v>55953.587991914093</v>
      </c>
      <c r="I430" s="51">
        <f t="shared" si="68"/>
        <v>-6994198.4989892617</v>
      </c>
      <c r="J430" s="101">
        <f t="shared" si="69"/>
        <v>6994198.4989892617</v>
      </c>
      <c r="X430" s="30"/>
      <c r="Y430" s="30"/>
      <c r="Z430" s="30"/>
    </row>
    <row r="431" spans="2:26" x14ac:dyDescent="0.25">
      <c r="B431" s="21">
        <v>291</v>
      </c>
      <c r="C431" s="39">
        <v>125</v>
      </c>
      <c r="D431" s="39">
        <v>-75</v>
      </c>
      <c r="E431" s="39">
        <v>2500</v>
      </c>
      <c r="F431" s="50">
        <f t="shared" si="65"/>
        <v>1.4197533608209991E-3</v>
      </c>
      <c r="G431" s="274">
        <f t="shared" si="66"/>
        <v>23.353625715474401</v>
      </c>
      <c r="H431" s="51">
        <f t="shared" si="67"/>
        <v>58384.064288686001</v>
      </c>
      <c r="I431" s="51">
        <f t="shared" si="68"/>
        <v>-4378804.8216514504</v>
      </c>
      <c r="J431" s="101">
        <f t="shared" si="69"/>
        <v>7298008.03608575</v>
      </c>
      <c r="X431" s="30"/>
      <c r="Y431" s="30"/>
      <c r="Z431" s="30"/>
    </row>
    <row r="432" spans="2:26" x14ac:dyDescent="0.25">
      <c r="B432" s="21">
        <v>292</v>
      </c>
      <c r="C432" s="39">
        <v>125</v>
      </c>
      <c r="D432" s="39">
        <v>-25</v>
      </c>
      <c r="E432" s="39">
        <v>2500</v>
      </c>
      <c r="F432" s="50">
        <f t="shared" si="65"/>
        <v>1.5389255059203939E-3</v>
      </c>
      <c r="G432" s="274">
        <f t="shared" si="66"/>
        <v>24.144740732046373</v>
      </c>
      <c r="H432" s="51">
        <f t="shared" si="67"/>
        <v>60361.851830115935</v>
      </c>
      <c r="I432" s="51">
        <f t="shared" si="68"/>
        <v>-1509046.2957528983</v>
      </c>
      <c r="J432" s="101">
        <f t="shared" si="69"/>
        <v>7545231.4787644921</v>
      </c>
      <c r="X432" s="30"/>
      <c r="Y432" s="30"/>
      <c r="Z432" s="30"/>
    </row>
    <row r="433" spans="2:26" x14ac:dyDescent="0.25">
      <c r="B433" s="21">
        <v>293</v>
      </c>
      <c r="C433" s="39">
        <v>125</v>
      </c>
      <c r="D433" s="39">
        <v>25</v>
      </c>
      <c r="E433" s="39">
        <v>2500</v>
      </c>
      <c r="F433" s="50">
        <f t="shared" si="65"/>
        <v>1.6580976510197885E-3</v>
      </c>
      <c r="G433" s="274">
        <f t="shared" si="66"/>
        <v>24.754780246481563</v>
      </c>
      <c r="H433" s="51">
        <f t="shared" si="67"/>
        <v>61886.950616203903</v>
      </c>
      <c r="I433" s="51">
        <f t="shared" si="68"/>
        <v>1547173.7654050975</v>
      </c>
      <c r="J433" s="101">
        <f t="shared" si="69"/>
        <v>7735868.827025488</v>
      </c>
      <c r="X433" s="30"/>
      <c r="Y433" s="30"/>
      <c r="Z433" s="30"/>
    </row>
    <row r="434" spans="2:26" x14ac:dyDescent="0.25">
      <c r="B434" s="21">
        <v>294</v>
      </c>
      <c r="C434" s="39">
        <v>125</v>
      </c>
      <c r="D434" s="39">
        <v>75</v>
      </c>
      <c r="E434" s="39">
        <v>2500</v>
      </c>
      <c r="F434" s="50">
        <f t="shared" si="65"/>
        <v>1.7772697961191833E-3</v>
      </c>
      <c r="G434" s="274">
        <f t="shared" si="66"/>
        <v>25.18374425877996</v>
      </c>
      <c r="H434" s="51">
        <f t="shared" si="67"/>
        <v>62959.360646949899</v>
      </c>
      <c r="I434" s="51">
        <f t="shared" si="68"/>
        <v>4721952.0485212421</v>
      </c>
      <c r="J434" s="101">
        <f t="shared" si="69"/>
        <v>7869920.0808687378</v>
      </c>
      <c r="X434" s="30"/>
      <c r="Y434" s="30"/>
      <c r="Z434" s="30"/>
    </row>
    <row r="435" spans="2:26" x14ac:dyDescent="0.25">
      <c r="B435" s="21">
        <v>295</v>
      </c>
      <c r="C435" s="39">
        <v>125</v>
      </c>
      <c r="D435" s="39">
        <v>125</v>
      </c>
      <c r="E435" s="39">
        <v>2500</v>
      </c>
      <c r="F435" s="50">
        <f t="shared" si="65"/>
        <v>1.8964419412185779E-3</v>
      </c>
      <c r="G435" s="274">
        <f t="shared" si="66"/>
        <v>25.431632768941576</v>
      </c>
      <c r="H435" s="51">
        <f t="shared" si="67"/>
        <v>63579.081922353937</v>
      </c>
      <c r="I435" s="51">
        <f t="shared" si="68"/>
        <v>7947385.2402942423</v>
      </c>
      <c r="J435" s="101">
        <f t="shared" si="69"/>
        <v>7947385.2402942423</v>
      </c>
      <c r="X435" s="30"/>
      <c r="Y435" s="30"/>
      <c r="Z435" s="30"/>
    </row>
    <row r="436" spans="2:26" x14ac:dyDescent="0.25">
      <c r="B436" s="21">
        <v>296</v>
      </c>
      <c r="C436" s="39">
        <v>125</v>
      </c>
      <c r="D436" s="39">
        <v>175</v>
      </c>
      <c r="E436" s="39">
        <v>2500</v>
      </c>
      <c r="F436" s="50">
        <f t="shared" si="65"/>
        <v>2.0156140863179725E-3</v>
      </c>
      <c r="G436" s="274">
        <f t="shared" si="66"/>
        <v>25.5</v>
      </c>
      <c r="H436" s="51">
        <f t="shared" si="67"/>
        <v>63750</v>
      </c>
      <c r="I436" s="51">
        <f t="shared" si="68"/>
        <v>11156250</v>
      </c>
      <c r="J436" s="101">
        <f t="shared" si="69"/>
        <v>7968750</v>
      </c>
      <c r="X436" s="30"/>
      <c r="Y436" s="30"/>
      <c r="Z436" s="30"/>
    </row>
    <row r="437" spans="2:26" x14ac:dyDescent="0.25">
      <c r="B437" s="21">
        <v>297</v>
      </c>
      <c r="C437" s="39">
        <v>125</v>
      </c>
      <c r="D437" s="39">
        <v>225</v>
      </c>
      <c r="E437" s="39">
        <v>2500</v>
      </c>
      <c r="F437" s="50">
        <f t="shared" si="65"/>
        <v>2.1347862314173675E-3</v>
      </c>
      <c r="G437" s="274">
        <f t="shared" si="66"/>
        <v>25.5</v>
      </c>
      <c r="H437" s="51">
        <f t="shared" si="67"/>
        <v>63750</v>
      </c>
      <c r="I437" s="51">
        <f t="shared" si="68"/>
        <v>14343750</v>
      </c>
      <c r="J437" s="101">
        <f t="shared" si="69"/>
        <v>7968750</v>
      </c>
      <c r="X437" s="30"/>
      <c r="Y437" s="30"/>
      <c r="Z437" s="30"/>
    </row>
    <row r="438" spans="2:26" x14ac:dyDescent="0.25">
      <c r="B438" s="21">
        <v>298</v>
      </c>
      <c r="C438" s="39">
        <v>125</v>
      </c>
      <c r="D438" s="39">
        <v>275</v>
      </c>
      <c r="E438" s="39">
        <v>2500</v>
      </c>
      <c r="F438" s="50">
        <f t="shared" si="65"/>
        <v>2.2539583765167621E-3</v>
      </c>
      <c r="G438" s="274">
        <f t="shared" si="66"/>
        <v>25.5</v>
      </c>
      <c r="H438" s="51">
        <f t="shared" si="67"/>
        <v>63750</v>
      </c>
      <c r="I438" s="51">
        <f t="shared" si="68"/>
        <v>17531250</v>
      </c>
      <c r="J438" s="101">
        <f t="shared" si="69"/>
        <v>7968750</v>
      </c>
      <c r="X438" s="30"/>
      <c r="Y438" s="30"/>
      <c r="Z438" s="30"/>
    </row>
    <row r="439" spans="2:26" x14ac:dyDescent="0.25">
      <c r="B439" s="21">
        <v>299</v>
      </c>
      <c r="C439" s="39">
        <v>125</v>
      </c>
      <c r="D439" s="39">
        <v>325</v>
      </c>
      <c r="E439" s="39">
        <v>2500</v>
      </c>
      <c r="F439" s="50">
        <f t="shared" si="65"/>
        <v>2.3731305216161567E-3</v>
      </c>
      <c r="G439" s="274">
        <f t="shared" si="66"/>
        <v>25.5</v>
      </c>
      <c r="H439" s="51">
        <f t="shared" si="67"/>
        <v>63750</v>
      </c>
      <c r="I439" s="51">
        <f t="shared" si="68"/>
        <v>20718750</v>
      </c>
      <c r="J439" s="101">
        <f t="shared" si="69"/>
        <v>7968750</v>
      </c>
      <c r="X439" s="30"/>
      <c r="Y439" s="30"/>
      <c r="Z439" s="30"/>
    </row>
    <row r="440" spans="2:26" x14ac:dyDescent="0.25">
      <c r="B440" s="21">
        <v>300</v>
      </c>
      <c r="C440" s="39">
        <v>125</v>
      </c>
      <c r="D440" s="39">
        <v>375</v>
      </c>
      <c r="E440" s="39">
        <v>2500</v>
      </c>
      <c r="F440" s="50">
        <f t="shared" si="65"/>
        <v>2.4923026667155513E-3</v>
      </c>
      <c r="G440" s="274">
        <f t="shared" si="66"/>
        <v>25.5</v>
      </c>
      <c r="H440" s="51">
        <f t="shared" si="67"/>
        <v>63750</v>
      </c>
      <c r="I440" s="51">
        <f t="shared" si="68"/>
        <v>23906250</v>
      </c>
      <c r="J440" s="101">
        <f t="shared" si="69"/>
        <v>7968750</v>
      </c>
      <c r="X440" s="30"/>
      <c r="Y440" s="30"/>
      <c r="Z440" s="30"/>
    </row>
    <row r="441" spans="2:26" x14ac:dyDescent="0.25">
      <c r="B441" s="21">
        <v>301</v>
      </c>
      <c r="C441" s="39">
        <v>125</v>
      </c>
      <c r="D441" s="39">
        <v>425</v>
      </c>
      <c r="E441" s="39">
        <v>2500</v>
      </c>
      <c r="F441" s="50">
        <f t="shared" si="65"/>
        <v>2.6114748118149459E-3</v>
      </c>
      <c r="G441" s="274">
        <f t="shared" si="66"/>
        <v>25.5</v>
      </c>
      <c r="H441" s="51">
        <f t="shared" si="67"/>
        <v>63750</v>
      </c>
      <c r="I441" s="51">
        <f t="shared" si="68"/>
        <v>27093750</v>
      </c>
      <c r="J441" s="101">
        <f t="shared" si="69"/>
        <v>7968750</v>
      </c>
      <c r="X441" s="30"/>
      <c r="Y441" s="30"/>
      <c r="Z441" s="30"/>
    </row>
    <row r="442" spans="2:26" x14ac:dyDescent="0.25">
      <c r="B442" s="21">
        <v>302</v>
      </c>
      <c r="C442" s="39">
        <v>125</v>
      </c>
      <c r="D442" s="39">
        <v>475</v>
      </c>
      <c r="E442" s="39">
        <v>2500</v>
      </c>
      <c r="F442" s="50">
        <f t="shared" si="65"/>
        <v>2.7306469569143409E-3</v>
      </c>
      <c r="G442" s="274">
        <f t="shared" si="66"/>
        <v>25.5</v>
      </c>
      <c r="H442" s="51">
        <f t="shared" si="67"/>
        <v>63750</v>
      </c>
      <c r="I442" s="51">
        <f t="shared" si="68"/>
        <v>30281250</v>
      </c>
      <c r="J442" s="101">
        <f t="shared" si="69"/>
        <v>7968750</v>
      </c>
      <c r="X442" s="30"/>
      <c r="Y442" s="30"/>
      <c r="Z442" s="30"/>
    </row>
    <row r="443" spans="2:26" x14ac:dyDescent="0.25">
      <c r="B443" s="21">
        <v>303</v>
      </c>
      <c r="C443" s="39">
        <v>125</v>
      </c>
      <c r="D443" s="39">
        <v>525</v>
      </c>
      <c r="E443" s="39">
        <v>2500</v>
      </c>
      <c r="F443" s="50">
        <f t="shared" si="65"/>
        <v>2.8498191020137351E-3</v>
      </c>
      <c r="G443" s="274">
        <f t="shared" si="66"/>
        <v>25.5</v>
      </c>
      <c r="H443" s="51">
        <f t="shared" si="67"/>
        <v>63750</v>
      </c>
      <c r="I443" s="51">
        <f t="shared" si="68"/>
        <v>33468750</v>
      </c>
      <c r="J443" s="101">
        <f t="shared" si="69"/>
        <v>7968750</v>
      </c>
      <c r="X443" s="30"/>
      <c r="Y443" s="30"/>
      <c r="Z443" s="30"/>
    </row>
    <row r="444" spans="2:26" x14ac:dyDescent="0.25">
      <c r="B444" s="21">
        <v>304</v>
      </c>
      <c r="C444" s="39">
        <v>125</v>
      </c>
      <c r="D444" s="39">
        <v>575</v>
      </c>
      <c r="E444" s="39">
        <v>2500</v>
      </c>
      <c r="F444" s="50">
        <f t="shared" si="65"/>
        <v>2.9689912471131301E-3</v>
      </c>
      <c r="G444" s="274">
        <f t="shared" si="66"/>
        <v>25.5</v>
      </c>
      <c r="H444" s="51">
        <f t="shared" si="67"/>
        <v>63750</v>
      </c>
      <c r="I444" s="51">
        <f t="shared" si="68"/>
        <v>36656250</v>
      </c>
      <c r="J444" s="101">
        <f t="shared" si="69"/>
        <v>7968750</v>
      </c>
      <c r="X444" s="30"/>
      <c r="Y444" s="30"/>
      <c r="Z444" s="30"/>
    </row>
    <row r="445" spans="2:26" x14ac:dyDescent="0.25">
      <c r="B445" s="21">
        <v>305</v>
      </c>
      <c r="C445" s="39">
        <v>175</v>
      </c>
      <c r="D445" s="39">
        <v>-575</v>
      </c>
      <c r="E445" s="39">
        <v>2500</v>
      </c>
      <c r="F445" s="50">
        <f t="shared" si="65"/>
        <v>2.5996398986671962E-4</v>
      </c>
      <c r="G445" s="274">
        <f t="shared" si="66"/>
        <v>6.1982511069265245</v>
      </c>
      <c r="H445" s="51">
        <f t="shared" si="67"/>
        <v>15495.627767316311</v>
      </c>
      <c r="I445" s="51">
        <f t="shared" si="68"/>
        <v>-8909985.9662068784</v>
      </c>
      <c r="J445" s="101">
        <f t="shared" si="69"/>
        <v>2711734.8592803543</v>
      </c>
      <c r="X445" s="30"/>
      <c r="Y445" s="30"/>
      <c r="Z445" s="30"/>
    </row>
    <row r="446" spans="2:26" x14ac:dyDescent="0.25">
      <c r="B446" s="21">
        <v>306</v>
      </c>
      <c r="C446" s="39">
        <v>175</v>
      </c>
      <c r="D446" s="39">
        <v>-525</v>
      </c>
      <c r="E446" s="39">
        <v>2500</v>
      </c>
      <c r="F446" s="50">
        <f t="shared" si="65"/>
        <v>3.7913613496611443E-4</v>
      </c>
      <c r="G446" s="274">
        <f t="shared" si="66"/>
        <v>8.7516021102997641</v>
      </c>
      <c r="H446" s="51">
        <f t="shared" si="67"/>
        <v>21879.005275749409</v>
      </c>
      <c r="I446" s="51">
        <f t="shared" si="68"/>
        <v>-11486477.769768439</v>
      </c>
      <c r="J446" s="101">
        <f t="shared" si="69"/>
        <v>3828825.9232561467</v>
      </c>
      <c r="X446" s="30"/>
      <c r="Y446" s="30"/>
      <c r="Z446" s="30"/>
    </row>
    <row r="447" spans="2:26" x14ac:dyDescent="0.25">
      <c r="B447" s="21">
        <v>307</v>
      </c>
      <c r="C447" s="39">
        <v>175</v>
      </c>
      <c r="D447" s="39">
        <v>-475</v>
      </c>
      <c r="E447" s="39">
        <v>2500</v>
      </c>
      <c r="F447" s="50">
        <f t="shared" si="65"/>
        <v>4.9830828006550902E-4</v>
      </c>
      <c r="G447" s="274">
        <f t="shared" si="66"/>
        <v>11.123877611536214</v>
      </c>
      <c r="H447" s="51">
        <f t="shared" si="67"/>
        <v>27809.694028840535</v>
      </c>
      <c r="I447" s="51">
        <f t="shared" si="68"/>
        <v>-13209604.663699254</v>
      </c>
      <c r="J447" s="101">
        <f t="shared" si="69"/>
        <v>4866696.4550470933</v>
      </c>
      <c r="X447" s="30"/>
      <c r="Y447" s="30"/>
      <c r="Z447" s="30"/>
    </row>
    <row r="448" spans="2:26" x14ac:dyDescent="0.25">
      <c r="B448" s="21">
        <v>308</v>
      </c>
      <c r="C448" s="39">
        <v>175</v>
      </c>
      <c r="D448" s="39">
        <v>-425</v>
      </c>
      <c r="E448" s="39">
        <v>2500</v>
      </c>
      <c r="F448" s="50">
        <f t="shared" si="65"/>
        <v>6.1748042516490361E-4</v>
      </c>
      <c r="G448" s="274">
        <f t="shared" si="66"/>
        <v>13.315077610635877</v>
      </c>
      <c r="H448" s="51">
        <f t="shared" si="67"/>
        <v>33287.694026589692</v>
      </c>
      <c r="I448" s="51">
        <f t="shared" si="68"/>
        <v>-14147269.961300619</v>
      </c>
      <c r="J448" s="101">
        <f t="shared" si="69"/>
        <v>5825346.454653196</v>
      </c>
      <c r="X448" s="30"/>
      <c r="Y448" s="30"/>
      <c r="Z448" s="30"/>
    </row>
    <row r="449" spans="2:26" x14ac:dyDescent="0.25">
      <c r="B449" s="21">
        <v>309</v>
      </c>
      <c r="C449" s="39">
        <v>175</v>
      </c>
      <c r="D449" s="39">
        <v>-375</v>
      </c>
      <c r="E449" s="39">
        <v>2500</v>
      </c>
      <c r="F449" s="50">
        <f t="shared" si="65"/>
        <v>7.3665257026429842E-4</v>
      </c>
      <c r="G449" s="274">
        <f t="shared" si="66"/>
        <v>15.32520210759875</v>
      </c>
      <c r="H449" s="51">
        <f t="shared" si="67"/>
        <v>38313.005268996872</v>
      </c>
      <c r="I449" s="51">
        <f t="shared" si="68"/>
        <v>-14367376.975873828</v>
      </c>
      <c r="J449" s="101">
        <f t="shared" si="69"/>
        <v>6704775.922074453</v>
      </c>
      <c r="X449" s="30"/>
      <c r="Y449" s="30"/>
      <c r="Z449" s="30"/>
    </row>
    <row r="450" spans="2:26" x14ac:dyDescent="0.25">
      <c r="B450" s="21">
        <v>310</v>
      </c>
      <c r="C450" s="39">
        <v>166.667</v>
      </c>
      <c r="D450" s="39">
        <v>-333.33300000000003</v>
      </c>
      <c r="E450" s="39">
        <v>1250</v>
      </c>
      <c r="F450" s="50">
        <f t="shared" si="65"/>
        <v>8.3064168520201689E-4</v>
      </c>
      <c r="G450" s="274">
        <f t="shared" si="66"/>
        <v>16.782832214031735</v>
      </c>
      <c r="H450" s="51">
        <f t="shared" si="67"/>
        <v>20978.540267539669</v>
      </c>
      <c r="I450" s="51">
        <f t="shared" si="68"/>
        <v>-6992839.762999801</v>
      </c>
      <c r="J450" s="101">
        <f t="shared" si="69"/>
        <v>3496430.3707700339</v>
      </c>
      <c r="X450" s="30"/>
      <c r="Y450" s="30"/>
      <c r="Z450" s="30"/>
    </row>
    <row r="451" spans="2:26" x14ac:dyDescent="0.25">
      <c r="B451" s="21">
        <v>311</v>
      </c>
      <c r="C451" s="39">
        <v>166.667</v>
      </c>
      <c r="D451" s="39">
        <v>333.33300000000003</v>
      </c>
      <c r="E451" s="39">
        <v>1250</v>
      </c>
      <c r="F451" s="50">
        <f t="shared" si="65"/>
        <v>2.4196020308986784E-3</v>
      </c>
      <c r="G451" s="274">
        <f t="shared" si="66"/>
        <v>25.5</v>
      </c>
      <c r="H451" s="51">
        <f t="shared" si="67"/>
        <v>31875</v>
      </c>
      <c r="I451" s="51">
        <f t="shared" si="68"/>
        <v>10624989.375</v>
      </c>
      <c r="J451" s="101">
        <f t="shared" si="69"/>
        <v>5312510.625</v>
      </c>
      <c r="X451" s="30"/>
      <c r="Y451" s="30"/>
      <c r="Z451" s="30"/>
    </row>
    <row r="452" spans="2:26" x14ac:dyDescent="0.25">
      <c r="B452" s="21">
        <v>312</v>
      </c>
      <c r="C452" s="39">
        <v>175</v>
      </c>
      <c r="D452" s="39">
        <v>375</v>
      </c>
      <c r="E452" s="39">
        <v>2500</v>
      </c>
      <c r="F452" s="50">
        <f t="shared" si="65"/>
        <v>2.5242347467552186E-3</v>
      </c>
      <c r="G452" s="274">
        <f t="shared" si="66"/>
        <v>25.5</v>
      </c>
      <c r="H452" s="51">
        <f t="shared" si="67"/>
        <v>63750</v>
      </c>
      <c r="I452" s="51">
        <f t="shared" si="68"/>
        <v>23906250</v>
      </c>
      <c r="J452" s="101">
        <f t="shared" si="69"/>
        <v>11156250</v>
      </c>
      <c r="X452" s="30"/>
      <c r="Y452" s="30"/>
      <c r="Z452" s="30"/>
    </row>
    <row r="453" spans="2:26" x14ac:dyDescent="0.25">
      <c r="B453" s="21">
        <v>313</v>
      </c>
      <c r="C453" s="39">
        <v>175</v>
      </c>
      <c r="D453" s="39">
        <v>425</v>
      </c>
      <c r="E453" s="39">
        <v>2500</v>
      </c>
      <c r="F453" s="50">
        <f t="shared" si="65"/>
        <v>2.6434068918546132E-3</v>
      </c>
      <c r="G453" s="274">
        <f t="shared" si="66"/>
        <v>25.5</v>
      </c>
      <c r="H453" s="51">
        <f t="shared" si="67"/>
        <v>63750</v>
      </c>
      <c r="I453" s="51">
        <f t="shared" si="68"/>
        <v>27093750</v>
      </c>
      <c r="J453" s="101">
        <f t="shared" si="69"/>
        <v>11156250</v>
      </c>
      <c r="X453" s="30"/>
      <c r="Y453" s="30"/>
      <c r="Z453" s="30"/>
    </row>
    <row r="454" spans="2:26" x14ac:dyDescent="0.25">
      <c r="B454" s="21">
        <v>314</v>
      </c>
      <c r="C454" s="39">
        <v>175</v>
      </c>
      <c r="D454" s="39">
        <v>475</v>
      </c>
      <c r="E454" s="39">
        <v>2500</v>
      </c>
      <c r="F454" s="50">
        <f t="shared" si="65"/>
        <v>2.7625790369540082E-3</v>
      </c>
      <c r="G454" s="274">
        <f t="shared" si="66"/>
        <v>25.5</v>
      </c>
      <c r="H454" s="51">
        <f t="shared" si="67"/>
        <v>63750</v>
      </c>
      <c r="I454" s="51">
        <f t="shared" si="68"/>
        <v>30281250</v>
      </c>
      <c r="J454" s="101">
        <f t="shared" si="69"/>
        <v>11156250</v>
      </c>
      <c r="X454" s="30"/>
      <c r="Y454" s="30"/>
      <c r="Z454" s="30"/>
    </row>
    <row r="455" spans="2:26" x14ac:dyDescent="0.25">
      <c r="B455" s="21">
        <v>315</v>
      </c>
      <c r="C455" s="39">
        <v>175</v>
      </c>
      <c r="D455" s="39">
        <v>525</v>
      </c>
      <c r="E455" s="39">
        <v>2500</v>
      </c>
      <c r="F455" s="50">
        <f t="shared" si="65"/>
        <v>2.8817511820534024E-3</v>
      </c>
      <c r="G455" s="274">
        <f t="shared" si="66"/>
        <v>25.5</v>
      </c>
      <c r="H455" s="51">
        <f t="shared" si="67"/>
        <v>63750</v>
      </c>
      <c r="I455" s="51">
        <f t="shared" si="68"/>
        <v>33468750</v>
      </c>
      <c r="J455" s="101">
        <f t="shared" si="69"/>
        <v>11156250</v>
      </c>
      <c r="X455" s="30"/>
      <c r="Y455" s="30"/>
      <c r="Z455" s="30"/>
    </row>
    <row r="456" spans="2:26" x14ac:dyDescent="0.25">
      <c r="B456" s="21">
        <v>316</v>
      </c>
      <c r="C456" s="39">
        <v>175</v>
      </c>
      <c r="D456" s="39">
        <v>575</v>
      </c>
      <c r="E456" s="39">
        <v>2500</v>
      </c>
      <c r="F456" s="50">
        <f t="shared" si="65"/>
        <v>3.0009233271527974E-3</v>
      </c>
      <c r="G456" s="274">
        <f t="shared" si="66"/>
        <v>25.5</v>
      </c>
      <c r="H456" s="51">
        <f t="shared" si="67"/>
        <v>63750</v>
      </c>
      <c r="I456" s="51">
        <f t="shared" si="68"/>
        <v>36656250</v>
      </c>
      <c r="J456" s="101">
        <f t="shared" si="69"/>
        <v>11156250</v>
      </c>
      <c r="X456" s="30"/>
      <c r="Y456" s="30"/>
      <c r="Z456" s="30"/>
    </row>
    <row r="457" spans="2:26" x14ac:dyDescent="0.25">
      <c r="B457" s="21">
        <v>317</v>
      </c>
      <c r="C457" s="39">
        <v>225</v>
      </c>
      <c r="D457" s="39">
        <v>-575</v>
      </c>
      <c r="E457" s="39">
        <v>2500</v>
      </c>
      <c r="F457" s="50">
        <f t="shared" si="65"/>
        <v>2.9189606990638703E-4</v>
      </c>
      <c r="G457" s="274">
        <f t="shared" si="66"/>
        <v>6.9001786454920557</v>
      </c>
      <c r="H457" s="51">
        <f t="shared" si="67"/>
        <v>17250.446613730139</v>
      </c>
      <c r="I457" s="51">
        <f t="shared" si="68"/>
        <v>-9919006.8028948307</v>
      </c>
      <c r="J457" s="101">
        <f t="shared" si="69"/>
        <v>3881350.4880892811</v>
      </c>
      <c r="X457" s="30"/>
      <c r="Y457" s="30"/>
      <c r="Z457" s="30"/>
    </row>
    <row r="458" spans="2:26" x14ac:dyDescent="0.25">
      <c r="B458" s="21">
        <v>318</v>
      </c>
      <c r="C458" s="39">
        <v>225</v>
      </c>
      <c r="D458" s="39">
        <v>-525</v>
      </c>
      <c r="E458" s="39">
        <v>2500</v>
      </c>
      <c r="F458" s="50">
        <f t="shared" si="65"/>
        <v>4.1106821500578184E-4</v>
      </c>
      <c r="G458" s="274">
        <f t="shared" si="66"/>
        <v>9.4050106142986856</v>
      </c>
      <c r="H458" s="51">
        <f t="shared" si="67"/>
        <v>23512.526535746714</v>
      </c>
      <c r="I458" s="51">
        <f t="shared" si="68"/>
        <v>-12344076.431267025</v>
      </c>
      <c r="J458" s="101">
        <f t="shared" si="69"/>
        <v>5290318.4705430111</v>
      </c>
      <c r="X458" s="30"/>
      <c r="Y458" s="30"/>
      <c r="Z458" s="30"/>
    </row>
    <row r="459" spans="2:26" x14ac:dyDescent="0.25">
      <c r="B459" s="21">
        <v>319</v>
      </c>
      <c r="C459" s="39">
        <v>225</v>
      </c>
      <c r="D459" s="39">
        <v>-475</v>
      </c>
      <c r="E459" s="39">
        <v>2500</v>
      </c>
      <c r="F459" s="50">
        <f t="shared" si="65"/>
        <v>5.3024036010517644E-4</v>
      </c>
      <c r="G459" s="274">
        <f t="shared" si="66"/>
        <v>11.72876708096852</v>
      </c>
      <c r="H459" s="51">
        <f t="shared" si="67"/>
        <v>29321.917702421302</v>
      </c>
      <c r="I459" s="51">
        <f t="shared" si="68"/>
        <v>-13927910.908650119</v>
      </c>
      <c r="J459" s="101">
        <f t="shared" si="69"/>
        <v>6597431.4830447929</v>
      </c>
      <c r="X459" s="30"/>
      <c r="Y459" s="30"/>
      <c r="Z459" s="30"/>
    </row>
    <row r="460" spans="2:26" x14ac:dyDescent="0.25">
      <c r="B460" s="21">
        <v>320</v>
      </c>
      <c r="C460" s="39">
        <v>225</v>
      </c>
      <c r="D460" s="39">
        <v>-425</v>
      </c>
      <c r="E460" s="39">
        <v>2500</v>
      </c>
      <c r="F460" s="50">
        <f t="shared" si="65"/>
        <v>6.4941250520457103E-4</v>
      </c>
      <c r="G460" s="274">
        <f t="shared" si="66"/>
        <v>13.871448045501568</v>
      </c>
      <c r="H460" s="51">
        <f t="shared" si="67"/>
        <v>34678.620113753917</v>
      </c>
      <c r="I460" s="51">
        <f t="shared" si="68"/>
        <v>-14738413.548345415</v>
      </c>
      <c r="J460" s="101">
        <f t="shared" si="69"/>
        <v>7802689.5255946312</v>
      </c>
      <c r="X460" s="30"/>
      <c r="Y460" s="30"/>
      <c r="Z460" s="30"/>
    </row>
    <row r="461" spans="2:26" x14ac:dyDescent="0.25">
      <c r="B461" s="21">
        <v>321</v>
      </c>
      <c r="C461" s="39">
        <v>216.667</v>
      </c>
      <c r="D461" s="39">
        <v>-383.33300000000003</v>
      </c>
      <c r="E461" s="39">
        <v>1250</v>
      </c>
      <c r="F461" s="50">
        <f t="shared" ref="F461:F524" si="70">$L$132+$L$134*D461+$L$135*C461</f>
        <v>7.4340162014228971E-4</v>
      </c>
      <c r="G461" s="274">
        <f t="shared" ref="G461:G524" si="71">+IF(F461&gt;=0,IF(F461&lt;=eco,1-(1-F461/eco)^n,1),0)*0.85*fck</f>
        <v>15.433623262335981</v>
      </c>
      <c r="H461" s="51">
        <f t="shared" si="67"/>
        <v>19292.029077919975</v>
      </c>
      <c r="I461" s="51">
        <f t="shared" si="68"/>
        <v>-7395271.3825262981</v>
      </c>
      <c r="J461" s="101">
        <f t="shared" si="69"/>
        <v>4179946.0642256872</v>
      </c>
      <c r="X461" s="30"/>
      <c r="Y461" s="30"/>
      <c r="Z461" s="30"/>
    </row>
    <row r="462" spans="2:26" x14ac:dyDescent="0.25">
      <c r="B462" s="21">
        <v>322</v>
      </c>
      <c r="C462" s="39">
        <v>216.667</v>
      </c>
      <c r="D462" s="39">
        <v>383.33300000000003</v>
      </c>
      <c r="E462" s="39">
        <v>1250</v>
      </c>
      <c r="F462" s="50">
        <f t="shared" si="70"/>
        <v>2.5707062560377399E-3</v>
      </c>
      <c r="G462" s="274">
        <f t="shared" si="71"/>
        <v>25.5</v>
      </c>
      <c r="H462" s="51">
        <f t="shared" ref="H462:H525" si="72">+G462*E462</f>
        <v>31875</v>
      </c>
      <c r="I462" s="51">
        <f t="shared" ref="I462:I525" si="73">+H462*D462</f>
        <v>12218739.375</v>
      </c>
      <c r="J462" s="101">
        <f t="shared" ref="J462:J525" si="74">+H462*C462</f>
        <v>6906260.625</v>
      </c>
      <c r="X462" s="30"/>
      <c r="Y462" s="30"/>
      <c r="Z462" s="30"/>
    </row>
    <row r="463" spans="2:26" x14ac:dyDescent="0.25">
      <c r="B463" s="21">
        <v>323</v>
      </c>
      <c r="C463" s="39">
        <v>225</v>
      </c>
      <c r="D463" s="39">
        <v>425</v>
      </c>
      <c r="E463" s="39">
        <v>2500</v>
      </c>
      <c r="F463" s="50">
        <f t="shared" si="70"/>
        <v>2.6753389718942805E-3</v>
      </c>
      <c r="G463" s="274">
        <f t="shared" si="71"/>
        <v>25.5</v>
      </c>
      <c r="H463" s="51">
        <f t="shared" si="72"/>
        <v>63750</v>
      </c>
      <c r="I463" s="51">
        <f t="shared" si="73"/>
        <v>27093750</v>
      </c>
      <c r="J463" s="101">
        <f t="shared" si="74"/>
        <v>14343750</v>
      </c>
      <c r="X463" s="30"/>
      <c r="Y463" s="30"/>
      <c r="Z463" s="30"/>
    </row>
    <row r="464" spans="2:26" x14ac:dyDescent="0.25">
      <c r="B464" s="21">
        <v>324</v>
      </c>
      <c r="C464" s="39">
        <v>225</v>
      </c>
      <c r="D464" s="39">
        <v>475</v>
      </c>
      <c r="E464" s="39">
        <v>2500</v>
      </c>
      <c r="F464" s="50">
        <f t="shared" si="70"/>
        <v>2.7945111169936756E-3</v>
      </c>
      <c r="G464" s="274">
        <f t="shared" si="71"/>
        <v>25.5</v>
      </c>
      <c r="H464" s="51">
        <f t="shared" si="72"/>
        <v>63750</v>
      </c>
      <c r="I464" s="51">
        <f t="shared" si="73"/>
        <v>30281250</v>
      </c>
      <c r="J464" s="101">
        <f t="shared" si="74"/>
        <v>14343750</v>
      </c>
      <c r="X464" s="30"/>
      <c r="Y464" s="30"/>
      <c r="Z464" s="30"/>
    </row>
    <row r="465" spans="2:26" x14ac:dyDescent="0.25">
      <c r="B465" s="21">
        <v>325</v>
      </c>
      <c r="C465" s="39">
        <v>225</v>
      </c>
      <c r="D465" s="39">
        <v>525</v>
      </c>
      <c r="E465" s="39">
        <v>2500</v>
      </c>
      <c r="F465" s="50">
        <f t="shared" si="70"/>
        <v>2.9136832620930697E-3</v>
      </c>
      <c r="G465" s="274">
        <f t="shared" si="71"/>
        <v>25.5</v>
      </c>
      <c r="H465" s="51">
        <f t="shared" si="72"/>
        <v>63750</v>
      </c>
      <c r="I465" s="51">
        <f t="shared" si="73"/>
        <v>33468750</v>
      </c>
      <c r="J465" s="101">
        <f t="shared" si="74"/>
        <v>14343750</v>
      </c>
      <c r="X465" s="30"/>
      <c r="Y465" s="30"/>
      <c r="Z465" s="30"/>
    </row>
    <row r="466" spans="2:26" x14ac:dyDescent="0.25">
      <c r="B466" s="21">
        <v>326</v>
      </c>
      <c r="C466" s="39">
        <v>225</v>
      </c>
      <c r="D466" s="39">
        <v>575</v>
      </c>
      <c r="E466" s="39">
        <v>2500</v>
      </c>
      <c r="F466" s="50">
        <f t="shared" si="70"/>
        <v>3.0328554071924647E-3</v>
      </c>
      <c r="G466" s="274">
        <f t="shared" si="71"/>
        <v>25.5</v>
      </c>
      <c r="H466" s="51">
        <f t="shared" si="72"/>
        <v>63750</v>
      </c>
      <c r="I466" s="51">
        <f t="shared" si="73"/>
        <v>36656250</v>
      </c>
      <c r="J466" s="101">
        <f t="shared" si="74"/>
        <v>14343750</v>
      </c>
      <c r="X466" s="30"/>
      <c r="Y466" s="30"/>
      <c r="Z466" s="30"/>
    </row>
    <row r="467" spans="2:26" x14ac:dyDescent="0.25">
      <c r="B467" s="21">
        <v>327</v>
      </c>
      <c r="C467" s="39">
        <v>275</v>
      </c>
      <c r="D467" s="39">
        <v>-575</v>
      </c>
      <c r="E467" s="39">
        <v>2500</v>
      </c>
      <c r="F467" s="50">
        <f t="shared" si="70"/>
        <v>3.2382814994605434E-4</v>
      </c>
      <c r="G467" s="274">
        <f t="shared" si="71"/>
        <v>7.5891055479279261</v>
      </c>
      <c r="H467" s="51">
        <f t="shared" si="72"/>
        <v>18972.763869819817</v>
      </c>
      <c r="I467" s="51">
        <f t="shared" si="73"/>
        <v>-10909339.225146394</v>
      </c>
      <c r="J467" s="101">
        <f t="shared" si="74"/>
        <v>5217510.0642004497</v>
      </c>
      <c r="X467" s="30"/>
      <c r="Y467" s="30"/>
      <c r="Z467" s="30"/>
    </row>
    <row r="468" spans="2:26" x14ac:dyDescent="0.25">
      <c r="B468" s="21">
        <v>328</v>
      </c>
      <c r="C468" s="39">
        <v>275</v>
      </c>
      <c r="D468" s="39">
        <v>-525</v>
      </c>
      <c r="E468" s="39">
        <v>2500</v>
      </c>
      <c r="F468" s="50">
        <f t="shared" si="70"/>
        <v>4.4300029504544915E-4</v>
      </c>
      <c r="G468" s="274">
        <f t="shared" si="71"/>
        <v>10.045418482167937</v>
      </c>
      <c r="H468" s="51">
        <f t="shared" si="72"/>
        <v>25113.546205419843</v>
      </c>
      <c r="I468" s="51">
        <f t="shared" si="73"/>
        <v>-13184611.757845419</v>
      </c>
      <c r="J468" s="101">
        <f t="shared" si="74"/>
        <v>6906225.2064904571</v>
      </c>
      <c r="X468" s="30"/>
      <c r="Y468" s="30"/>
      <c r="Z468" s="30"/>
    </row>
    <row r="469" spans="2:26" x14ac:dyDescent="0.25">
      <c r="B469" s="21">
        <v>329</v>
      </c>
      <c r="C469" s="39">
        <v>275</v>
      </c>
      <c r="D469" s="39">
        <v>-475</v>
      </c>
      <c r="E469" s="39">
        <v>2500</v>
      </c>
      <c r="F469" s="50">
        <f t="shared" si="70"/>
        <v>5.6217244014484375E-4</v>
      </c>
      <c r="G469" s="274">
        <f t="shared" si="71"/>
        <v>12.320655914271162</v>
      </c>
      <c r="H469" s="51">
        <f t="shared" si="72"/>
        <v>30801.639785677904</v>
      </c>
      <c r="I469" s="51">
        <f t="shared" si="73"/>
        <v>-14630778.898197005</v>
      </c>
      <c r="J469" s="101">
        <f t="shared" si="74"/>
        <v>8470450.9410614241</v>
      </c>
      <c r="X469" s="30"/>
      <c r="Y469" s="30"/>
      <c r="Z469" s="30"/>
    </row>
    <row r="470" spans="2:26" x14ac:dyDescent="0.25">
      <c r="B470" s="21">
        <v>330</v>
      </c>
      <c r="C470" s="39">
        <v>275</v>
      </c>
      <c r="D470" s="39">
        <v>-425</v>
      </c>
      <c r="E470" s="39">
        <v>2500</v>
      </c>
      <c r="F470" s="50">
        <f t="shared" si="70"/>
        <v>6.8134458524423834E-4</v>
      </c>
      <c r="G470" s="274">
        <f t="shared" si="71"/>
        <v>14.414817844237602</v>
      </c>
      <c r="H470" s="51">
        <f t="shared" si="72"/>
        <v>36037.044610594006</v>
      </c>
      <c r="I470" s="51">
        <f t="shared" si="73"/>
        <v>-15315743.959502453</v>
      </c>
      <c r="J470" s="101">
        <f t="shared" si="74"/>
        <v>9910187.2679133508</v>
      </c>
      <c r="X470" s="30"/>
      <c r="Y470" s="30"/>
      <c r="Z470" s="30"/>
    </row>
    <row r="471" spans="2:26" x14ac:dyDescent="0.25">
      <c r="B471" s="21">
        <v>331</v>
      </c>
      <c r="C471" s="39">
        <v>275</v>
      </c>
      <c r="D471" s="39">
        <v>425</v>
      </c>
      <c r="E471" s="39">
        <v>2500</v>
      </c>
      <c r="F471" s="50">
        <f t="shared" si="70"/>
        <v>2.7072710519339478E-3</v>
      </c>
      <c r="G471" s="274">
        <f t="shared" si="71"/>
        <v>25.5</v>
      </c>
      <c r="H471" s="51">
        <f t="shared" si="72"/>
        <v>63750</v>
      </c>
      <c r="I471" s="51">
        <f t="shared" si="73"/>
        <v>27093750</v>
      </c>
      <c r="J471" s="101">
        <f t="shared" si="74"/>
        <v>17531250</v>
      </c>
      <c r="X471" s="30"/>
      <c r="Y471" s="30"/>
      <c r="Z471" s="30"/>
    </row>
    <row r="472" spans="2:26" x14ac:dyDescent="0.25">
      <c r="B472" s="21">
        <v>332</v>
      </c>
      <c r="C472" s="39">
        <v>275</v>
      </c>
      <c r="D472" s="39">
        <v>475</v>
      </c>
      <c r="E472" s="39">
        <v>2500</v>
      </c>
      <c r="F472" s="50">
        <f t="shared" si="70"/>
        <v>2.8264431970333429E-3</v>
      </c>
      <c r="G472" s="274">
        <f t="shared" si="71"/>
        <v>25.5</v>
      </c>
      <c r="H472" s="51">
        <f t="shared" si="72"/>
        <v>63750</v>
      </c>
      <c r="I472" s="51">
        <f t="shared" si="73"/>
        <v>30281250</v>
      </c>
      <c r="J472" s="101">
        <f t="shared" si="74"/>
        <v>17531250</v>
      </c>
      <c r="X472" s="30"/>
      <c r="Y472" s="30"/>
      <c r="Z472" s="30"/>
    </row>
    <row r="473" spans="2:26" x14ac:dyDescent="0.25">
      <c r="B473" s="21">
        <v>333</v>
      </c>
      <c r="C473" s="39">
        <v>275</v>
      </c>
      <c r="D473" s="39">
        <v>525</v>
      </c>
      <c r="E473" s="39">
        <v>2500</v>
      </c>
      <c r="F473" s="50">
        <f t="shared" si="70"/>
        <v>2.945615342132737E-3</v>
      </c>
      <c r="G473" s="274">
        <f t="shared" si="71"/>
        <v>25.5</v>
      </c>
      <c r="H473" s="51">
        <f t="shared" si="72"/>
        <v>63750</v>
      </c>
      <c r="I473" s="51">
        <f t="shared" si="73"/>
        <v>33468750</v>
      </c>
      <c r="J473" s="101">
        <f t="shared" si="74"/>
        <v>17531250</v>
      </c>
      <c r="X473" s="30"/>
      <c r="Y473" s="30"/>
      <c r="Z473" s="30"/>
    </row>
    <row r="474" spans="2:26" x14ac:dyDescent="0.25">
      <c r="B474" s="21">
        <v>334</v>
      </c>
      <c r="C474" s="39">
        <v>275</v>
      </c>
      <c r="D474" s="39">
        <v>575</v>
      </c>
      <c r="E474" s="39">
        <v>2500</v>
      </c>
      <c r="F474" s="50">
        <f t="shared" si="70"/>
        <v>3.0647874872321321E-3</v>
      </c>
      <c r="G474" s="274">
        <f t="shared" si="71"/>
        <v>25.5</v>
      </c>
      <c r="H474" s="51">
        <f t="shared" si="72"/>
        <v>63750</v>
      </c>
      <c r="I474" s="51">
        <f t="shared" si="73"/>
        <v>36656250</v>
      </c>
      <c r="J474" s="101">
        <f t="shared" si="74"/>
        <v>17531250</v>
      </c>
      <c r="X474" s="30"/>
      <c r="Y474" s="30"/>
      <c r="Z474" s="30"/>
    </row>
    <row r="475" spans="2:26" x14ac:dyDescent="0.25">
      <c r="B475" s="21">
        <v>335</v>
      </c>
      <c r="C475" s="39">
        <v>325</v>
      </c>
      <c r="D475" s="39">
        <v>-575</v>
      </c>
      <c r="E475" s="39">
        <v>2500</v>
      </c>
      <c r="F475" s="50">
        <f t="shared" si="70"/>
        <v>3.5576022998572176E-4</v>
      </c>
      <c r="G475" s="274">
        <f t="shared" si="71"/>
        <v>8.2650318142341312</v>
      </c>
      <c r="H475" s="51">
        <f t="shared" si="72"/>
        <v>20662.57953558533</v>
      </c>
      <c r="I475" s="51">
        <f t="shared" si="73"/>
        <v>-11880983.232961565</v>
      </c>
      <c r="J475" s="101">
        <f t="shared" si="74"/>
        <v>6715338.3490652321</v>
      </c>
      <c r="X475" s="30"/>
      <c r="Y475" s="30"/>
      <c r="Z475" s="30"/>
    </row>
    <row r="476" spans="2:26" x14ac:dyDescent="0.25">
      <c r="B476" s="21">
        <v>336</v>
      </c>
      <c r="C476" s="39">
        <v>325</v>
      </c>
      <c r="D476" s="39">
        <v>-525</v>
      </c>
      <c r="E476" s="39">
        <v>2500</v>
      </c>
      <c r="F476" s="50">
        <f t="shared" si="70"/>
        <v>4.7493237508511657E-4</v>
      </c>
      <c r="G476" s="274">
        <f t="shared" si="71"/>
        <v>10.672825713907539</v>
      </c>
      <c r="H476" s="51">
        <f t="shared" si="72"/>
        <v>26682.064284768847</v>
      </c>
      <c r="I476" s="51">
        <f t="shared" si="73"/>
        <v>-14008083.749503644</v>
      </c>
      <c r="J476" s="101">
        <f t="shared" si="74"/>
        <v>8671670.8925498761</v>
      </c>
      <c r="X476" s="30"/>
      <c r="Y476" s="30"/>
      <c r="Z476" s="30"/>
    </row>
    <row r="477" spans="2:26" x14ac:dyDescent="0.25">
      <c r="B477" s="21">
        <v>337</v>
      </c>
      <c r="C477" s="39">
        <v>325</v>
      </c>
      <c r="D477" s="39">
        <v>-475</v>
      </c>
      <c r="E477" s="39">
        <v>2500</v>
      </c>
      <c r="F477" s="50">
        <f t="shared" si="70"/>
        <v>5.9410452018451116E-4</v>
      </c>
      <c r="G477" s="274">
        <f t="shared" si="71"/>
        <v>12.899544111444149</v>
      </c>
      <c r="H477" s="51">
        <f t="shared" si="72"/>
        <v>32248.860278610373</v>
      </c>
      <c r="I477" s="51">
        <f t="shared" si="73"/>
        <v>-15318208.632339926</v>
      </c>
      <c r="J477" s="101">
        <f t="shared" si="74"/>
        <v>10480879.590548372</v>
      </c>
      <c r="X477" s="30"/>
      <c r="Y477" s="30"/>
      <c r="Z477" s="30"/>
    </row>
    <row r="478" spans="2:26" x14ac:dyDescent="0.25">
      <c r="B478" s="21">
        <v>338</v>
      </c>
      <c r="C478" s="39">
        <v>325</v>
      </c>
      <c r="D478" s="39">
        <v>-425</v>
      </c>
      <c r="E478" s="39">
        <v>2500</v>
      </c>
      <c r="F478" s="50">
        <f t="shared" si="70"/>
        <v>7.1327666528390576E-4</v>
      </c>
      <c r="G478" s="274">
        <f t="shared" si="71"/>
        <v>14.945187006843973</v>
      </c>
      <c r="H478" s="51">
        <f t="shared" si="72"/>
        <v>37362.96751710993</v>
      </c>
      <c r="I478" s="51">
        <f t="shared" si="73"/>
        <v>-15879261.19477172</v>
      </c>
      <c r="J478" s="101">
        <f t="shared" si="74"/>
        <v>12142964.443060728</v>
      </c>
      <c r="X478" s="30"/>
      <c r="Y478" s="30"/>
      <c r="Z478" s="30"/>
    </row>
    <row r="479" spans="2:26" x14ac:dyDescent="0.25">
      <c r="B479" s="21">
        <v>339</v>
      </c>
      <c r="C479" s="39">
        <v>325</v>
      </c>
      <c r="D479" s="39">
        <v>425</v>
      </c>
      <c r="E479" s="39">
        <v>2500</v>
      </c>
      <c r="F479" s="50">
        <f t="shared" si="70"/>
        <v>2.7392031319736151E-3</v>
      </c>
      <c r="G479" s="274">
        <f t="shared" si="71"/>
        <v>25.5</v>
      </c>
      <c r="H479" s="51">
        <f t="shared" si="72"/>
        <v>63750</v>
      </c>
      <c r="I479" s="51">
        <f t="shared" si="73"/>
        <v>27093750</v>
      </c>
      <c r="J479" s="101">
        <f t="shared" si="74"/>
        <v>20718750</v>
      </c>
      <c r="X479" s="30"/>
      <c r="Y479" s="30"/>
      <c r="Z479" s="30"/>
    </row>
    <row r="480" spans="2:26" x14ac:dyDescent="0.25">
      <c r="B480" s="21">
        <v>340</v>
      </c>
      <c r="C480" s="39">
        <v>325</v>
      </c>
      <c r="D480" s="39">
        <v>475</v>
      </c>
      <c r="E480" s="39">
        <v>2500</v>
      </c>
      <c r="F480" s="50">
        <f t="shared" si="70"/>
        <v>2.8583752770730102E-3</v>
      </c>
      <c r="G480" s="274">
        <f t="shared" si="71"/>
        <v>25.5</v>
      </c>
      <c r="H480" s="51">
        <f t="shared" si="72"/>
        <v>63750</v>
      </c>
      <c r="I480" s="51">
        <f t="shared" si="73"/>
        <v>30281250</v>
      </c>
      <c r="J480" s="101">
        <f t="shared" si="74"/>
        <v>20718750</v>
      </c>
      <c r="X480" s="30"/>
      <c r="Y480" s="30"/>
      <c r="Z480" s="30"/>
    </row>
    <row r="481" spans="2:26" x14ac:dyDescent="0.25">
      <c r="B481" s="21">
        <v>341</v>
      </c>
      <c r="C481" s="39">
        <v>325</v>
      </c>
      <c r="D481" s="39">
        <v>525</v>
      </c>
      <c r="E481" s="39">
        <v>2500</v>
      </c>
      <c r="F481" s="50">
        <f t="shared" si="70"/>
        <v>2.9775474221724043E-3</v>
      </c>
      <c r="G481" s="274">
        <f t="shared" si="71"/>
        <v>25.5</v>
      </c>
      <c r="H481" s="51">
        <f t="shared" si="72"/>
        <v>63750</v>
      </c>
      <c r="I481" s="51">
        <f t="shared" si="73"/>
        <v>33468750</v>
      </c>
      <c r="J481" s="101">
        <f t="shared" si="74"/>
        <v>20718750</v>
      </c>
      <c r="X481" s="30"/>
      <c r="Y481" s="30"/>
      <c r="Z481" s="30"/>
    </row>
    <row r="482" spans="2:26" x14ac:dyDescent="0.25">
      <c r="B482" s="21">
        <v>342</v>
      </c>
      <c r="C482" s="39">
        <v>325</v>
      </c>
      <c r="D482" s="39">
        <v>575</v>
      </c>
      <c r="E482" s="39">
        <v>2500</v>
      </c>
      <c r="F482" s="50">
        <f t="shared" si="70"/>
        <v>3.0967195672717994E-3</v>
      </c>
      <c r="G482" s="274">
        <f t="shared" si="71"/>
        <v>25.5</v>
      </c>
      <c r="H482" s="51">
        <f t="shared" si="72"/>
        <v>63750</v>
      </c>
      <c r="I482" s="51">
        <f t="shared" si="73"/>
        <v>36656250</v>
      </c>
      <c r="J482" s="101">
        <f t="shared" si="74"/>
        <v>20718750</v>
      </c>
      <c r="X482" s="30"/>
      <c r="Y482" s="30"/>
      <c r="Z482" s="30"/>
    </row>
    <row r="483" spans="2:26" x14ac:dyDescent="0.25">
      <c r="B483" s="21">
        <v>343</v>
      </c>
      <c r="C483" s="39">
        <v>375</v>
      </c>
      <c r="D483" s="39">
        <v>-575</v>
      </c>
      <c r="E483" s="39">
        <v>2500</v>
      </c>
      <c r="F483" s="50">
        <f t="shared" si="70"/>
        <v>3.8769231002538912E-4</v>
      </c>
      <c r="G483" s="274">
        <f t="shared" si="71"/>
        <v>8.9279574444106764</v>
      </c>
      <c r="H483" s="51">
        <f t="shared" si="72"/>
        <v>22319.893611026691</v>
      </c>
      <c r="I483" s="51">
        <f t="shared" si="73"/>
        <v>-12833938.826340348</v>
      </c>
      <c r="J483" s="101">
        <f t="shared" si="74"/>
        <v>8369960.1041350095</v>
      </c>
      <c r="X483" s="30"/>
      <c r="Y483" s="30"/>
      <c r="Z483" s="30"/>
    </row>
    <row r="484" spans="2:26" x14ac:dyDescent="0.25">
      <c r="B484" s="21">
        <v>344</v>
      </c>
      <c r="C484" s="39">
        <v>375</v>
      </c>
      <c r="D484" s="39">
        <v>-525</v>
      </c>
      <c r="E484" s="39">
        <v>2500</v>
      </c>
      <c r="F484" s="50">
        <f t="shared" si="70"/>
        <v>5.0686445512478388E-4</v>
      </c>
      <c r="G484" s="274">
        <f t="shared" si="71"/>
        <v>11.287232309517469</v>
      </c>
      <c r="H484" s="51">
        <f t="shared" si="72"/>
        <v>28218.080773793674</v>
      </c>
      <c r="I484" s="51">
        <f t="shared" si="73"/>
        <v>-14814492.40624168</v>
      </c>
      <c r="J484" s="101">
        <f t="shared" si="74"/>
        <v>10581780.290172627</v>
      </c>
      <c r="X484" s="30"/>
      <c r="Y484" s="30"/>
      <c r="Z484" s="30"/>
    </row>
    <row r="485" spans="2:26" x14ac:dyDescent="0.25">
      <c r="B485" s="21">
        <v>345</v>
      </c>
      <c r="C485" s="39">
        <v>375</v>
      </c>
      <c r="D485" s="39">
        <v>-475</v>
      </c>
      <c r="E485" s="39">
        <v>2500</v>
      </c>
      <c r="F485" s="50">
        <f t="shared" si="70"/>
        <v>6.2603660022417847E-4</v>
      </c>
      <c r="G485" s="274">
        <f t="shared" si="71"/>
        <v>13.465431672487469</v>
      </c>
      <c r="H485" s="51">
        <f t="shared" si="72"/>
        <v>33663.579181218673</v>
      </c>
      <c r="I485" s="51">
        <f t="shared" si="73"/>
        <v>-15990200.11107887</v>
      </c>
      <c r="J485" s="101">
        <f t="shared" si="74"/>
        <v>12623842.192957003</v>
      </c>
      <c r="X485" s="30"/>
      <c r="Y485" s="30"/>
      <c r="Z485" s="30"/>
    </row>
    <row r="486" spans="2:26" x14ac:dyDescent="0.25">
      <c r="B486" s="21">
        <v>346</v>
      </c>
      <c r="C486" s="39">
        <v>375</v>
      </c>
      <c r="D486" s="39">
        <v>-425</v>
      </c>
      <c r="E486" s="39">
        <v>2500</v>
      </c>
      <c r="F486" s="50">
        <f t="shared" si="70"/>
        <v>7.4520874532357307E-4</v>
      </c>
      <c r="G486" s="274">
        <f t="shared" si="71"/>
        <v>15.462555533320682</v>
      </c>
      <c r="H486" s="51">
        <f t="shared" si="72"/>
        <v>38656.388833301702</v>
      </c>
      <c r="I486" s="51">
        <f t="shared" si="73"/>
        <v>-16428965.254153224</v>
      </c>
      <c r="J486" s="101">
        <f t="shared" si="74"/>
        <v>14496145.812488139</v>
      </c>
      <c r="X486" s="30"/>
      <c r="Y486" s="30"/>
      <c r="Z486" s="30"/>
    </row>
    <row r="487" spans="2:26" x14ac:dyDescent="0.25">
      <c r="B487" s="21">
        <v>347</v>
      </c>
      <c r="C487" s="39">
        <v>375</v>
      </c>
      <c r="D487" s="39">
        <v>425</v>
      </c>
      <c r="E487" s="39">
        <v>2500</v>
      </c>
      <c r="F487" s="50">
        <f t="shared" si="70"/>
        <v>2.7711352120132829E-3</v>
      </c>
      <c r="G487" s="274">
        <f t="shared" si="71"/>
        <v>25.5</v>
      </c>
      <c r="H487" s="51">
        <f t="shared" si="72"/>
        <v>63750</v>
      </c>
      <c r="I487" s="51">
        <f t="shared" si="73"/>
        <v>27093750</v>
      </c>
      <c r="J487" s="101">
        <f t="shared" si="74"/>
        <v>23906250</v>
      </c>
      <c r="X487" s="30"/>
      <c r="Y487" s="30"/>
      <c r="Z487" s="30"/>
    </row>
    <row r="488" spans="2:26" x14ac:dyDescent="0.25">
      <c r="B488" s="21">
        <v>348</v>
      </c>
      <c r="C488" s="39">
        <v>375</v>
      </c>
      <c r="D488" s="39">
        <v>475</v>
      </c>
      <c r="E488" s="39">
        <v>2500</v>
      </c>
      <c r="F488" s="50">
        <f t="shared" si="70"/>
        <v>2.8903073571126779E-3</v>
      </c>
      <c r="G488" s="274">
        <f t="shared" si="71"/>
        <v>25.5</v>
      </c>
      <c r="H488" s="51">
        <f t="shared" si="72"/>
        <v>63750</v>
      </c>
      <c r="I488" s="51">
        <f t="shared" si="73"/>
        <v>30281250</v>
      </c>
      <c r="J488" s="101">
        <f t="shared" si="74"/>
        <v>23906250</v>
      </c>
      <c r="X488" s="30"/>
      <c r="Y488" s="30"/>
      <c r="Z488" s="30"/>
    </row>
    <row r="489" spans="2:26" x14ac:dyDescent="0.25">
      <c r="B489" s="21">
        <v>349</v>
      </c>
      <c r="C489" s="39">
        <v>375</v>
      </c>
      <c r="D489" s="39">
        <v>525</v>
      </c>
      <c r="E489" s="39">
        <v>2500</v>
      </c>
      <c r="F489" s="50">
        <f t="shared" si="70"/>
        <v>3.0094795022120721E-3</v>
      </c>
      <c r="G489" s="274">
        <f t="shared" si="71"/>
        <v>25.5</v>
      </c>
      <c r="H489" s="51">
        <f t="shared" si="72"/>
        <v>63750</v>
      </c>
      <c r="I489" s="51">
        <f t="shared" si="73"/>
        <v>33468750</v>
      </c>
      <c r="J489" s="101">
        <f t="shared" si="74"/>
        <v>23906250</v>
      </c>
      <c r="X489" s="30"/>
      <c r="Y489" s="30"/>
      <c r="Z489" s="30"/>
    </row>
    <row r="490" spans="2:26" x14ac:dyDescent="0.25">
      <c r="B490" s="21">
        <v>350</v>
      </c>
      <c r="C490" s="39">
        <v>375</v>
      </c>
      <c r="D490" s="39">
        <v>575</v>
      </c>
      <c r="E490" s="39">
        <v>2500</v>
      </c>
      <c r="F490" s="50">
        <f t="shared" si="70"/>
        <v>3.1286516473114671E-3</v>
      </c>
      <c r="G490" s="274">
        <f t="shared" si="71"/>
        <v>25.5</v>
      </c>
      <c r="H490" s="51">
        <f t="shared" si="72"/>
        <v>63750</v>
      </c>
      <c r="I490" s="51">
        <f t="shared" si="73"/>
        <v>36656250</v>
      </c>
      <c r="J490" s="101">
        <f t="shared" si="74"/>
        <v>23906250</v>
      </c>
      <c r="X490" s="30"/>
      <c r="Y490" s="30"/>
      <c r="Z490" s="30"/>
    </row>
    <row r="491" spans="2:26" x14ac:dyDescent="0.25">
      <c r="B491" s="21">
        <v>351</v>
      </c>
      <c r="C491" s="39">
        <v>425</v>
      </c>
      <c r="D491" s="39">
        <v>-575</v>
      </c>
      <c r="E491" s="39">
        <v>2500</v>
      </c>
      <c r="F491" s="50">
        <f t="shared" si="70"/>
        <v>4.1962439006505649E-4</v>
      </c>
      <c r="G491" s="274">
        <f t="shared" si="71"/>
        <v>9.5778824384575643</v>
      </c>
      <c r="H491" s="51">
        <f t="shared" si="72"/>
        <v>23944.706096143909</v>
      </c>
      <c r="I491" s="51">
        <f t="shared" si="73"/>
        <v>-13768206.005282748</v>
      </c>
      <c r="J491" s="101">
        <f t="shared" si="74"/>
        <v>10176500.090861162</v>
      </c>
      <c r="X491" s="30"/>
      <c r="Y491" s="30"/>
      <c r="Z491" s="30"/>
    </row>
    <row r="492" spans="2:26" x14ac:dyDescent="0.25">
      <c r="B492" s="21">
        <v>352</v>
      </c>
      <c r="C492" s="39">
        <v>425</v>
      </c>
      <c r="D492" s="39">
        <v>-525</v>
      </c>
      <c r="E492" s="39">
        <v>2500</v>
      </c>
      <c r="F492" s="50">
        <f t="shared" si="70"/>
        <v>5.387965351644513E-4</v>
      </c>
      <c r="G492" s="274">
        <f t="shared" si="71"/>
        <v>11.888638268997743</v>
      </c>
      <c r="H492" s="51">
        <f t="shared" si="72"/>
        <v>29721.595672494357</v>
      </c>
      <c r="I492" s="51">
        <f t="shared" si="73"/>
        <v>-15603837.728059538</v>
      </c>
      <c r="J492" s="101">
        <f t="shared" si="74"/>
        <v>12631678.160810102</v>
      </c>
      <c r="X492" s="30"/>
      <c r="Y492" s="30"/>
      <c r="Z492" s="30"/>
    </row>
    <row r="493" spans="2:26" x14ac:dyDescent="0.25">
      <c r="B493" s="21">
        <v>353</v>
      </c>
      <c r="C493" s="39">
        <v>425</v>
      </c>
      <c r="D493" s="39">
        <v>-475</v>
      </c>
      <c r="E493" s="39">
        <v>2500</v>
      </c>
      <c r="F493" s="50">
        <f t="shared" si="70"/>
        <v>6.5796868026384589E-4</v>
      </c>
      <c r="G493" s="274">
        <f t="shared" si="71"/>
        <v>14.018318597401134</v>
      </c>
      <c r="H493" s="51">
        <f t="shared" si="72"/>
        <v>35045.796493502836</v>
      </c>
      <c r="I493" s="51">
        <f t="shared" si="73"/>
        <v>-16646753.334413847</v>
      </c>
      <c r="J493" s="101">
        <f t="shared" si="74"/>
        <v>14894463.509738706</v>
      </c>
      <c r="X493" s="30"/>
      <c r="Y493" s="30"/>
      <c r="Z493" s="30"/>
    </row>
    <row r="494" spans="2:26" x14ac:dyDescent="0.25">
      <c r="B494" s="21">
        <v>354</v>
      </c>
      <c r="C494" s="39">
        <v>425</v>
      </c>
      <c r="D494" s="39">
        <v>-425</v>
      </c>
      <c r="E494" s="39">
        <v>2500</v>
      </c>
      <c r="F494" s="50">
        <f t="shared" si="70"/>
        <v>7.7714082536324048E-4</v>
      </c>
      <c r="G494" s="274">
        <f t="shared" si="71"/>
        <v>15.966923423667732</v>
      </c>
      <c r="H494" s="51">
        <f t="shared" si="72"/>
        <v>39917.308559169331</v>
      </c>
      <c r="I494" s="51">
        <f t="shared" si="73"/>
        <v>-16964856.137646966</v>
      </c>
      <c r="J494" s="101">
        <f t="shared" si="74"/>
        <v>16964856.137646966</v>
      </c>
      <c r="X494" s="30"/>
      <c r="Y494" s="30"/>
      <c r="Z494" s="30"/>
    </row>
    <row r="495" spans="2:26" x14ac:dyDescent="0.25">
      <c r="B495" s="21">
        <v>355</v>
      </c>
      <c r="C495" s="39">
        <v>425</v>
      </c>
      <c r="D495" s="39">
        <v>425</v>
      </c>
      <c r="E495" s="39">
        <v>2500</v>
      </c>
      <c r="F495" s="50">
        <f t="shared" si="70"/>
        <v>2.8030672920529502E-3</v>
      </c>
      <c r="G495" s="274">
        <f t="shared" si="71"/>
        <v>25.5</v>
      </c>
      <c r="H495" s="51">
        <f t="shared" si="72"/>
        <v>63750</v>
      </c>
      <c r="I495" s="51">
        <f t="shared" si="73"/>
        <v>27093750</v>
      </c>
      <c r="J495" s="101">
        <f t="shared" si="74"/>
        <v>27093750</v>
      </c>
      <c r="X495" s="30"/>
      <c r="Y495" s="30"/>
      <c r="Z495" s="30"/>
    </row>
    <row r="496" spans="2:26" x14ac:dyDescent="0.25">
      <c r="B496" s="21">
        <v>356</v>
      </c>
      <c r="C496" s="39">
        <v>425</v>
      </c>
      <c r="D496" s="39">
        <v>475</v>
      </c>
      <c r="E496" s="39">
        <v>2500</v>
      </c>
      <c r="F496" s="50">
        <f t="shared" si="70"/>
        <v>2.9222394371523452E-3</v>
      </c>
      <c r="G496" s="274">
        <f t="shared" si="71"/>
        <v>25.5</v>
      </c>
      <c r="H496" s="51">
        <f t="shared" si="72"/>
        <v>63750</v>
      </c>
      <c r="I496" s="51">
        <f t="shared" si="73"/>
        <v>30281250</v>
      </c>
      <c r="J496" s="101">
        <f t="shared" si="74"/>
        <v>27093750</v>
      </c>
      <c r="X496" s="30"/>
      <c r="Y496" s="30"/>
      <c r="Z496" s="30"/>
    </row>
    <row r="497" spans="2:26" x14ac:dyDescent="0.25">
      <c r="B497" s="21">
        <v>357</v>
      </c>
      <c r="C497" s="39">
        <v>425</v>
      </c>
      <c r="D497" s="39">
        <v>525</v>
      </c>
      <c r="E497" s="39">
        <v>2500</v>
      </c>
      <c r="F497" s="50">
        <f t="shared" si="70"/>
        <v>3.0414115822517394E-3</v>
      </c>
      <c r="G497" s="274">
        <f t="shared" si="71"/>
        <v>25.5</v>
      </c>
      <c r="H497" s="51">
        <f t="shared" si="72"/>
        <v>63750</v>
      </c>
      <c r="I497" s="51">
        <f t="shared" si="73"/>
        <v>33468750</v>
      </c>
      <c r="J497" s="101">
        <f t="shared" si="74"/>
        <v>27093750</v>
      </c>
      <c r="X497" s="30"/>
      <c r="Y497" s="30"/>
      <c r="Z497" s="30"/>
    </row>
    <row r="498" spans="2:26" x14ac:dyDescent="0.25">
      <c r="B498" s="21">
        <v>358</v>
      </c>
      <c r="C498" s="39">
        <v>425</v>
      </c>
      <c r="D498" s="39">
        <v>575</v>
      </c>
      <c r="E498" s="39">
        <v>2500</v>
      </c>
      <c r="F498" s="50">
        <f t="shared" si="70"/>
        <v>3.1605837273511344E-3</v>
      </c>
      <c r="G498" s="274">
        <f t="shared" si="71"/>
        <v>25.5</v>
      </c>
      <c r="H498" s="51">
        <f t="shared" si="72"/>
        <v>63750</v>
      </c>
      <c r="I498" s="51">
        <f t="shared" si="73"/>
        <v>36656250</v>
      </c>
      <c r="J498" s="101">
        <f t="shared" si="74"/>
        <v>27093750</v>
      </c>
      <c r="X498" s="30"/>
      <c r="Y498" s="30"/>
      <c r="Z498" s="30"/>
    </row>
    <row r="499" spans="2:26" x14ac:dyDescent="0.25">
      <c r="B499" s="21">
        <v>359</v>
      </c>
      <c r="C499" s="39">
        <v>475</v>
      </c>
      <c r="D499" s="39">
        <v>-575</v>
      </c>
      <c r="E499" s="39">
        <v>2500</v>
      </c>
      <c r="F499" s="50">
        <f t="shared" si="70"/>
        <v>4.515564701047239E-4</v>
      </c>
      <c r="G499" s="274">
        <f t="shared" si="71"/>
        <v>10.214806796374789</v>
      </c>
      <c r="H499" s="51">
        <f t="shared" si="72"/>
        <v>25537.016990936972</v>
      </c>
      <c r="I499" s="51">
        <f t="shared" si="73"/>
        <v>-14683784.769788759</v>
      </c>
      <c r="J499" s="101">
        <f t="shared" si="74"/>
        <v>12130083.070695061</v>
      </c>
      <c r="X499" s="30"/>
      <c r="Y499" s="30"/>
      <c r="Z499" s="30"/>
    </row>
    <row r="500" spans="2:26" x14ac:dyDescent="0.25">
      <c r="B500" s="21">
        <v>360</v>
      </c>
      <c r="C500" s="39">
        <v>475</v>
      </c>
      <c r="D500" s="39">
        <v>-525</v>
      </c>
      <c r="E500" s="39">
        <v>2500</v>
      </c>
      <c r="F500" s="50">
        <f t="shared" si="70"/>
        <v>5.7072861520411871E-4</v>
      </c>
      <c r="G500" s="274">
        <f t="shared" si="71"/>
        <v>12.477043592348355</v>
      </c>
      <c r="H500" s="51">
        <f t="shared" si="72"/>
        <v>31192.608980870889</v>
      </c>
      <c r="I500" s="51">
        <f t="shared" si="73"/>
        <v>-16376119.714957217</v>
      </c>
      <c r="J500" s="101">
        <f t="shared" si="74"/>
        <v>14816489.265913673</v>
      </c>
      <c r="X500" s="30"/>
      <c r="Y500" s="30"/>
      <c r="Z500" s="30"/>
    </row>
    <row r="501" spans="2:26" x14ac:dyDescent="0.25">
      <c r="B501" s="21">
        <v>361</v>
      </c>
      <c r="C501" s="39">
        <v>475</v>
      </c>
      <c r="D501" s="39">
        <v>-475</v>
      </c>
      <c r="E501" s="39">
        <v>2500</v>
      </c>
      <c r="F501" s="50">
        <f t="shared" si="70"/>
        <v>6.8990076030351331E-4</v>
      </c>
      <c r="G501" s="274">
        <f t="shared" si="71"/>
        <v>14.558204886185134</v>
      </c>
      <c r="H501" s="51">
        <f t="shared" si="72"/>
        <v>36395.512215462833</v>
      </c>
      <c r="I501" s="51">
        <f t="shared" si="73"/>
        <v>-17287868.302344847</v>
      </c>
      <c r="J501" s="101">
        <f t="shared" si="74"/>
        <v>17287868.302344847</v>
      </c>
      <c r="X501" s="30"/>
      <c r="Y501" s="30"/>
      <c r="Z501" s="30"/>
    </row>
    <row r="502" spans="2:26" x14ac:dyDescent="0.25">
      <c r="B502" s="21">
        <v>362</v>
      </c>
      <c r="C502" s="39">
        <v>475</v>
      </c>
      <c r="D502" s="39">
        <v>-425</v>
      </c>
      <c r="E502" s="39">
        <v>2500</v>
      </c>
      <c r="F502" s="50">
        <f t="shared" si="70"/>
        <v>8.090729054029079E-4</v>
      </c>
      <c r="G502" s="274">
        <f t="shared" si="71"/>
        <v>16.458290677885117</v>
      </c>
      <c r="H502" s="51">
        <f t="shared" si="72"/>
        <v>41145.726694712794</v>
      </c>
      <c r="I502" s="51">
        <f t="shared" si="73"/>
        <v>-17486933.845252939</v>
      </c>
      <c r="J502" s="101">
        <f t="shared" si="74"/>
        <v>19544220.179988578</v>
      </c>
      <c r="X502" s="30"/>
      <c r="Y502" s="30"/>
      <c r="Z502" s="30"/>
    </row>
    <row r="503" spans="2:26" x14ac:dyDescent="0.25">
      <c r="B503" s="21">
        <v>363</v>
      </c>
      <c r="C503" s="39">
        <v>483.33300000000003</v>
      </c>
      <c r="D503" s="39">
        <v>-383.33300000000003</v>
      </c>
      <c r="E503" s="39">
        <v>1250</v>
      </c>
      <c r="F503" s="50">
        <f t="shared" si="70"/>
        <v>9.1370562125944852E-4</v>
      </c>
      <c r="G503" s="274">
        <f t="shared" si="71"/>
        <v>17.977273832318833</v>
      </c>
      <c r="H503" s="51">
        <f t="shared" si="72"/>
        <v>22471.592290398541</v>
      </c>
      <c r="I503" s="51">
        <f t="shared" si="73"/>
        <v>-8614102.8874553442</v>
      </c>
      <c r="J503" s="101">
        <f t="shared" si="74"/>
        <v>10861262.1164952</v>
      </c>
      <c r="X503" s="30"/>
      <c r="Y503" s="30"/>
      <c r="Z503" s="30"/>
    </row>
    <row r="504" spans="2:26" x14ac:dyDescent="0.25">
      <c r="B504" s="21">
        <v>364</v>
      </c>
      <c r="C504" s="39">
        <v>483.33300000000003</v>
      </c>
      <c r="D504" s="39">
        <v>383.33300000000003</v>
      </c>
      <c r="E504" s="39">
        <v>1250</v>
      </c>
      <c r="F504" s="50">
        <f t="shared" si="70"/>
        <v>2.7410102571548988E-3</v>
      </c>
      <c r="G504" s="274">
        <f t="shared" si="71"/>
        <v>25.5</v>
      </c>
      <c r="H504" s="51">
        <f t="shared" si="72"/>
        <v>31875</v>
      </c>
      <c r="I504" s="51">
        <f t="shared" si="73"/>
        <v>12218739.375</v>
      </c>
      <c r="J504" s="101">
        <f t="shared" si="74"/>
        <v>15406239.375</v>
      </c>
      <c r="X504" s="30"/>
      <c r="Y504" s="30"/>
      <c r="Z504" s="30"/>
    </row>
    <row r="505" spans="2:26" x14ac:dyDescent="0.25">
      <c r="B505" s="21">
        <v>365</v>
      </c>
      <c r="C505" s="39">
        <v>475</v>
      </c>
      <c r="D505" s="39">
        <v>425</v>
      </c>
      <c r="E505" s="39">
        <v>2500</v>
      </c>
      <c r="F505" s="50">
        <f t="shared" si="70"/>
        <v>2.8349993720926175E-3</v>
      </c>
      <c r="G505" s="274">
        <f t="shared" si="71"/>
        <v>25.5</v>
      </c>
      <c r="H505" s="51">
        <f t="shared" si="72"/>
        <v>63750</v>
      </c>
      <c r="I505" s="51">
        <f t="shared" si="73"/>
        <v>27093750</v>
      </c>
      <c r="J505" s="101">
        <f t="shared" si="74"/>
        <v>30281250</v>
      </c>
      <c r="X505" s="30"/>
      <c r="Y505" s="30"/>
      <c r="Z505" s="30"/>
    </row>
    <row r="506" spans="2:26" x14ac:dyDescent="0.25">
      <c r="B506" s="21">
        <v>366</v>
      </c>
      <c r="C506" s="39">
        <v>475</v>
      </c>
      <c r="D506" s="39">
        <v>475</v>
      </c>
      <c r="E506" s="39">
        <v>2500</v>
      </c>
      <c r="F506" s="50">
        <f t="shared" si="70"/>
        <v>2.9541715171920125E-3</v>
      </c>
      <c r="G506" s="274">
        <f t="shared" si="71"/>
        <v>25.5</v>
      </c>
      <c r="H506" s="51">
        <f t="shared" si="72"/>
        <v>63750</v>
      </c>
      <c r="I506" s="51">
        <f t="shared" si="73"/>
        <v>30281250</v>
      </c>
      <c r="J506" s="101">
        <f t="shared" si="74"/>
        <v>30281250</v>
      </c>
      <c r="X506" s="30"/>
      <c r="Y506" s="30"/>
      <c r="Z506" s="30"/>
    </row>
    <row r="507" spans="2:26" x14ac:dyDescent="0.25">
      <c r="B507" s="21">
        <v>367</v>
      </c>
      <c r="C507" s="39">
        <v>475</v>
      </c>
      <c r="D507" s="39">
        <v>525</v>
      </c>
      <c r="E507" s="39">
        <v>2500</v>
      </c>
      <c r="F507" s="50">
        <f t="shared" si="70"/>
        <v>3.0733436622914067E-3</v>
      </c>
      <c r="G507" s="274">
        <f t="shared" si="71"/>
        <v>25.5</v>
      </c>
      <c r="H507" s="51">
        <f t="shared" si="72"/>
        <v>63750</v>
      </c>
      <c r="I507" s="51">
        <f t="shared" si="73"/>
        <v>33468750</v>
      </c>
      <c r="J507" s="101">
        <f t="shared" si="74"/>
        <v>30281250</v>
      </c>
      <c r="X507" s="30"/>
      <c r="Y507" s="30"/>
      <c r="Z507" s="30"/>
    </row>
    <row r="508" spans="2:26" x14ac:dyDescent="0.25">
      <c r="B508" s="21">
        <v>368</v>
      </c>
      <c r="C508" s="39">
        <v>475</v>
      </c>
      <c r="D508" s="39">
        <v>575</v>
      </c>
      <c r="E508" s="39">
        <v>2500</v>
      </c>
      <c r="F508" s="50">
        <f t="shared" si="70"/>
        <v>3.1925158073908017E-3</v>
      </c>
      <c r="G508" s="274">
        <f t="shared" si="71"/>
        <v>25.5</v>
      </c>
      <c r="H508" s="51">
        <f t="shared" si="72"/>
        <v>63750</v>
      </c>
      <c r="I508" s="51">
        <f t="shared" si="73"/>
        <v>36656250</v>
      </c>
      <c r="J508" s="101">
        <f t="shared" si="74"/>
        <v>30281250</v>
      </c>
      <c r="X508" s="30"/>
      <c r="Y508" s="30"/>
      <c r="Z508" s="30"/>
    </row>
    <row r="509" spans="2:26" x14ac:dyDescent="0.25">
      <c r="B509" s="21">
        <v>369</v>
      </c>
      <c r="C509" s="39">
        <v>525</v>
      </c>
      <c r="D509" s="39">
        <v>-575</v>
      </c>
      <c r="E509" s="39">
        <v>2500</v>
      </c>
      <c r="F509" s="50">
        <f t="shared" si="70"/>
        <v>4.8348855014439127E-4</v>
      </c>
      <c r="G509" s="274">
        <f t="shared" si="71"/>
        <v>10.838730518162352</v>
      </c>
      <c r="H509" s="51">
        <f t="shared" si="72"/>
        <v>27096.826295405881</v>
      </c>
      <c r="I509" s="51">
        <f t="shared" si="73"/>
        <v>-15580675.119858382</v>
      </c>
      <c r="J509" s="101">
        <f t="shared" si="74"/>
        <v>14225833.805088088</v>
      </c>
      <c r="X509" s="30"/>
      <c r="Y509" s="30"/>
      <c r="Z509" s="30"/>
    </row>
    <row r="510" spans="2:26" x14ac:dyDescent="0.25">
      <c r="B510" s="21">
        <v>370</v>
      </c>
      <c r="C510" s="39">
        <v>525</v>
      </c>
      <c r="D510" s="39">
        <v>-525</v>
      </c>
      <c r="E510" s="39">
        <v>2500</v>
      </c>
      <c r="F510" s="50">
        <f t="shared" si="70"/>
        <v>6.0266069524378602E-4</v>
      </c>
      <c r="G510" s="274">
        <f t="shared" si="71"/>
        <v>13.052448279569301</v>
      </c>
      <c r="H510" s="51">
        <f t="shared" si="72"/>
        <v>32631.120698923252</v>
      </c>
      <c r="I510" s="51">
        <f t="shared" si="73"/>
        <v>-17131338.366934709</v>
      </c>
      <c r="J510" s="101">
        <f t="shared" si="74"/>
        <v>17131338.366934709</v>
      </c>
      <c r="X510" s="30"/>
      <c r="Y510" s="30"/>
      <c r="Z510" s="30"/>
    </row>
    <row r="511" spans="2:26" x14ac:dyDescent="0.25">
      <c r="B511" s="21">
        <v>371</v>
      </c>
      <c r="C511" s="39">
        <v>525</v>
      </c>
      <c r="D511" s="39">
        <v>-475</v>
      </c>
      <c r="E511" s="39">
        <v>2500</v>
      </c>
      <c r="F511" s="50">
        <f t="shared" si="70"/>
        <v>7.2183284034318062E-4</v>
      </c>
      <c r="G511" s="274">
        <f t="shared" si="71"/>
        <v>15.08509053883947</v>
      </c>
      <c r="H511" s="51">
        <f t="shared" si="72"/>
        <v>37712.726347098673</v>
      </c>
      <c r="I511" s="51">
        <f t="shared" si="73"/>
        <v>-17913545.014871869</v>
      </c>
      <c r="J511" s="101">
        <f t="shared" si="74"/>
        <v>19799181.332226802</v>
      </c>
      <c r="X511" s="30"/>
      <c r="Y511" s="30"/>
      <c r="Z511" s="30"/>
    </row>
    <row r="512" spans="2:26" x14ac:dyDescent="0.25">
      <c r="B512" s="21">
        <v>372</v>
      </c>
      <c r="C512" s="39">
        <v>525</v>
      </c>
      <c r="D512" s="39">
        <v>-425</v>
      </c>
      <c r="E512" s="39">
        <v>2500</v>
      </c>
      <c r="F512" s="50">
        <f t="shared" si="70"/>
        <v>8.4100498544257521E-4</v>
      </c>
      <c r="G512" s="274">
        <f t="shared" si="71"/>
        <v>16.936657295972847</v>
      </c>
      <c r="H512" s="51">
        <f t="shared" si="72"/>
        <v>42341.643239932113</v>
      </c>
      <c r="I512" s="51">
        <f t="shared" si="73"/>
        <v>-17995198.376971148</v>
      </c>
      <c r="J512" s="101">
        <f t="shared" si="74"/>
        <v>22229362.700964358</v>
      </c>
      <c r="X512" s="30"/>
      <c r="Y512" s="30"/>
      <c r="Z512" s="30"/>
    </row>
    <row r="513" spans="2:26" x14ac:dyDescent="0.25">
      <c r="B513" s="21">
        <v>373</v>
      </c>
      <c r="C513" s="39">
        <v>525</v>
      </c>
      <c r="D513" s="39">
        <v>-375</v>
      </c>
      <c r="E513" s="39">
        <v>2500</v>
      </c>
      <c r="F513" s="50">
        <f t="shared" si="70"/>
        <v>9.6017713054197002E-4</v>
      </c>
      <c r="G513" s="274">
        <f t="shared" si="71"/>
        <v>18.607148550969438</v>
      </c>
      <c r="H513" s="51">
        <f t="shared" si="72"/>
        <v>46517.871377423595</v>
      </c>
      <c r="I513" s="51">
        <f t="shared" si="73"/>
        <v>-17444201.766533848</v>
      </c>
      <c r="J513" s="101">
        <f t="shared" si="74"/>
        <v>24421882.473147389</v>
      </c>
      <c r="X513" s="30"/>
      <c r="Y513" s="30"/>
      <c r="Z513" s="30"/>
    </row>
    <row r="514" spans="2:26" x14ac:dyDescent="0.25">
      <c r="B514" s="21">
        <v>374</v>
      </c>
      <c r="C514" s="39">
        <v>533.33299999999997</v>
      </c>
      <c r="D514" s="39">
        <v>-333.33300000000003</v>
      </c>
      <c r="E514" s="39">
        <v>1250</v>
      </c>
      <c r="F514" s="50">
        <f t="shared" si="70"/>
        <v>1.0648098463985104E-3</v>
      </c>
      <c r="G514" s="274">
        <f t="shared" si="71"/>
        <v>19.924548525868495</v>
      </c>
      <c r="H514" s="51">
        <f t="shared" si="72"/>
        <v>24905.68565733562</v>
      </c>
      <c r="I514" s="51">
        <f t="shared" si="73"/>
        <v>-8301886.9172166549</v>
      </c>
      <c r="J514" s="101">
        <f t="shared" si="74"/>
        <v>13283024.048683777</v>
      </c>
      <c r="X514" s="30"/>
      <c r="Y514" s="30"/>
      <c r="Z514" s="30"/>
    </row>
    <row r="515" spans="2:26" x14ac:dyDescent="0.25">
      <c r="B515" s="21">
        <v>375</v>
      </c>
      <c r="C515" s="39">
        <v>533.33299999999997</v>
      </c>
      <c r="D515" s="39">
        <v>333.33300000000003</v>
      </c>
      <c r="E515" s="39">
        <v>1250</v>
      </c>
      <c r="F515" s="50">
        <f t="shared" si="70"/>
        <v>2.653770192095172E-3</v>
      </c>
      <c r="G515" s="274">
        <f t="shared" si="71"/>
        <v>25.5</v>
      </c>
      <c r="H515" s="51">
        <f t="shared" si="72"/>
        <v>31875</v>
      </c>
      <c r="I515" s="51">
        <f t="shared" si="73"/>
        <v>10624989.375</v>
      </c>
      <c r="J515" s="101">
        <f t="shared" si="74"/>
        <v>16999989.375</v>
      </c>
      <c r="X515" s="30"/>
      <c r="Y515" s="30"/>
      <c r="Z515" s="30"/>
    </row>
    <row r="516" spans="2:26" x14ac:dyDescent="0.25">
      <c r="B516" s="21">
        <v>376</v>
      </c>
      <c r="C516" s="39">
        <v>525</v>
      </c>
      <c r="D516" s="39">
        <v>375</v>
      </c>
      <c r="E516" s="39">
        <v>2500</v>
      </c>
      <c r="F516" s="50">
        <f t="shared" si="70"/>
        <v>2.7477593070328902E-3</v>
      </c>
      <c r="G516" s="274">
        <f t="shared" si="71"/>
        <v>25.5</v>
      </c>
      <c r="H516" s="51">
        <f t="shared" si="72"/>
        <v>63750</v>
      </c>
      <c r="I516" s="51">
        <f t="shared" si="73"/>
        <v>23906250</v>
      </c>
      <c r="J516" s="101">
        <f t="shared" si="74"/>
        <v>33468750</v>
      </c>
      <c r="X516" s="30"/>
      <c r="Y516" s="30"/>
      <c r="Z516" s="30"/>
    </row>
    <row r="517" spans="2:26" x14ac:dyDescent="0.25">
      <c r="B517" s="21">
        <v>377</v>
      </c>
      <c r="C517" s="39">
        <v>525</v>
      </c>
      <c r="D517" s="39">
        <v>425</v>
      </c>
      <c r="E517" s="39">
        <v>2500</v>
      </c>
      <c r="F517" s="50">
        <f t="shared" si="70"/>
        <v>2.8669314521322848E-3</v>
      </c>
      <c r="G517" s="274">
        <f t="shared" si="71"/>
        <v>25.5</v>
      </c>
      <c r="H517" s="51">
        <f t="shared" si="72"/>
        <v>63750</v>
      </c>
      <c r="I517" s="51">
        <f t="shared" si="73"/>
        <v>27093750</v>
      </c>
      <c r="J517" s="101">
        <f t="shared" si="74"/>
        <v>33468750</v>
      </c>
      <c r="X517" s="30"/>
      <c r="Y517" s="30"/>
      <c r="Z517" s="30"/>
    </row>
    <row r="518" spans="2:26" x14ac:dyDescent="0.25">
      <c r="B518" s="21">
        <v>378</v>
      </c>
      <c r="C518" s="39">
        <v>525</v>
      </c>
      <c r="D518" s="39">
        <v>475</v>
      </c>
      <c r="E518" s="39">
        <v>2500</v>
      </c>
      <c r="F518" s="50">
        <f t="shared" si="70"/>
        <v>2.9861035972316798E-3</v>
      </c>
      <c r="G518" s="274">
        <f t="shared" si="71"/>
        <v>25.5</v>
      </c>
      <c r="H518" s="51">
        <f t="shared" si="72"/>
        <v>63750</v>
      </c>
      <c r="I518" s="51">
        <f t="shared" si="73"/>
        <v>30281250</v>
      </c>
      <c r="J518" s="101">
        <f t="shared" si="74"/>
        <v>33468750</v>
      </c>
      <c r="X518" s="30"/>
      <c r="Y518" s="30"/>
      <c r="Z518" s="30"/>
    </row>
    <row r="519" spans="2:26" x14ac:dyDescent="0.25">
      <c r="B519" s="21">
        <v>379</v>
      </c>
      <c r="C519" s="39">
        <v>525</v>
      </c>
      <c r="D519" s="39">
        <v>525</v>
      </c>
      <c r="E519" s="39">
        <v>2500</v>
      </c>
      <c r="F519" s="50">
        <f t="shared" si="70"/>
        <v>3.105275742331074E-3</v>
      </c>
      <c r="G519" s="274">
        <f t="shared" si="71"/>
        <v>25.5</v>
      </c>
      <c r="H519" s="51">
        <f t="shared" si="72"/>
        <v>63750</v>
      </c>
      <c r="I519" s="51">
        <f t="shared" si="73"/>
        <v>33468750</v>
      </c>
      <c r="J519" s="101">
        <f t="shared" si="74"/>
        <v>33468750</v>
      </c>
      <c r="X519" s="30"/>
      <c r="Y519" s="30"/>
      <c r="Z519" s="30"/>
    </row>
    <row r="520" spans="2:26" x14ac:dyDescent="0.25">
      <c r="B520" s="21">
        <v>380</v>
      </c>
      <c r="C520" s="39">
        <v>525</v>
      </c>
      <c r="D520" s="39">
        <v>575</v>
      </c>
      <c r="E520" s="39">
        <v>2500</v>
      </c>
      <c r="F520" s="50">
        <f t="shared" si="70"/>
        <v>3.224447887430469E-3</v>
      </c>
      <c r="G520" s="274">
        <f t="shared" si="71"/>
        <v>25.5</v>
      </c>
      <c r="H520" s="51">
        <f t="shared" si="72"/>
        <v>63750</v>
      </c>
      <c r="I520" s="51">
        <f t="shared" si="73"/>
        <v>36656250</v>
      </c>
      <c r="J520" s="101">
        <f t="shared" si="74"/>
        <v>33468750</v>
      </c>
      <c r="X520" s="30"/>
      <c r="Y520" s="30"/>
      <c r="Z520" s="30"/>
    </row>
    <row r="521" spans="2:26" x14ac:dyDescent="0.25">
      <c r="B521" s="21">
        <v>381</v>
      </c>
      <c r="C521" s="39">
        <v>566.66700000000003</v>
      </c>
      <c r="D521" s="39">
        <v>-566.66700000000003</v>
      </c>
      <c r="E521" s="39">
        <v>1250</v>
      </c>
      <c r="F521" s="50">
        <f t="shared" si="70"/>
        <v>5.2996005942691283E-4</v>
      </c>
      <c r="G521" s="274">
        <f t="shared" si="71"/>
        <v>11.723513903639196</v>
      </c>
      <c r="H521" s="51">
        <f t="shared" si="72"/>
        <v>14654.392379548995</v>
      </c>
      <c r="I521" s="51">
        <f t="shared" si="73"/>
        <v>-8304160.5665418906</v>
      </c>
      <c r="J521" s="101">
        <f t="shared" si="74"/>
        <v>8304160.5665418906</v>
      </c>
      <c r="X521" s="30"/>
      <c r="Y521" s="30"/>
      <c r="Z521" s="30"/>
    </row>
    <row r="522" spans="2:26" x14ac:dyDescent="0.25">
      <c r="B522" s="21">
        <v>382</v>
      </c>
      <c r="C522" s="39">
        <v>575</v>
      </c>
      <c r="D522" s="39">
        <v>-525</v>
      </c>
      <c r="E522" s="39">
        <v>2500</v>
      </c>
      <c r="F522" s="50">
        <f t="shared" si="70"/>
        <v>6.3459277528345344E-4</v>
      </c>
      <c r="G522" s="274">
        <f t="shared" si="71"/>
        <v>13.614852330660598</v>
      </c>
      <c r="H522" s="51">
        <f t="shared" si="72"/>
        <v>34037.130826651497</v>
      </c>
      <c r="I522" s="51">
        <f t="shared" si="73"/>
        <v>-17869493.683992036</v>
      </c>
      <c r="J522" s="101">
        <f t="shared" si="74"/>
        <v>19571350.225324612</v>
      </c>
      <c r="X522" s="30"/>
      <c r="Y522" s="30"/>
      <c r="Z522" s="30"/>
    </row>
    <row r="523" spans="2:26" x14ac:dyDescent="0.25">
      <c r="B523" s="21">
        <v>383</v>
      </c>
      <c r="C523" s="39">
        <v>575</v>
      </c>
      <c r="D523" s="39">
        <v>-475</v>
      </c>
      <c r="E523" s="39">
        <v>2500</v>
      </c>
      <c r="F523" s="50">
        <f t="shared" si="70"/>
        <v>7.5376492038284804E-4</v>
      </c>
      <c r="G523" s="274">
        <f t="shared" si="71"/>
        <v>15.598975555364149</v>
      </c>
      <c r="H523" s="51">
        <f t="shared" si="72"/>
        <v>38997.438888410368</v>
      </c>
      <c r="I523" s="51">
        <f t="shared" si="73"/>
        <v>-18523783.471994925</v>
      </c>
      <c r="J523" s="101">
        <f t="shared" si="74"/>
        <v>22423527.360835962</v>
      </c>
      <c r="X523" s="30"/>
      <c r="Y523" s="30"/>
      <c r="Z523" s="30"/>
    </row>
    <row r="524" spans="2:26" x14ac:dyDescent="0.25">
      <c r="B524" s="21">
        <v>384</v>
      </c>
      <c r="C524" s="39">
        <v>575</v>
      </c>
      <c r="D524" s="39">
        <v>-425</v>
      </c>
      <c r="E524" s="39">
        <v>2500</v>
      </c>
      <c r="F524" s="50">
        <f t="shared" si="70"/>
        <v>8.7293706548224263E-4</v>
      </c>
      <c r="G524" s="274">
        <f t="shared" si="71"/>
        <v>17.402023277930912</v>
      </c>
      <c r="H524" s="51">
        <f t="shared" si="72"/>
        <v>43505.058194827281</v>
      </c>
      <c r="I524" s="51">
        <f t="shared" si="73"/>
        <v>-18489649.732801594</v>
      </c>
      <c r="J524" s="101">
        <f t="shared" si="74"/>
        <v>25015408.462025687</v>
      </c>
      <c r="X524" s="30"/>
      <c r="Y524" s="30"/>
      <c r="Z524" s="30"/>
    </row>
    <row r="525" spans="2:26" x14ac:dyDescent="0.25">
      <c r="B525" s="21">
        <v>385</v>
      </c>
      <c r="C525" s="39">
        <v>575</v>
      </c>
      <c r="D525" s="39">
        <v>-375</v>
      </c>
      <c r="E525" s="39">
        <v>2500</v>
      </c>
      <c r="F525" s="50">
        <f t="shared" ref="F525:F588" si="75">$L$132+$L$134*D525+$L$135*C525</f>
        <v>9.9210921058163733E-4</v>
      </c>
      <c r="G525" s="274">
        <f t="shared" ref="G525:G588" si="76">+IF(F525&gt;=0,IF(F525&lt;=eco,1-(1-F525/eco)^n,1),0)*0.85*fck</f>
        <v>19.02399549836089</v>
      </c>
      <c r="H525" s="51">
        <f t="shared" si="72"/>
        <v>47559.988745902221</v>
      </c>
      <c r="I525" s="51">
        <f t="shared" si="73"/>
        <v>-17834995.779713333</v>
      </c>
      <c r="J525" s="101">
        <f t="shared" si="74"/>
        <v>27346993.528893776</v>
      </c>
      <c r="X525" s="30"/>
      <c r="Y525" s="30"/>
      <c r="Z525" s="30"/>
    </row>
    <row r="526" spans="2:26" x14ac:dyDescent="0.25">
      <c r="B526" s="21">
        <v>386</v>
      </c>
      <c r="C526" s="39">
        <v>575</v>
      </c>
      <c r="D526" s="39">
        <v>-325</v>
      </c>
      <c r="E526" s="39">
        <v>2500</v>
      </c>
      <c r="F526" s="50">
        <f t="shared" si="75"/>
        <v>1.1112813556810321E-3</v>
      </c>
      <c r="G526" s="274">
        <f t="shared" si="76"/>
        <v>20.464892216654079</v>
      </c>
      <c r="H526" s="51">
        <f t="shared" ref="H526:H589" si="77">+G526*E526</f>
        <v>51162.230541635196</v>
      </c>
      <c r="I526" s="51">
        <f t="shared" ref="I526:I589" si="78">+H526*D526</f>
        <v>-16627724.926031439</v>
      </c>
      <c r="J526" s="101">
        <f t="shared" ref="J526:J589" si="79">+H526*C526</f>
        <v>29418282.561440237</v>
      </c>
      <c r="X526" s="30"/>
      <c r="Y526" s="30"/>
      <c r="Z526" s="30"/>
    </row>
    <row r="527" spans="2:26" x14ac:dyDescent="0.25">
      <c r="B527" s="21">
        <v>387</v>
      </c>
      <c r="C527" s="39">
        <v>575</v>
      </c>
      <c r="D527" s="39">
        <v>-275</v>
      </c>
      <c r="E527" s="39">
        <v>2500</v>
      </c>
      <c r="F527" s="50">
        <f t="shared" si="75"/>
        <v>1.2304535007804267E-3</v>
      </c>
      <c r="G527" s="274">
        <f t="shared" si="76"/>
        <v>21.724713432810486</v>
      </c>
      <c r="H527" s="51">
        <f t="shared" si="77"/>
        <v>54311.783582026212</v>
      </c>
      <c r="I527" s="51">
        <f t="shared" si="78"/>
        <v>-14935740.485057209</v>
      </c>
      <c r="J527" s="101">
        <f t="shared" si="79"/>
        <v>31229275.559665073</v>
      </c>
      <c r="X527" s="30"/>
      <c r="Y527" s="30"/>
      <c r="Z527" s="30"/>
    </row>
    <row r="528" spans="2:26" x14ac:dyDescent="0.25">
      <c r="B528" s="21">
        <v>388</v>
      </c>
      <c r="C528" s="39">
        <v>575</v>
      </c>
      <c r="D528" s="39">
        <v>-225</v>
      </c>
      <c r="E528" s="39">
        <v>2500</v>
      </c>
      <c r="F528" s="50">
        <f t="shared" si="75"/>
        <v>1.3496256458798215E-3</v>
      </c>
      <c r="G528" s="274">
        <f t="shared" si="76"/>
        <v>22.803459146830097</v>
      </c>
      <c r="H528" s="51">
        <f t="shared" si="77"/>
        <v>57008.64786707524</v>
      </c>
      <c r="I528" s="51">
        <f t="shared" si="78"/>
        <v>-12826945.770091929</v>
      </c>
      <c r="J528" s="101">
        <f t="shared" si="79"/>
        <v>32779972.523568261</v>
      </c>
      <c r="X528" s="30"/>
      <c r="Y528" s="30"/>
      <c r="Z528" s="30"/>
    </row>
    <row r="529" spans="2:26" x14ac:dyDescent="0.25">
      <c r="B529" s="21">
        <v>389</v>
      </c>
      <c r="C529" s="39">
        <v>575</v>
      </c>
      <c r="D529" s="39">
        <v>-175</v>
      </c>
      <c r="E529" s="39">
        <v>2500</v>
      </c>
      <c r="F529" s="50">
        <f t="shared" si="75"/>
        <v>1.4687977909792161E-3</v>
      </c>
      <c r="G529" s="274">
        <f t="shared" si="76"/>
        <v>23.701129358712926</v>
      </c>
      <c r="H529" s="51">
        <f t="shared" si="77"/>
        <v>59252.823396782318</v>
      </c>
      <c r="I529" s="51">
        <f t="shared" si="78"/>
        <v>-10369244.094436906</v>
      </c>
      <c r="J529" s="101">
        <f t="shared" si="79"/>
        <v>34070373.453149833</v>
      </c>
      <c r="X529" s="30"/>
      <c r="Y529" s="30"/>
      <c r="Z529" s="30"/>
    </row>
    <row r="530" spans="2:26" x14ac:dyDescent="0.25">
      <c r="B530" s="21">
        <v>390</v>
      </c>
      <c r="C530" s="39">
        <v>575</v>
      </c>
      <c r="D530" s="39">
        <v>-125</v>
      </c>
      <c r="E530" s="39">
        <v>2500</v>
      </c>
      <c r="F530" s="50">
        <f t="shared" si="75"/>
        <v>1.5879699360786107E-3</v>
      </c>
      <c r="G530" s="274">
        <f t="shared" si="76"/>
        <v>24.417724068458963</v>
      </c>
      <c r="H530" s="51">
        <f t="shared" si="77"/>
        <v>61044.310171147408</v>
      </c>
      <c r="I530" s="51">
        <f t="shared" si="78"/>
        <v>-7630538.7713934258</v>
      </c>
      <c r="J530" s="101">
        <f t="shared" si="79"/>
        <v>35100478.348409757</v>
      </c>
      <c r="X530" s="30"/>
      <c r="Y530" s="30"/>
      <c r="Z530" s="30"/>
    </row>
    <row r="531" spans="2:26" x14ac:dyDescent="0.25">
      <c r="B531" s="21">
        <v>391</v>
      </c>
      <c r="C531" s="39">
        <v>575</v>
      </c>
      <c r="D531" s="39">
        <v>-75</v>
      </c>
      <c r="E531" s="39">
        <v>2500</v>
      </c>
      <c r="F531" s="50">
        <f t="shared" si="75"/>
        <v>1.7071420811780053E-3</v>
      </c>
      <c r="G531" s="274">
        <f t="shared" si="76"/>
        <v>24.953243276068221</v>
      </c>
      <c r="H531" s="51">
        <f t="shared" si="77"/>
        <v>62383.108190170555</v>
      </c>
      <c r="I531" s="51">
        <f t="shared" si="78"/>
        <v>-4678733.1142627914</v>
      </c>
      <c r="J531" s="101">
        <f t="shared" si="79"/>
        <v>35870287.209348068</v>
      </c>
      <c r="X531" s="30"/>
      <c r="Y531" s="30"/>
      <c r="Z531" s="30"/>
    </row>
    <row r="532" spans="2:26" x14ac:dyDescent="0.25">
      <c r="B532" s="21">
        <v>392</v>
      </c>
      <c r="C532" s="39">
        <v>575</v>
      </c>
      <c r="D532" s="39">
        <v>-25</v>
      </c>
      <c r="E532" s="39">
        <v>2500</v>
      </c>
      <c r="F532" s="50">
        <f t="shared" si="75"/>
        <v>1.8263142262774004E-3</v>
      </c>
      <c r="G532" s="274">
        <f t="shared" si="76"/>
        <v>25.307686981540684</v>
      </c>
      <c r="H532" s="51">
        <f t="shared" si="77"/>
        <v>63269.217453851707</v>
      </c>
      <c r="I532" s="51">
        <f t="shared" si="78"/>
        <v>-1581730.4363462927</v>
      </c>
      <c r="J532" s="101">
        <f t="shared" si="79"/>
        <v>36379800.035964735</v>
      </c>
      <c r="X532" s="30"/>
      <c r="Y532" s="30"/>
      <c r="Z532" s="30"/>
    </row>
    <row r="533" spans="2:26" x14ac:dyDescent="0.25">
      <c r="B533" s="21">
        <v>393</v>
      </c>
      <c r="C533" s="39">
        <v>575</v>
      </c>
      <c r="D533" s="39">
        <v>25</v>
      </c>
      <c r="E533" s="39">
        <v>2500</v>
      </c>
      <c r="F533" s="50">
        <f t="shared" si="75"/>
        <v>1.9454863713767949E-3</v>
      </c>
      <c r="G533" s="274">
        <f t="shared" si="76"/>
        <v>25.481055184876361</v>
      </c>
      <c r="H533" s="51">
        <f t="shared" si="77"/>
        <v>63702.6379621909</v>
      </c>
      <c r="I533" s="51">
        <f t="shared" si="78"/>
        <v>1592565.9490547725</v>
      </c>
      <c r="J533" s="101">
        <f t="shared" si="79"/>
        <v>36629016.828259766</v>
      </c>
      <c r="X533" s="30"/>
      <c r="Y533" s="30"/>
      <c r="Z533" s="30"/>
    </row>
    <row r="534" spans="2:26" x14ac:dyDescent="0.25">
      <c r="B534" s="21">
        <v>394</v>
      </c>
      <c r="C534" s="39">
        <v>575</v>
      </c>
      <c r="D534" s="39">
        <v>75</v>
      </c>
      <c r="E534" s="39">
        <v>2500</v>
      </c>
      <c r="F534" s="50">
        <f t="shared" si="75"/>
        <v>2.0646585164761895E-3</v>
      </c>
      <c r="G534" s="274">
        <f t="shared" si="76"/>
        <v>25.5</v>
      </c>
      <c r="H534" s="51">
        <f t="shared" si="77"/>
        <v>63750</v>
      </c>
      <c r="I534" s="51">
        <f t="shared" si="78"/>
        <v>4781250</v>
      </c>
      <c r="J534" s="101">
        <f t="shared" si="79"/>
        <v>36656250</v>
      </c>
      <c r="X534" s="30"/>
      <c r="Y534" s="30"/>
      <c r="Z534" s="30"/>
    </row>
    <row r="535" spans="2:26" x14ac:dyDescent="0.25">
      <c r="B535" s="21">
        <v>395</v>
      </c>
      <c r="C535" s="39">
        <v>575</v>
      </c>
      <c r="D535" s="39">
        <v>125</v>
      </c>
      <c r="E535" s="39">
        <v>2500</v>
      </c>
      <c r="F535" s="50">
        <f t="shared" si="75"/>
        <v>2.1838306615755841E-3</v>
      </c>
      <c r="G535" s="274">
        <f t="shared" si="76"/>
        <v>25.5</v>
      </c>
      <c r="H535" s="51">
        <f t="shared" si="77"/>
        <v>63750</v>
      </c>
      <c r="I535" s="51">
        <f t="shared" si="78"/>
        <v>7968750</v>
      </c>
      <c r="J535" s="101">
        <f t="shared" si="79"/>
        <v>36656250</v>
      </c>
      <c r="X535" s="30"/>
      <c r="Y535" s="30"/>
      <c r="Z535" s="30"/>
    </row>
    <row r="536" spans="2:26" x14ac:dyDescent="0.25">
      <c r="B536" s="21">
        <v>396</v>
      </c>
      <c r="C536" s="39">
        <v>575</v>
      </c>
      <c r="D536" s="39">
        <v>175</v>
      </c>
      <c r="E536" s="39">
        <v>2500</v>
      </c>
      <c r="F536" s="50">
        <f t="shared" si="75"/>
        <v>2.3030028066749787E-3</v>
      </c>
      <c r="G536" s="274">
        <f t="shared" si="76"/>
        <v>25.5</v>
      </c>
      <c r="H536" s="51">
        <f t="shared" si="77"/>
        <v>63750</v>
      </c>
      <c r="I536" s="51">
        <f t="shared" si="78"/>
        <v>11156250</v>
      </c>
      <c r="J536" s="101">
        <f t="shared" si="79"/>
        <v>36656250</v>
      </c>
      <c r="X536" s="30"/>
      <c r="Y536" s="30"/>
      <c r="Z536" s="30"/>
    </row>
    <row r="537" spans="2:26" x14ac:dyDescent="0.25">
      <c r="B537" s="21">
        <v>397</v>
      </c>
      <c r="C537" s="39">
        <v>575</v>
      </c>
      <c r="D537" s="39">
        <v>225</v>
      </c>
      <c r="E537" s="39">
        <v>2500</v>
      </c>
      <c r="F537" s="50">
        <f t="shared" si="75"/>
        <v>2.4221749517743738E-3</v>
      </c>
      <c r="G537" s="274">
        <f t="shared" si="76"/>
        <v>25.5</v>
      </c>
      <c r="H537" s="51">
        <f t="shared" si="77"/>
        <v>63750</v>
      </c>
      <c r="I537" s="51">
        <f t="shared" si="78"/>
        <v>14343750</v>
      </c>
      <c r="J537" s="101">
        <f t="shared" si="79"/>
        <v>36656250</v>
      </c>
      <c r="X537" s="30"/>
      <c r="Y537" s="30"/>
      <c r="Z537" s="30"/>
    </row>
    <row r="538" spans="2:26" x14ac:dyDescent="0.25">
      <c r="B538" s="21">
        <v>398</v>
      </c>
      <c r="C538" s="39">
        <v>575</v>
      </c>
      <c r="D538" s="39">
        <v>275</v>
      </c>
      <c r="E538" s="39">
        <v>2500</v>
      </c>
      <c r="F538" s="50">
        <f t="shared" si="75"/>
        <v>2.5413470968737683E-3</v>
      </c>
      <c r="G538" s="274">
        <f t="shared" si="76"/>
        <v>25.5</v>
      </c>
      <c r="H538" s="51">
        <f t="shared" si="77"/>
        <v>63750</v>
      </c>
      <c r="I538" s="51">
        <f t="shared" si="78"/>
        <v>17531250</v>
      </c>
      <c r="J538" s="101">
        <f t="shared" si="79"/>
        <v>36656250</v>
      </c>
      <c r="X538" s="30"/>
      <c r="Y538" s="30"/>
      <c r="Z538" s="30"/>
    </row>
    <row r="539" spans="2:26" x14ac:dyDescent="0.25">
      <c r="B539" s="21">
        <v>399</v>
      </c>
      <c r="C539" s="39">
        <v>575</v>
      </c>
      <c r="D539" s="39">
        <v>325</v>
      </c>
      <c r="E539" s="39">
        <v>2500</v>
      </c>
      <c r="F539" s="50">
        <f t="shared" si="75"/>
        <v>2.6605192419731629E-3</v>
      </c>
      <c r="G539" s="274">
        <f t="shared" si="76"/>
        <v>25.5</v>
      </c>
      <c r="H539" s="51">
        <f t="shared" si="77"/>
        <v>63750</v>
      </c>
      <c r="I539" s="51">
        <f t="shared" si="78"/>
        <v>20718750</v>
      </c>
      <c r="J539" s="101">
        <f t="shared" si="79"/>
        <v>36656250</v>
      </c>
      <c r="X539" s="30"/>
      <c r="Y539" s="30"/>
      <c r="Z539" s="30"/>
    </row>
    <row r="540" spans="2:26" x14ac:dyDescent="0.25">
      <c r="B540" s="21">
        <v>400</v>
      </c>
      <c r="C540" s="39">
        <v>575</v>
      </c>
      <c r="D540" s="39">
        <v>375</v>
      </c>
      <c r="E540" s="39">
        <v>2500</v>
      </c>
      <c r="F540" s="50">
        <f t="shared" si="75"/>
        <v>2.7796913870725575E-3</v>
      </c>
      <c r="G540" s="274">
        <f t="shared" si="76"/>
        <v>25.5</v>
      </c>
      <c r="H540" s="51">
        <f t="shared" si="77"/>
        <v>63750</v>
      </c>
      <c r="I540" s="51">
        <f t="shared" si="78"/>
        <v>23906250</v>
      </c>
      <c r="J540" s="101">
        <f t="shared" si="79"/>
        <v>36656250</v>
      </c>
      <c r="X540" s="30"/>
      <c r="Y540" s="30"/>
      <c r="Z540" s="30"/>
    </row>
    <row r="541" spans="2:26" x14ac:dyDescent="0.25">
      <c r="B541" s="21">
        <v>401</v>
      </c>
      <c r="C541" s="39">
        <v>575</v>
      </c>
      <c r="D541" s="39">
        <v>425</v>
      </c>
      <c r="E541" s="39">
        <v>2500</v>
      </c>
      <c r="F541" s="50">
        <f t="shared" si="75"/>
        <v>2.8988635321719521E-3</v>
      </c>
      <c r="G541" s="274">
        <f t="shared" si="76"/>
        <v>25.5</v>
      </c>
      <c r="H541" s="51">
        <f t="shared" si="77"/>
        <v>63750</v>
      </c>
      <c r="I541" s="51">
        <f t="shared" si="78"/>
        <v>27093750</v>
      </c>
      <c r="J541" s="101">
        <f t="shared" si="79"/>
        <v>36656250</v>
      </c>
      <c r="X541" s="30"/>
      <c r="Y541" s="30"/>
      <c r="Z541" s="30"/>
    </row>
    <row r="542" spans="2:26" x14ac:dyDescent="0.25">
      <c r="B542" s="21">
        <v>402</v>
      </c>
      <c r="C542" s="39">
        <v>575</v>
      </c>
      <c r="D542" s="39">
        <v>475</v>
      </c>
      <c r="E542" s="39">
        <v>2500</v>
      </c>
      <c r="F542" s="50">
        <f t="shared" si="75"/>
        <v>3.0180356772713472E-3</v>
      </c>
      <c r="G542" s="274">
        <f t="shared" si="76"/>
        <v>25.5</v>
      </c>
      <c r="H542" s="51">
        <f t="shared" si="77"/>
        <v>63750</v>
      </c>
      <c r="I542" s="51">
        <f t="shared" si="78"/>
        <v>30281250</v>
      </c>
      <c r="J542" s="101">
        <f t="shared" si="79"/>
        <v>36656250</v>
      </c>
      <c r="X542" s="30"/>
      <c r="Y542" s="30"/>
      <c r="Z542" s="30"/>
    </row>
    <row r="543" spans="2:26" x14ac:dyDescent="0.25">
      <c r="B543" s="21">
        <v>403</v>
      </c>
      <c r="C543" s="39">
        <v>575</v>
      </c>
      <c r="D543" s="39">
        <v>525</v>
      </c>
      <c r="E543" s="39">
        <v>2500</v>
      </c>
      <c r="F543" s="50">
        <f t="shared" si="75"/>
        <v>3.1372078223707413E-3</v>
      </c>
      <c r="G543" s="274">
        <f t="shared" si="76"/>
        <v>25.5</v>
      </c>
      <c r="H543" s="51">
        <f t="shared" si="77"/>
        <v>63750</v>
      </c>
      <c r="I543" s="51">
        <f t="shared" si="78"/>
        <v>33468750</v>
      </c>
      <c r="J543" s="101">
        <f t="shared" si="79"/>
        <v>36656250</v>
      </c>
      <c r="X543" s="30"/>
      <c r="Y543" s="30"/>
      <c r="Z543" s="30"/>
    </row>
    <row r="544" spans="2:26" x14ac:dyDescent="0.25">
      <c r="B544" s="21">
        <v>404</v>
      </c>
      <c r="C544" s="39">
        <v>566.66700000000003</v>
      </c>
      <c r="D544" s="39">
        <v>566.66700000000003</v>
      </c>
      <c r="E544" s="39">
        <v>1250</v>
      </c>
      <c r="F544" s="50">
        <f t="shared" si="75"/>
        <v>3.23119693730846E-3</v>
      </c>
      <c r="G544" s="274">
        <f t="shared" si="76"/>
        <v>25.5</v>
      </c>
      <c r="H544" s="51">
        <f t="shared" si="77"/>
        <v>31875</v>
      </c>
      <c r="I544" s="51">
        <f t="shared" si="78"/>
        <v>18062510.625</v>
      </c>
      <c r="J544" s="101">
        <f t="shared" si="79"/>
        <v>18062510.625</v>
      </c>
      <c r="X544" s="30"/>
      <c r="Y544" s="30"/>
      <c r="Z544" s="30"/>
    </row>
    <row r="545" spans="2:26" x14ac:dyDescent="0.25">
      <c r="B545" s="21">
        <v>405</v>
      </c>
      <c r="C545" s="39">
        <v>616.66700000000003</v>
      </c>
      <c r="D545" s="39">
        <v>-516.66700000000003</v>
      </c>
      <c r="E545" s="39">
        <v>1250</v>
      </c>
      <c r="F545" s="50">
        <f t="shared" si="75"/>
        <v>6.8106428456597484E-4</v>
      </c>
      <c r="G545" s="274">
        <f t="shared" si="76"/>
        <v>14.410104688272419</v>
      </c>
      <c r="H545" s="51">
        <f t="shared" si="77"/>
        <v>18012.630860340523</v>
      </c>
      <c r="I545" s="51">
        <f t="shared" si="78"/>
        <v>-9306531.9487195574</v>
      </c>
      <c r="J545" s="101">
        <f t="shared" si="79"/>
        <v>11107795.034753609</v>
      </c>
      <c r="X545" s="30"/>
      <c r="Y545" s="30"/>
      <c r="Z545" s="30"/>
    </row>
    <row r="546" spans="2:26" x14ac:dyDescent="0.25">
      <c r="B546" s="21">
        <v>406</v>
      </c>
      <c r="C546" s="39">
        <v>625</v>
      </c>
      <c r="D546" s="39">
        <v>-475</v>
      </c>
      <c r="E546" s="39">
        <v>2500</v>
      </c>
      <c r="F546" s="50">
        <f t="shared" si="75"/>
        <v>7.8569700042251545E-4</v>
      </c>
      <c r="G546" s="274">
        <f t="shared" si="76"/>
        <v>16.099859935759159</v>
      </c>
      <c r="H546" s="51">
        <f t="shared" si="77"/>
        <v>40249.649839397898</v>
      </c>
      <c r="I546" s="51">
        <f t="shared" si="78"/>
        <v>-19118583.673714001</v>
      </c>
      <c r="J546" s="101">
        <f t="shared" si="79"/>
        <v>25156031.149623685</v>
      </c>
      <c r="X546" s="30"/>
      <c r="Y546" s="30"/>
      <c r="Z546" s="30"/>
    </row>
    <row r="547" spans="2:26" x14ac:dyDescent="0.25">
      <c r="B547" s="21">
        <v>407</v>
      </c>
      <c r="C547" s="39">
        <v>625</v>
      </c>
      <c r="D547" s="39">
        <v>-425</v>
      </c>
      <c r="E547" s="39">
        <v>2500</v>
      </c>
      <c r="F547" s="50">
        <f t="shared" si="75"/>
        <v>9.0486914552191005E-4</v>
      </c>
      <c r="G547" s="274">
        <f t="shared" si="76"/>
        <v>17.854388623759313</v>
      </c>
      <c r="H547" s="51">
        <f t="shared" si="77"/>
        <v>44635.971559398284</v>
      </c>
      <c r="I547" s="51">
        <f t="shared" si="78"/>
        <v>-18970287.912744269</v>
      </c>
      <c r="J547" s="101">
        <f t="shared" si="79"/>
        <v>27897482.224623926</v>
      </c>
      <c r="X547" s="30"/>
      <c r="Y547" s="30"/>
      <c r="Z547" s="30"/>
    </row>
    <row r="548" spans="2:26" x14ac:dyDescent="0.25">
      <c r="B548" s="21">
        <v>408</v>
      </c>
      <c r="C548" s="39">
        <v>625</v>
      </c>
      <c r="D548" s="39">
        <v>-375</v>
      </c>
      <c r="E548" s="39">
        <v>2500</v>
      </c>
      <c r="F548" s="50">
        <f t="shared" si="75"/>
        <v>1.0240412906213049E-3</v>
      </c>
      <c r="G548" s="274">
        <f t="shared" si="76"/>
        <v>19.427841809622681</v>
      </c>
      <c r="H548" s="51">
        <f t="shared" si="77"/>
        <v>48569.604524056704</v>
      </c>
      <c r="I548" s="51">
        <f t="shared" si="78"/>
        <v>-18213601.696521264</v>
      </c>
      <c r="J548" s="101">
        <f t="shared" si="79"/>
        <v>30356002.827535439</v>
      </c>
      <c r="X548" s="30"/>
      <c r="Y548" s="30"/>
      <c r="Z548" s="30"/>
    </row>
    <row r="549" spans="2:26" x14ac:dyDescent="0.25">
      <c r="B549" s="21">
        <v>409</v>
      </c>
      <c r="C549" s="39">
        <v>625</v>
      </c>
      <c r="D549" s="39">
        <v>-325</v>
      </c>
      <c r="E549" s="39">
        <v>2500</v>
      </c>
      <c r="F549" s="50">
        <f t="shared" si="75"/>
        <v>1.1432134357206994E-3</v>
      </c>
      <c r="G549" s="274">
        <f t="shared" si="76"/>
        <v>20.820219493349256</v>
      </c>
      <c r="H549" s="51">
        <f t="shared" si="77"/>
        <v>52050.548733373143</v>
      </c>
      <c r="I549" s="51">
        <f t="shared" si="78"/>
        <v>-16916428.338346273</v>
      </c>
      <c r="J549" s="101">
        <f t="shared" si="79"/>
        <v>32531592.958358213</v>
      </c>
      <c r="X549" s="30"/>
      <c r="Y549" s="30"/>
      <c r="Z549" s="30"/>
    </row>
    <row r="550" spans="2:26" x14ac:dyDescent="0.25">
      <c r="B550" s="21">
        <v>410</v>
      </c>
      <c r="C550" s="39">
        <v>625</v>
      </c>
      <c r="D550" s="39">
        <v>-275</v>
      </c>
      <c r="E550" s="39">
        <v>2500</v>
      </c>
      <c r="F550" s="50">
        <f t="shared" si="75"/>
        <v>1.262385580820094E-3</v>
      </c>
      <c r="G550" s="274">
        <f t="shared" si="76"/>
        <v>22.03152167493905</v>
      </c>
      <c r="H550" s="51">
        <f t="shared" si="77"/>
        <v>55078.804187347625</v>
      </c>
      <c r="I550" s="51">
        <f t="shared" si="78"/>
        <v>-15146671.151520597</v>
      </c>
      <c r="J550" s="101">
        <f t="shared" si="79"/>
        <v>34424252.617092267</v>
      </c>
      <c r="X550" s="30"/>
      <c r="Y550" s="30"/>
      <c r="Z550" s="30"/>
    </row>
    <row r="551" spans="2:26" x14ac:dyDescent="0.25">
      <c r="B551" s="21">
        <v>411</v>
      </c>
      <c r="C551" s="39">
        <v>625</v>
      </c>
      <c r="D551" s="39">
        <v>-225</v>
      </c>
      <c r="E551" s="39">
        <v>2500</v>
      </c>
      <c r="F551" s="50">
        <f t="shared" si="75"/>
        <v>1.3815577259194889E-3</v>
      </c>
      <c r="G551" s="274">
        <f t="shared" si="76"/>
        <v>23.061748354392051</v>
      </c>
      <c r="H551" s="51">
        <f t="shared" si="77"/>
        <v>57654.370885980126</v>
      </c>
      <c r="I551" s="51">
        <f t="shared" si="78"/>
        <v>-12972233.449345529</v>
      </c>
      <c r="J551" s="101">
        <f t="shared" si="79"/>
        <v>36033981.803737581</v>
      </c>
      <c r="X551" s="30"/>
      <c r="Y551" s="30"/>
      <c r="Z551" s="30"/>
    </row>
    <row r="552" spans="2:26" x14ac:dyDescent="0.25">
      <c r="B552" s="21">
        <v>412</v>
      </c>
      <c r="C552" s="39">
        <v>625</v>
      </c>
      <c r="D552" s="39">
        <v>-175</v>
      </c>
      <c r="E552" s="39">
        <v>2500</v>
      </c>
      <c r="F552" s="50">
        <f t="shared" si="75"/>
        <v>1.5007298710188837E-3</v>
      </c>
      <c r="G552" s="274">
        <f t="shared" si="76"/>
        <v>23.910899531708267</v>
      </c>
      <c r="H552" s="51">
        <f t="shared" si="77"/>
        <v>59777.248829270669</v>
      </c>
      <c r="I552" s="51">
        <f t="shared" si="78"/>
        <v>-10461018.545122366</v>
      </c>
      <c r="J552" s="101">
        <f t="shared" si="79"/>
        <v>37360780.51829417</v>
      </c>
      <c r="X552" s="30"/>
      <c r="Y552" s="30"/>
      <c r="Z552" s="30"/>
    </row>
    <row r="553" spans="2:26" x14ac:dyDescent="0.25">
      <c r="B553" s="21">
        <v>413</v>
      </c>
      <c r="C553" s="39">
        <v>625</v>
      </c>
      <c r="D553" s="39">
        <v>-125</v>
      </c>
      <c r="E553" s="39">
        <v>2500</v>
      </c>
      <c r="F553" s="50">
        <f t="shared" si="75"/>
        <v>1.6199020161182783E-3</v>
      </c>
      <c r="G553" s="274">
        <f t="shared" si="76"/>
        <v>24.578975206887694</v>
      </c>
      <c r="H553" s="51">
        <f t="shared" si="77"/>
        <v>61447.438017219232</v>
      </c>
      <c r="I553" s="51">
        <f t="shared" si="78"/>
        <v>-7680929.7521524038</v>
      </c>
      <c r="J553" s="101">
        <f t="shared" si="79"/>
        <v>38404648.760762021</v>
      </c>
      <c r="X553" s="30"/>
      <c r="Y553" s="30"/>
      <c r="Z553" s="30"/>
    </row>
    <row r="554" spans="2:26" x14ac:dyDescent="0.25">
      <c r="B554" s="21">
        <v>414</v>
      </c>
      <c r="C554" s="39">
        <v>625</v>
      </c>
      <c r="D554" s="39">
        <v>-75</v>
      </c>
      <c r="E554" s="39">
        <v>2500</v>
      </c>
      <c r="F554" s="50">
        <f t="shared" si="75"/>
        <v>1.7390741612176729E-3</v>
      </c>
      <c r="G554" s="274">
        <f t="shared" si="76"/>
        <v>25.065975379930336</v>
      </c>
      <c r="H554" s="51">
        <f t="shared" si="77"/>
        <v>62664.938449825837</v>
      </c>
      <c r="I554" s="51">
        <f t="shared" si="78"/>
        <v>-4699870.3837369373</v>
      </c>
      <c r="J554" s="101">
        <f t="shared" si="79"/>
        <v>39165586.531141147</v>
      </c>
      <c r="X554" s="30"/>
      <c r="Y554" s="30"/>
      <c r="Z554" s="30"/>
    </row>
    <row r="555" spans="2:26" x14ac:dyDescent="0.25">
      <c r="B555" s="21">
        <v>415</v>
      </c>
      <c r="C555" s="39">
        <v>625</v>
      </c>
      <c r="D555" s="39">
        <v>-25</v>
      </c>
      <c r="E555" s="39">
        <v>2500</v>
      </c>
      <c r="F555" s="50">
        <f t="shared" si="75"/>
        <v>1.8582463063170677E-3</v>
      </c>
      <c r="G555" s="274">
        <f t="shared" si="76"/>
        <v>25.371900050836189</v>
      </c>
      <c r="H555" s="51">
        <f t="shared" si="77"/>
        <v>63429.750127090469</v>
      </c>
      <c r="I555" s="51">
        <f t="shared" si="78"/>
        <v>-1585743.7531772617</v>
      </c>
      <c r="J555" s="101">
        <f t="shared" si="79"/>
        <v>39643593.829431541</v>
      </c>
      <c r="X555" s="30"/>
      <c r="Y555" s="30"/>
      <c r="Z555" s="30"/>
    </row>
    <row r="556" spans="2:26" x14ac:dyDescent="0.25">
      <c r="B556" s="21">
        <v>416</v>
      </c>
      <c r="C556" s="39">
        <v>625</v>
      </c>
      <c r="D556" s="39">
        <v>25</v>
      </c>
      <c r="E556" s="39">
        <v>2500</v>
      </c>
      <c r="F556" s="50">
        <f t="shared" si="75"/>
        <v>1.9774184514164623E-3</v>
      </c>
      <c r="G556" s="274">
        <f t="shared" si="76"/>
        <v>25.496749219605253</v>
      </c>
      <c r="H556" s="51">
        <f t="shared" si="77"/>
        <v>63741.873049013135</v>
      </c>
      <c r="I556" s="51">
        <f t="shared" si="78"/>
        <v>1593546.8262253283</v>
      </c>
      <c r="J556" s="101">
        <f t="shared" si="79"/>
        <v>39838670.655633211</v>
      </c>
      <c r="X556" s="30"/>
      <c r="Y556" s="30"/>
      <c r="Z556" s="30"/>
    </row>
    <row r="557" spans="2:26" x14ac:dyDescent="0.25">
      <c r="B557" s="21">
        <v>417</v>
      </c>
      <c r="C557" s="39">
        <v>625</v>
      </c>
      <c r="D557" s="39">
        <v>75</v>
      </c>
      <c r="E557" s="39">
        <v>2500</v>
      </c>
      <c r="F557" s="50">
        <f t="shared" si="75"/>
        <v>2.0965905965158568E-3</v>
      </c>
      <c r="G557" s="274">
        <f t="shared" si="76"/>
        <v>25.5</v>
      </c>
      <c r="H557" s="51">
        <f t="shared" si="77"/>
        <v>63750</v>
      </c>
      <c r="I557" s="51">
        <f t="shared" si="78"/>
        <v>4781250</v>
      </c>
      <c r="J557" s="101">
        <f t="shared" si="79"/>
        <v>39843750</v>
      </c>
      <c r="X557" s="30"/>
      <c r="Y557" s="30"/>
      <c r="Z557" s="30"/>
    </row>
    <row r="558" spans="2:26" x14ac:dyDescent="0.25">
      <c r="B558" s="21">
        <v>418</v>
      </c>
      <c r="C558" s="39">
        <v>625</v>
      </c>
      <c r="D558" s="39">
        <v>125</v>
      </c>
      <c r="E558" s="39">
        <v>2500</v>
      </c>
      <c r="F558" s="50">
        <f t="shared" si="75"/>
        <v>2.2157627416152514E-3</v>
      </c>
      <c r="G558" s="274">
        <f t="shared" si="76"/>
        <v>25.5</v>
      </c>
      <c r="H558" s="51">
        <f t="shared" si="77"/>
        <v>63750</v>
      </c>
      <c r="I558" s="51">
        <f t="shared" si="78"/>
        <v>7968750</v>
      </c>
      <c r="J558" s="101">
        <f t="shared" si="79"/>
        <v>39843750</v>
      </c>
      <c r="X558" s="30"/>
      <c r="Y558" s="30"/>
      <c r="Z558" s="30"/>
    </row>
    <row r="559" spans="2:26" x14ac:dyDescent="0.25">
      <c r="B559" s="21">
        <v>419</v>
      </c>
      <c r="C559" s="39">
        <v>625</v>
      </c>
      <c r="D559" s="39">
        <v>175</v>
      </c>
      <c r="E559" s="39">
        <v>2500</v>
      </c>
      <c r="F559" s="50">
        <f t="shared" si="75"/>
        <v>2.334934886714646E-3</v>
      </c>
      <c r="G559" s="274">
        <f t="shared" si="76"/>
        <v>25.5</v>
      </c>
      <c r="H559" s="51">
        <f t="shared" si="77"/>
        <v>63750</v>
      </c>
      <c r="I559" s="51">
        <f t="shared" si="78"/>
        <v>11156250</v>
      </c>
      <c r="J559" s="101">
        <f t="shared" si="79"/>
        <v>39843750</v>
      </c>
      <c r="X559" s="30"/>
      <c r="Y559" s="30"/>
      <c r="Z559" s="30"/>
    </row>
    <row r="560" spans="2:26" x14ac:dyDescent="0.25">
      <c r="B560" s="21">
        <v>420</v>
      </c>
      <c r="C560" s="39">
        <v>625</v>
      </c>
      <c r="D560" s="39">
        <v>225</v>
      </c>
      <c r="E560" s="39">
        <v>2500</v>
      </c>
      <c r="F560" s="50">
        <f t="shared" si="75"/>
        <v>2.4541070318140411E-3</v>
      </c>
      <c r="G560" s="274">
        <f t="shared" si="76"/>
        <v>25.5</v>
      </c>
      <c r="H560" s="51">
        <f t="shared" si="77"/>
        <v>63750</v>
      </c>
      <c r="I560" s="51">
        <f t="shared" si="78"/>
        <v>14343750</v>
      </c>
      <c r="J560" s="101">
        <f t="shared" si="79"/>
        <v>39843750</v>
      </c>
      <c r="X560" s="30"/>
      <c r="Y560" s="30"/>
      <c r="Z560" s="30"/>
    </row>
    <row r="561" spans="2:26" x14ac:dyDescent="0.25">
      <c r="B561" s="21">
        <v>421</v>
      </c>
      <c r="C561" s="39">
        <v>625</v>
      </c>
      <c r="D561" s="39">
        <v>275</v>
      </c>
      <c r="E561" s="39">
        <v>2500</v>
      </c>
      <c r="F561" s="50">
        <f t="shared" si="75"/>
        <v>2.5732791769134357E-3</v>
      </c>
      <c r="G561" s="274">
        <f t="shared" si="76"/>
        <v>25.5</v>
      </c>
      <c r="H561" s="51">
        <f t="shared" si="77"/>
        <v>63750</v>
      </c>
      <c r="I561" s="51">
        <f t="shared" si="78"/>
        <v>17531250</v>
      </c>
      <c r="J561" s="101">
        <f t="shared" si="79"/>
        <v>39843750</v>
      </c>
      <c r="X561" s="30"/>
      <c r="Y561" s="30"/>
      <c r="Z561" s="30"/>
    </row>
    <row r="562" spans="2:26" x14ac:dyDescent="0.25">
      <c r="B562" s="21">
        <v>422</v>
      </c>
      <c r="C562" s="39">
        <v>625</v>
      </c>
      <c r="D562" s="39">
        <v>325</v>
      </c>
      <c r="E562" s="39">
        <v>2500</v>
      </c>
      <c r="F562" s="50">
        <f t="shared" si="75"/>
        <v>2.6924513220128302E-3</v>
      </c>
      <c r="G562" s="274">
        <f t="shared" si="76"/>
        <v>25.5</v>
      </c>
      <c r="H562" s="51">
        <f t="shared" si="77"/>
        <v>63750</v>
      </c>
      <c r="I562" s="51">
        <f t="shared" si="78"/>
        <v>20718750</v>
      </c>
      <c r="J562" s="101">
        <f t="shared" si="79"/>
        <v>39843750</v>
      </c>
      <c r="X562" s="30"/>
      <c r="Y562" s="30"/>
      <c r="Z562" s="30"/>
    </row>
    <row r="563" spans="2:26" x14ac:dyDescent="0.25">
      <c r="B563" s="21">
        <v>423</v>
      </c>
      <c r="C563" s="39">
        <v>625</v>
      </c>
      <c r="D563" s="39">
        <v>375</v>
      </c>
      <c r="E563" s="39">
        <v>2500</v>
      </c>
      <c r="F563" s="50">
        <f t="shared" si="75"/>
        <v>2.8116234671122248E-3</v>
      </c>
      <c r="G563" s="274">
        <f t="shared" si="76"/>
        <v>25.5</v>
      </c>
      <c r="H563" s="51">
        <f t="shared" si="77"/>
        <v>63750</v>
      </c>
      <c r="I563" s="51">
        <f t="shared" si="78"/>
        <v>23906250</v>
      </c>
      <c r="J563" s="101">
        <f t="shared" si="79"/>
        <v>39843750</v>
      </c>
      <c r="X563" s="30"/>
      <c r="Y563" s="30"/>
      <c r="Z563" s="30"/>
    </row>
    <row r="564" spans="2:26" x14ac:dyDescent="0.25">
      <c r="B564" s="21">
        <v>424</v>
      </c>
      <c r="C564" s="39">
        <v>625</v>
      </c>
      <c r="D564" s="39">
        <v>425</v>
      </c>
      <c r="E564" s="39">
        <v>2500</v>
      </c>
      <c r="F564" s="50">
        <f t="shared" si="75"/>
        <v>2.9307956122116194E-3</v>
      </c>
      <c r="G564" s="274">
        <f t="shared" si="76"/>
        <v>25.5</v>
      </c>
      <c r="H564" s="51">
        <f t="shared" si="77"/>
        <v>63750</v>
      </c>
      <c r="I564" s="51">
        <f t="shared" si="78"/>
        <v>27093750</v>
      </c>
      <c r="J564" s="101">
        <f t="shared" si="79"/>
        <v>39843750</v>
      </c>
      <c r="X564" s="30"/>
      <c r="Y564" s="30"/>
      <c r="Z564" s="30"/>
    </row>
    <row r="565" spans="2:26" x14ac:dyDescent="0.25">
      <c r="B565" s="21">
        <v>425</v>
      </c>
      <c r="C565" s="39">
        <v>625</v>
      </c>
      <c r="D565" s="39">
        <v>475</v>
      </c>
      <c r="E565" s="39">
        <v>2500</v>
      </c>
      <c r="F565" s="50">
        <f t="shared" si="75"/>
        <v>3.0499677573110145E-3</v>
      </c>
      <c r="G565" s="274">
        <f t="shared" si="76"/>
        <v>25.5</v>
      </c>
      <c r="H565" s="51">
        <f t="shared" si="77"/>
        <v>63750</v>
      </c>
      <c r="I565" s="51">
        <f t="shared" si="78"/>
        <v>30281250</v>
      </c>
      <c r="J565" s="101">
        <f t="shared" si="79"/>
        <v>39843750</v>
      </c>
      <c r="X565" s="30"/>
      <c r="Y565" s="30"/>
      <c r="Z565" s="30"/>
    </row>
    <row r="566" spans="2:26" x14ac:dyDescent="0.25">
      <c r="B566" s="21">
        <v>426</v>
      </c>
      <c r="C566" s="39">
        <v>616.66700000000003</v>
      </c>
      <c r="D566" s="39">
        <v>516.66700000000003</v>
      </c>
      <c r="E566" s="39">
        <v>1250</v>
      </c>
      <c r="F566" s="50">
        <f t="shared" si="75"/>
        <v>3.1439568722487331E-3</v>
      </c>
      <c r="G566" s="274">
        <f t="shared" si="76"/>
        <v>25.5</v>
      </c>
      <c r="H566" s="51">
        <f t="shared" si="77"/>
        <v>31875</v>
      </c>
      <c r="I566" s="51">
        <f t="shared" si="78"/>
        <v>16468760.625000002</v>
      </c>
      <c r="J566" s="101">
        <f t="shared" si="79"/>
        <v>19656260.625</v>
      </c>
      <c r="X566" s="30"/>
      <c r="Y566" s="30"/>
      <c r="Z566" s="30"/>
    </row>
    <row r="567" spans="2:26" x14ac:dyDescent="0.25">
      <c r="B567" s="21">
        <v>427</v>
      </c>
      <c r="C567" s="39">
        <v>666.66700000000003</v>
      </c>
      <c r="D567" s="39">
        <v>-466.66699999999997</v>
      </c>
      <c r="E567" s="39">
        <v>1250</v>
      </c>
      <c r="F567" s="50">
        <f t="shared" si="75"/>
        <v>8.3216850970503696E-4</v>
      </c>
      <c r="G567" s="274">
        <f t="shared" si="76"/>
        <v>16.805581265505968</v>
      </c>
      <c r="H567" s="51">
        <f t="shared" si="77"/>
        <v>21006.97658188246</v>
      </c>
      <c r="I567" s="51">
        <f t="shared" si="78"/>
        <v>-9803262.7405373417</v>
      </c>
      <c r="J567" s="101">
        <f t="shared" si="79"/>
        <v>14004658.056913834</v>
      </c>
      <c r="X567" s="30"/>
      <c r="Y567" s="30"/>
      <c r="Z567" s="30"/>
    </row>
    <row r="568" spans="2:26" x14ac:dyDescent="0.25">
      <c r="B568" s="21">
        <v>428</v>
      </c>
      <c r="C568" s="39">
        <v>675</v>
      </c>
      <c r="D568" s="39">
        <v>-425</v>
      </c>
      <c r="E568" s="39">
        <v>2500</v>
      </c>
      <c r="F568" s="50">
        <f t="shared" si="75"/>
        <v>9.3680122556157736E-4</v>
      </c>
      <c r="G568" s="274">
        <f t="shared" si="76"/>
        <v>18.293753333458056</v>
      </c>
      <c r="H568" s="51">
        <f t="shared" si="77"/>
        <v>45734.383333645143</v>
      </c>
      <c r="I568" s="51">
        <f t="shared" si="78"/>
        <v>-19437112.916799184</v>
      </c>
      <c r="J568" s="101">
        <f t="shared" si="79"/>
        <v>30870708.750210471</v>
      </c>
      <c r="X568" s="30"/>
      <c r="Y568" s="30"/>
      <c r="Z568" s="30"/>
    </row>
    <row r="569" spans="2:26" x14ac:dyDescent="0.25">
      <c r="B569" s="21">
        <v>429</v>
      </c>
      <c r="C569" s="39">
        <v>675</v>
      </c>
      <c r="D569" s="39">
        <v>-375</v>
      </c>
      <c r="E569" s="39">
        <v>2500</v>
      </c>
      <c r="F569" s="50">
        <f t="shared" si="75"/>
        <v>1.0559733706609722E-3</v>
      </c>
      <c r="G569" s="274">
        <f t="shared" si="76"/>
        <v>19.818687484754811</v>
      </c>
      <c r="H569" s="51">
        <f t="shared" si="77"/>
        <v>49546.718711887028</v>
      </c>
      <c r="I569" s="51">
        <f t="shared" si="78"/>
        <v>-18580019.516957637</v>
      </c>
      <c r="J569" s="101">
        <f t="shared" si="79"/>
        <v>33444035.130523745</v>
      </c>
      <c r="X569" s="30"/>
      <c r="Y569" s="30"/>
      <c r="Z569" s="30"/>
    </row>
    <row r="570" spans="2:26" x14ac:dyDescent="0.25">
      <c r="B570" s="21">
        <v>430</v>
      </c>
      <c r="C570" s="39">
        <v>675</v>
      </c>
      <c r="D570" s="39">
        <v>-325</v>
      </c>
      <c r="E570" s="39">
        <v>2500</v>
      </c>
      <c r="F570" s="50">
        <f t="shared" si="75"/>
        <v>1.175145515760367E-3</v>
      </c>
      <c r="G570" s="274">
        <f t="shared" si="76"/>
        <v>21.16254613391478</v>
      </c>
      <c r="H570" s="51">
        <f t="shared" si="77"/>
        <v>52906.365334786948</v>
      </c>
      <c r="I570" s="51">
        <f t="shared" si="78"/>
        <v>-17194568.733805757</v>
      </c>
      <c r="J570" s="101">
        <f t="shared" si="79"/>
        <v>35711796.600981191</v>
      </c>
      <c r="X570" s="30"/>
      <c r="Y570" s="30"/>
      <c r="Z570" s="30"/>
    </row>
    <row r="571" spans="2:26" x14ac:dyDescent="0.25">
      <c r="B571" s="21">
        <v>431</v>
      </c>
      <c r="C571" s="39">
        <v>675</v>
      </c>
      <c r="D571" s="39">
        <v>-275</v>
      </c>
      <c r="E571" s="39">
        <v>2500</v>
      </c>
      <c r="F571" s="50">
        <f t="shared" si="75"/>
        <v>1.2943176608597616E-3</v>
      </c>
      <c r="G571" s="274">
        <f t="shared" si="76"/>
        <v>22.325329280937957</v>
      </c>
      <c r="H571" s="51">
        <f t="shared" si="77"/>
        <v>55813.323202344895</v>
      </c>
      <c r="I571" s="51">
        <f t="shared" si="78"/>
        <v>-15348663.880644847</v>
      </c>
      <c r="J571" s="101">
        <f t="shared" si="79"/>
        <v>37673993.161582805</v>
      </c>
      <c r="X571" s="30"/>
      <c r="Y571" s="30"/>
      <c r="Z571" s="30"/>
    </row>
    <row r="572" spans="2:26" x14ac:dyDescent="0.25">
      <c r="B572" s="21">
        <v>432</v>
      </c>
      <c r="C572" s="39">
        <v>675</v>
      </c>
      <c r="D572" s="39">
        <v>-225</v>
      </c>
      <c r="E572" s="39">
        <v>2500</v>
      </c>
      <c r="F572" s="50">
        <f t="shared" si="75"/>
        <v>1.4134898059591562E-3</v>
      </c>
      <c r="G572" s="274">
        <f t="shared" si="76"/>
        <v>23.307036925824342</v>
      </c>
      <c r="H572" s="51">
        <f t="shared" si="77"/>
        <v>58267.592314560854</v>
      </c>
      <c r="I572" s="51">
        <f t="shared" si="78"/>
        <v>-13110208.270776192</v>
      </c>
      <c r="J572" s="101">
        <f t="shared" si="79"/>
        <v>39330624.812328577</v>
      </c>
      <c r="X572" s="30"/>
      <c r="Y572" s="30"/>
      <c r="Z572" s="30"/>
    </row>
    <row r="573" spans="2:26" x14ac:dyDescent="0.25">
      <c r="B573" s="21">
        <v>433</v>
      </c>
      <c r="C573" s="39">
        <v>675</v>
      </c>
      <c r="D573" s="39">
        <v>-175</v>
      </c>
      <c r="E573" s="39">
        <v>2500</v>
      </c>
      <c r="F573" s="50">
        <f t="shared" si="75"/>
        <v>1.532661951058551E-3</v>
      </c>
      <c r="G573" s="274">
        <f t="shared" si="76"/>
        <v>24.107669068573948</v>
      </c>
      <c r="H573" s="51">
        <f t="shared" si="77"/>
        <v>60269.17267143487</v>
      </c>
      <c r="I573" s="51">
        <f t="shared" si="78"/>
        <v>-10547105.217501102</v>
      </c>
      <c r="J573" s="101">
        <f t="shared" si="79"/>
        <v>40681691.553218536</v>
      </c>
      <c r="X573" s="30"/>
      <c r="Y573" s="30"/>
      <c r="Z573" s="30"/>
    </row>
    <row r="574" spans="2:26" x14ac:dyDescent="0.25">
      <c r="B574" s="21">
        <v>434</v>
      </c>
      <c r="C574" s="39">
        <v>675</v>
      </c>
      <c r="D574" s="39">
        <v>-125</v>
      </c>
      <c r="E574" s="39">
        <v>2500</v>
      </c>
      <c r="F574" s="50">
        <f t="shared" si="75"/>
        <v>1.6518340961579456E-3</v>
      </c>
      <c r="G574" s="274">
        <f t="shared" si="76"/>
        <v>24.727225709186765</v>
      </c>
      <c r="H574" s="51">
        <f t="shared" si="77"/>
        <v>61818.064272966913</v>
      </c>
      <c r="I574" s="51">
        <f t="shared" si="78"/>
        <v>-7727258.0341208642</v>
      </c>
      <c r="J574" s="101">
        <f t="shared" si="79"/>
        <v>41727193.384252667</v>
      </c>
      <c r="X574" s="30"/>
      <c r="Y574" s="30"/>
      <c r="Z574" s="30"/>
    </row>
    <row r="575" spans="2:26" x14ac:dyDescent="0.25">
      <c r="B575" s="21">
        <v>435</v>
      </c>
      <c r="C575" s="39">
        <v>675</v>
      </c>
      <c r="D575" s="39">
        <v>-75</v>
      </c>
      <c r="E575" s="39">
        <v>2500</v>
      </c>
      <c r="F575" s="50">
        <f t="shared" si="75"/>
        <v>1.7710062412573402E-3</v>
      </c>
      <c r="G575" s="274">
        <f t="shared" si="76"/>
        <v>25.16570684766279</v>
      </c>
      <c r="H575" s="51">
        <f t="shared" si="77"/>
        <v>62914.267119156975</v>
      </c>
      <c r="I575" s="51">
        <f t="shared" si="78"/>
        <v>-4718570.0339367734</v>
      </c>
      <c r="J575" s="101">
        <f t="shared" si="79"/>
        <v>42467130.305430956</v>
      </c>
      <c r="X575" s="30"/>
      <c r="Y575" s="30"/>
      <c r="Z575" s="30"/>
    </row>
    <row r="576" spans="2:26" x14ac:dyDescent="0.25">
      <c r="B576" s="21">
        <v>436</v>
      </c>
      <c r="C576" s="39">
        <v>675</v>
      </c>
      <c r="D576" s="39">
        <v>-25</v>
      </c>
      <c r="E576" s="39">
        <v>2500</v>
      </c>
      <c r="F576" s="50">
        <f t="shared" si="75"/>
        <v>1.890178386356735E-3</v>
      </c>
      <c r="G576" s="274">
        <f t="shared" si="76"/>
        <v>25.423112484002029</v>
      </c>
      <c r="H576" s="51">
        <f t="shared" si="77"/>
        <v>63557.781210005072</v>
      </c>
      <c r="I576" s="51">
        <f t="shared" si="78"/>
        <v>-1588944.5302501267</v>
      </c>
      <c r="J576" s="101">
        <f t="shared" si="79"/>
        <v>42901502.316753425</v>
      </c>
      <c r="X576" s="30"/>
      <c r="Y576" s="30"/>
      <c r="Z576" s="30"/>
    </row>
    <row r="577" spans="2:26" x14ac:dyDescent="0.25">
      <c r="B577" s="21">
        <v>437</v>
      </c>
      <c r="C577" s="39">
        <v>675</v>
      </c>
      <c r="D577" s="39">
        <v>25</v>
      </c>
      <c r="E577" s="39">
        <v>2500</v>
      </c>
      <c r="F577" s="50">
        <f t="shared" si="75"/>
        <v>2.0093505314561296E-3</v>
      </c>
      <c r="G577" s="274">
        <f t="shared" si="76"/>
        <v>25.5</v>
      </c>
      <c r="H577" s="51">
        <f t="shared" si="77"/>
        <v>63750</v>
      </c>
      <c r="I577" s="51">
        <f t="shared" si="78"/>
        <v>1593750</v>
      </c>
      <c r="J577" s="101">
        <f t="shared" si="79"/>
        <v>43031250</v>
      </c>
      <c r="X577" s="30"/>
      <c r="Y577" s="30"/>
      <c r="Z577" s="30"/>
    </row>
    <row r="578" spans="2:26" x14ac:dyDescent="0.25">
      <c r="B578" s="21">
        <v>438</v>
      </c>
      <c r="C578" s="39">
        <v>675</v>
      </c>
      <c r="D578" s="39">
        <v>75</v>
      </c>
      <c r="E578" s="39">
        <v>2500</v>
      </c>
      <c r="F578" s="50">
        <f t="shared" si="75"/>
        <v>2.1285226765555246E-3</v>
      </c>
      <c r="G578" s="274">
        <f t="shared" si="76"/>
        <v>25.5</v>
      </c>
      <c r="H578" s="51">
        <f t="shared" si="77"/>
        <v>63750</v>
      </c>
      <c r="I578" s="51">
        <f t="shared" si="78"/>
        <v>4781250</v>
      </c>
      <c r="J578" s="101">
        <f t="shared" si="79"/>
        <v>43031250</v>
      </c>
      <c r="X578" s="30"/>
      <c r="Y578" s="30"/>
      <c r="Z578" s="30"/>
    </row>
    <row r="579" spans="2:26" x14ac:dyDescent="0.25">
      <c r="B579" s="21">
        <v>439</v>
      </c>
      <c r="C579" s="39">
        <v>675</v>
      </c>
      <c r="D579" s="39">
        <v>125</v>
      </c>
      <c r="E579" s="39">
        <v>2500</v>
      </c>
      <c r="F579" s="50">
        <f t="shared" si="75"/>
        <v>2.2476948216549192E-3</v>
      </c>
      <c r="G579" s="274">
        <f t="shared" si="76"/>
        <v>25.5</v>
      </c>
      <c r="H579" s="51">
        <f t="shared" si="77"/>
        <v>63750</v>
      </c>
      <c r="I579" s="51">
        <f t="shared" si="78"/>
        <v>7968750</v>
      </c>
      <c r="J579" s="101">
        <f t="shared" si="79"/>
        <v>43031250</v>
      </c>
      <c r="X579" s="30"/>
      <c r="Y579" s="30"/>
      <c r="Z579" s="30"/>
    </row>
    <row r="580" spans="2:26" x14ac:dyDescent="0.25">
      <c r="B580" s="21">
        <v>440</v>
      </c>
      <c r="C580" s="39">
        <v>675</v>
      </c>
      <c r="D580" s="39">
        <v>175</v>
      </c>
      <c r="E580" s="39">
        <v>2500</v>
      </c>
      <c r="F580" s="50">
        <f t="shared" si="75"/>
        <v>2.3668669667543138E-3</v>
      </c>
      <c r="G580" s="274">
        <f t="shared" si="76"/>
        <v>25.5</v>
      </c>
      <c r="H580" s="51">
        <f t="shared" si="77"/>
        <v>63750</v>
      </c>
      <c r="I580" s="51">
        <f t="shared" si="78"/>
        <v>11156250</v>
      </c>
      <c r="J580" s="101">
        <f t="shared" si="79"/>
        <v>43031250</v>
      </c>
      <c r="X580" s="30"/>
      <c r="Y580" s="30"/>
      <c r="Z580" s="30"/>
    </row>
    <row r="581" spans="2:26" x14ac:dyDescent="0.25">
      <c r="B581" s="21">
        <v>441</v>
      </c>
      <c r="C581" s="39">
        <v>675</v>
      </c>
      <c r="D581" s="39">
        <v>225</v>
      </c>
      <c r="E581" s="39">
        <v>2500</v>
      </c>
      <c r="F581" s="50">
        <f t="shared" si="75"/>
        <v>2.4860391118537088E-3</v>
      </c>
      <c r="G581" s="274">
        <f t="shared" si="76"/>
        <v>25.5</v>
      </c>
      <c r="H581" s="51">
        <f t="shared" si="77"/>
        <v>63750</v>
      </c>
      <c r="I581" s="51">
        <f t="shared" si="78"/>
        <v>14343750</v>
      </c>
      <c r="J581" s="101">
        <f t="shared" si="79"/>
        <v>43031250</v>
      </c>
      <c r="X581" s="30"/>
      <c r="Y581" s="30"/>
      <c r="Z581" s="30"/>
    </row>
    <row r="582" spans="2:26" x14ac:dyDescent="0.25">
      <c r="B582" s="21">
        <v>442</v>
      </c>
      <c r="C582" s="39">
        <v>675</v>
      </c>
      <c r="D582" s="39">
        <v>275</v>
      </c>
      <c r="E582" s="39">
        <v>2500</v>
      </c>
      <c r="F582" s="50">
        <f t="shared" si="75"/>
        <v>2.6052112569531034E-3</v>
      </c>
      <c r="G582" s="274">
        <f t="shared" si="76"/>
        <v>25.5</v>
      </c>
      <c r="H582" s="51">
        <f t="shared" si="77"/>
        <v>63750</v>
      </c>
      <c r="I582" s="51">
        <f t="shared" si="78"/>
        <v>17531250</v>
      </c>
      <c r="J582" s="101">
        <f t="shared" si="79"/>
        <v>43031250</v>
      </c>
      <c r="X582" s="30"/>
      <c r="Y582" s="30"/>
      <c r="Z582" s="30"/>
    </row>
    <row r="583" spans="2:26" x14ac:dyDescent="0.25">
      <c r="B583" s="21">
        <v>443</v>
      </c>
      <c r="C583" s="39">
        <v>675</v>
      </c>
      <c r="D583" s="39">
        <v>325</v>
      </c>
      <c r="E583" s="39">
        <v>2500</v>
      </c>
      <c r="F583" s="50">
        <f t="shared" si="75"/>
        <v>2.724383402052498E-3</v>
      </c>
      <c r="G583" s="274">
        <f t="shared" si="76"/>
        <v>25.5</v>
      </c>
      <c r="H583" s="51">
        <f t="shared" si="77"/>
        <v>63750</v>
      </c>
      <c r="I583" s="51">
        <f t="shared" si="78"/>
        <v>20718750</v>
      </c>
      <c r="J583" s="101">
        <f t="shared" si="79"/>
        <v>43031250</v>
      </c>
      <c r="X583" s="30"/>
      <c r="Y583" s="30"/>
      <c r="Z583" s="30"/>
    </row>
    <row r="584" spans="2:26" x14ac:dyDescent="0.25">
      <c r="B584" s="21">
        <v>444</v>
      </c>
      <c r="C584" s="39">
        <v>675</v>
      </c>
      <c r="D584" s="39">
        <v>375</v>
      </c>
      <c r="E584" s="39">
        <v>2500</v>
      </c>
      <c r="F584" s="50">
        <f t="shared" si="75"/>
        <v>2.8435555471518926E-3</v>
      </c>
      <c r="G584" s="274">
        <f t="shared" si="76"/>
        <v>25.5</v>
      </c>
      <c r="H584" s="51">
        <f t="shared" si="77"/>
        <v>63750</v>
      </c>
      <c r="I584" s="51">
        <f t="shared" si="78"/>
        <v>23906250</v>
      </c>
      <c r="J584" s="101">
        <f t="shared" si="79"/>
        <v>43031250</v>
      </c>
      <c r="X584" s="30"/>
      <c r="Y584" s="30"/>
      <c r="Z584" s="30"/>
    </row>
    <row r="585" spans="2:26" x14ac:dyDescent="0.25">
      <c r="B585" s="21">
        <v>445</v>
      </c>
      <c r="C585" s="39">
        <v>675</v>
      </c>
      <c r="D585" s="39">
        <v>425</v>
      </c>
      <c r="E585" s="39">
        <v>2500</v>
      </c>
      <c r="F585" s="50">
        <f t="shared" si="75"/>
        <v>2.9627276922512872E-3</v>
      </c>
      <c r="G585" s="274">
        <f t="shared" si="76"/>
        <v>25.5</v>
      </c>
      <c r="H585" s="51">
        <f t="shared" si="77"/>
        <v>63750</v>
      </c>
      <c r="I585" s="51">
        <f t="shared" si="78"/>
        <v>27093750</v>
      </c>
      <c r="J585" s="101">
        <f t="shared" si="79"/>
        <v>43031250</v>
      </c>
      <c r="X585" s="30"/>
      <c r="Y585" s="30"/>
      <c r="Z585" s="30"/>
    </row>
    <row r="586" spans="2:26" x14ac:dyDescent="0.25">
      <c r="B586" s="21">
        <v>446</v>
      </c>
      <c r="C586" s="39">
        <v>666.66700000000003</v>
      </c>
      <c r="D586" s="39">
        <v>466.66699999999997</v>
      </c>
      <c r="E586" s="39">
        <v>1250</v>
      </c>
      <c r="F586" s="50">
        <f t="shared" si="75"/>
        <v>3.0567168071890059E-3</v>
      </c>
      <c r="G586" s="274">
        <f t="shared" si="76"/>
        <v>25.5</v>
      </c>
      <c r="H586" s="51">
        <f t="shared" si="77"/>
        <v>31875</v>
      </c>
      <c r="I586" s="51">
        <f t="shared" si="78"/>
        <v>14875010.625</v>
      </c>
      <c r="J586" s="101">
        <f t="shared" si="79"/>
        <v>21250010.625</v>
      </c>
      <c r="X586" s="30"/>
      <c r="Y586" s="30"/>
      <c r="Z586" s="30"/>
    </row>
    <row r="587" spans="2:26" x14ac:dyDescent="0.25">
      <c r="B587" s="21">
        <v>447</v>
      </c>
      <c r="C587" s="39">
        <v>716.66700000000003</v>
      </c>
      <c r="D587" s="39">
        <v>-416.66699999999997</v>
      </c>
      <c r="E587" s="39">
        <v>1250</v>
      </c>
      <c r="F587" s="50">
        <f t="shared" si="75"/>
        <v>9.8327273484409908E-4</v>
      </c>
      <c r="G587" s="274">
        <f t="shared" si="76"/>
        <v>18.90994363533984</v>
      </c>
      <c r="H587" s="51">
        <f t="shared" si="77"/>
        <v>23637.4295441748</v>
      </c>
      <c r="I587" s="51">
        <f t="shared" si="78"/>
        <v>-9848936.85588268</v>
      </c>
      <c r="J587" s="101">
        <f t="shared" si="79"/>
        <v>16940165.719135121</v>
      </c>
      <c r="X587" s="30"/>
      <c r="Y587" s="30"/>
      <c r="Z587" s="30"/>
    </row>
    <row r="588" spans="2:26" x14ac:dyDescent="0.25">
      <c r="B588" s="21">
        <v>448</v>
      </c>
      <c r="C588" s="39">
        <v>725</v>
      </c>
      <c r="D588" s="39">
        <v>-375</v>
      </c>
      <c r="E588" s="39">
        <v>2500</v>
      </c>
      <c r="F588" s="50">
        <f t="shared" si="75"/>
        <v>1.0879054507006397E-3</v>
      </c>
      <c r="G588" s="274">
        <f t="shared" si="76"/>
        <v>20.196532523757277</v>
      </c>
      <c r="H588" s="51">
        <f t="shared" si="77"/>
        <v>50491.331309393194</v>
      </c>
      <c r="I588" s="51">
        <f t="shared" si="78"/>
        <v>-18934249.241022449</v>
      </c>
      <c r="J588" s="101">
        <f t="shared" si="79"/>
        <v>36606215.199310064</v>
      </c>
      <c r="X588" s="30"/>
      <c r="Y588" s="30"/>
      <c r="Z588" s="30"/>
    </row>
    <row r="589" spans="2:26" x14ac:dyDescent="0.25">
      <c r="B589" s="21">
        <v>449</v>
      </c>
      <c r="C589" s="39">
        <v>725</v>
      </c>
      <c r="D589" s="39">
        <v>-325</v>
      </c>
      <c r="E589" s="39">
        <v>2500</v>
      </c>
      <c r="F589" s="50">
        <f t="shared" ref="F589:F604" si="80">$L$132+$L$134*D589+$L$135*C589</f>
        <v>1.2070775958000343E-3</v>
      </c>
      <c r="G589" s="274">
        <f t="shared" ref="G589:G604" si="81">+IF(F589&gt;=0,IF(F589&lt;=eco,1-(1-F589/eco)^n,1),0)*0.85*fck</f>
        <v>21.491872138350629</v>
      </c>
      <c r="H589" s="51">
        <f t="shared" si="77"/>
        <v>53729.680345876572</v>
      </c>
      <c r="I589" s="51">
        <f t="shared" si="78"/>
        <v>-17462146.112409886</v>
      </c>
      <c r="J589" s="101">
        <f t="shared" si="79"/>
        <v>38954018.250760518</v>
      </c>
      <c r="X589" s="30"/>
      <c r="Y589" s="30"/>
      <c r="Z589" s="30"/>
    </row>
    <row r="590" spans="2:26" x14ac:dyDescent="0.25">
      <c r="B590" s="21">
        <v>450</v>
      </c>
      <c r="C590" s="39">
        <v>725</v>
      </c>
      <c r="D590" s="39">
        <v>-275</v>
      </c>
      <c r="E590" s="39">
        <v>2500</v>
      </c>
      <c r="F590" s="50">
        <f t="shared" si="80"/>
        <v>1.3262497408994289E-3</v>
      </c>
      <c r="G590" s="274">
        <f t="shared" si="81"/>
        <v>22.606136250807197</v>
      </c>
      <c r="H590" s="51">
        <f t="shared" ref="H590:H604" si="82">+G590*E590</f>
        <v>56515.340627017991</v>
      </c>
      <c r="I590" s="51">
        <f t="shared" ref="I590:I604" si="83">+H590*D590</f>
        <v>-15541718.672429947</v>
      </c>
      <c r="J590" s="101">
        <f t="shared" ref="J590:J604" si="84">+H590*C590</f>
        <v>40973621.954588041</v>
      </c>
      <c r="X590" s="30"/>
      <c r="Y590" s="30"/>
      <c r="Z590" s="30"/>
    </row>
    <row r="591" spans="2:26" x14ac:dyDescent="0.25">
      <c r="B591" s="21">
        <v>451</v>
      </c>
      <c r="C591" s="39">
        <v>725</v>
      </c>
      <c r="D591" s="39">
        <v>-225</v>
      </c>
      <c r="E591" s="39">
        <v>2500</v>
      </c>
      <c r="F591" s="50">
        <f t="shared" si="80"/>
        <v>1.4454218859988235E-3</v>
      </c>
      <c r="G591" s="274">
        <f t="shared" si="81"/>
        <v>23.539324861126975</v>
      </c>
      <c r="H591" s="51">
        <f t="shared" si="82"/>
        <v>58848.312152817438</v>
      </c>
      <c r="I591" s="51">
        <f t="shared" si="83"/>
        <v>-13240870.234383924</v>
      </c>
      <c r="J591" s="101">
        <f t="shared" si="84"/>
        <v>42665026.31079264</v>
      </c>
      <c r="X591" s="30"/>
      <c r="Y591" s="30"/>
      <c r="Z591" s="30"/>
    </row>
    <row r="592" spans="2:26" x14ac:dyDescent="0.25">
      <c r="B592" s="21">
        <v>452</v>
      </c>
      <c r="C592" s="39">
        <v>725</v>
      </c>
      <c r="D592" s="39">
        <v>-175</v>
      </c>
      <c r="E592" s="39">
        <v>2500</v>
      </c>
      <c r="F592" s="50">
        <f t="shared" si="80"/>
        <v>1.5645940310982185E-3</v>
      </c>
      <c r="G592" s="274">
        <f t="shared" si="81"/>
        <v>24.291437969309968</v>
      </c>
      <c r="H592" s="51">
        <f t="shared" si="82"/>
        <v>60728.594923274919</v>
      </c>
      <c r="I592" s="51">
        <f t="shared" si="83"/>
        <v>-10627504.111573111</v>
      </c>
      <c r="J592" s="101">
        <f t="shared" si="84"/>
        <v>44028231.319374315</v>
      </c>
      <c r="X592" s="30"/>
      <c r="Y592" s="30"/>
      <c r="Z592" s="30"/>
    </row>
    <row r="593" spans="2:26" x14ac:dyDescent="0.25">
      <c r="B593" s="21">
        <v>453</v>
      </c>
      <c r="C593" s="39">
        <v>725</v>
      </c>
      <c r="D593" s="39">
        <v>-125</v>
      </c>
      <c r="E593" s="39">
        <v>2500</v>
      </c>
      <c r="F593" s="50">
        <f t="shared" si="80"/>
        <v>1.6837661761976131E-3</v>
      </c>
      <c r="G593" s="274">
        <f t="shared" si="81"/>
        <v>24.862475575356168</v>
      </c>
      <c r="H593" s="51">
        <f t="shared" si="82"/>
        <v>62156.18893839042</v>
      </c>
      <c r="I593" s="51">
        <f t="shared" si="83"/>
        <v>-7769523.6172988024</v>
      </c>
      <c r="J593" s="101">
        <f t="shared" si="84"/>
        <v>45063236.980333053</v>
      </c>
      <c r="X593" s="30"/>
      <c r="Y593" s="30"/>
      <c r="Z593" s="30"/>
    </row>
    <row r="594" spans="2:26" x14ac:dyDescent="0.25">
      <c r="B594" s="21">
        <v>454</v>
      </c>
      <c r="C594" s="39">
        <v>725</v>
      </c>
      <c r="D594" s="39">
        <v>-75</v>
      </c>
      <c r="E594" s="39">
        <v>2500</v>
      </c>
      <c r="F594" s="50">
        <f t="shared" si="80"/>
        <v>1.8029383212970077E-3</v>
      </c>
      <c r="G594" s="274">
        <f t="shared" si="81"/>
        <v>25.252437679265586</v>
      </c>
      <c r="H594" s="51">
        <f t="shared" si="82"/>
        <v>63131.094198163963</v>
      </c>
      <c r="I594" s="51">
        <f t="shared" si="83"/>
        <v>-4734832.0648622969</v>
      </c>
      <c r="J594" s="101">
        <f t="shared" si="84"/>
        <v>45770043.293668874</v>
      </c>
      <c r="X594" s="30"/>
      <c r="Y594" s="30"/>
      <c r="Z594" s="30"/>
    </row>
    <row r="595" spans="2:26" x14ac:dyDescent="0.25">
      <c r="B595" s="21">
        <v>455</v>
      </c>
      <c r="C595" s="39">
        <v>725</v>
      </c>
      <c r="D595" s="39">
        <v>-25</v>
      </c>
      <c r="E595" s="39">
        <v>2500</v>
      </c>
      <c r="F595" s="50">
        <f t="shared" si="80"/>
        <v>1.9221104663964023E-3</v>
      </c>
      <c r="G595" s="274">
        <f t="shared" si="81"/>
        <v>25.461324281038213</v>
      </c>
      <c r="H595" s="51">
        <f t="shared" si="82"/>
        <v>63653.310702595532</v>
      </c>
      <c r="I595" s="51">
        <f t="shared" si="83"/>
        <v>-1591332.7675648883</v>
      </c>
      <c r="J595" s="101">
        <f t="shared" si="84"/>
        <v>46148650.259381764</v>
      </c>
      <c r="X595" s="30"/>
      <c r="Y595" s="30"/>
      <c r="Z595" s="30"/>
    </row>
    <row r="596" spans="2:26" x14ac:dyDescent="0.25">
      <c r="B596" s="21">
        <v>456</v>
      </c>
      <c r="C596" s="39">
        <v>725</v>
      </c>
      <c r="D596" s="39">
        <v>25</v>
      </c>
      <c r="E596" s="39">
        <v>2500</v>
      </c>
      <c r="F596" s="50">
        <f t="shared" si="80"/>
        <v>2.0412826114957969E-3</v>
      </c>
      <c r="G596" s="274">
        <f t="shared" si="81"/>
        <v>25.5</v>
      </c>
      <c r="H596" s="51">
        <f t="shared" si="82"/>
        <v>63750</v>
      </c>
      <c r="I596" s="51">
        <f t="shared" si="83"/>
        <v>1593750</v>
      </c>
      <c r="J596" s="101">
        <f t="shared" si="84"/>
        <v>46218750</v>
      </c>
      <c r="X596" s="30"/>
      <c r="Y596" s="30"/>
      <c r="Z596" s="30"/>
    </row>
    <row r="597" spans="2:26" x14ac:dyDescent="0.25">
      <c r="B597" s="21">
        <v>457</v>
      </c>
      <c r="C597" s="39">
        <v>725</v>
      </c>
      <c r="D597" s="39">
        <v>75</v>
      </c>
      <c r="E597" s="39">
        <v>2500</v>
      </c>
      <c r="F597" s="50">
        <f t="shared" si="80"/>
        <v>2.1604547565951919E-3</v>
      </c>
      <c r="G597" s="274">
        <f t="shared" si="81"/>
        <v>25.5</v>
      </c>
      <c r="H597" s="51">
        <f t="shared" si="82"/>
        <v>63750</v>
      </c>
      <c r="I597" s="51">
        <f t="shared" si="83"/>
        <v>4781250</v>
      </c>
      <c r="J597" s="101">
        <f t="shared" si="84"/>
        <v>46218750</v>
      </c>
      <c r="X597" s="30"/>
      <c r="Y597" s="30"/>
      <c r="Z597" s="30"/>
    </row>
    <row r="598" spans="2:26" x14ac:dyDescent="0.25">
      <c r="B598" s="21">
        <v>458</v>
      </c>
      <c r="C598" s="39">
        <v>725</v>
      </c>
      <c r="D598" s="39">
        <v>125</v>
      </c>
      <c r="E598" s="39">
        <v>2500</v>
      </c>
      <c r="F598" s="50">
        <f t="shared" si="80"/>
        <v>2.2796269016945865E-3</v>
      </c>
      <c r="G598" s="274">
        <f t="shared" si="81"/>
        <v>25.5</v>
      </c>
      <c r="H598" s="51">
        <f t="shared" si="82"/>
        <v>63750</v>
      </c>
      <c r="I598" s="51">
        <f t="shared" si="83"/>
        <v>7968750</v>
      </c>
      <c r="J598" s="101">
        <f t="shared" si="84"/>
        <v>46218750</v>
      </c>
      <c r="X598" s="30"/>
      <c r="Y598" s="30"/>
      <c r="Z598" s="30"/>
    </row>
    <row r="599" spans="2:26" x14ac:dyDescent="0.25">
      <c r="B599" s="21">
        <v>459</v>
      </c>
      <c r="C599" s="39">
        <v>725</v>
      </c>
      <c r="D599" s="39">
        <v>175</v>
      </c>
      <c r="E599" s="39">
        <v>2500</v>
      </c>
      <c r="F599" s="50">
        <f t="shared" si="80"/>
        <v>2.3987990467939811E-3</v>
      </c>
      <c r="G599" s="274">
        <f t="shared" si="81"/>
        <v>25.5</v>
      </c>
      <c r="H599" s="51">
        <f t="shared" si="82"/>
        <v>63750</v>
      </c>
      <c r="I599" s="51">
        <f t="shared" si="83"/>
        <v>11156250</v>
      </c>
      <c r="J599" s="101">
        <f t="shared" si="84"/>
        <v>46218750</v>
      </c>
      <c r="X599" s="30"/>
      <c r="Y599" s="30"/>
      <c r="Z599" s="30"/>
    </row>
    <row r="600" spans="2:26" x14ac:dyDescent="0.25">
      <c r="B600" s="21">
        <v>460</v>
      </c>
      <c r="C600" s="39">
        <v>725</v>
      </c>
      <c r="D600" s="39">
        <v>225</v>
      </c>
      <c r="E600" s="39">
        <v>2500</v>
      </c>
      <c r="F600" s="50">
        <f t="shared" si="80"/>
        <v>2.5179711918933761E-3</v>
      </c>
      <c r="G600" s="274">
        <f t="shared" si="81"/>
        <v>25.5</v>
      </c>
      <c r="H600" s="51">
        <f t="shared" si="82"/>
        <v>63750</v>
      </c>
      <c r="I600" s="51">
        <f t="shared" si="83"/>
        <v>14343750</v>
      </c>
      <c r="J600" s="101">
        <f t="shared" si="84"/>
        <v>46218750</v>
      </c>
      <c r="X600" s="30"/>
      <c r="Y600" s="30"/>
      <c r="Z600" s="30"/>
    </row>
    <row r="601" spans="2:26" x14ac:dyDescent="0.25">
      <c r="B601" s="21">
        <v>461</v>
      </c>
      <c r="C601" s="39">
        <v>725</v>
      </c>
      <c r="D601" s="39">
        <v>275</v>
      </c>
      <c r="E601" s="39">
        <v>2500</v>
      </c>
      <c r="F601" s="50">
        <f t="shared" si="80"/>
        <v>2.6371433369927707E-3</v>
      </c>
      <c r="G601" s="274">
        <f t="shared" si="81"/>
        <v>25.5</v>
      </c>
      <c r="H601" s="51">
        <f t="shared" si="82"/>
        <v>63750</v>
      </c>
      <c r="I601" s="51">
        <f t="shared" si="83"/>
        <v>17531250</v>
      </c>
      <c r="J601" s="101">
        <f t="shared" si="84"/>
        <v>46218750</v>
      </c>
      <c r="X601" s="30"/>
      <c r="Y601" s="30"/>
      <c r="Z601" s="30"/>
    </row>
    <row r="602" spans="2:26" x14ac:dyDescent="0.25">
      <c r="B602" s="21">
        <v>462</v>
      </c>
      <c r="C602" s="39">
        <v>725</v>
      </c>
      <c r="D602" s="39">
        <v>325</v>
      </c>
      <c r="E602" s="39">
        <v>2500</v>
      </c>
      <c r="F602" s="50">
        <f t="shared" si="80"/>
        <v>2.7563154820921653E-3</v>
      </c>
      <c r="G602" s="274">
        <f t="shared" si="81"/>
        <v>25.5</v>
      </c>
      <c r="H602" s="51">
        <f t="shared" si="82"/>
        <v>63750</v>
      </c>
      <c r="I602" s="51">
        <f t="shared" si="83"/>
        <v>20718750</v>
      </c>
      <c r="J602" s="101">
        <f t="shared" si="84"/>
        <v>46218750</v>
      </c>
      <c r="X602" s="30"/>
      <c r="Y602" s="30"/>
      <c r="Z602" s="30"/>
    </row>
    <row r="603" spans="2:26" x14ac:dyDescent="0.25">
      <c r="B603" s="21">
        <v>463</v>
      </c>
      <c r="C603" s="39">
        <v>725</v>
      </c>
      <c r="D603" s="39">
        <v>375</v>
      </c>
      <c r="E603" s="39">
        <v>2500</v>
      </c>
      <c r="F603" s="50">
        <f t="shared" si="80"/>
        <v>2.8754876271915599E-3</v>
      </c>
      <c r="G603" s="274">
        <f t="shared" si="81"/>
        <v>25.5</v>
      </c>
      <c r="H603" s="51">
        <f t="shared" si="82"/>
        <v>63750</v>
      </c>
      <c r="I603" s="51">
        <f t="shared" si="83"/>
        <v>23906250</v>
      </c>
      <c r="J603" s="101">
        <f t="shared" si="84"/>
        <v>46218750</v>
      </c>
      <c r="X603" s="30"/>
      <c r="Y603" s="30"/>
      <c r="Z603" s="30"/>
    </row>
    <row r="604" spans="2:26" x14ac:dyDescent="0.25">
      <c r="B604" s="21">
        <v>464</v>
      </c>
      <c r="C604" s="39">
        <v>716.66700000000003</v>
      </c>
      <c r="D604" s="39">
        <v>416.66699999999997</v>
      </c>
      <c r="E604" s="39">
        <v>1250</v>
      </c>
      <c r="F604" s="50">
        <f t="shared" si="80"/>
        <v>2.9694767421292781E-3</v>
      </c>
      <c r="G604" s="274">
        <f t="shared" si="81"/>
        <v>25.5</v>
      </c>
      <c r="H604" s="51">
        <f t="shared" si="82"/>
        <v>31875</v>
      </c>
      <c r="I604" s="51">
        <f t="shared" si="83"/>
        <v>13281260.625</v>
      </c>
      <c r="J604" s="101">
        <f t="shared" si="84"/>
        <v>22843760.625</v>
      </c>
      <c r="X604" s="30"/>
      <c r="Y604" s="30"/>
      <c r="Z604" s="30"/>
    </row>
    <row r="605" spans="2:26" x14ac:dyDescent="0.25">
      <c r="X605" s="30"/>
      <c r="Y605" s="30"/>
      <c r="Z605" s="30"/>
    </row>
  </sheetData>
  <conditionalFormatting sqref="F141:F604">
    <cfRule type="dataBar" priority="2">
      <dataBar>
        <cfvo type="num" val="0"/>
        <cfvo type="num" val="$F$140"/>
        <color theme="9" tint="0.59999389629810485"/>
      </dataBar>
      <extLst>
        <ext xmlns:x14="http://schemas.microsoft.com/office/spreadsheetml/2009/9/main" uri="{B025F937-C7B1-47D3-B67F-A62EFF666E3E}">
          <x14:id>{30CB5731-8F09-4C8C-B779-B42C752CCBF8}</x14:id>
        </ext>
      </extLst>
    </cfRule>
  </conditionalFormatting>
  <conditionalFormatting sqref="G141:G604">
    <cfRule type="dataBar" priority="3">
      <dataBar>
        <cfvo type="num" val="0"/>
        <cfvo type="num" val="$G$140"/>
        <color theme="9" tint="0.59999389629810485"/>
      </dataBar>
      <extLst>
        <ext xmlns:x14="http://schemas.microsoft.com/office/spreadsheetml/2009/9/main" uri="{B025F937-C7B1-47D3-B67F-A62EFF666E3E}">
          <x14:id>{42D14E6C-E55D-41F4-BDCB-1B9910E8FE47}</x14:id>
        </ext>
      </extLst>
    </cfRule>
  </conditionalFormatting>
  <conditionalFormatting sqref="Q141:Q158">
    <cfRule type="dataBar" priority="1">
      <dataBar>
        <cfvo type="num" val="0"/>
        <cfvo type="num" val="$Q$140"/>
        <color theme="9" tint="0.59999389629810485"/>
      </dataBar>
      <extLst>
        <ext xmlns:x14="http://schemas.microsoft.com/office/spreadsheetml/2009/9/main" uri="{B025F937-C7B1-47D3-B67F-A62EFF666E3E}">
          <x14:id>{07037F4D-6681-4B43-AA1C-AF71937EC79E}</x14:id>
        </ext>
      </extLst>
    </cfRule>
  </conditionalFormatting>
  <pageMargins left="0.59055118110236227" right="0.59055118110236227" top="0.78740157480314965" bottom="0.78740157480314965" header="0.51181102362204722" footer="0.51181102362204722"/>
  <pageSetup paperSize="9"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0CB5731-8F09-4C8C-B779-B42C752CCBF8}">
            <x14:dataBar minLength="0" maxLength="100" border="1" gradient="0" direction="leftToRight">
              <x14:cfvo type="num">
                <xm:f>0</xm:f>
              </x14:cfvo>
              <x14:cfvo type="num">
                <xm:f>$F$140</xm:f>
              </x14:cfvo>
              <x14:borderColor theme="9" tint="0.59999389629810485"/>
              <x14:negativeFillColor rgb="FFFF0000"/>
              <x14:axisColor rgb="FF000000"/>
            </x14:dataBar>
          </x14:cfRule>
          <xm:sqref>F141:F604</xm:sqref>
        </x14:conditionalFormatting>
        <x14:conditionalFormatting xmlns:xm="http://schemas.microsoft.com/office/excel/2006/main">
          <x14:cfRule type="dataBar" id="{42D14E6C-E55D-41F4-BDCB-1B9910E8FE47}">
            <x14:dataBar minLength="0" maxLength="100" border="1" gradient="0" direction="leftToRight">
              <x14:cfvo type="num">
                <xm:f>0</xm:f>
              </x14:cfvo>
              <x14:cfvo type="num">
                <xm:f>$G$140</xm:f>
              </x14:cfvo>
              <x14:borderColor theme="9" tint="0.59999389629810485"/>
              <x14:negativeFillColor rgb="FFFF0000"/>
              <x14:axisColor rgb="FF000000"/>
            </x14:dataBar>
          </x14:cfRule>
          <xm:sqref>G141:G604</xm:sqref>
        </x14:conditionalFormatting>
        <x14:conditionalFormatting xmlns:xm="http://schemas.microsoft.com/office/excel/2006/main">
          <x14:cfRule type="dataBar" id="{07037F4D-6681-4B43-AA1C-AF71937EC79E}">
            <x14:dataBar minLength="0" maxLength="100" border="1" gradient="0" direction="leftToRight">
              <x14:cfvo type="num">
                <xm:f>0</xm:f>
              </x14:cfvo>
              <x14:cfvo type="num">
                <xm:f>$Q$140</xm:f>
              </x14:cfvo>
              <x14:borderColor theme="9" tint="0.59999389629810485"/>
              <x14:negativeFillColor rgb="FFFF0000"/>
              <x14:axisColor rgb="FF000000"/>
            </x14:dataBar>
          </x14:cfRule>
          <xm:sqref>Q141:Q158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E76B8-7A29-426F-B39A-A8BAE97CEC1A}">
  <dimension ref="A1:MK518"/>
  <sheetViews>
    <sheetView topLeftCell="A6" zoomScaleNormal="100" workbookViewId="0">
      <selection activeCell="D6" sqref="D6"/>
    </sheetView>
  </sheetViews>
  <sheetFormatPr defaultRowHeight="15" x14ac:dyDescent="0.25"/>
  <cols>
    <col min="1" max="2" width="9.7109375" customWidth="1"/>
    <col min="3" max="3" width="10.7109375" customWidth="1"/>
    <col min="4" max="4" width="10.85546875" customWidth="1"/>
    <col min="5" max="5" width="12" customWidth="1"/>
    <col min="6" max="6" width="12.85546875" customWidth="1"/>
    <col min="7" max="7" width="14.140625" customWidth="1"/>
    <col min="8" max="9" width="10.7109375" customWidth="1"/>
    <col min="10" max="10" width="12.5703125" customWidth="1"/>
    <col min="11" max="11" width="14.28515625" customWidth="1"/>
    <col min="12" max="16" width="12.85546875" customWidth="1"/>
    <col min="17" max="17" width="9.7109375" customWidth="1"/>
    <col min="18" max="18" width="11" customWidth="1"/>
    <col min="19" max="19" width="12" customWidth="1"/>
    <col min="20" max="20" width="12.5703125" customWidth="1"/>
    <col min="21" max="21" width="10.28515625" customWidth="1"/>
    <col min="22" max="22" width="12.7109375" bestFit="1" customWidth="1"/>
    <col min="23" max="23" width="11" bestFit="1" customWidth="1"/>
    <col min="25" max="25" width="10" customWidth="1"/>
    <col min="26" max="26" width="12" bestFit="1" customWidth="1"/>
    <col min="27" max="27" width="14" customWidth="1"/>
    <col min="28" max="33" width="12" customWidth="1"/>
    <col min="34" max="34" width="12" bestFit="1" customWidth="1"/>
    <col min="60" max="60" width="11.42578125" customWidth="1"/>
    <col min="61" max="61" width="15" customWidth="1"/>
    <col min="62" max="62" width="15.140625" customWidth="1"/>
    <col min="77" max="77" width="11" customWidth="1"/>
    <col min="95" max="95" width="11.42578125" customWidth="1"/>
    <col min="96" max="96" width="15" customWidth="1"/>
    <col min="97" max="97" width="15.140625" customWidth="1"/>
    <col min="112" max="112" width="11" customWidth="1"/>
    <col min="130" max="130" width="11.42578125" customWidth="1"/>
    <col min="131" max="131" width="15" customWidth="1"/>
    <col min="132" max="132" width="15.140625" customWidth="1"/>
    <col min="147" max="147" width="11" customWidth="1"/>
    <col min="165" max="165" width="11.42578125" customWidth="1"/>
    <col min="166" max="166" width="15" customWidth="1"/>
    <col min="167" max="167" width="15.140625" customWidth="1"/>
    <col min="182" max="182" width="11" customWidth="1"/>
    <col min="200" max="200" width="11.42578125" customWidth="1"/>
    <col min="201" max="201" width="15" customWidth="1"/>
    <col min="202" max="202" width="15.140625" customWidth="1"/>
    <col min="217" max="217" width="11" customWidth="1"/>
    <col min="235" max="235" width="11.42578125" customWidth="1"/>
    <col min="236" max="236" width="15" customWidth="1"/>
    <col min="237" max="237" width="15.140625" customWidth="1"/>
    <col min="252" max="252" width="11" customWidth="1"/>
    <col min="270" max="270" width="11.42578125" customWidth="1"/>
    <col min="271" max="271" width="15" customWidth="1"/>
    <col min="272" max="272" width="15.140625" customWidth="1"/>
    <col min="287" max="287" width="11" customWidth="1"/>
    <col min="305" max="305" width="11.42578125" customWidth="1"/>
    <col min="306" max="306" width="15" customWidth="1"/>
    <col min="307" max="307" width="15.140625" customWidth="1"/>
    <col min="322" max="322" width="11" customWidth="1"/>
    <col min="340" max="340" width="11.42578125" customWidth="1"/>
    <col min="341" max="341" width="15" customWidth="1"/>
    <col min="342" max="342" width="15.140625" customWidth="1"/>
  </cols>
  <sheetData>
    <row r="1" spans="1:11" ht="18.75" x14ac:dyDescent="0.3">
      <c r="A1" s="231" t="s">
        <v>127</v>
      </c>
    </row>
    <row r="3" spans="1:11" ht="15.75" x14ac:dyDescent="0.25">
      <c r="A3" s="105" t="s">
        <v>128</v>
      </c>
      <c r="G3" s="105" t="s">
        <v>129</v>
      </c>
    </row>
    <row r="4" spans="1:11" x14ac:dyDescent="0.25">
      <c r="A4" t="s">
        <v>130</v>
      </c>
      <c r="C4" s="7" t="s">
        <v>17</v>
      </c>
      <c r="D4" s="232">
        <v>24942.922102452183</v>
      </c>
      <c r="E4" t="s">
        <v>131</v>
      </c>
      <c r="G4" t="s">
        <v>132</v>
      </c>
      <c r="H4" s="7" t="s">
        <v>17</v>
      </c>
      <c r="I4" s="233">
        <v>1E-3</v>
      </c>
    </row>
    <row r="5" spans="1:11" x14ac:dyDescent="0.25">
      <c r="A5" t="s">
        <v>176</v>
      </c>
      <c r="C5" s="7" t="s">
        <v>17</v>
      </c>
      <c r="D5" s="232">
        <v>3714.1659438426991</v>
      </c>
      <c r="E5" t="s">
        <v>133</v>
      </c>
      <c r="G5" t="s">
        <v>178</v>
      </c>
      <c r="H5" s="7" t="s">
        <v>17</v>
      </c>
      <c r="I5" s="234">
        <v>1.4999999999999999E-7</v>
      </c>
      <c r="J5" t="s">
        <v>101</v>
      </c>
    </row>
    <row r="6" spans="1:11" x14ac:dyDescent="0.25">
      <c r="A6" t="s">
        <v>177</v>
      </c>
      <c r="C6" s="7" t="s">
        <v>17</v>
      </c>
      <c r="D6" s="232">
        <v>1431.7807276950741</v>
      </c>
      <c r="E6" t="s">
        <v>133</v>
      </c>
      <c r="G6" t="s">
        <v>179</v>
      </c>
      <c r="H6" s="7" t="s">
        <v>17</v>
      </c>
      <c r="I6" s="234">
        <v>4.9999999999999998E-8</v>
      </c>
      <c r="J6" t="s">
        <v>101</v>
      </c>
    </row>
    <row r="8" spans="1:11" ht="15.75" x14ac:dyDescent="0.25">
      <c r="A8" s="105" t="s">
        <v>134</v>
      </c>
    </row>
    <row r="9" spans="1:11" ht="15.75" x14ac:dyDescent="0.25">
      <c r="A9" s="105"/>
      <c r="B9" t="s">
        <v>135</v>
      </c>
    </row>
    <row r="10" spans="1:11" ht="15.75" x14ac:dyDescent="0.25">
      <c r="A10" s="105"/>
      <c r="B10" t="s">
        <v>136</v>
      </c>
    </row>
    <row r="11" spans="1:11" ht="15.75" x14ac:dyDescent="0.25">
      <c r="A11" s="105"/>
    </row>
    <row r="12" spans="1:11" ht="15.75" x14ac:dyDescent="0.25">
      <c r="A12" s="105"/>
      <c r="B12" s="65" t="s">
        <v>137</v>
      </c>
      <c r="C12" s="66"/>
      <c r="D12" s="66" t="s">
        <v>180</v>
      </c>
      <c r="E12" s="66"/>
      <c r="F12" s="66"/>
      <c r="G12" s="66"/>
      <c r="H12" s="66"/>
      <c r="I12" s="66"/>
      <c r="J12" s="66"/>
      <c r="K12" s="67"/>
    </row>
    <row r="13" spans="1:11" ht="15.75" x14ac:dyDescent="0.25">
      <c r="A13" s="105"/>
      <c r="B13" s="102" t="s">
        <v>138</v>
      </c>
      <c r="C13" s="113"/>
      <c r="D13" s="113" t="s">
        <v>181</v>
      </c>
      <c r="E13" s="113"/>
      <c r="F13" s="113"/>
      <c r="G13" s="113"/>
      <c r="H13" s="113"/>
      <c r="I13" s="113"/>
      <c r="J13" s="113"/>
      <c r="K13" s="111"/>
    </row>
    <row r="14" spans="1:11" ht="15.75" x14ac:dyDescent="0.25">
      <c r="A14" s="105"/>
      <c r="B14" s="102" t="s">
        <v>139</v>
      </c>
      <c r="C14" s="113"/>
      <c r="D14" s="113" t="s">
        <v>182</v>
      </c>
      <c r="E14" s="113"/>
      <c r="F14" s="113"/>
      <c r="G14" s="113"/>
      <c r="H14" s="113"/>
      <c r="I14" s="113"/>
      <c r="J14" s="113"/>
      <c r="K14" s="111"/>
    </row>
    <row r="15" spans="1:11" ht="15.75" x14ac:dyDescent="0.25">
      <c r="A15" s="105"/>
      <c r="B15" s="102"/>
      <c r="C15" s="113"/>
      <c r="D15" s="113" t="s">
        <v>183</v>
      </c>
      <c r="E15" s="113"/>
      <c r="F15" s="113"/>
      <c r="G15" s="113"/>
      <c r="H15" s="113"/>
      <c r="I15" s="113"/>
      <c r="J15" s="113"/>
      <c r="K15" s="111"/>
    </row>
    <row r="16" spans="1:11" ht="15.75" x14ac:dyDescent="0.25">
      <c r="A16" s="105"/>
      <c r="B16" s="102"/>
      <c r="C16" s="113"/>
      <c r="D16" s="113" t="s">
        <v>184</v>
      </c>
      <c r="E16" s="113"/>
      <c r="F16" s="113"/>
      <c r="G16" s="113"/>
      <c r="H16" s="113"/>
      <c r="I16" s="113"/>
      <c r="J16" s="113"/>
      <c r="K16" s="111"/>
    </row>
    <row r="17" spans="1:24" ht="15.75" x14ac:dyDescent="0.25">
      <c r="A17" s="105"/>
      <c r="B17" s="102"/>
      <c r="C17" s="113"/>
      <c r="D17" s="113" t="s">
        <v>185</v>
      </c>
      <c r="E17" s="113"/>
      <c r="F17" s="113"/>
      <c r="G17" s="113"/>
      <c r="H17" s="113"/>
      <c r="I17" s="113"/>
      <c r="J17" s="113"/>
      <c r="K17" s="111"/>
    </row>
    <row r="18" spans="1:24" ht="15.75" x14ac:dyDescent="0.25">
      <c r="A18" s="105"/>
      <c r="B18" s="102" t="s">
        <v>140</v>
      </c>
      <c r="C18" s="113"/>
      <c r="D18" s="113" t="s">
        <v>186</v>
      </c>
      <c r="E18" s="113"/>
      <c r="F18" s="113"/>
      <c r="G18" s="113"/>
      <c r="H18" s="113"/>
      <c r="I18" s="113"/>
      <c r="J18" s="113"/>
      <c r="K18" s="111"/>
    </row>
    <row r="19" spans="1:24" ht="15.75" x14ac:dyDescent="0.25">
      <c r="A19" s="105"/>
      <c r="B19" s="102" t="s">
        <v>141</v>
      </c>
      <c r="C19" s="113"/>
      <c r="D19" s="113" t="s">
        <v>142</v>
      </c>
      <c r="E19" s="113"/>
      <c r="F19" s="113"/>
      <c r="G19" s="113"/>
      <c r="H19" s="113"/>
      <c r="I19" s="113"/>
      <c r="J19" s="113"/>
      <c r="K19" s="111"/>
    </row>
    <row r="20" spans="1:24" ht="15.75" x14ac:dyDescent="0.25">
      <c r="A20" s="105"/>
      <c r="B20" s="102"/>
      <c r="C20" s="113"/>
      <c r="D20" s="113" t="s">
        <v>143</v>
      </c>
      <c r="E20" s="113"/>
      <c r="F20" s="113"/>
      <c r="G20" s="113"/>
      <c r="H20" s="113"/>
      <c r="I20" s="113"/>
      <c r="J20" s="113"/>
      <c r="K20" s="111"/>
    </row>
    <row r="21" spans="1:24" ht="15.75" x14ac:dyDescent="0.25">
      <c r="A21" s="105"/>
      <c r="B21" s="68"/>
      <c r="C21" s="69"/>
      <c r="D21" s="69" t="s">
        <v>187</v>
      </c>
      <c r="E21" s="69"/>
      <c r="F21" s="69" t="s">
        <v>188</v>
      </c>
      <c r="G21" s="69"/>
      <c r="H21" s="69"/>
      <c r="I21" s="69"/>
      <c r="J21" s="69"/>
      <c r="K21" s="70"/>
    </row>
    <row r="22" spans="1:24" ht="15.75" x14ac:dyDescent="0.25">
      <c r="A22" s="105"/>
    </row>
    <row r="23" spans="1:24" ht="15.75" x14ac:dyDescent="0.25">
      <c r="A23" s="105"/>
    </row>
    <row r="24" spans="1:24" ht="22.5" customHeight="1" thickBot="1" x14ac:dyDescent="0.3">
      <c r="A24" s="104" t="s">
        <v>144</v>
      </c>
      <c r="E24" s="235" t="s">
        <v>220</v>
      </c>
      <c r="F24" s="235" t="s">
        <v>222</v>
      </c>
      <c r="G24" s="235" t="s">
        <v>221</v>
      </c>
      <c r="H24" s="235" t="s">
        <v>145</v>
      </c>
      <c r="I24" s="235"/>
      <c r="J24" s="235"/>
      <c r="K24" s="236" t="s">
        <v>146</v>
      </c>
      <c r="L24" s="236"/>
      <c r="M24" s="236"/>
      <c r="N24" s="236"/>
      <c r="O24" s="236"/>
      <c r="P24" s="236"/>
      <c r="Q24" s="236"/>
      <c r="R24" s="236"/>
      <c r="T24" t="s">
        <v>186</v>
      </c>
      <c r="U24" s="235"/>
    </row>
    <row r="25" spans="1:24" ht="27" customHeight="1" thickTop="1" x14ac:dyDescent="0.25">
      <c r="A25" s="237" t="s">
        <v>52</v>
      </c>
      <c r="B25" s="238" t="s">
        <v>147</v>
      </c>
      <c r="C25" s="238" t="s">
        <v>178</v>
      </c>
      <c r="D25" s="238" t="s">
        <v>179</v>
      </c>
      <c r="E25" s="238" t="s">
        <v>11</v>
      </c>
      <c r="F25" s="238" t="s">
        <v>69</v>
      </c>
      <c r="G25" s="238" t="s">
        <v>70</v>
      </c>
      <c r="H25" s="238" t="s">
        <v>148</v>
      </c>
      <c r="I25" s="238" t="s">
        <v>240</v>
      </c>
      <c r="J25" s="238" t="s">
        <v>241</v>
      </c>
      <c r="K25" s="238" t="s">
        <v>201</v>
      </c>
      <c r="L25" s="238" t="s">
        <v>202</v>
      </c>
      <c r="M25" s="238" t="s">
        <v>203</v>
      </c>
      <c r="N25" s="238" t="s">
        <v>204</v>
      </c>
      <c r="O25" s="238" t="s">
        <v>205</v>
      </c>
      <c r="P25" s="238" t="s">
        <v>206</v>
      </c>
      <c r="Q25" s="238" t="s">
        <v>207</v>
      </c>
      <c r="R25" s="238" t="s">
        <v>150</v>
      </c>
      <c r="S25" s="238" t="s">
        <v>208</v>
      </c>
      <c r="T25" s="238" t="s">
        <v>209</v>
      </c>
      <c r="U25" s="239" t="s">
        <v>214</v>
      </c>
    </row>
    <row r="26" spans="1:24" x14ac:dyDescent="0.25">
      <c r="A26" s="21">
        <v>1</v>
      </c>
      <c r="B26" s="240">
        <f>+I4</f>
        <v>1E-3</v>
      </c>
      <c r="C26" s="241">
        <f>+I5</f>
        <v>1.4999999999999999E-7</v>
      </c>
      <c r="D26" s="241">
        <f>+I6</f>
        <v>4.9999999999999998E-8</v>
      </c>
      <c r="E26" s="266">
        <f>+G54+Y54</f>
        <v>24011831.176430415</v>
      </c>
      <c r="F26" s="265">
        <f>+H54+Z54</f>
        <v>386335654.68274641</v>
      </c>
      <c r="G26" s="265">
        <f>+I54+AA54</f>
        <v>173385962.85081026</v>
      </c>
      <c r="H26" s="243">
        <f t="shared" ref="H26:H35" si="0">+E26-$D$4*1000</f>
        <v>-931090.92602176592</v>
      </c>
      <c r="I26" s="244">
        <f t="shared" ref="I26:I35" si="1">+F26-$D$5*10^6</f>
        <v>-3327830289.1599526</v>
      </c>
      <c r="J26" s="244">
        <f>+G26-$D$6*10^6</f>
        <v>-1258394764.8442638</v>
      </c>
      <c r="K26" s="265">
        <f>+K54+AC54</f>
        <v>16990716937.964645</v>
      </c>
      <c r="L26" s="242">
        <f>L54+AD54</f>
        <v>-308910726743.90771</v>
      </c>
      <c r="M26" s="242">
        <f>+M54+AE54</f>
        <v>-137201249463.21007</v>
      </c>
      <c r="N26" s="242">
        <f>+N54+AF54</f>
        <v>2575571031218308.5</v>
      </c>
      <c r="O26" s="242">
        <f>+O54+AG54</f>
        <v>2.44140625E-2</v>
      </c>
      <c r="P26" s="242">
        <f>+P54+AH54</f>
        <v>3467719257016197</v>
      </c>
      <c r="Q26" s="269">
        <f t="shared" ref="Q26:Q35" si="2">(K26*(N26*P26-O26*O26)-L26*(L26*P26-O26*M26)+M26*(L26*O26-N26*M26))</f>
        <v>1.5137077009057378E+41</v>
      </c>
      <c r="R26" s="269">
        <f t="shared" ref="R26:R31" si="3">((-H26)*(N26*P26-O26*O26)-L26*((-I26)*P26-O26*(-J26))+M26*((-I26)*O26-N26*(-J26)))/Q26</f>
        <v>8.1425301562036383E-5</v>
      </c>
      <c r="S26" s="269">
        <f t="shared" ref="S26:S31" si="4">(K26*((-I26)*P26-O26*(-J26))-(-H26)*(L26*P26-O26*M26)+M26*(L26*(-J26)-(-I26)*M26))/Q26</f>
        <v>1.3018407947595136E-6</v>
      </c>
      <c r="T26" s="269">
        <f t="shared" ref="T26:T31" si="5">(K26*(N26*(-J26)-O26*(-I26))-L26*(L26*(-J26)-(-I26)*M26)+(-H26)*(L26*O26-N26*M26))/Q26</f>
        <v>3.6610991947741854E-7</v>
      </c>
      <c r="U26" s="270">
        <f>SQRT(H26^2+I26^2+J26^2)/MAX(SQRT(($D$4*1000)^2+($D$5*10^6)^2+($D$6*10^6)^2),1)</f>
        <v>0.8937741234680544</v>
      </c>
    </row>
    <row r="27" spans="1:24" x14ac:dyDescent="0.25">
      <c r="A27" s="21">
        <v>2</v>
      </c>
      <c r="B27" s="245">
        <f t="shared" ref="B27:B35" si="6">+B26+R26</f>
        <v>1.0814253015620364E-3</v>
      </c>
      <c r="C27" s="246">
        <f t="shared" ref="C27:C35" si="7">+C26+S26</f>
        <v>1.4518407947595137E-6</v>
      </c>
      <c r="D27" s="246">
        <f t="shared" ref="D27:D35" si="8">+D26+T26</f>
        <v>4.1610991947741854E-7</v>
      </c>
      <c r="E27" s="266">
        <f>+AP54+BH54</f>
        <v>22965601.635208827</v>
      </c>
      <c r="F27" s="265">
        <f>AQ54+BI54</f>
        <v>3495071010.5558128</v>
      </c>
      <c r="G27" s="265">
        <f>AR54+BJ54</f>
        <v>1349476409.5861108</v>
      </c>
      <c r="H27" s="243">
        <f t="shared" si="0"/>
        <v>-1977320.4672433548</v>
      </c>
      <c r="I27" s="244">
        <f t="shared" si="1"/>
        <v>-219094933.28688622</v>
      </c>
      <c r="J27" s="244">
        <f>+G27-$D$6*10^6</f>
        <v>-82304318.108963251</v>
      </c>
      <c r="K27" s="242">
        <f t="shared" ref="K27:P27" si="9">+AT54+BL54</f>
        <v>15710218018.552654</v>
      </c>
      <c r="L27" s="242">
        <f t="shared" si="9"/>
        <v>-3059652106097.7104</v>
      </c>
      <c r="M27" s="242">
        <f t="shared" si="9"/>
        <v>-1192464379751.3611</v>
      </c>
      <c r="N27" s="242">
        <f t="shared" si="9"/>
        <v>2371314577456439</v>
      </c>
      <c r="O27" s="242">
        <f t="shared" si="9"/>
        <v>-26581197656930.621</v>
      </c>
      <c r="P27" s="242">
        <f t="shared" si="9"/>
        <v>3225485428407976</v>
      </c>
      <c r="Q27" s="269">
        <f t="shared" si="2"/>
        <v>8.6389517419241628E+40</v>
      </c>
      <c r="R27" s="269">
        <f t="shared" si="3"/>
        <v>2.0292977697027915E-4</v>
      </c>
      <c r="S27" s="269">
        <f t="shared" si="4"/>
        <v>3.5538928020672987E-7</v>
      </c>
      <c r="T27" s="269">
        <f t="shared" si="5"/>
        <v>1.0346892858355387E-7</v>
      </c>
      <c r="U27" s="270">
        <f t="shared" ref="U27:U31" si="10">SQRT(H27^2+I27^2+J27^2)/MAX(SQRT(($D$4*1000)^2+($D$5*10^6)^2+($D$6*10^6)^2),1)</f>
        <v>5.879738494442055E-2</v>
      </c>
    </row>
    <row r="28" spans="1:24" x14ac:dyDescent="0.25">
      <c r="A28" s="21">
        <v>3</v>
      </c>
      <c r="B28" s="245">
        <f t="shared" si="6"/>
        <v>1.2843550785323157E-3</v>
      </c>
      <c r="C28" s="246">
        <f t="shared" si="7"/>
        <v>1.8072300749662436E-6</v>
      </c>
      <c r="D28" s="246">
        <f t="shared" si="8"/>
        <v>5.195788480609724E-7</v>
      </c>
      <c r="E28" s="266">
        <f>+BY54+CQ54</f>
        <v>24479865.758913275</v>
      </c>
      <c r="F28" s="265">
        <f t="shared" ref="F28:G28" si="11">+BZ54+CR54</f>
        <v>3550760967.7511811</v>
      </c>
      <c r="G28" s="265">
        <f t="shared" si="11"/>
        <v>1393313109.2589426</v>
      </c>
      <c r="H28" s="243">
        <f t="shared" si="0"/>
        <v>-463056.34353890643</v>
      </c>
      <c r="I28" s="244">
        <f t="shared" si="1"/>
        <v>-163404976.09151793</v>
      </c>
      <c r="J28" s="244">
        <f t="shared" ref="J28:J35" si="12">+G28-$D$6*10^6</f>
        <v>-38467618.436131477</v>
      </c>
      <c r="K28" s="242">
        <f>+CC54+CU54</f>
        <v>12633540036.618269</v>
      </c>
      <c r="L28" s="242">
        <f t="shared" ref="L28:P28" si="13">+CD54+CV54</f>
        <v>-3721855360385.043</v>
      </c>
      <c r="M28" s="242">
        <f t="shared" si="13"/>
        <v>-1195780947813.1589</v>
      </c>
      <c r="N28" s="242">
        <f t="shared" si="13"/>
        <v>1889613137412214</v>
      </c>
      <c r="O28" s="242">
        <f t="shared" si="13"/>
        <v>37258740367385.742</v>
      </c>
      <c r="P28" s="242">
        <f t="shared" si="13"/>
        <v>2650213980367404</v>
      </c>
      <c r="Q28" s="269">
        <f t="shared" si="2"/>
        <v>2.4168089198081565E+40</v>
      </c>
      <c r="R28" s="269">
        <f t="shared" si="3"/>
        <v>1.6568842433677328E-4</v>
      </c>
      <c r="S28" s="269">
        <f t="shared" si="4"/>
        <v>4.1117542006129587E-7</v>
      </c>
      <c r="T28" s="269">
        <f t="shared" si="5"/>
        <v>8.3493183172717556E-8</v>
      </c>
      <c r="U28" s="270">
        <f t="shared" si="10"/>
        <v>4.2172022863224627E-2</v>
      </c>
    </row>
    <row r="29" spans="1:24" x14ac:dyDescent="0.25">
      <c r="A29" s="21">
        <v>4</v>
      </c>
      <c r="B29" s="245">
        <f t="shared" si="6"/>
        <v>1.4500435028690891E-3</v>
      </c>
      <c r="C29" s="246">
        <f t="shared" si="7"/>
        <v>2.2184054950275395E-6</v>
      </c>
      <c r="D29" s="246">
        <f t="shared" si="8"/>
        <v>6.030720312336899E-7</v>
      </c>
      <c r="E29" s="266">
        <f>+DH54+DZ54</f>
        <v>24829119.692302771</v>
      </c>
      <c r="F29" s="265">
        <f t="shared" ref="F29:G29" si="14">+DI54+EA54</f>
        <v>3682470447.8226309</v>
      </c>
      <c r="G29" s="265">
        <f t="shared" si="14"/>
        <v>1425705656.2076068</v>
      </c>
      <c r="H29" s="243">
        <f t="shared" si="0"/>
        <v>-113802.41014941037</v>
      </c>
      <c r="I29" s="244">
        <f t="shared" si="1"/>
        <v>-31695496.020068169</v>
      </c>
      <c r="J29" s="244">
        <f t="shared" si="12"/>
        <v>-6075071.487467289</v>
      </c>
      <c r="K29" s="242">
        <f>+DL54+ED54</f>
        <v>11182905010.055779</v>
      </c>
      <c r="L29" s="242">
        <f t="shared" ref="L29:P29" si="15">+DM54+EE54</f>
        <v>-3677832066136.6934</v>
      </c>
      <c r="M29" s="242">
        <f t="shared" si="15"/>
        <v>-1085734654358.851</v>
      </c>
      <c r="N29" s="242">
        <f t="shared" si="15"/>
        <v>1736554186772439.5</v>
      </c>
      <c r="O29" s="242">
        <f t="shared" si="15"/>
        <v>3050617375896.9844</v>
      </c>
      <c r="P29" s="242">
        <f t="shared" si="15"/>
        <v>2270329236739525.5</v>
      </c>
      <c r="Q29" s="269">
        <f t="shared" si="2"/>
        <v>1.135684200595065E+40</v>
      </c>
      <c r="R29" s="269">
        <f t="shared" si="3"/>
        <v>6.3803434272324182E-5</v>
      </c>
      <c r="S29" s="269">
        <f t="shared" si="4"/>
        <v>1.5332271104162258E-7</v>
      </c>
      <c r="T29" s="269">
        <f t="shared" si="5"/>
        <v>3.2982415504260499E-8</v>
      </c>
      <c r="U29" s="270">
        <f t="shared" si="10"/>
        <v>8.1073633297566068E-3</v>
      </c>
      <c r="W29" s="23" t="s">
        <v>151</v>
      </c>
      <c r="X29" s="25">
        <f>+SQRT(D4^2+D5^2+D6^2)</f>
        <v>25258.550784231418</v>
      </c>
    </row>
    <row r="30" spans="1:24" x14ac:dyDescent="0.25">
      <c r="A30" s="21">
        <v>5</v>
      </c>
      <c r="B30" s="245">
        <f t="shared" si="6"/>
        <v>1.5138469371414132E-3</v>
      </c>
      <c r="C30" s="246">
        <f t="shared" si="7"/>
        <v>2.3717282060691621E-6</v>
      </c>
      <c r="D30" s="246">
        <f t="shared" si="8"/>
        <v>6.3605444673795042E-7</v>
      </c>
      <c r="E30" s="266">
        <f>+EQ54+FI54</f>
        <v>24935735.358913533</v>
      </c>
      <c r="F30" s="265">
        <f t="shared" ref="F30:G30" si="16">+ER54+FJ54</f>
        <v>3711968311.1792507</v>
      </c>
      <c r="G30" s="265">
        <f t="shared" si="16"/>
        <v>1431268300.1406488</v>
      </c>
      <c r="H30" s="243">
        <f t="shared" si="0"/>
        <v>-7186.7435386478901</v>
      </c>
      <c r="I30" s="244">
        <f t="shared" si="1"/>
        <v>-2197632.6634483337</v>
      </c>
      <c r="J30" s="244">
        <f t="shared" si="12"/>
        <v>-512427.55442523956</v>
      </c>
      <c r="K30" s="242">
        <f>+EU54+FM54</f>
        <v>10710509504.716875</v>
      </c>
      <c r="L30" s="242">
        <f t="shared" ref="L30:P30" si="17">+EV54+FN54</f>
        <v>-3586447047137.2075</v>
      </c>
      <c r="M30" s="242">
        <f t="shared" si="17"/>
        <v>-977527679638.52271</v>
      </c>
      <c r="N30" s="242">
        <f t="shared" si="17"/>
        <v>1674054322909460.8</v>
      </c>
      <c r="O30" s="242">
        <f t="shared" si="17"/>
        <v>-28227001027097.594</v>
      </c>
      <c r="P30" s="242">
        <f t="shared" si="17"/>
        <v>2151195391026036</v>
      </c>
      <c r="Q30" s="269">
        <f t="shared" si="2"/>
        <v>9.0947949315360461E+39</v>
      </c>
      <c r="R30" s="269">
        <f t="shared" si="3"/>
        <v>4.8139000493349095E-6</v>
      </c>
      <c r="S30" s="269">
        <f t="shared" si="4"/>
        <v>1.1669407796179853E-8</v>
      </c>
      <c r="T30" s="269">
        <f t="shared" si="5"/>
        <v>2.5788175768012384E-9</v>
      </c>
      <c r="U30" s="270">
        <f t="shared" si="10"/>
        <v>5.6688989992841152E-4</v>
      </c>
      <c r="W30" s="26" t="s">
        <v>152</v>
      </c>
      <c r="X30" s="27">
        <f>+SQRT((E35/1000)^2+(G35/10^6)^2+(F35/10^6)^2)</f>
        <v>25258.55078423144</v>
      </c>
    </row>
    <row r="31" spans="1:24" x14ac:dyDescent="0.25">
      <c r="A31" s="21">
        <v>6</v>
      </c>
      <c r="B31" s="245">
        <f t="shared" si="6"/>
        <v>1.5186608371907482E-3</v>
      </c>
      <c r="C31" s="246">
        <f t="shared" si="7"/>
        <v>2.383397613865342E-6</v>
      </c>
      <c r="D31" s="246">
        <f t="shared" si="8"/>
        <v>6.386332643147517E-7</v>
      </c>
      <c r="E31" s="266">
        <f>+FZ54+GR54</f>
        <v>24942873.081426546</v>
      </c>
      <c r="F31" s="266">
        <f t="shared" ref="F31:G31" si="18">+GA54+GS54</f>
        <v>3714164054.0585308</v>
      </c>
      <c r="G31" s="266">
        <f t="shared" si="18"/>
        <v>1431784118.3525691</v>
      </c>
      <c r="H31" s="243">
        <f t="shared" si="0"/>
        <v>-49.021025635302067</v>
      </c>
      <c r="I31" s="244">
        <f t="shared" si="1"/>
        <v>-1889.7841682434082</v>
      </c>
      <c r="J31" s="244">
        <f t="shared" si="12"/>
        <v>3390.6574950218201</v>
      </c>
      <c r="K31" s="242">
        <f>+GD54+GV54</f>
        <v>10693531602.929308</v>
      </c>
      <c r="L31" s="242">
        <f t="shared" ref="L31:P31" si="19">+GE54+GW54</f>
        <v>-3587860088725.6606</v>
      </c>
      <c r="M31" s="242">
        <f t="shared" si="19"/>
        <v>-977439991700.62146</v>
      </c>
      <c r="N31" s="242">
        <f t="shared" si="19"/>
        <v>1673980227877519</v>
      </c>
      <c r="O31" s="242">
        <f t="shared" si="19"/>
        <v>-26715331229365.391</v>
      </c>
      <c r="P31" s="242">
        <f t="shared" si="19"/>
        <v>2146819445620808</v>
      </c>
      <c r="Q31" s="269">
        <f t="shared" si="2"/>
        <v>8.9999408734504595E+39</v>
      </c>
      <c r="R31" s="269">
        <f t="shared" si="3"/>
        <v>2.0540807122857328E-8</v>
      </c>
      <c r="S31" s="269">
        <f t="shared" si="4"/>
        <v>4.5287293732691681E-11</v>
      </c>
      <c r="T31" s="269">
        <f t="shared" si="5"/>
        <v>8.3363386416704787E-12</v>
      </c>
      <c r="U31" s="270">
        <f t="shared" si="10"/>
        <v>9.7522578903531942E-7</v>
      </c>
      <c r="W31" s="28" t="s">
        <v>124</v>
      </c>
      <c r="X31" s="273">
        <f>(X30-X29)/X29</f>
        <v>8.6417756224466892E-16</v>
      </c>
    </row>
    <row r="32" spans="1:24" x14ac:dyDescent="0.25">
      <c r="A32" s="21">
        <v>7</v>
      </c>
      <c r="B32" s="245">
        <f t="shared" si="6"/>
        <v>1.5186813779978711E-3</v>
      </c>
      <c r="C32" s="246">
        <f t="shared" si="7"/>
        <v>2.3834429011590749E-6</v>
      </c>
      <c r="D32" s="246">
        <f t="shared" si="8"/>
        <v>6.3864160065339342E-7</v>
      </c>
      <c r="E32" s="266">
        <f>+HI54+IA54</f>
        <v>24942922.101573441</v>
      </c>
      <c r="F32" s="266">
        <f t="shared" ref="F32:G32" si="20">+HJ54+IB54</f>
        <v>3714165943.797472</v>
      </c>
      <c r="G32" s="266">
        <f t="shared" si="20"/>
        <v>1431780727.7813962</v>
      </c>
      <c r="H32" s="243">
        <f t="shared" si="0"/>
        <v>-8.787401020526886E-4</v>
      </c>
      <c r="I32" s="244">
        <f t="shared" si="1"/>
        <v>-4.522705078125E-2</v>
      </c>
      <c r="J32" s="244">
        <f t="shared" si="12"/>
        <v>8.632206916809082E-2</v>
      </c>
      <c r="K32" s="242">
        <f>+HM54+IE54</f>
        <v>10693449404.783871</v>
      </c>
      <c r="L32" s="242">
        <f t="shared" ref="L32:P32" si="21">+HN54+IF54</f>
        <v>-3587862339454.5938</v>
      </c>
      <c r="M32" s="242">
        <f t="shared" si="21"/>
        <v>-977436049516.91968</v>
      </c>
      <c r="N32" s="242">
        <f t="shared" si="21"/>
        <v>1673978183925789</v>
      </c>
      <c r="O32" s="242">
        <f t="shared" si="21"/>
        <v>-26709532123223.914</v>
      </c>
      <c r="P32" s="242">
        <f t="shared" si="21"/>
        <v>2146798938597775.3</v>
      </c>
      <c r="Q32" s="269">
        <f t="shared" si="2"/>
        <v>8.9995203108067192E+39</v>
      </c>
      <c r="R32" s="269">
        <f t="shared" ref="R32" si="22">((-H32)*(N32*P32-O32*O32)-L32*((-I32)*P32-O32*(-J32))+M32*((-I32)*O32-N32*(-J32)))/Q32</f>
        <v>3.7305567180149912E-13</v>
      </c>
      <c r="S32" s="269">
        <f t="shared" ref="S32" si="23">(K32*((-I32)*P32-O32*(-J32))-(-H32)*(L32*P32-O32*M32)+M32*(L32*(-J32)-(-I32)*M32))/Q32</f>
        <v>8.2882654690881041E-16</v>
      </c>
      <c r="T32" s="269">
        <f t="shared" ref="T32" si="24">(K32*(N32*(-J32)-O32*(-I32))-L32*(L32*(-J32)-(-I32)*M32)+(-H32)*(L32*O32-N32*M32))/Q32</f>
        <v>1.3995421592808124E-16</v>
      </c>
      <c r="U32" s="270">
        <f t="shared" ref="U32" si="25">SQRT(H32^2+I32^2+J32^2)/MAX(SQRT(($D$4*1000)^2+($D$5*10^6)^2+($D$6*10^6)^2),1)</f>
        <v>2.4482488650022488E-11</v>
      </c>
    </row>
    <row r="33" spans="1:317" x14ac:dyDescent="0.25">
      <c r="A33" s="21">
        <v>8</v>
      </c>
      <c r="B33" s="245">
        <f t="shared" si="6"/>
        <v>1.5186813783709268E-3</v>
      </c>
      <c r="C33" s="246">
        <f t="shared" si="7"/>
        <v>2.3834429019879013E-6</v>
      </c>
      <c r="D33" s="246">
        <f t="shared" si="8"/>
        <v>6.3864160079334762E-7</v>
      </c>
      <c r="E33" s="266">
        <f>+IR54+JJ54</f>
        <v>24942922.102452204</v>
      </c>
      <c r="F33" s="266">
        <f t="shared" ref="F33:G33" si="26">+IS54+JK54</f>
        <v>3714165943.8426962</v>
      </c>
      <c r="G33" s="266">
        <f t="shared" si="26"/>
        <v>1431780727.6950693</v>
      </c>
      <c r="H33" s="243">
        <f t="shared" si="0"/>
        <v>0</v>
      </c>
      <c r="I33" s="82">
        <f t="shared" si="1"/>
        <v>0</v>
      </c>
      <c r="J33" s="82">
        <f t="shared" si="12"/>
        <v>-4.76837158203125E-6</v>
      </c>
      <c r="K33" s="242">
        <f>+IV54+JN54</f>
        <v>10713957720.141321</v>
      </c>
      <c r="L33" s="242">
        <f t="shared" ref="L33:P33" si="27">+IW54+JO54</f>
        <v>-3598731747430.7256</v>
      </c>
      <c r="M33" s="242">
        <f t="shared" si="27"/>
        <v>-985639376161.38281</v>
      </c>
      <c r="N33" s="242">
        <f t="shared" si="27"/>
        <v>1679738970092570.8</v>
      </c>
      <c r="O33" s="242">
        <f t="shared" si="27"/>
        <v>-22361768850692.484</v>
      </c>
      <c r="P33" s="242">
        <f t="shared" si="27"/>
        <v>2150080268919615.3</v>
      </c>
      <c r="Q33" s="269">
        <f t="shared" si="2"/>
        <v>9.0530011886358657E+39</v>
      </c>
      <c r="R33" s="269">
        <f t="shared" ref="R33" si="28">((-H33)*(N33*P33-O33*O33)-L33*((-I33)*P33-O33*(-J33))+M33*((-I33)*O33-N33*(-J33)))/Q33</f>
        <v>9.1442895393505082E-19</v>
      </c>
      <c r="S33" s="269">
        <f t="shared" ref="S33" si="29">(K33*((-I33)*P33-O33*(-J33))-(-H33)*(L33*P33-O33*M33)+M33*(L33*(-J33)-(-I33)*M33))/Q33</f>
        <v>1.9944857188661818E-21</v>
      </c>
      <c r="T33" s="269">
        <f t="shared" ref="T33" si="30">(K33*(N33*(-J33)-O33*(-I33))-L33*(L33*(-J33)-(-I33)*M33)+(-H33)*(L33*O33-N33*M33))/Q33</f>
        <v>2.6577003086607218E-21</v>
      </c>
      <c r="U33" s="270">
        <f t="shared" ref="U33" si="31">SQRT(H33^2+I33^2+J33^2)/MAX(SQRT(($D$4*1000)^2+($D$5*10^6)^2+($D$6*10^6)^2),1)</f>
        <v>1.197884939105578E-15</v>
      </c>
      <c r="W33" s="248" t="s">
        <v>153</v>
      </c>
      <c r="X33" s="248"/>
      <c r="Y33" s="248" t="s">
        <v>154</v>
      </c>
      <c r="Z33" s="248"/>
    </row>
    <row r="34" spans="1:317" x14ac:dyDescent="0.25">
      <c r="A34" s="21">
        <v>9</v>
      </c>
      <c r="B34" s="245">
        <f t="shared" si="6"/>
        <v>1.5186813783709277E-3</v>
      </c>
      <c r="C34" s="246">
        <f t="shared" si="7"/>
        <v>2.3834429019879034E-6</v>
      </c>
      <c r="D34" s="246">
        <f t="shared" si="8"/>
        <v>6.3864160079335026E-7</v>
      </c>
      <c r="E34" s="266">
        <f>+KA54+KS54</f>
        <v>24942922.102452204</v>
      </c>
      <c r="F34" s="266">
        <f t="shared" ref="F34:G34" si="32">+KB54+KT54</f>
        <v>3714165943.8426971</v>
      </c>
      <c r="G34" s="266">
        <f t="shared" si="32"/>
        <v>1431780727.6950731</v>
      </c>
      <c r="H34" s="243">
        <f t="shared" si="0"/>
        <v>0</v>
      </c>
      <c r="I34" s="267">
        <f t="shared" si="1"/>
        <v>0</v>
      </c>
      <c r="J34" s="267">
        <f t="shared" si="12"/>
        <v>0</v>
      </c>
      <c r="K34" s="242">
        <f>+KE54+KW54</f>
        <v>10713957720.141321</v>
      </c>
      <c r="L34" s="242">
        <f t="shared" ref="L34:P34" si="33">+KF54+KX54</f>
        <v>-3598731747430.7251</v>
      </c>
      <c r="M34" s="242">
        <f t="shared" si="33"/>
        <v>-985639376161.38672</v>
      </c>
      <c r="N34" s="242">
        <f t="shared" si="33"/>
        <v>1679738970092569.3</v>
      </c>
      <c r="O34" s="242">
        <f t="shared" si="33"/>
        <v>-22361768850691.57</v>
      </c>
      <c r="P34" s="242">
        <f t="shared" si="33"/>
        <v>2150080268919615.3</v>
      </c>
      <c r="Q34" s="269">
        <f t="shared" si="2"/>
        <v>9.053001188635833E+39</v>
      </c>
      <c r="R34" s="269">
        <f t="shared" ref="R34" si="34">((-H34)*(N34*P34-O34*O34)-L34*((-I34)*P34-O34*(-J34))+M34*((-I34)*O34-N34*(-J34)))/Q34</f>
        <v>0</v>
      </c>
      <c r="S34" s="269">
        <f t="shared" ref="S34" si="35">(K34*((-I34)*P34-O34*(-J34))-(-H34)*(L34*P34-O34*M34)+M34*(L34*(-J34)-(-I34)*M34))/Q34</f>
        <v>0</v>
      </c>
      <c r="T34" s="269">
        <f t="shared" ref="T34" si="36">(K34*(N34*(-J34)-O34*(-I34))-L34*(L34*(-J34)-(-I34)*M34)+(-H34)*(L34*O34-N34*M34))/Q34</f>
        <v>0</v>
      </c>
      <c r="U34" s="270">
        <f t="shared" ref="U34" si="37">SQRT(H34^2+I34^2+J34^2)/MAX(SQRT(($D$4*1000)^2+($D$5*10^6)^2+($D$6*10^6)^2),1)</f>
        <v>0</v>
      </c>
    </row>
    <row r="35" spans="1:317" x14ac:dyDescent="0.25">
      <c r="A35" s="21">
        <v>10</v>
      </c>
      <c r="B35" s="245">
        <f t="shared" si="6"/>
        <v>1.5186813783709277E-3</v>
      </c>
      <c r="C35" s="246">
        <f t="shared" si="7"/>
        <v>2.3834429019879034E-6</v>
      </c>
      <c r="D35" s="246">
        <f t="shared" si="8"/>
        <v>6.3864160079335026E-7</v>
      </c>
      <c r="E35" s="266">
        <f>+LJ54+MB54</f>
        <v>24942922.102452204</v>
      </c>
      <c r="F35" s="266">
        <f t="shared" ref="F35:G35" si="38">+LK54+MC54</f>
        <v>3714165943.8426971</v>
      </c>
      <c r="G35" s="266">
        <f t="shared" si="38"/>
        <v>1431780727.6950731</v>
      </c>
      <c r="H35" s="243">
        <f t="shared" si="0"/>
        <v>0</v>
      </c>
      <c r="I35" s="268">
        <f t="shared" si="1"/>
        <v>0</v>
      </c>
      <c r="J35" s="268">
        <f t="shared" si="12"/>
        <v>0</v>
      </c>
      <c r="K35" s="242">
        <f>+LN54+MF54</f>
        <v>10713957720.141321</v>
      </c>
      <c r="L35" s="242">
        <f t="shared" ref="L35:P35" si="39">+LO54+MG54</f>
        <v>-3598731747430.7251</v>
      </c>
      <c r="M35" s="242">
        <f t="shared" si="39"/>
        <v>-985639376161.38672</v>
      </c>
      <c r="N35" s="242">
        <f t="shared" si="39"/>
        <v>1679738970092569.3</v>
      </c>
      <c r="O35" s="242">
        <f t="shared" si="39"/>
        <v>-22361768850691.57</v>
      </c>
      <c r="P35" s="242">
        <f t="shared" si="39"/>
        <v>2150080268919615.3</v>
      </c>
      <c r="Q35" s="269">
        <f t="shared" si="2"/>
        <v>9.053001188635833E+39</v>
      </c>
      <c r="R35" s="269">
        <f t="shared" ref="R35" si="40">((-H35)*(N35*P35-O35*O35)-L35*((-I35)*P35-O35*(-J35))+M35*((-I35)*O35-N35*(-J35)))/Q35</f>
        <v>0</v>
      </c>
      <c r="S35" s="269">
        <f t="shared" ref="S35" si="41">(K35*((-I35)*P35-O35*(-J35))-(-H35)*(L35*P35-O35*M35)+M35*(L35*(-J35)-(-I35)*M35))/Q35</f>
        <v>0</v>
      </c>
      <c r="T35" s="269">
        <f t="shared" ref="T35" si="42">(K35*(N35*(-J35)-O35*(-I35))-L35*(L35*(-J35)-(-I35)*M35)+(-H35)*(L35*O35-N35*M35))/Q35</f>
        <v>0</v>
      </c>
      <c r="U35" s="270">
        <f t="shared" ref="U35" si="43">SQRT(H35^2+I35^2+J35^2)/MAX(SQRT(($D$4*1000)^2+($D$5*10^6)^2+($D$6*10^6)^2),1)</f>
        <v>0</v>
      </c>
    </row>
    <row r="36" spans="1:317" x14ac:dyDescent="0.25">
      <c r="A36" s="21"/>
      <c r="B36" s="245"/>
      <c r="C36" s="246"/>
      <c r="D36" s="246"/>
      <c r="E36" s="266"/>
      <c r="F36" s="266"/>
      <c r="G36" s="266"/>
      <c r="H36" s="243"/>
      <c r="I36" s="244"/>
      <c r="J36" s="244"/>
      <c r="K36" s="242"/>
      <c r="L36" s="242"/>
      <c r="M36" s="242"/>
      <c r="N36" s="242"/>
      <c r="O36" s="242"/>
      <c r="P36" s="242"/>
      <c r="Q36" s="271"/>
      <c r="R36" s="271"/>
      <c r="S36" s="271"/>
      <c r="T36" s="271"/>
      <c r="U36" s="272"/>
    </row>
    <row r="37" spans="1:317" x14ac:dyDescent="0.25">
      <c r="A37" s="21"/>
      <c r="B37" s="245"/>
      <c r="C37" s="246"/>
      <c r="D37" s="246"/>
      <c r="E37" s="266"/>
      <c r="F37" s="266"/>
      <c r="G37" s="266"/>
      <c r="H37" s="243"/>
      <c r="I37" s="244"/>
      <c r="J37" s="244"/>
      <c r="K37" s="242"/>
      <c r="L37" s="242"/>
      <c r="M37" s="242"/>
      <c r="N37" s="242"/>
      <c r="O37" s="242"/>
      <c r="P37" s="242"/>
      <c r="Q37" s="271"/>
      <c r="R37" s="271"/>
      <c r="S37" s="271"/>
      <c r="T37" s="271"/>
      <c r="U37" s="272"/>
    </row>
    <row r="38" spans="1:317" ht="15.75" thickBot="1" x14ac:dyDescent="0.3">
      <c r="A38" s="22" t="s">
        <v>155</v>
      </c>
      <c r="B38" s="86"/>
      <c r="C38" s="86"/>
      <c r="D38" s="86"/>
      <c r="E38" s="86"/>
      <c r="F38" s="249"/>
      <c r="G38" s="249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55"/>
      <c r="W38" s="300">
        <f>(B35-'2D (15deg)'!L132)/B35</f>
        <v>3.2839870590782989E-15</v>
      </c>
    </row>
    <row r="39" spans="1:317" ht="15.75" thickTop="1" x14ac:dyDescent="0.25">
      <c r="W39" s="301">
        <f>(C35-'2D (15deg)'!L134)/C35</f>
        <v>4.0868941669633049E-15</v>
      </c>
    </row>
    <row r="40" spans="1:317" ht="15.75" x14ac:dyDescent="0.25">
      <c r="A40" s="105" t="s">
        <v>223</v>
      </c>
      <c r="G40" s="225"/>
      <c r="W40" s="301">
        <f>(D35-'2D (15deg)'!L135)/D35</f>
        <v>4.310488191118069E-15</v>
      </c>
    </row>
    <row r="41" spans="1:317" x14ac:dyDescent="0.25">
      <c r="A41" s="250" t="s">
        <v>156</v>
      </c>
      <c r="D41" t="s">
        <v>119</v>
      </c>
      <c r="E41" s="251">
        <f>+C35</f>
        <v>2.3834429019879034E-6</v>
      </c>
      <c r="F41" t="s">
        <v>101</v>
      </c>
      <c r="G41" s="225"/>
    </row>
    <row r="42" spans="1:317" x14ac:dyDescent="0.25">
      <c r="A42" s="250"/>
      <c r="D42" t="s">
        <v>120</v>
      </c>
      <c r="E42" s="251">
        <f>+D35</f>
        <v>6.3864160079335026E-7</v>
      </c>
      <c r="F42" t="s">
        <v>101</v>
      </c>
      <c r="G42" s="225"/>
    </row>
    <row r="43" spans="1:317" x14ac:dyDescent="0.25">
      <c r="A43" s="250" t="s">
        <v>157</v>
      </c>
      <c r="E43" s="252">
        <f>+B35</f>
        <v>1.5186813783709277E-3</v>
      </c>
      <c r="G43" s="225"/>
    </row>
    <row r="44" spans="1:317" x14ac:dyDescent="0.25">
      <c r="A44" s="250"/>
      <c r="G44" s="225"/>
    </row>
    <row r="46" spans="1:317" ht="15.75" thickBot="1" x14ac:dyDescent="0.3">
      <c r="A46" s="104" t="s">
        <v>160</v>
      </c>
      <c r="AJ46" s="104" t="s">
        <v>161</v>
      </c>
      <c r="BS46" s="104" t="s">
        <v>162</v>
      </c>
      <c r="DB46" s="104" t="s">
        <v>163</v>
      </c>
      <c r="EK46" s="104" t="s">
        <v>164</v>
      </c>
      <c r="FT46" s="104" t="s">
        <v>215</v>
      </c>
      <c r="HC46" s="104" t="s">
        <v>216</v>
      </c>
      <c r="IL46" s="104" t="s">
        <v>217</v>
      </c>
      <c r="JU46" s="104" t="s">
        <v>218</v>
      </c>
      <c r="LD46" s="104" t="s">
        <v>219</v>
      </c>
    </row>
    <row r="47" spans="1:317" ht="15.75" thickTop="1" x14ac:dyDescent="0.25">
      <c r="A47" s="253" t="s">
        <v>111</v>
      </c>
      <c r="B47" s="254">
        <f>+B26</f>
        <v>1E-3</v>
      </c>
      <c r="AJ47" s="253" t="s">
        <v>111</v>
      </c>
      <c r="AK47" s="254">
        <f>+B27</f>
        <v>1.0814253015620364E-3</v>
      </c>
      <c r="BS47" s="253" t="s">
        <v>111</v>
      </c>
      <c r="BT47" s="254">
        <f>+B28</f>
        <v>1.2843550785323157E-3</v>
      </c>
      <c r="DB47" s="253" t="s">
        <v>111</v>
      </c>
      <c r="DC47" s="254">
        <f>+B29</f>
        <v>1.4500435028690891E-3</v>
      </c>
      <c r="EK47" s="253" t="s">
        <v>111</v>
      </c>
      <c r="EL47" s="254">
        <f>+B30</f>
        <v>1.5138469371414132E-3</v>
      </c>
      <c r="FT47" s="253" t="s">
        <v>111</v>
      </c>
      <c r="FU47" s="254">
        <f>+B31</f>
        <v>1.5186608371907482E-3</v>
      </c>
      <c r="HC47" s="253" t="s">
        <v>111</v>
      </c>
      <c r="HD47" s="254">
        <f>+B32</f>
        <v>1.5186813779978711E-3</v>
      </c>
      <c r="IL47" s="253" t="s">
        <v>111</v>
      </c>
      <c r="IM47" s="254">
        <f>+B33</f>
        <v>1.5186813783709268E-3</v>
      </c>
      <c r="JU47" s="253" t="s">
        <v>111</v>
      </c>
      <c r="JV47" s="254">
        <f>+B34</f>
        <v>1.5186813783709277E-3</v>
      </c>
      <c r="LD47" s="253" t="s">
        <v>111</v>
      </c>
      <c r="LE47" s="254">
        <f>+B35</f>
        <v>1.5186813783709277E-3</v>
      </c>
    </row>
    <row r="48" spans="1:317" x14ac:dyDescent="0.25">
      <c r="A48" s="259" t="s">
        <v>121</v>
      </c>
      <c r="B48" s="260">
        <f>+C26</f>
        <v>1.4999999999999999E-7</v>
      </c>
      <c r="AJ48" s="259" t="s">
        <v>121</v>
      </c>
      <c r="AK48" s="260">
        <f>+C27</f>
        <v>1.4518407947595137E-6</v>
      </c>
      <c r="BS48" s="259" t="s">
        <v>121</v>
      </c>
      <c r="BT48" s="260">
        <f>+C28</f>
        <v>1.8072300749662436E-6</v>
      </c>
      <c r="DB48" s="259" t="s">
        <v>121</v>
      </c>
      <c r="DC48" s="260">
        <f>+C29</f>
        <v>2.2184054950275395E-6</v>
      </c>
      <c r="EK48" s="259" t="s">
        <v>121</v>
      </c>
      <c r="EL48" s="260">
        <f>+C30</f>
        <v>2.3717282060691621E-6</v>
      </c>
      <c r="FT48" s="259" t="s">
        <v>121</v>
      </c>
      <c r="FU48" s="260">
        <f>+C31</f>
        <v>2.383397613865342E-6</v>
      </c>
      <c r="HC48" s="259" t="s">
        <v>121</v>
      </c>
      <c r="HD48" s="260">
        <f>+C32</f>
        <v>2.3834429011590749E-6</v>
      </c>
      <c r="IL48" s="259" t="s">
        <v>121</v>
      </c>
      <c r="IM48" s="260">
        <f>+C33</f>
        <v>2.3834429019879013E-6</v>
      </c>
      <c r="JU48" s="259" t="s">
        <v>121</v>
      </c>
      <c r="JV48" s="260">
        <f>+C34</f>
        <v>2.3834429019879034E-6</v>
      </c>
      <c r="LD48" s="259" t="s">
        <v>121</v>
      </c>
      <c r="LE48" s="260">
        <f>+C35</f>
        <v>2.3834429019879034E-6</v>
      </c>
    </row>
    <row r="49" spans="1:349" ht="15.75" thickBot="1" x14ac:dyDescent="0.3">
      <c r="A49" s="255" t="s">
        <v>122</v>
      </c>
      <c r="B49" s="256">
        <f>+D26</f>
        <v>4.9999999999999998E-8</v>
      </c>
      <c r="AJ49" s="255" t="s">
        <v>122</v>
      </c>
      <c r="AK49" s="256">
        <f>+D27</f>
        <v>4.1610991947741854E-7</v>
      </c>
      <c r="BS49" s="255" t="s">
        <v>122</v>
      </c>
      <c r="BT49" s="256">
        <f>+D28</f>
        <v>5.195788480609724E-7</v>
      </c>
      <c r="DB49" s="255" t="s">
        <v>122</v>
      </c>
      <c r="DC49" s="256">
        <f>+D29</f>
        <v>6.030720312336899E-7</v>
      </c>
      <c r="EK49" s="255" t="s">
        <v>122</v>
      </c>
      <c r="EL49" s="256">
        <f>+D30</f>
        <v>6.3605444673795042E-7</v>
      </c>
      <c r="FT49" s="255" t="s">
        <v>122</v>
      </c>
      <c r="FU49" s="256">
        <f>+D31</f>
        <v>6.386332643147517E-7</v>
      </c>
      <c r="HC49" s="255" t="s">
        <v>122</v>
      </c>
      <c r="HD49" s="256">
        <f>+D32</f>
        <v>6.3864160065339342E-7</v>
      </c>
      <c r="IL49" s="255" t="s">
        <v>122</v>
      </c>
      <c r="IM49" s="256">
        <f>+D33</f>
        <v>6.3864160079334762E-7</v>
      </c>
      <c r="JU49" s="255" t="s">
        <v>122</v>
      </c>
      <c r="JV49" s="256">
        <f>+D34</f>
        <v>6.3864160079335026E-7</v>
      </c>
      <c r="LD49" s="255" t="s">
        <v>122</v>
      </c>
      <c r="LE49" s="256">
        <f>+D35</f>
        <v>6.3864160079335026E-7</v>
      </c>
    </row>
    <row r="50" spans="1:349" ht="16.5" thickTop="1" x14ac:dyDescent="0.25">
      <c r="A50" s="54"/>
      <c r="F50" s="104" t="s">
        <v>165</v>
      </c>
      <c r="AJ50" s="54"/>
      <c r="AO50" s="104" t="s">
        <v>165</v>
      </c>
      <c r="BS50" s="54"/>
      <c r="BX50" s="104" t="s">
        <v>165</v>
      </c>
      <c r="DB50" s="54"/>
      <c r="DG50" s="104" t="s">
        <v>165</v>
      </c>
      <c r="EK50" s="54"/>
      <c r="EP50" s="104" t="s">
        <v>165</v>
      </c>
      <c r="FT50" s="54"/>
      <c r="FY50" s="104" t="s">
        <v>165</v>
      </c>
      <c r="HC50" s="54"/>
      <c r="HH50" s="104" t="s">
        <v>165</v>
      </c>
      <c r="IL50" s="54"/>
      <c r="IQ50" s="104" t="s">
        <v>165</v>
      </c>
      <c r="JU50" s="54"/>
      <c r="JZ50" s="104" t="s">
        <v>165</v>
      </c>
      <c r="LD50" s="54"/>
      <c r="LI50" s="104" t="s">
        <v>165</v>
      </c>
    </row>
    <row r="51" spans="1:349" ht="18" thickBot="1" x14ac:dyDescent="0.3">
      <c r="A51" s="54" t="s">
        <v>39</v>
      </c>
      <c r="F51" s="104" t="s">
        <v>166</v>
      </c>
      <c r="Q51" s="54" t="s">
        <v>38</v>
      </c>
      <c r="AJ51" s="54" t="s">
        <v>39</v>
      </c>
      <c r="AO51" s="104" t="s">
        <v>166</v>
      </c>
      <c r="AZ51" s="54" t="s">
        <v>38</v>
      </c>
      <c r="BS51" s="54" t="s">
        <v>39</v>
      </c>
      <c r="BX51" s="104" t="s">
        <v>166</v>
      </c>
      <c r="CI51" s="54" t="s">
        <v>38</v>
      </c>
      <c r="DB51" s="54" t="s">
        <v>39</v>
      </c>
      <c r="DG51" s="104" t="s">
        <v>166</v>
      </c>
      <c r="DR51" s="54" t="s">
        <v>38</v>
      </c>
      <c r="EK51" s="54" t="s">
        <v>39</v>
      </c>
      <c r="EP51" s="104" t="s">
        <v>166</v>
      </c>
      <c r="FA51" s="54" t="s">
        <v>38</v>
      </c>
      <c r="FT51" s="54" t="s">
        <v>39</v>
      </c>
      <c r="FY51" s="104" t="s">
        <v>166</v>
      </c>
      <c r="GJ51" s="54" t="s">
        <v>38</v>
      </c>
      <c r="HC51" s="54" t="s">
        <v>39</v>
      </c>
      <c r="HH51" s="104" t="s">
        <v>166</v>
      </c>
      <c r="HS51" s="54" t="s">
        <v>38</v>
      </c>
      <c r="IL51" s="54" t="s">
        <v>39</v>
      </c>
      <c r="IQ51" s="104" t="s">
        <v>166</v>
      </c>
      <c r="JB51" s="54" t="s">
        <v>38</v>
      </c>
      <c r="JU51" s="54" t="s">
        <v>39</v>
      </c>
      <c r="JZ51" s="104" t="s">
        <v>166</v>
      </c>
      <c r="KK51" s="54" t="s">
        <v>38</v>
      </c>
      <c r="LD51" s="54" t="s">
        <v>39</v>
      </c>
      <c r="LI51" s="104" t="s">
        <v>166</v>
      </c>
      <c r="LT51" s="54" t="s">
        <v>38</v>
      </c>
    </row>
    <row r="52" spans="1:349" s="228" customFormat="1" ht="21" customHeight="1" thickTop="1" x14ac:dyDescent="0.25">
      <c r="A52" s="42" t="s">
        <v>1</v>
      </c>
      <c r="B52" s="43" t="s">
        <v>15</v>
      </c>
      <c r="C52" s="43" t="s">
        <v>9</v>
      </c>
      <c r="D52" s="43" t="s">
        <v>189</v>
      </c>
      <c r="E52" s="43" t="s">
        <v>27</v>
      </c>
      <c r="F52" s="43" t="s">
        <v>167</v>
      </c>
      <c r="G52" s="43" t="s">
        <v>168</v>
      </c>
      <c r="H52" s="43" t="s">
        <v>210</v>
      </c>
      <c r="I52" s="43" t="s">
        <v>212</v>
      </c>
      <c r="J52" s="43" t="s">
        <v>169</v>
      </c>
      <c r="K52" s="43" t="s">
        <v>149</v>
      </c>
      <c r="L52" s="43" t="s">
        <v>192</v>
      </c>
      <c r="M52" s="43" t="s">
        <v>194</v>
      </c>
      <c r="N52" s="262" t="s">
        <v>196</v>
      </c>
      <c r="O52" s="43" t="s">
        <v>198</v>
      </c>
      <c r="P52" s="43" t="s">
        <v>200</v>
      </c>
      <c r="Q52" s="42" t="s">
        <v>1</v>
      </c>
      <c r="R52" s="43" t="s">
        <v>15</v>
      </c>
      <c r="S52" s="43" t="s">
        <v>9</v>
      </c>
      <c r="T52" s="43" t="s">
        <v>189</v>
      </c>
      <c r="U52" s="43" t="s">
        <v>31</v>
      </c>
      <c r="V52" s="43" t="s">
        <v>170</v>
      </c>
      <c r="W52" s="43" t="s">
        <v>167</v>
      </c>
      <c r="X52" s="43" t="s">
        <v>170</v>
      </c>
      <c r="Y52" s="43" t="s">
        <v>171</v>
      </c>
      <c r="Z52" s="43" t="s">
        <v>211</v>
      </c>
      <c r="AA52" s="43" t="s">
        <v>213</v>
      </c>
      <c r="AB52" s="43" t="s">
        <v>172</v>
      </c>
      <c r="AC52" s="43" t="s">
        <v>149</v>
      </c>
      <c r="AD52" s="43" t="s">
        <v>192</v>
      </c>
      <c r="AE52" s="43" t="s">
        <v>194</v>
      </c>
      <c r="AF52" s="43" t="s">
        <v>196</v>
      </c>
      <c r="AG52" s="43" t="s">
        <v>198</v>
      </c>
      <c r="AH52" s="44" t="s">
        <v>200</v>
      </c>
      <c r="AJ52" s="42" t="s">
        <v>1</v>
      </c>
      <c r="AK52" s="43" t="s">
        <v>15</v>
      </c>
      <c r="AL52" s="43" t="s">
        <v>9</v>
      </c>
      <c r="AM52" s="43" t="s">
        <v>189</v>
      </c>
      <c r="AN52" s="43" t="s">
        <v>27</v>
      </c>
      <c r="AO52" s="43" t="s">
        <v>167</v>
      </c>
      <c r="AP52" s="43" t="s">
        <v>168</v>
      </c>
      <c r="AQ52" s="43" t="s">
        <v>210</v>
      </c>
      <c r="AR52" s="43" t="s">
        <v>212</v>
      </c>
      <c r="AS52" s="43" t="s">
        <v>169</v>
      </c>
      <c r="AT52" s="43" t="s">
        <v>149</v>
      </c>
      <c r="AU52" s="43" t="s">
        <v>192</v>
      </c>
      <c r="AV52" s="43" t="s">
        <v>194</v>
      </c>
      <c r="AW52" s="262" t="s">
        <v>196</v>
      </c>
      <c r="AX52" s="43" t="s">
        <v>198</v>
      </c>
      <c r="AY52" s="43" t="s">
        <v>200</v>
      </c>
      <c r="AZ52" s="42" t="s">
        <v>1</v>
      </c>
      <c r="BA52" s="43" t="s">
        <v>15</v>
      </c>
      <c r="BB52" s="43" t="s">
        <v>9</v>
      </c>
      <c r="BC52" s="43" t="s">
        <v>189</v>
      </c>
      <c r="BD52" s="43" t="s">
        <v>31</v>
      </c>
      <c r="BE52" s="43" t="s">
        <v>170</v>
      </c>
      <c r="BF52" s="43" t="s">
        <v>167</v>
      </c>
      <c r="BG52" s="43" t="s">
        <v>170</v>
      </c>
      <c r="BH52" s="43" t="s">
        <v>171</v>
      </c>
      <c r="BI52" s="43" t="s">
        <v>211</v>
      </c>
      <c r="BJ52" s="43" t="s">
        <v>213</v>
      </c>
      <c r="BK52" s="43" t="s">
        <v>172</v>
      </c>
      <c r="BL52" s="43" t="s">
        <v>149</v>
      </c>
      <c r="BM52" s="43" t="s">
        <v>192</v>
      </c>
      <c r="BN52" s="43" t="s">
        <v>194</v>
      </c>
      <c r="BO52" s="43" t="s">
        <v>196</v>
      </c>
      <c r="BP52" s="43" t="s">
        <v>198</v>
      </c>
      <c r="BQ52" s="44" t="s">
        <v>200</v>
      </c>
      <c r="BS52" s="42" t="s">
        <v>1</v>
      </c>
      <c r="BT52" s="43" t="s">
        <v>15</v>
      </c>
      <c r="BU52" s="43" t="s">
        <v>9</v>
      </c>
      <c r="BV52" s="43" t="s">
        <v>189</v>
      </c>
      <c r="BW52" s="43" t="s">
        <v>27</v>
      </c>
      <c r="BX52" s="43" t="s">
        <v>167</v>
      </c>
      <c r="BY52" s="43" t="s">
        <v>168</v>
      </c>
      <c r="BZ52" s="43" t="s">
        <v>210</v>
      </c>
      <c r="CA52" s="43" t="s">
        <v>212</v>
      </c>
      <c r="CB52" s="43" t="s">
        <v>169</v>
      </c>
      <c r="CC52" s="43" t="s">
        <v>149</v>
      </c>
      <c r="CD52" s="43" t="s">
        <v>192</v>
      </c>
      <c r="CE52" s="43" t="s">
        <v>194</v>
      </c>
      <c r="CF52" s="262" t="s">
        <v>196</v>
      </c>
      <c r="CG52" s="43" t="s">
        <v>198</v>
      </c>
      <c r="CH52" s="43" t="s">
        <v>200</v>
      </c>
      <c r="CI52" s="42" t="s">
        <v>1</v>
      </c>
      <c r="CJ52" s="43" t="s">
        <v>15</v>
      </c>
      <c r="CK52" s="43" t="s">
        <v>9</v>
      </c>
      <c r="CL52" s="43" t="s">
        <v>189</v>
      </c>
      <c r="CM52" s="43" t="s">
        <v>31</v>
      </c>
      <c r="CN52" s="43" t="s">
        <v>170</v>
      </c>
      <c r="CO52" s="43" t="s">
        <v>167</v>
      </c>
      <c r="CP52" s="43" t="s">
        <v>170</v>
      </c>
      <c r="CQ52" s="43" t="s">
        <v>171</v>
      </c>
      <c r="CR52" s="43" t="s">
        <v>211</v>
      </c>
      <c r="CS52" s="43" t="s">
        <v>213</v>
      </c>
      <c r="CT52" s="43" t="s">
        <v>172</v>
      </c>
      <c r="CU52" s="43" t="s">
        <v>149</v>
      </c>
      <c r="CV52" s="43" t="s">
        <v>192</v>
      </c>
      <c r="CW52" s="43" t="s">
        <v>194</v>
      </c>
      <c r="CX52" s="43" t="s">
        <v>196</v>
      </c>
      <c r="CY52" s="43" t="s">
        <v>198</v>
      </c>
      <c r="CZ52" s="44" t="s">
        <v>200</v>
      </c>
      <c r="DB52" s="42" t="s">
        <v>1</v>
      </c>
      <c r="DC52" s="43" t="s">
        <v>15</v>
      </c>
      <c r="DD52" s="43" t="s">
        <v>9</v>
      </c>
      <c r="DE52" s="43" t="s">
        <v>189</v>
      </c>
      <c r="DF52" s="43" t="s">
        <v>27</v>
      </c>
      <c r="DG52" s="43" t="s">
        <v>167</v>
      </c>
      <c r="DH52" s="43" t="s">
        <v>168</v>
      </c>
      <c r="DI52" s="43" t="s">
        <v>210</v>
      </c>
      <c r="DJ52" s="43" t="s">
        <v>212</v>
      </c>
      <c r="DK52" s="43" t="s">
        <v>169</v>
      </c>
      <c r="DL52" s="43" t="s">
        <v>149</v>
      </c>
      <c r="DM52" s="43" t="s">
        <v>192</v>
      </c>
      <c r="DN52" s="43" t="s">
        <v>194</v>
      </c>
      <c r="DO52" s="262" t="s">
        <v>196</v>
      </c>
      <c r="DP52" s="43" t="s">
        <v>198</v>
      </c>
      <c r="DQ52" s="43" t="s">
        <v>200</v>
      </c>
      <c r="DR52" s="42" t="s">
        <v>1</v>
      </c>
      <c r="DS52" s="43" t="s">
        <v>15</v>
      </c>
      <c r="DT52" s="43" t="s">
        <v>9</v>
      </c>
      <c r="DU52" s="43" t="s">
        <v>189</v>
      </c>
      <c r="DV52" s="43" t="s">
        <v>31</v>
      </c>
      <c r="DW52" s="43" t="s">
        <v>170</v>
      </c>
      <c r="DX52" s="43" t="s">
        <v>167</v>
      </c>
      <c r="DY52" s="43" t="s">
        <v>170</v>
      </c>
      <c r="DZ52" s="43" t="s">
        <v>171</v>
      </c>
      <c r="EA52" s="43" t="s">
        <v>211</v>
      </c>
      <c r="EB52" s="43" t="s">
        <v>213</v>
      </c>
      <c r="EC52" s="43" t="s">
        <v>172</v>
      </c>
      <c r="ED52" s="43" t="s">
        <v>149</v>
      </c>
      <c r="EE52" s="43" t="s">
        <v>192</v>
      </c>
      <c r="EF52" s="43" t="s">
        <v>194</v>
      </c>
      <c r="EG52" s="43" t="s">
        <v>196</v>
      </c>
      <c r="EH52" s="43" t="s">
        <v>198</v>
      </c>
      <c r="EI52" s="44" t="s">
        <v>200</v>
      </c>
      <c r="EK52" s="42" t="s">
        <v>1</v>
      </c>
      <c r="EL52" s="43" t="s">
        <v>15</v>
      </c>
      <c r="EM52" s="43" t="s">
        <v>9</v>
      </c>
      <c r="EN52" s="43" t="s">
        <v>189</v>
      </c>
      <c r="EO52" s="43" t="s">
        <v>27</v>
      </c>
      <c r="EP52" s="43" t="s">
        <v>167</v>
      </c>
      <c r="EQ52" s="43" t="s">
        <v>168</v>
      </c>
      <c r="ER52" s="43" t="s">
        <v>210</v>
      </c>
      <c r="ES52" s="43" t="s">
        <v>212</v>
      </c>
      <c r="ET52" s="43" t="s">
        <v>169</v>
      </c>
      <c r="EU52" s="43" t="s">
        <v>149</v>
      </c>
      <c r="EV52" s="43" t="s">
        <v>192</v>
      </c>
      <c r="EW52" s="43" t="s">
        <v>194</v>
      </c>
      <c r="EX52" s="262" t="s">
        <v>196</v>
      </c>
      <c r="EY52" s="43" t="s">
        <v>198</v>
      </c>
      <c r="EZ52" s="43" t="s">
        <v>200</v>
      </c>
      <c r="FA52" s="42" t="s">
        <v>1</v>
      </c>
      <c r="FB52" s="43" t="s">
        <v>15</v>
      </c>
      <c r="FC52" s="43" t="s">
        <v>9</v>
      </c>
      <c r="FD52" s="43" t="s">
        <v>189</v>
      </c>
      <c r="FE52" s="43" t="s">
        <v>31</v>
      </c>
      <c r="FF52" s="43" t="s">
        <v>170</v>
      </c>
      <c r="FG52" s="43" t="s">
        <v>167</v>
      </c>
      <c r="FH52" s="43" t="s">
        <v>170</v>
      </c>
      <c r="FI52" s="43" t="s">
        <v>171</v>
      </c>
      <c r="FJ52" s="43" t="s">
        <v>211</v>
      </c>
      <c r="FK52" s="43" t="s">
        <v>213</v>
      </c>
      <c r="FL52" s="43" t="s">
        <v>172</v>
      </c>
      <c r="FM52" s="43" t="s">
        <v>149</v>
      </c>
      <c r="FN52" s="43" t="s">
        <v>192</v>
      </c>
      <c r="FO52" s="43" t="s">
        <v>194</v>
      </c>
      <c r="FP52" s="43" t="s">
        <v>196</v>
      </c>
      <c r="FQ52" s="43" t="s">
        <v>198</v>
      </c>
      <c r="FR52" s="44" t="s">
        <v>200</v>
      </c>
      <c r="FT52" s="42" t="s">
        <v>1</v>
      </c>
      <c r="FU52" s="43" t="s">
        <v>15</v>
      </c>
      <c r="FV52" s="43" t="s">
        <v>9</v>
      </c>
      <c r="FW52" s="43" t="s">
        <v>189</v>
      </c>
      <c r="FX52" s="43" t="s">
        <v>27</v>
      </c>
      <c r="FY52" s="43" t="s">
        <v>167</v>
      </c>
      <c r="FZ52" s="43" t="s">
        <v>168</v>
      </c>
      <c r="GA52" s="43" t="s">
        <v>210</v>
      </c>
      <c r="GB52" s="43" t="s">
        <v>212</v>
      </c>
      <c r="GC52" s="43" t="s">
        <v>169</v>
      </c>
      <c r="GD52" s="43" t="s">
        <v>149</v>
      </c>
      <c r="GE52" s="43" t="s">
        <v>192</v>
      </c>
      <c r="GF52" s="43" t="s">
        <v>194</v>
      </c>
      <c r="GG52" s="262" t="s">
        <v>196</v>
      </c>
      <c r="GH52" s="43" t="s">
        <v>198</v>
      </c>
      <c r="GI52" s="43" t="s">
        <v>200</v>
      </c>
      <c r="GJ52" s="42" t="s">
        <v>1</v>
      </c>
      <c r="GK52" s="43" t="s">
        <v>15</v>
      </c>
      <c r="GL52" s="43" t="s">
        <v>9</v>
      </c>
      <c r="GM52" s="43" t="s">
        <v>189</v>
      </c>
      <c r="GN52" s="43" t="s">
        <v>31</v>
      </c>
      <c r="GO52" s="43" t="s">
        <v>170</v>
      </c>
      <c r="GP52" s="43" t="s">
        <v>167</v>
      </c>
      <c r="GQ52" s="43" t="s">
        <v>170</v>
      </c>
      <c r="GR52" s="43" t="s">
        <v>171</v>
      </c>
      <c r="GS52" s="43" t="s">
        <v>211</v>
      </c>
      <c r="GT52" s="43" t="s">
        <v>213</v>
      </c>
      <c r="GU52" s="43" t="s">
        <v>172</v>
      </c>
      <c r="GV52" s="43" t="s">
        <v>149</v>
      </c>
      <c r="GW52" s="43" t="s">
        <v>192</v>
      </c>
      <c r="GX52" s="43" t="s">
        <v>194</v>
      </c>
      <c r="GY52" s="43" t="s">
        <v>196</v>
      </c>
      <c r="GZ52" s="43" t="s">
        <v>198</v>
      </c>
      <c r="HA52" s="44" t="s">
        <v>200</v>
      </c>
      <c r="HC52" s="42" t="s">
        <v>1</v>
      </c>
      <c r="HD52" s="43" t="s">
        <v>15</v>
      </c>
      <c r="HE52" s="43" t="s">
        <v>9</v>
      </c>
      <c r="HF52" s="43" t="s">
        <v>189</v>
      </c>
      <c r="HG52" s="43" t="s">
        <v>27</v>
      </c>
      <c r="HH52" s="43" t="s">
        <v>167</v>
      </c>
      <c r="HI52" s="43" t="s">
        <v>168</v>
      </c>
      <c r="HJ52" s="43" t="s">
        <v>210</v>
      </c>
      <c r="HK52" s="43" t="s">
        <v>212</v>
      </c>
      <c r="HL52" s="43" t="s">
        <v>169</v>
      </c>
      <c r="HM52" s="43" t="s">
        <v>149</v>
      </c>
      <c r="HN52" s="43" t="s">
        <v>192</v>
      </c>
      <c r="HO52" s="43" t="s">
        <v>194</v>
      </c>
      <c r="HP52" s="262" t="s">
        <v>196</v>
      </c>
      <c r="HQ52" s="43" t="s">
        <v>198</v>
      </c>
      <c r="HR52" s="43" t="s">
        <v>200</v>
      </c>
      <c r="HS52" s="42" t="s">
        <v>1</v>
      </c>
      <c r="HT52" s="43" t="s">
        <v>15</v>
      </c>
      <c r="HU52" s="43" t="s">
        <v>9</v>
      </c>
      <c r="HV52" s="43" t="s">
        <v>189</v>
      </c>
      <c r="HW52" s="43" t="s">
        <v>31</v>
      </c>
      <c r="HX52" s="43" t="s">
        <v>170</v>
      </c>
      <c r="HY52" s="43" t="s">
        <v>167</v>
      </c>
      <c r="HZ52" s="43" t="s">
        <v>170</v>
      </c>
      <c r="IA52" s="43" t="s">
        <v>171</v>
      </c>
      <c r="IB52" s="43" t="s">
        <v>211</v>
      </c>
      <c r="IC52" s="43" t="s">
        <v>213</v>
      </c>
      <c r="ID52" s="43" t="s">
        <v>172</v>
      </c>
      <c r="IE52" s="43" t="s">
        <v>149</v>
      </c>
      <c r="IF52" s="43" t="s">
        <v>192</v>
      </c>
      <c r="IG52" s="43" t="s">
        <v>194</v>
      </c>
      <c r="IH52" s="43" t="s">
        <v>196</v>
      </c>
      <c r="II52" s="43" t="s">
        <v>198</v>
      </c>
      <c r="IJ52" s="44" t="s">
        <v>200</v>
      </c>
      <c r="IL52" s="42" t="s">
        <v>1</v>
      </c>
      <c r="IM52" s="43" t="s">
        <v>15</v>
      </c>
      <c r="IN52" s="43" t="s">
        <v>9</v>
      </c>
      <c r="IO52" s="43" t="s">
        <v>189</v>
      </c>
      <c r="IP52" s="43" t="s">
        <v>27</v>
      </c>
      <c r="IQ52" s="43" t="s">
        <v>167</v>
      </c>
      <c r="IR52" s="43" t="s">
        <v>168</v>
      </c>
      <c r="IS52" s="43" t="s">
        <v>210</v>
      </c>
      <c r="IT52" s="43" t="s">
        <v>212</v>
      </c>
      <c r="IU52" s="43" t="s">
        <v>169</v>
      </c>
      <c r="IV52" s="43" t="s">
        <v>149</v>
      </c>
      <c r="IW52" s="43" t="s">
        <v>192</v>
      </c>
      <c r="IX52" s="43" t="s">
        <v>194</v>
      </c>
      <c r="IY52" s="262" t="s">
        <v>196</v>
      </c>
      <c r="IZ52" s="43" t="s">
        <v>198</v>
      </c>
      <c r="JA52" s="43" t="s">
        <v>200</v>
      </c>
      <c r="JB52" s="42" t="s">
        <v>1</v>
      </c>
      <c r="JC52" s="43" t="s">
        <v>15</v>
      </c>
      <c r="JD52" s="43" t="s">
        <v>9</v>
      </c>
      <c r="JE52" s="43" t="s">
        <v>189</v>
      </c>
      <c r="JF52" s="43" t="s">
        <v>31</v>
      </c>
      <c r="JG52" s="43" t="s">
        <v>170</v>
      </c>
      <c r="JH52" s="43" t="s">
        <v>167</v>
      </c>
      <c r="JI52" s="43" t="s">
        <v>170</v>
      </c>
      <c r="JJ52" s="43" t="s">
        <v>171</v>
      </c>
      <c r="JK52" s="43" t="s">
        <v>211</v>
      </c>
      <c r="JL52" s="43" t="s">
        <v>213</v>
      </c>
      <c r="JM52" s="43" t="s">
        <v>172</v>
      </c>
      <c r="JN52" s="43" t="s">
        <v>149</v>
      </c>
      <c r="JO52" s="43" t="s">
        <v>192</v>
      </c>
      <c r="JP52" s="43" t="s">
        <v>194</v>
      </c>
      <c r="JQ52" s="43" t="s">
        <v>196</v>
      </c>
      <c r="JR52" s="43" t="s">
        <v>198</v>
      </c>
      <c r="JS52" s="44" t="s">
        <v>200</v>
      </c>
      <c r="JU52" s="42" t="s">
        <v>1</v>
      </c>
      <c r="JV52" s="43" t="s">
        <v>15</v>
      </c>
      <c r="JW52" s="43" t="s">
        <v>9</v>
      </c>
      <c r="JX52" s="43" t="s">
        <v>189</v>
      </c>
      <c r="JY52" s="43" t="s">
        <v>27</v>
      </c>
      <c r="JZ52" s="43" t="s">
        <v>167</v>
      </c>
      <c r="KA52" s="43" t="s">
        <v>168</v>
      </c>
      <c r="KB52" s="43" t="s">
        <v>210</v>
      </c>
      <c r="KC52" s="43" t="s">
        <v>212</v>
      </c>
      <c r="KD52" s="43" t="s">
        <v>169</v>
      </c>
      <c r="KE52" s="43" t="s">
        <v>149</v>
      </c>
      <c r="KF52" s="43" t="s">
        <v>192</v>
      </c>
      <c r="KG52" s="43" t="s">
        <v>194</v>
      </c>
      <c r="KH52" s="262" t="s">
        <v>196</v>
      </c>
      <c r="KI52" s="43" t="s">
        <v>198</v>
      </c>
      <c r="KJ52" s="43" t="s">
        <v>200</v>
      </c>
      <c r="KK52" s="42" t="s">
        <v>1</v>
      </c>
      <c r="KL52" s="43" t="s">
        <v>15</v>
      </c>
      <c r="KM52" s="43" t="s">
        <v>9</v>
      </c>
      <c r="KN52" s="43" t="s">
        <v>189</v>
      </c>
      <c r="KO52" s="43" t="s">
        <v>31</v>
      </c>
      <c r="KP52" s="43" t="s">
        <v>170</v>
      </c>
      <c r="KQ52" s="43" t="s">
        <v>167</v>
      </c>
      <c r="KR52" s="43" t="s">
        <v>170</v>
      </c>
      <c r="KS52" s="43" t="s">
        <v>171</v>
      </c>
      <c r="KT52" s="43" t="s">
        <v>211</v>
      </c>
      <c r="KU52" s="43" t="s">
        <v>213</v>
      </c>
      <c r="KV52" s="43" t="s">
        <v>172</v>
      </c>
      <c r="KW52" s="43" t="s">
        <v>149</v>
      </c>
      <c r="KX52" s="43" t="s">
        <v>192</v>
      </c>
      <c r="KY52" s="43" t="s">
        <v>194</v>
      </c>
      <c r="KZ52" s="43" t="s">
        <v>196</v>
      </c>
      <c r="LA52" s="43" t="s">
        <v>198</v>
      </c>
      <c r="LB52" s="44" t="s">
        <v>200</v>
      </c>
      <c r="LD52" s="42" t="s">
        <v>1</v>
      </c>
      <c r="LE52" s="43" t="s">
        <v>15</v>
      </c>
      <c r="LF52" s="43" t="s">
        <v>9</v>
      </c>
      <c r="LG52" s="43" t="s">
        <v>189</v>
      </c>
      <c r="LH52" s="43" t="s">
        <v>27</v>
      </c>
      <c r="LI52" s="43" t="s">
        <v>167</v>
      </c>
      <c r="LJ52" s="43" t="s">
        <v>168</v>
      </c>
      <c r="LK52" s="43" t="s">
        <v>210</v>
      </c>
      <c r="LL52" s="43" t="s">
        <v>212</v>
      </c>
      <c r="LM52" s="43" t="s">
        <v>169</v>
      </c>
      <c r="LN52" s="43" t="s">
        <v>149</v>
      </c>
      <c r="LO52" s="43" t="s">
        <v>192</v>
      </c>
      <c r="LP52" s="43" t="s">
        <v>194</v>
      </c>
      <c r="LQ52" s="262" t="s">
        <v>196</v>
      </c>
      <c r="LR52" s="43" t="s">
        <v>198</v>
      </c>
      <c r="LS52" s="43" t="s">
        <v>200</v>
      </c>
      <c r="LT52" s="42" t="s">
        <v>1</v>
      </c>
      <c r="LU52" s="43" t="s">
        <v>15</v>
      </c>
      <c r="LV52" s="43" t="s">
        <v>9</v>
      </c>
      <c r="LW52" s="43" t="s">
        <v>189</v>
      </c>
      <c r="LX52" s="43" t="s">
        <v>31</v>
      </c>
      <c r="LY52" s="43" t="s">
        <v>170</v>
      </c>
      <c r="LZ52" s="43" t="s">
        <v>167</v>
      </c>
      <c r="MA52" s="43" t="s">
        <v>170</v>
      </c>
      <c r="MB52" s="43" t="s">
        <v>171</v>
      </c>
      <c r="MC52" s="43" t="s">
        <v>211</v>
      </c>
      <c r="MD52" s="43" t="s">
        <v>213</v>
      </c>
      <c r="ME52" s="43" t="s">
        <v>172</v>
      </c>
      <c r="MF52" s="43" t="s">
        <v>149</v>
      </c>
      <c r="MG52" s="43" t="s">
        <v>192</v>
      </c>
      <c r="MH52" s="43" t="s">
        <v>194</v>
      </c>
      <c r="MI52" s="43" t="s">
        <v>196</v>
      </c>
      <c r="MJ52" s="43" t="s">
        <v>198</v>
      </c>
      <c r="MK52" s="44" t="s">
        <v>200</v>
      </c>
    </row>
    <row r="53" spans="1:349" x14ac:dyDescent="0.25">
      <c r="A53" s="45" t="s">
        <v>173</v>
      </c>
      <c r="B53" s="46" t="s">
        <v>158</v>
      </c>
      <c r="C53" s="46" t="s">
        <v>158</v>
      </c>
      <c r="D53" s="46" t="s">
        <v>159</v>
      </c>
      <c r="E53" s="46"/>
      <c r="F53" s="46"/>
      <c r="G53" s="46" t="s">
        <v>174</v>
      </c>
      <c r="H53" s="46" t="s">
        <v>175</v>
      </c>
      <c r="I53" s="46" t="s">
        <v>175</v>
      </c>
      <c r="J53" s="46"/>
      <c r="K53" s="257" t="s">
        <v>190</v>
      </c>
      <c r="L53" s="257" t="s">
        <v>191</v>
      </c>
      <c r="M53" s="257" t="s">
        <v>193</v>
      </c>
      <c r="N53" s="263" t="s">
        <v>195</v>
      </c>
      <c r="O53" s="257" t="s">
        <v>197</v>
      </c>
      <c r="P53" s="257" t="s">
        <v>199</v>
      </c>
      <c r="Q53" s="45" t="s">
        <v>173</v>
      </c>
      <c r="R53" s="46" t="s">
        <v>158</v>
      </c>
      <c r="S53" s="46" t="s">
        <v>158</v>
      </c>
      <c r="T53" s="46" t="s">
        <v>159</v>
      </c>
      <c r="U53" s="46"/>
      <c r="V53" s="46" t="s">
        <v>7</v>
      </c>
      <c r="W53" s="46" t="s">
        <v>7</v>
      </c>
      <c r="X53" s="46" t="s">
        <v>7</v>
      </c>
      <c r="Y53" s="46" t="s">
        <v>7</v>
      </c>
      <c r="Z53" s="46" t="s">
        <v>175</v>
      </c>
      <c r="AA53" s="46" t="s">
        <v>175</v>
      </c>
      <c r="AB53" s="46"/>
      <c r="AC53" s="257" t="s">
        <v>190</v>
      </c>
      <c r="AD53" s="257" t="s">
        <v>191</v>
      </c>
      <c r="AE53" s="257" t="s">
        <v>193</v>
      </c>
      <c r="AF53" s="257" t="s">
        <v>195</v>
      </c>
      <c r="AG53" s="257" t="s">
        <v>197</v>
      </c>
      <c r="AH53" s="258" t="s">
        <v>199</v>
      </c>
      <c r="AJ53" s="45" t="s">
        <v>173</v>
      </c>
      <c r="AK53" s="46" t="s">
        <v>158</v>
      </c>
      <c r="AL53" s="46" t="s">
        <v>158</v>
      </c>
      <c r="AM53" s="46" t="s">
        <v>159</v>
      </c>
      <c r="AN53" s="46"/>
      <c r="AO53" s="46"/>
      <c r="AP53" s="46" t="s">
        <v>174</v>
      </c>
      <c r="AQ53" s="46" t="s">
        <v>175</v>
      </c>
      <c r="AR53" s="46" t="s">
        <v>175</v>
      </c>
      <c r="AS53" s="46"/>
      <c r="AT53" s="257" t="s">
        <v>190</v>
      </c>
      <c r="AU53" s="257" t="s">
        <v>191</v>
      </c>
      <c r="AV53" s="257" t="s">
        <v>193</v>
      </c>
      <c r="AW53" s="263" t="s">
        <v>195</v>
      </c>
      <c r="AX53" s="257" t="s">
        <v>197</v>
      </c>
      <c r="AY53" s="257" t="s">
        <v>199</v>
      </c>
      <c r="AZ53" s="45" t="s">
        <v>173</v>
      </c>
      <c r="BA53" s="46" t="s">
        <v>158</v>
      </c>
      <c r="BB53" s="46" t="s">
        <v>158</v>
      </c>
      <c r="BC53" s="46" t="s">
        <v>159</v>
      </c>
      <c r="BD53" s="46"/>
      <c r="BE53" s="46" t="s">
        <v>7</v>
      </c>
      <c r="BF53" s="46" t="s">
        <v>7</v>
      </c>
      <c r="BG53" s="46" t="s">
        <v>7</v>
      </c>
      <c r="BH53" s="46" t="s">
        <v>7</v>
      </c>
      <c r="BI53" s="46" t="s">
        <v>175</v>
      </c>
      <c r="BJ53" s="46" t="s">
        <v>175</v>
      </c>
      <c r="BK53" s="46"/>
      <c r="BL53" s="257" t="s">
        <v>190</v>
      </c>
      <c r="BM53" s="257" t="s">
        <v>191</v>
      </c>
      <c r="BN53" s="257" t="s">
        <v>193</v>
      </c>
      <c r="BO53" s="257" t="s">
        <v>195</v>
      </c>
      <c r="BP53" s="257" t="s">
        <v>197</v>
      </c>
      <c r="BQ53" s="258" t="s">
        <v>199</v>
      </c>
      <c r="BS53" s="45" t="s">
        <v>173</v>
      </c>
      <c r="BT53" s="46" t="s">
        <v>158</v>
      </c>
      <c r="BU53" s="46" t="s">
        <v>158</v>
      </c>
      <c r="BV53" s="46" t="s">
        <v>159</v>
      </c>
      <c r="BW53" s="46"/>
      <c r="BX53" s="46"/>
      <c r="BY53" s="46" t="s">
        <v>174</v>
      </c>
      <c r="BZ53" s="46" t="s">
        <v>175</v>
      </c>
      <c r="CA53" s="46" t="s">
        <v>175</v>
      </c>
      <c r="CB53" s="46"/>
      <c r="CC53" s="257" t="s">
        <v>190</v>
      </c>
      <c r="CD53" s="257" t="s">
        <v>191</v>
      </c>
      <c r="CE53" s="257" t="s">
        <v>193</v>
      </c>
      <c r="CF53" s="263" t="s">
        <v>195</v>
      </c>
      <c r="CG53" s="257" t="s">
        <v>197</v>
      </c>
      <c r="CH53" s="257" t="s">
        <v>199</v>
      </c>
      <c r="CI53" s="45" t="s">
        <v>173</v>
      </c>
      <c r="CJ53" s="46" t="s">
        <v>158</v>
      </c>
      <c r="CK53" s="46" t="s">
        <v>158</v>
      </c>
      <c r="CL53" s="46" t="s">
        <v>159</v>
      </c>
      <c r="CM53" s="46"/>
      <c r="CN53" s="46" t="s">
        <v>7</v>
      </c>
      <c r="CO53" s="46" t="s">
        <v>7</v>
      </c>
      <c r="CP53" s="46" t="s">
        <v>7</v>
      </c>
      <c r="CQ53" s="46" t="s">
        <v>7</v>
      </c>
      <c r="CR53" s="46" t="s">
        <v>175</v>
      </c>
      <c r="CS53" s="46" t="s">
        <v>175</v>
      </c>
      <c r="CT53" s="46"/>
      <c r="CU53" s="257" t="s">
        <v>190</v>
      </c>
      <c r="CV53" s="257" t="s">
        <v>191</v>
      </c>
      <c r="CW53" s="257" t="s">
        <v>193</v>
      </c>
      <c r="CX53" s="257" t="s">
        <v>195</v>
      </c>
      <c r="CY53" s="257" t="s">
        <v>197</v>
      </c>
      <c r="CZ53" s="258" t="s">
        <v>199</v>
      </c>
      <c r="DB53" s="45" t="s">
        <v>173</v>
      </c>
      <c r="DC53" s="46" t="s">
        <v>158</v>
      </c>
      <c r="DD53" s="46" t="s">
        <v>158</v>
      </c>
      <c r="DE53" s="46" t="s">
        <v>159</v>
      </c>
      <c r="DF53" s="46"/>
      <c r="DG53" s="46"/>
      <c r="DH53" s="46" t="s">
        <v>174</v>
      </c>
      <c r="DI53" s="46" t="s">
        <v>175</v>
      </c>
      <c r="DJ53" s="46" t="s">
        <v>175</v>
      </c>
      <c r="DK53" s="46"/>
      <c r="DL53" s="257" t="s">
        <v>190</v>
      </c>
      <c r="DM53" s="257" t="s">
        <v>191</v>
      </c>
      <c r="DN53" s="257" t="s">
        <v>193</v>
      </c>
      <c r="DO53" s="263" t="s">
        <v>195</v>
      </c>
      <c r="DP53" s="257" t="s">
        <v>197</v>
      </c>
      <c r="DQ53" s="257" t="s">
        <v>199</v>
      </c>
      <c r="DR53" s="45" t="s">
        <v>173</v>
      </c>
      <c r="DS53" s="46" t="s">
        <v>158</v>
      </c>
      <c r="DT53" s="46" t="s">
        <v>158</v>
      </c>
      <c r="DU53" s="46" t="s">
        <v>159</v>
      </c>
      <c r="DV53" s="46"/>
      <c r="DW53" s="46" t="s">
        <v>7</v>
      </c>
      <c r="DX53" s="46" t="s">
        <v>7</v>
      </c>
      <c r="DY53" s="46" t="s">
        <v>7</v>
      </c>
      <c r="DZ53" s="46" t="s">
        <v>7</v>
      </c>
      <c r="EA53" s="46" t="s">
        <v>175</v>
      </c>
      <c r="EB53" s="46" t="s">
        <v>175</v>
      </c>
      <c r="EC53" s="46"/>
      <c r="ED53" s="257" t="s">
        <v>190</v>
      </c>
      <c r="EE53" s="257" t="s">
        <v>191</v>
      </c>
      <c r="EF53" s="257" t="s">
        <v>193</v>
      </c>
      <c r="EG53" s="257" t="s">
        <v>195</v>
      </c>
      <c r="EH53" s="257" t="s">
        <v>197</v>
      </c>
      <c r="EI53" s="258" t="s">
        <v>199</v>
      </c>
      <c r="EK53" s="45" t="s">
        <v>173</v>
      </c>
      <c r="EL53" s="46" t="s">
        <v>158</v>
      </c>
      <c r="EM53" s="46" t="s">
        <v>158</v>
      </c>
      <c r="EN53" s="46" t="s">
        <v>159</v>
      </c>
      <c r="EO53" s="46"/>
      <c r="EP53" s="46"/>
      <c r="EQ53" s="46" t="s">
        <v>174</v>
      </c>
      <c r="ER53" s="46" t="s">
        <v>175</v>
      </c>
      <c r="ES53" s="46" t="s">
        <v>175</v>
      </c>
      <c r="ET53" s="46"/>
      <c r="EU53" s="257" t="s">
        <v>190</v>
      </c>
      <c r="EV53" s="257" t="s">
        <v>191</v>
      </c>
      <c r="EW53" s="257" t="s">
        <v>193</v>
      </c>
      <c r="EX53" s="263" t="s">
        <v>195</v>
      </c>
      <c r="EY53" s="257" t="s">
        <v>197</v>
      </c>
      <c r="EZ53" s="257" t="s">
        <v>199</v>
      </c>
      <c r="FA53" s="45" t="s">
        <v>173</v>
      </c>
      <c r="FB53" s="46" t="s">
        <v>158</v>
      </c>
      <c r="FC53" s="46" t="s">
        <v>158</v>
      </c>
      <c r="FD53" s="46" t="s">
        <v>159</v>
      </c>
      <c r="FE53" s="46"/>
      <c r="FF53" s="46" t="s">
        <v>7</v>
      </c>
      <c r="FG53" s="46" t="s">
        <v>7</v>
      </c>
      <c r="FH53" s="46" t="s">
        <v>7</v>
      </c>
      <c r="FI53" s="46" t="s">
        <v>7</v>
      </c>
      <c r="FJ53" s="46" t="s">
        <v>175</v>
      </c>
      <c r="FK53" s="46" t="s">
        <v>175</v>
      </c>
      <c r="FL53" s="46"/>
      <c r="FM53" s="257" t="s">
        <v>190</v>
      </c>
      <c r="FN53" s="257" t="s">
        <v>191</v>
      </c>
      <c r="FO53" s="257" t="s">
        <v>193</v>
      </c>
      <c r="FP53" s="257" t="s">
        <v>195</v>
      </c>
      <c r="FQ53" s="257" t="s">
        <v>197</v>
      </c>
      <c r="FR53" s="258" t="s">
        <v>199</v>
      </c>
      <c r="FT53" s="45" t="s">
        <v>173</v>
      </c>
      <c r="FU53" s="46" t="s">
        <v>158</v>
      </c>
      <c r="FV53" s="46" t="s">
        <v>158</v>
      </c>
      <c r="FW53" s="46" t="s">
        <v>159</v>
      </c>
      <c r="FX53" s="46"/>
      <c r="FY53" s="46"/>
      <c r="FZ53" s="46" t="s">
        <v>174</v>
      </c>
      <c r="GA53" s="46" t="s">
        <v>175</v>
      </c>
      <c r="GB53" s="46" t="s">
        <v>175</v>
      </c>
      <c r="GC53" s="46"/>
      <c r="GD53" s="257" t="s">
        <v>190</v>
      </c>
      <c r="GE53" s="257" t="s">
        <v>191</v>
      </c>
      <c r="GF53" s="257" t="s">
        <v>193</v>
      </c>
      <c r="GG53" s="263" t="s">
        <v>195</v>
      </c>
      <c r="GH53" s="257" t="s">
        <v>197</v>
      </c>
      <c r="GI53" s="257" t="s">
        <v>199</v>
      </c>
      <c r="GJ53" s="45" t="s">
        <v>173</v>
      </c>
      <c r="GK53" s="46" t="s">
        <v>158</v>
      </c>
      <c r="GL53" s="46" t="s">
        <v>158</v>
      </c>
      <c r="GM53" s="46" t="s">
        <v>159</v>
      </c>
      <c r="GN53" s="46"/>
      <c r="GO53" s="46" t="s">
        <v>7</v>
      </c>
      <c r="GP53" s="46" t="s">
        <v>7</v>
      </c>
      <c r="GQ53" s="46" t="s">
        <v>7</v>
      </c>
      <c r="GR53" s="46" t="s">
        <v>7</v>
      </c>
      <c r="GS53" s="46" t="s">
        <v>175</v>
      </c>
      <c r="GT53" s="46" t="s">
        <v>175</v>
      </c>
      <c r="GU53" s="46"/>
      <c r="GV53" s="257" t="s">
        <v>190</v>
      </c>
      <c r="GW53" s="257" t="s">
        <v>191</v>
      </c>
      <c r="GX53" s="257" t="s">
        <v>193</v>
      </c>
      <c r="GY53" s="257" t="s">
        <v>195</v>
      </c>
      <c r="GZ53" s="257" t="s">
        <v>197</v>
      </c>
      <c r="HA53" s="258" t="s">
        <v>199</v>
      </c>
      <c r="HC53" s="45" t="s">
        <v>173</v>
      </c>
      <c r="HD53" s="46" t="s">
        <v>158</v>
      </c>
      <c r="HE53" s="46" t="s">
        <v>158</v>
      </c>
      <c r="HF53" s="46" t="s">
        <v>159</v>
      </c>
      <c r="HG53" s="46"/>
      <c r="HH53" s="46"/>
      <c r="HI53" s="46" t="s">
        <v>174</v>
      </c>
      <c r="HJ53" s="46" t="s">
        <v>175</v>
      </c>
      <c r="HK53" s="46" t="s">
        <v>175</v>
      </c>
      <c r="HL53" s="46"/>
      <c r="HM53" s="257" t="s">
        <v>190</v>
      </c>
      <c r="HN53" s="257" t="s">
        <v>191</v>
      </c>
      <c r="HO53" s="257" t="s">
        <v>193</v>
      </c>
      <c r="HP53" s="263" t="s">
        <v>195</v>
      </c>
      <c r="HQ53" s="257" t="s">
        <v>197</v>
      </c>
      <c r="HR53" s="257" t="s">
        <v>199</v>
      </c>
      <c r="HS53" s="45" t="s">
        <v>173</v>
      </c>
      <c r="HT53" s="46" t="s">
        <v>158</v>
      </c>
      <c r="HU53" s="46" t="s">
        <v>158</v>
      </c>
      <c r="HV53" s="46" t="s">
        <v>159</v>
      </c>
      <c r="HW53" s="46"/>
      <c r="HX53" s="46" t="s">
        <v>7</v>
      </c>
      <c r="HY53" s="46" t="s">
        <v>7</v>
      </c>
      <c r="HZ53" s="46" t="s">
        <v>7</v>
      </c>
      <c r="IA53" s="46" t="s">
        <v>7</v>
      </c>
      <c r="IB53" s="46" t="s">
        <v>175</v>
      </c>
      <c r="IC53" s="46" t="s">
        <v>175</v>
      </c>
      <c r="ID53" s="46"/>
      <c r="IE53" s="257" t="s">
        <v>190</v>
      </c>
      <c r="IF53" s="257" t="s">
        <v>191</v>
      </c>
      <c r="IG53" s="257" t="s">
        <v>193</v>
      </c>
      <c r="IH53" s="257" t="s">
        <v>195</v>
      </c>
      <c r="II53" s="257" t="s">
        <v>197</v>
      </c>
      <c r="IJ53" s="258" t="s">
        <v>199</v>
      </c>
      <c r="IL53" s="45" t="s">
        <v>173</v>
      </c>
      <c r="IM53" s="46" t="s">
        <v>158</v>
      </c>
      <c r="IN53" s="46" t="s">
        <v>158</v>
      </c>
      <c r="IO53" s="46" t="s">
        <v>159</v>
      </c>
      <c r="IP53" s="46"/>
      <c r="IQ53" s="46"/>
      <c r="IR53" s="46" t="s">
        <v>174</v>
      </c>
      <c r="IS53" s="46" t="s">
        <v>175</v>
      </c>
      <c r="IT53" s="46" t="s">
        <v>175</v>
      </c>
      <c r="IU53" s="46"/>
      <c r="IV53" s="257" t="s">
        <v>190</v>
      </c>
      <c r="IW53" s="257" t="s">
        <v>191</v>
      </c>
      <c r="IX53" s="257" t="s">
        <v>193</v>
      </c>
      <c r="IY53" s="263" t="s">
        <v>195</v>
      </c>
      <c r="IZ53" s="257" t="s">
        <v>197</v>
      </c>
      <c r="JA53" s="257" t="s">
        <v>199</v>
      </c>
      <c r="JB53" s="45" t="s">
        <v>173</v>
      </c>
      <c r="JC53" s="46" t="s">
        <v>158</v>
      </c>
      <c r="JD53" s="46" t="s">
        <v>158</v>
      </c>
      <c r="JE53" s="46" t="s">
        <v>159</v>
      </c>
      <c r="JF53" s="46"/>
      <c r="JG53" s="46" t="s">
        <v>7</v>
      </c>
      <c r="JH53" s="46" t="s">
        <v>7</v>
      </c>
      <c r="JI53" s="46" t="s">
        <v>7</v>
      </c>
      <c r="JJ53" s="46" t="s">
        <v>7</v>
      </c>
      <c r="JK53" s="46" t="s">
        <v>175</v>
      </c>
      <c r="JL53" s="46" t="s">
        <v>175</v>
      </c>
      <c r="JM53" s="46"/>
      <c r="JN53" s="257" t="s">
        <v>190</v>
      </c>
      <c r="JO53" s="257" t="s">
        <v>191</v>
      </c>
      <c r="JP53" s="257" t="s">
        <v>193</v>
      </c>
      <c r="JQ53" s="257" t="s">
        <v>195</v>
      </c>
      <c r="JR53" s="257" t="s">
        <v>197</v>
      </c>
      <c r="JS53" s="258" t="s">
        <v>199</v>
      </c>
      <c r="JU53" s="45" t="s">
        <v>173</v>
      </c>
      <c r="JV53" s="46" t="s">
        <v>158</v>
      </c>
      <c r="JW53" s="46" t="s">
        <v>158</v>
      </c>
      <c r="JX53" s="46" t="s">
        <v>159</v>
      </c>
      <c r="JY53" s="46"/>
      <c r="JZ53" s="46"/>
      <c r="KA53" s="46" t="s">
        <v>174</v>
      </c>
      <c r="KB53" s="46" t="s">
        <v>175</v>
      </c>
      <c r="KC53" s="46" t="s">
        <v>175</v>
      </c>
      <c r="KD53" s="46"/>
      <c r="KE53" s="257" t="s">
        <v>190</v>
      </c>
      <c r="KF53" s="257" t="s">
        <v>191</v>
      </c>
      <c r="KG53" s="257" t="s">
        <v>193</v>
      </c>
      <c r="KH53" s="263" t="s">
        <v>195</v>
      </c>
      <c r="KI53" s="257" t="s">
        <v>197</v>
      </c>
      <c r="KJ53" s="257" t="s">
        <v>199</v>
      </c>
      <c r="KK53" s="45" t="s">
        <v>173</v>
      </c>
      <c r="KL53" s="46" t="s">
        <v>158</v>
      </c>
      <c r="KM53" s="46" t="s">
        <v>158</v>
      </c>
      <c r="KN53" s="46" t="s">
        <v>159</v>
      </c>
      <c r="KO53" s="46"/>
      <c r="KP53" s="46" t="s">
        <v>7</v>
      </c>
      <c r="KQ53" s="46" t="s">
        <v>7</v>
      </c>
      <c r="KR53" s="46" t="s">
        <v>7</v>
      </c>
      <c r="KS53" s="46" t="s">
        <v>7</v>
      </c>
      <c r="KT53" s="46" t="s">
        <v>175</v>
      </c>
      <c r="KU53" s="46" t="s">
        <v>175</v>
      </c>
      <c r="KV53" s="46"/>
      <c r="KW53" s="257" t="s">
        <v>190</v>
      </c>
      <c r="KX53" s="257" t="s">
        <v>191</v>
      </c>
      <c r="KY53" s="257" t="s">
        <v>193</v>
      </c>
      <c r="KZ53" s="257" t="s">
        <v>195</v>
      </c>
      <c r="LA53" s="257" t="s">
        <v>197</v>
      </c>
      <c r="LB53" s="258" t="s">
        <v>199</v>
      </c>
      <c r="LD53" s="45" t="s">
        <v>173</v>
      </c>
      <c r="LE53" s="46" t="s">
        <v>158</v>
      </c>
      <c r="LF53" s="46" t="s">
        <v>158</v>
      </c>
      <c r="LG53" s="46" t="s">
        <v>159</v>
      </c>
      <c r="LH53" s="46"/>
      <c r="LI53" s="46"/>
      <c r="LJ53" s="46" t="s">
        <v>174</v>
      </c>
      <c r="LK53" s="46" t="s">
        <v>175</v>
      </c>
      <c r="LL53" s="46" t="s">
        <v>175</v>
      </c>
      <c r="LM53" s="46"/>
      <c r="LN53" s="257" t="s">
        <v>190</v>
      </c>
      <c r="LO53" s="257" t="s">
        <v>191</v>
      </c>
      <c r="LP53" s="257" t="s">
        <v>193</v>
      </c>
      <c r="LQ53" s="263" t="s">
        <v>195</v>
      </c>
      <c r="LR53" s="257" t="s">
        <v>197</v>
      </c>
      <c r="LS53" s="257" t="s">
        <v>199</v>
      </c>
      <c r="LT53" s="45" t="s">
        <v>173</v>
      </c>
      <c r="LU53" s="46" t="s">
        <v>158</v>
      </c>
      <c r="LV53" s="46" t="s">
        <v>158</v>
      </c>
      <c r="LW53" s="46" t="s">
        <v>159</v>
      </c>
      <c r="LX53" s="46"/>
      <c r="LY53" s="46" t="s">
        <v>7</v>
      </c>
      <c r="LZ53" s="46" t="s">
        <v>7</v>
      </c>
      <c r="MA53" s="46" t="s">
        <v>7</v>
      </c>
      <c r="MB53" s="46" t="s">
        <v>7</v>
      </c>
      <c r="MC53" s="46" t="s">
        <v>175</v>
      </c>
      <c r="MD53" s="46" t="s">
        <v>175</v>
      </c>
      <c r="ME53" s="46"/>
      <c r="MF53" s="257" t="s">
        <v>190</v>
      </c>
      <c r="MG53" s="257" t="s">
        <v>191</v>
      </c>
      <c r="MH53" s="257" t="s">
        <v>193</v>
      </c>
      <c r="MI53" s="257" t="s">
        <v>195</v>
      </c>
      <c r="MJ53" s="257" t="s">
        <v>197</v>
      </c>
      <c r="MK53" s="258" t="s">
        <v>199</v>
      </c>
    </row>
    <row r="54" spans="1:349" ht="20.25" customHeight="1" x14ac:dyDescent="0.25">
      <c r="A54" s="47" t="s">
        <v>26</v>
      </c>
      <c r="B54" s="48"/>
      <c r="C54" s="48"/>
      <c r="D54" s="48">
        <f>+SUM(D55:D518)</f>
        <v>1120000</v>
      </c>
      <c r="E54" s="261" cm="1">
        <f t="array" ref="E54">+MAX(ABS(E55:E518))</f>
        <v>1.1133334000000001E-3</v>
      </c>
      <c r="F54" s="261" cm="1">
        <f t="array" ref="F54">+MAX(ABS(F55:F518))</f>
        <v>20.488117420333303</v>
      </c>
      <c r="G54" s="49">
        <f>+SUM(G55:G518)</f>
        <v>21392973.806933954</v>
      </c>
      <c r="H54" s="52">
        <f>+SUM(H55:H518)</f>
        <v>313846565.90000856</v>
      </c>
      <c r="I54" s="52">
        <f>+SUM(I55:I518)</f>
        <v>139508024.94166982</v>
      </c>
      <c r="J54" s="48"/>
      <c r="K54" s="48">
        <f>+SUM(K55:K518)</f>
        <v>14280000000</v>
      </c>
      <c r="L54" s="48">
        <f t="shared" ref="L54:P54" si="44">+SUM(L55:L518)</f>
        <v>-313846565900.00861</v>
      </c>
      <c r="M54" s="48">
        <f t="shared" si="44"/>
        <v>-139508024941.66956</v>
      </c>
      <c r="N54" s="48">
        <f t="shared" si="44"/>
        <v>2092310439333389.3</v>
      </c>
      <c r="O54" s="48">
        <f t="shared" si="44"/>
        <v>2.44140625E-2</v>
      </c>
      <c r="P54" s="48">
        <f t="shared" si="44"/>
        <v>2790160498833389.5</v>
      </c>
      <c r="Q54" s="47" t="s">
        <v>26</v>
      </c>
      <c r="R54" s="48"/>
      <c r="S54" s="48"/>
      <c r="T54" s="48"/>
      <c r="U54" s="48"/>
      <c r="V54" s="48"/>
      <c r="W54" s="49"/>
      <c r="X54" s="48"/>
      <c r="Y54" s="48">
        <f>+SUM(Y55:Y72)</f>
        <v>2618857.369496461</v>
      </c>
      <c r="Z54" s="48">
        <f>+SUM(Z55:Z72)</f>
        <v>72489088.782737881</v>
      </c>
      <c r="AA54" s="48">
        <f>+SUM(AA55:AA72)</f>
        <v>33877937.909140438</v>
      </c>
      <c r="AB54" s="48"/>
      <c r="AC54" s="48">
        <f>+SUM(AC55:AC72)</f>
        <v>2710716937.9646463</v>
      </c>
      <c r="AD54" s="48">
        <f t="shared" ref="AD54:AH54" si="45">+SUM(AD55:AD72)</f>
        <v>4935839156.100914</v>
      </c>
      <c r="AE54" s="48">
        <f t="shared" si="45"/>
        <v>2306775478.4594879</v>
      </c>
      <c r="AF54" s="48">
        <f t="shared" si="45"/>
        <v>483260591884919.44</v>
      </c>
      <c r="AG54" s="48">
        <f t="shared" si="45"/>
        <v>0</v>
      </c>
      <c r="AH54" s="48">
        <f t="shared" si="45"/>
        <v>677558758182807.5</v>
      </c>
      <c r="AJ54" s="47" t="s">
        <v>26</v>
      </c>
      <c r="AK54" s="48"/>
      <c r="AL54" s="48"/>
      <c r="AM54" s="48">
        <f>+SUM(AM55:AM518)</f>
        <v>1120000</v>
      </c>
      <c r="AN54" s="261" cm="1">
        <f t="array" ref="AN54">+MAX(ABS(AN55:AN518))</f>
        <v>2.1399313289465361E-3</v>
      </c>
      <c r="AO54" s="261" cm="1">
        <f t="array" ref="AO54">+MAX(ABS(AO55:AO518))</f>
        <v>25.5</v>
      </c>
      <c r="AP54" s="49">
        <f>+SUM(AP55:AP518)</f>
        <v>20089956.750967372</v>
      </c>
      <c r="AQ54" s="52">
        <f>+SUM(AQ55:AQ518)</f>
        <v>2791043056.011004</v>
      </c>
      <c r="AR54" s="52">
        <f>+SUM(AR55:AR518)</f>
        <v>1067090915.7558577</v>
      </c>
      <c r="AS54" s="48"/>
      <c r="AT54" s="48">
        <f>+SUM(AT55:AT518)</f>
        <v>13145499418.756596</v>
      </c>
      <c r="AU54" s="48">
        <f t="shared" ref="AU54:AY54" si="46">+SUM(AU55:AU518)</f>
        <v>-3022081267792.3359</v>
      </c>
      <c r="AV54" s="48">
        <f t="shared" si="46"/>
        <v>-1147250862475.4226</v>
      </c>
      <c r="AW54" s="48">
        <f t="shared" si="46"/>
        <v>1930607234601022.5</v>
      </c>
      <c r="AX54" s="48">
        <f t="shared" si="46"/>
        <v>7556611380415.9873</v>
      </c>
      <c r="AY54" s="48">
        <f t="shared" si="46"/>
        <v>2569934456624908.5</v>
      </c>
      <c r="AZ54" s="47" t="s">
        <v>26</v>
      </c>
      <c r="BA54" s="48"/>
      <c r="BB54" s="48"/>
      <c r="BC54" s="48"/>
      <c r="BD54" s="48"/>
      <c r="BE54" s="48"/>
      <c r="BF54" s="49"/>
      <c r="BG54" s="48"/>
      <c r="BH54" s="48">
        <f>+SUM(BH55:BH72)</f>
        <v>2875644.8842414552</v>
      </c>
      <c r="BI54" s="48">
        <f>+SUM(BI55:BI72)</f>
        <v>704027954.54480898</v>
      </c>
      <c r="BJ54" s="48">
        <f>+SUM(BJ55:BJ72)</f>
        <v>282385493.83025312</v>
      </c>
      <c r="BK54" s="48"/>
      <c r="BL54" s="48">
        <f>+SUM(BL55:BL72)</f>
        <v>2564718599.7960577</v>
      </c>
      <c r="BM54" s="48">
        <f t="shared" ref="BM54:BQ54" si="47">+SUM(BM55:BM72)</f>
        <v>-37570838305.374664</v>
      </c>
      <c r="BN54" s="48">
        <f t="shared" si="47"/>
        <v>-45213517275.938568</v>
      </c>
      <c r="BO54" s="48">
        <f t="shared" si="47"/>
        <v>440707342855416.56</v>
      </c>
      <c r="BP54" s="48">
        <f t="shared" si="47"/>
        <v>-34137809037346.609</v>
      </c>
      <c r="BQ54" s="48">
        <f t="shared" si="47"/>
        <v>655550971783067.38</v>
      </c>
      <c r="BS54" s="47" t="s">
        <v>26</v>
      </c>
      <c r="BT54" s="48"/>
      <c r="BU54" s="48"/>
      <c r="BV54" s="48">
        <f>+SUM(BV55:BV518)</f>
        <v>1120000</v>
      </c>
      <c r="BW54" s="261" cm="1">
        <f t="array" ref="BW54">+MAX(ABS(BW55:BW518))</f>
        <v>2.6028809105173791E-3</v>
      </c>
      <c r="BX54" s="261" cm="1">
        <f t="array" ref="BX54">+MAX(ABS(BX55:BX518))</f>
        <v>25.5</v>
      </c>
      <c r="BY54" s="49">
        <f>+SUM(BY55:BY518)</f>
        <v>21249132.647200391</v>
      </c>
      <c r="BZ54" s="52">
        <f>+SUM(BZ55:BZ518)</f>
        <v>2773538547.3123727</v>
      </c>
      <c r="CA54" s="52">
        <f>+SUM(CA55:CA518)</f>
        <v>1088180357.1259468</v>
      </c>
      <c r="CB54" s="48"/>
      <c r="CC54" s="48">
        <f>+SUM(CC55:CC518)</f>
        <v>10849696770.131042</v>
      </c>
      <c r="CD54" s="48">
        <f t="shared" ref="CD54:CH54" si="48">+SUM(CD55:CD518)</f>
        <v>-3299682886699.8418</v>
      </c>
      <c r="CE54" s="48">
        <f t="shared" si="48"/>
        <v>-1106989177950.0156</v>
      </c>
      <c r="CF54" s="48">
        <f t="shared" si="48"/>
        <v>1641039252641894</v>
      </c>
      <c r="CG54" s="48">
        <f t="shared" si="48"/>
        <v>71577743432803.641</v>
      </c>
      <c r="CH54" s="48">
        <f t="shared" si="48"/>
        <v>2100099076635714.3</v>
      </c>
      <c r="CI54" s="47" t="s">
        <v>26</v>
      </c>
      <c r="CJ54" s="48"/>
      <c r="CK54" s="48"/>
      <c r="CL54" s="48"/>
      <c r="CM54" s="48"/>
      <c r="CN54" s="48"/>
      <c r="CO54" s="49"/>
      <c r="CP54" s="48"/>
      <c r="CQ54" s="48">
        <f>+SUM(CQ55:CQ72)</f>
        <v>3230733.1117128828</v>
      </c>
      <c r="CR54" s="48">
        <f>+SUM(CR55:CR72)</f>
        <v>777222420.43880832</v>
      </c>
      <c r="CS54" s="48">
        <f>+SUM(CS55:CS72)</f>
        <v>305132752.13299584</v>
      </c>
      <c r="CT54" s="48"/>
      <c r="CU54" s="48">
        <f>+SUM(CU55:CU72)</f>
        <v>1783843266.4872267</v>
      </c>
      <c r="CV54" s="48">
        <f t="shared" ref="CV54:CZ54" si="49">+SUM(CV55:CV72)</f>
        <v>-422172473685.20111</v>
      </c>
      <c r="CW54" s="48">
        <f t="shared" si="49"/>
        <v>-88791769863.143372</v>
      </c>
      <c r="CX54" s="48">
        <f t="shared" si="49"/>
        <v>248573884770320.13</v>
      </c>
      <c r="CY54" s="48">
        <f t="shared" si="49"/>
        <v>-34319003065417.898</v>
      </c>
      <c r="CZ54" s="48">
        <f t="shared" si="49"/>
        <v>550114903731689.94</v>
      </c>
      <c r="DB54" s="47" t="s">
        <v>26</v>
      </c>
      <c r="DC54" s="48"/>
      <c r="DD54" s="48"/>
      <c r="DE54" s="48">
        <f>+SUM(DE55:DE518)</f>
        <v>1120000</v>
      </c>
      <c r="DF54" s="261" cm="1">
        <f t="array" ref="DF54">+MAX(ABS(DF55:DF518))</f>
        <v>3.0488817082429611E-3</v>
      </c>
      <c r="DG54" s="261" cm="1">
        <f t="array" ref="DG54">+MAX(ABS(DG55:DG518))</f>
        <v>25.5</v>
      </c>
      <c r="DH54" s="49">
        <f>+SUM(DH55:DH518)</f>
        <v>21495968.575390704</v>
      </c>
      <c r="DI54" s="52">
        <f>+SUM(DI55:DI518)</f>
        <v>2877126184.9318514</v>
      </c>
      <c r="DJ54" s="52">
        <f>+SUM(DJ55:DJ518)</f>
        <v>1112364483.6074386</v>
      </c>
      <c r="DK54" s="48"/>
      <c r="DL54" s="48">
        <f>+SUM(DL55:DL518)</f>
        <v>9553384052.0611057</v>
      </c>
      <c r="DM54" s="48">
        <f t="shared" ref="DM54:DQ54" si="50">+SUM(DM55:DM518)</f>
        <v>-3241532664418.5815</v>
      </c>
      <c r="DN54" s="48">
        <f t="shared" si="50"/>
        <v>-888091832160.84521</v>
      </c>
      <c r="DO54" s="48">
        <f t="shared" si="50"/>
        <v>1489989030174690</v>
      </c>
      <c r="DP54" s="48">
        <f t="shared" si="50"/>
        <v>49269447587464.57</v>
      </c>
      <c r="DQ54" s="48">
        <f t="shared" si="50"/>
        <v>1790548860465541.5</v>
      </c>
      <c r="DR54" s="47" t="s">
        <v>26</v>
      </c>
      <c r="DS54" s="48"/>
      <c r="DT54" s="48"/>
      <c r="DU54" s="48"/>
      <c r="DV54" s="48"/>
      <c r="DW54" s="48"/>
      <c r="DX54" s="49"/>
      <c r="DY54" s="48"/>
      <c r="DZ54" s="48">
        <f>+SUM(DZ55:DZ72)</f>
        <v>3333151.1169120683</v>
      </c>
      <c r="EA54" s="48">
        <f>+SUM(EA55:EA72)</f>
        <v>805344262.89077961</v>
      </c>
      <c r="EB54" s="48">
        <f>+SUM(EB55:EB72)</f>
        <v>313341172.60016823</v>
      </c>
      <c r="EC54" s="48"/>
      <c r="ED54" s="48">
        <f>+SUM(ED55:ED72)</f>
        <v>1629520957.9946733</v>
      </c>
      <c r="EE54" s="48">
        <f t="shared" ref="EE54:EI54" si="51">+SUM(EE55:EE72)</f>
        <v>-436299401718.11182</v>
      </c>
      <c r="EF54" s="48">
        <f t="shared" si="51"/>
        <v>-197642822198.00571</v>
      </c>
      <c r="EG54" s="48">
        <f t="shared" si="51"/>
        <v>246565156597749.38</v>
      </c>
      <c r="EH54" s="48">
        <f t="shared" si="51"/>
        <v>-46218830211567.586</v>
      </c>
      <c r="EI54" s="48">
        <f t="shared" si="51"/>
        <v>479780376273984.13</v>
      </c>
      <c r="EK54" s="47" t="s">
        <v>26</v>
      </c>
      <c r="EL54" s="48"/>
      <c r="EM54" s="48"/>
      <c r="EN54" s="48">
        <f>+SUM(EN55:EN518)</f>
        <v>1120000</v>
      </c>
      <c r="EO54" s="261" cm="1">
        <f t="array" ref="EO54">+MAX(ABS(EO55:EO518))</f>
        <v>3.2182581096596614E-3</v>
      </c>
      <c r="EP54" s="261" cm="1">
        <f t="array" ref="EP54">+MAX(ABS(EP55:EP518))</f>
        <v>25.5</v>
      </c>
      <c r="EQ54" s="49">
        <f>+SUM(EQ55:EQ518)</f>
        <v>21571925.223499928</v>
      </c>
      <c r="ER54" s="52">
        <f>+SUM(ER55:ER518)</f>
        <v>2898179199.2644877</v>
      </c>
      <c r="ES54" s="52">
        <f>+SUM(ES55:ES518)</f>
        <v>1121818957.1549115</v>
      </c>
      <c r="ET54" s="48"/>
      <c r="EU54" s="48">
        <f>+SUM(EU55:EU518)</f>
        <v>9079046948.2477036</v>
      </c>
      <c r="EV54" s="48">
        <f t="shared" ref="EV54:EZ54" si="52">+SUM(EV55:EV518)</f>
        <v>-3150739996049.6597</v>
      </c>
      <c r="EW54" s="48">
        <f t="shared" si="52"/>
        <v>-779641043616.02063</v>
      </c>
      <c r="EX54" s="48">
        <f t="shared" si="52"/>
        <v>1427611334485422</v>
      </c>
      <c r="EY54" s="48">
        <f t="shared" si="52"/>
        <v>18410949228212.828</v>
      </c>
      <c r="EZ54" s="48">
        <f t="shared" si="52"/>
        <v>1670174946718407</v>
      </c>
      <c r="FA54" s="47" t="s">
        <v>26</v>
      </c>
      <c r="FB54" s="48"/>
      <c r="FC54" s="48"/>
      <c r="FD54" s="48"/>
      <c r="FE54" s="48"/>
      <c r="FF54" s="48"/>
      <c r="FG54" s="49"/>
      <c r="FH54" s="48"/>
      <c r="FI54" s="48">
        <f>+SUM(FI55:FI72)</f>
        <v>3363810.1354136039</v>
      </c>
      <c r="FJ54" s="48">
        <f>+SUM(FJ55:FJ72)</f>
        <v>813789111.91476297</v>
      </c>
      <c r="FK54" s="48">
        <f>+SUM(FK55:FK72)</f>
        <v>309449342.98573744</v>
      </c>
      <c r="FL54" s="48"/>
      <c r="FM54" s="48">
        <f>+SUM(FM55:FM72)</f>
        <v>1631462556.4691708</v>
      </c>
      <c r="FN54" s="48">
        <f t="shared" ref="FN54:FR54" si="53">+SUM(FN55:FN72)</f>
        <v>-435707051087.54791</v>
      </c>
      <c r="FO54" s="48">
        <f t="shared" si="53"/>
        <v>-197886636022.50204</v>
      </c>
      <c r="FP54" s="48">
        <f t="shared" si="53"/>
        <v>246442988424038.84</v>
      </c>
      <c r="FQ54" s="48">
        <f t="shared" si="53"/>
        <v>-46637950255310.422</v>
      </c>
      <c r="FR54" s="48">
        <f t="shared" si="53"/>
        <v>481020444307629</v>
      </c>
      <c r="FT54" s="47" t="s">
        <v>26</v>
      </c>
      <c r="FU54" s="48"/>
      <c r="FV54" s="48"/>
      <c r="FW54" s="48">
        <f>+SUM(FW55:FW518)</f>
        <v>1120000</v>
      </c>
      <c r="FX54" s="261" cm="1">
        <f t="array" ref="FX54">+MAX(ABS(FX55:FX518))</f>
        <v>3.2311460088364275E-3</v>
      </c>
      <c r="FY54" s="261" cm="1">
        <f t="array" ref="FY54">+MAX(ABS(FY55:FY518))</f>
        <v>25.5</v>
      </c>
      <c r="FZ54" s="49">
        <f>+SUM(FZ55:FZ518)</f>
        <v>21576803.413850036</v>
      </c>
      <c r="GA54" s="52">
        <f>+SUM(GA55:GA518)</f>
        <v>2899716808.3161306</v>
      </c>
      <c r="GB54" s="52">
        <f>+SUM(GB55:GB518)</f>
        <v>1122591260.7252967</v>
      </c>
      <c r="GC54" s="48"/>
      <c r="GD54" s="48">
        <f>+SUM(GD55:GD518)</f>
        <v>9061926985.1969929</v>
      </c>
      <c r="GE54" s="48">
        <f t="shared" ref="GE54:GI54" si="54">+SUM(GE55:GE518)</f>
        <v>-3152199249767.3403</v>
      </c>
      <c r="GF54" s="48">
        <f t="shared" si="54"/>
        <v>-779537617755.00244</v>
      </c>
      <c r="GG54" s="48">
        <f t="shared" si="54"/>
        <v>1427547322803276</v>
      </c>
      <c r="GH54" s="48">
        <f t="shared" si="54"/>
        <v>19954679554295.766</v>
      </c>
      <c r="GI54" s="48">
        <f t="shared" si="54"/>
        <v>1665706434659873</v>
      </c>
      <c r="GJ54" s="47" t="s">
        <v>26</v>
      </c>
      <c r="GK54" s="48"/>
      <c r="GL54" s="48"/>
      <c r="GM54" s="48"/>
      <c r="GN54" s="48"/>
      <c r="GO54" s="48"/>
      <c r="GP54" s="49"/>
      <c r="GQ54" s="48"/>
      <c r="GR54" s="48">
        <f>+SUM(GR55:GR72)</f>
        <v>3366069.6675765123</v>
      </c>
      <c r="GS54" s="48">
        <f>+SUM(GS55:GS72)</f>
        <v>814447245.74240041</v>
      </c>
      <c r="GT54" s="48">
        <f>+SUM(GT55:GT72)</f>
        <v>309192857.62727237</v>
      </c>
      <c r="GU54" s="48"/>
      <c r="GV54" s="48">
        <f>+SUM(GV55:GV72)</f>
        <v>1631604617.7323153</v>
      </c>
      <c r="GW54" s="48">
        <f t="shared" ref="GW54:HA54" si="55">+SUM(GW55:GW72)</f>
        <v>-435660838958.32013</v>
      </c>
      <c r="GX54" s="48">
        <f t="shared" si="55"/>
        <v>-197902373945.61905</v>
      </c>
      <c r="GY54" s="48">
        <f t="shared" si="55"/>
        <v>246432905074243.06</v>
      </c>
      <c r="GZ54" s="48">
        <f t="shared" si="55"/>
        <v>-46670010783661.156</v>
      </c>
      <c r="HA54" s="48">
        <f t="shared" si="55"/>
        <v>481113010960934.88</v>
      </c>
      <c r="HC54" s="47" t="s">
        <v>26</v>
      </c>
      <c r="HD54" s="48"/>
      <c r="HE54" s="48"/>
      <c r="HF54" s="48">
        <f>+SUM(HF55:HF518)</f>
        <v>1120000</v>
      </c>
      <c r="HG54" s="261" cm="1">
        <f t="array" ref="HG54">+MAX(ABS(HG55:HG518))</f>
        <v>3.2311969363864371E-3</v>
      </c>
      <c r="HH54" s="261" cm="1">
        <f t="array" ref="HH54">+MAX(ABS(HH55:HH518))</f>
        <v>25.5</v>
      </c>
      <c r="HI54" s="49">
        <f>+SUM(HI55:HI518)</f>
        <v>21576840.299192447</v>
      </c>
      <c r="HJ54" s="52">
        <f>+SUM(HJ55:HJ518)</f>
        <v>2899716875.6573358</v>
      </c>
      <c r="HK54" s="52">
        <f>+SUM(HK55:HK518)</f>
        <v>1122590038.0685575</v>
      </c>
      <c r="HL54" s="48"/>
      <c r="HM54" s="48">
        <f>+SUM(HM55:HM518)</f>
        <v>9061844002.7600765</v>
      </c>
      <c r="HN54" s="48">
        <f t="shared" ref="HN54:HR54" si="56">+SUM(HN55:HN518)</f>
        <v>-3152201626368.5942</v>
      </c>
      <c r="HO54" s="48">
        <f t="shared" si="56"/>
        <v>-779533534158.57886</v>
      </c>
      <c r="HP54" s="48">
        <f t="shared" si="56"/>
        <v>1427545284330257.3</v>
      </c>
      <c r="HQ54" s="48">
        <f t="shared" si="56"/>
        <v>19960601462479.883</v>
      </c>
      <c r="HR54" s="48">
        <f t="shared" si="56"/>
        <v>1665685497115273.5</v>
      </c>
      <c r="HS54" s="47" t="s">
        <v>26</v>
      </c>
      <c r="HT54" s="48"/>
      <c r="HU54" s="48"/>
      <c r="HV54" s="48"/>
      <c r="HW54" s="48"/>
      <c r="HX54" s="48"/>
      <c r="HY54" s="49"/>
      <c r="HZ54" s="48"/>
      <c r="IA54" s="48">
        <f>+SUM(IA55:IA72)</f>
        <v>3366081.8023809935</v>
      </c>
      <c r="IB54" s="48">
        <f>+SUM(IB55:IB72)</f>
        <v>814449068.14013648</v>
      </c>
      <c r="IC54" s="48">
        <f>+SUM(IC55:IC72)</f>
        <v>309190689.71283865</v>
      </c>
      <c r="ID54" s="48"/>
      <c r="IE54" s="48">
        <f>+SUM(IE55:IE72)</f>
        <v>1631605402.0237951</v>
      </c>
      <c r="IF54" s="48">
        <f t="shared" ref="IF54:IJ54" si="57">+SUM(IF55:IF72)</f>
        <v>-435660713085.99951</v>
      </c>
      <c r="IG54" s="48">
        <f t="shared" si="57"/>
        <v>-197902515358.34088</v>
      </c>
      <c r="IH54" s="48">
        <f t="shared" si="57"/>
        <v>246432899595531.78</v>
      </c>
      <c r="II54" s="48">
        <f t="shared" si="57"/>
        <v>-46670133585703.797</v>
      </c>
      <c r="IJ54" s="48">
        <f t="shared" si="57"/>
        <v>481113441482501.69</v>
      </c>
      <c r="IL54" s="47" t="s">
        <v>26</v>
      </c>
      <c r="IM54" s="48"/>
      <c r="IN54" s="48"/>
      <c r="IO54" s="48">
        <f>+SUM(IO55:IO518)</f>
        <v>1120000</v>
      </c>
      <c r="IP54" s="261" cm="1">
        <f t="array" ref="IP54">+MAX(ABS(IP55:IP518))</f>
        <v>3.2311969373084691E-3</v>
      </c>
      <c r="IQ54" s="261" cm="1">
        <f t="array" ref="IQ54">+MAX(ABS(IQ55:IQ518))</f>
        <v>25.5</v>
      </c>
      <c r="IR54" s="49">
        <f>+SUM(IR55:IR518)</f>
        <v>21576840.299851313</v>
      </c>
      <c r="IS54" s="52">
        <f>+SUM(IS55:IS518)</f>
        <v>2899716875.667367</v>
      </c>
      <c r="IT54" s="52">
        <f>+SUM(IT55:IT518)</f>
        <v>1122590038.0274069</v>
      </c>
      <c r="IU54" s="48"/>
      <c r="IV54" s="48">
        <f>+SUM(IV55:IV518)</f>
        <v>9061844001.2606869</v>
      </c>
      <c r="IW54" s="48">
        <f t="shared" ref="IW54:JA54" si="58">+SUM(IW55:IW518)</f>
        <v>-3152201626420.5586</v>
      </c>
      <c r="IX54" s="48">
        <f t="shared" si="58"/>
        <v>-779533534063.02966</v>
      </c>
      <c r="IY54" s="48">
        <f t="shared" si="58"/>
        <v>1427545284296084.8</v>
      </c>
      <c r="IZ54" s="48">
        <f t="shared" si="58"/>
        <v>19960601566560.984</v>
      </c>
      <c r="JA54" s="48">
        <f t="shared" si="58"/>
        <v>1665685496734425</v>
      </c>
      <c r="JB54" s="47" t="s">
        <v>26</v>
      </c>
      <c r="JC54" s="48"/>
      <c r="JD54" s="48"/>
      <c r="JE54" s="48"/>
      <c r="JF54" s="48"/>
      <c r="JG54" s="48"/>
      <c r="JH54" s="49"/>
      <c r="JI54" s="48"/>
      <c r="JJ54" s="48">
        <f>+SUM(JJ55:JJ72)</f>
        <v>3366081.802600889</v>
      </c>
      <c r="JK54" s="48">
        <f>+SUM(JK55:JK72)</f>
        <v>814449068.17532897</v>
      </c>
      <c r="JL54" s="48">
        <f>+SUM(JL55:JL72)</f>
        <v>309190689.6676625</v>
      </c>
      <c r="JM54" s="48"/>
      <c r="JN54" s="48">
        <f>+SUM(JN55:JN72)</f>
        <v>1652113718.8806348</v>
      </c>
      <c r="JO54" s="48">
        <f t="shared" ref="JO54:JS54" si="59">+SUM(JO55:JO72)</f>
        <v>-446530121010.16699</v>
      </c>
      <c r="JP54" s="48">
        <f t="shared" si="59"/>
        <v>-206105842098.35309</v>
      </c>
      <c r="JQ54" s="48">
        <f t="shared" si="59"/>
        <v>252193685796486.06</v>
      </c>
      <c r="JR54" s="48">
        <f t="shared" si="59"/>
        <v>-42322370417253.469</v>
      </c>
      <c r="JS54" s="48">
        <f t="shared" si="59"/>
        <v>484394772185190.19</v>
      </c>
      <c r="JU54" s="47" t="s">
        <v>26</v>
      </c>
      <c r="JV54" s="48"/>
      <c r="JW54" s="48"/>
      <c r="JX54" s="48">
        <f>+SUM(JX55:JX518)</f>
        <v>1120000</v>
      </c>
      <c r="JY54" s="261" cm="1">
        <f t="array" ref="JY54">+MAX(ABS(JY55:JY518))</f>
        <v>3.2311969373084726E-3</v>
      </c>
      <c r="JZ54" s="261" cm="1">
        <f t="array" ref="JZ54">+MAX(ABS(JZ55:JZ518))</f>
        <v>25.5</v>
      </c>
      <c r="KA54" s="49">
        <f>+SUM(KA55:KA518)</f>
        <v>21576840.299851313</v>
      </c>
      <c r="KB54" s="52">
        <f>+SUM(KB55:KB518)</f>
        <v>2899716875.6673679</v>
      </c>
      <c r="KC54" s="52">
        <f>+SUM(KC55:KC518)</f>
        <v>1122590038.0274096</v>
      </c>
      <c r="KD54" s="48"/>
      <c r="KE54" s="48">
        <f>+SUM(KE55:KE518)</f>
        <v>9061844001.2606869</v>
      </c>
      <c r="KF54" s="48">
        <f t="shared" ref="KF54:KJ54" si="60">+SUM(KF55:KF518)</f>
        <v>-3152201626420.5581</v>
      </c>
      <c r="KG54" s="48">
        <f t="shared" si="60"/>
        <v>-779533534063.03369</v>
      </c>
      <c r="KH54" s="48">
        <f t="shared" si="60"/>
        <v>1427545284296083.3</v>
      </c>
      <c r="KI54" s="48">
        <f t="shared" si="60"/>
        <v>19960601566561.914</v>
      </c>
      <c r="KJ54" s="48">
        <f t="shared" si="60"/>
        <v>1665685496734425</v>
      </c>
      <c r="KK54" s="47" t="s">
        <v>26</v>
      </c>
      <c r="KL54" s="48"/>
      <c r="KM54" s="48"/>
      <c r="KN54" s="48"/>
      <c r="KO54" s="48"/>
      <c r="KP54" s="48"/>
      <c r="KQ54" s="49"/>
      <c r="KR54" s="48"/>
      <c r="KS54" s="48">
        <f>+SUM(KS55:KS72)</f>
        <v>3366081.8026008885</v>
      </c>
      <c r="KT54" s="48">
        <f>+SUM(KT55:KT72)</f>
        <v>814449068.17532897</v>
      </c>
      <c r="KU54" s="48">
        <f>+SUM(KU55:KU72)</f>
        <v>309190689.66766346</v>
      </c>
      <c r="KV54" s="48"/>
      <c r="KW54" s="48">
        <f>+SUM(KW55:KW72)</f>
        <v>1652113718.8806348</v>
      </c>
      <c r="KX54" s="48">
        <f t="shared" ref="KX54:LB54" si="61">+SUM(KX55:KX72)</f>
        <v>-446530121010.16699</v>
      </c>
      <c r="KY54" s="48">
        <f t="shared" si="61"/>
        <v>-206105842098.35306</v>
      </c>
      <c r="KZ54" s="48">
        <f t="shared" si="61"/>
        <v>252193685796486.09</v>
      </c>
      <c r="LA54" s="48">
        <f t="shared" si="61"/>
        <v>-42322370417253.484</v>
      </c>
      <c r="LB54" s="48">
        <f t="shared" si="61"/>
        <v>484394772185190.19</v>
      </c>
      <c r="LD54" s="47" t="s">
        <v>26</v>
      </c>
      <c r="LE54" s="48"/>
      <c r="LF54" s="48"/>
      <c r="LG54" s="48">
        <f>+SUM(LG55:LG518)</f>
        <v>1120000</v>
      </c>
      <c r="LH54" s="261" cm="1">
        <f t="array" ref="LH54">+MAX(ABS(LH55:LH518))</f>
        <v>3.2311969373084726E-3</v>
      </c>
      <c r="LI54" s="261" cm="1">
        <f t="array" ref="LI54">+MAX(ABS(LI55:LI518))</f>
        <v>25.5</v>
      </c>
      <c r="LJ54" s="49">
        <f>+SUM(LJ55:LJ518)</f>
        <v>21576840.299851313</v>
      </c>
      <c r="LK54" s="52">
        <f>+SUM(LK55:LK518)</f>
        <v>2899716875.6673679</v>
      </c>
      <c r="LL54" s="52">
        <f>+SUM(LL55:LL518)</f>
        <v>1122590038.0274096</v>
      </c>
      <c r="LM54" s="48"/>
      <c r="LN54" s="48">
        <f>+SUM(LN55:LN518)</f>
        <v>9061844001.2606869</v>
      </c>
      <c r="LO54" s="48">
        <f t="shared" ref="LO54:LS54" si="62">+SUM(LO55:LO518)</f>
        <v>-3152201626420.5581</v>
      </c>
      <c r="LP54" s="48">
        <f t="shared" si="62"/>
        <v>-779533534063.03369</v>
      </c>
      <c r="LQ54" s="48">
        <f t="shared" si="62"/>
        <v>1427545284296083.3</v>
      </c>
      <c r="LR54" s="48">
        <f t="shared" si="62"/>
        <v>19960601566561.914</v>
      </c>
      <c r="LS54" s="48">
        <f t="shared" si="62"/>
        <v>1665685496734425</v>
      </c>
      <c r="LT54" s="47" t="s">
        <v>26</v>
      </c>
      <c r="LU54" s="48"/>
      <c r="LV54" s="48"/>
      <c r="LW54" s="48"/>
      <c r="LX54" s="48"/>
      <c r="LY54" s="48"/>
      <c r="LZ54" s="49"/>
      <c r="MA54" s="48"/>
      <c r="MB54" s="48">
        <f>+SUM(MB55:MB72)</f>
        <v>3366081.8026008885</v>
      </c>
      <c r="MC54" s="48">
        <f>+SUM(MC55:MC72)</f>
        <v>814449068.17532897</v>
      </c>
      <c r="MD54" s="48">
        <f>+SUM(MD55:MD72)</f>
        <v>309190689.66766346</v>
      </c>
      <c r="ME54" s="48"/>
      <c r="MF54" s="48">
        <f>+SUM(MF55:MF72)</f>
        <v>1652113718.8806348</v>
      </c>
      <c r="MG54" s="48">
        <f t="shared" ref="MG54:MK54" si="63">+SUM(MG55:MG72)</f>
        <v>-446530121010.16699</v>
      </c>
      <c r="MH54" s="48">
        <f t="shared" si="63"/>
        <v>-206105842098.35306</v>
      </c>
      <c r="MI54" s="48">
        <f t="shared" si="63"/>
        <v>252193685796486.09</v>
      </c>
      <c r="MJ54" s="48">
        <f t="shared" si="63"/>
        <v>-42322370417253.484</v>
      </c>
      <c r="MK54" s="48">
        <f t="shared" si="63"/>
        <v>484394772185190.19</v>
      </c>
    </row>
    <row r="55" spans="1:349" x14ac:dyDescent="0.25">
      <c r="A55" s="21">
        <v>1</v>
      </c>
      <c r="B55" s="39">
        <v>-716.66700000000003</v>
      </c>
      <c r="C55" s="39">
        <v>-416.66699999999997</v>
      </c>
      <c r="D55" s="39">
        <v>1250</v>
      </c>
      <c r="E55" s="50">
        <f>B$47+B$48*C55+B$49*B55</f>
        <v>9.0166660000000007E-4</v>
      </c>
      <c r="F55" s="40">
        <f t="shared" ref="F55:F118" si="64">+IF(E55&gt;=0,IF(E55&lt;=eco,1-(1-E55/eco)^n,1),0)*0.85*fck</f>
        <v>17.809606358083304</v>
      </c>
      <c r="G55" s="41">
        <f>+F55*D55</f>
        <v>22262.007947604128</v>
      </c>
      <c r="H55" s="39">
        <f>+G55*C55</f>
        <v>-9275844.0655043684</v>
      </c>
      <c r="I55" s="39">
        <f>+G55*B55</f>
        <v>-15954446.449785609</v>
      </c>
      <c r="J55" s="40">
        <f t="shared" ref="J55:J118" si="65">IF(AND(E55&gt;0,E55&lt;eco),0.85*fck*n/eco*(1-E55/eco)^(n-1),0)</f>
        <v>14003.75085</v>
      </c>
      <c r="K55" s="39">
        <f>+J55*D55</f>
        <v>17504688.5625</v>
      </c>
      <c r="L55" s="39">
        <f>+K55*C55</f>
        <v>-7293626069.2711868</v>
      </c>
      <c r="M55" s="39">
        <f>+K55*B55</f>
        <v>-12545032638.021189</v>
      </c>
      <c r="N55" s="53">
        <f>+K55*C55*C55</f>
        <v>3039013293405.0176</v>
      </c>
      <c r="O55" s="39">
        <f>+K55*B55*C55</f>
        <v>5227101114186.374</v>
      </c>
      <c r="P55" s="39">
        <f>+K55*B55^2</f>
        <v>8990610905592.7324</v>
      </c>
      <c r="Q55" s="21">
        <v>1</v>
      </c>
      <c r="R55" s="39" cm="1">
        <f t="array" ref="R55:R72">+TRANSPOSE('2D (15deg)'!$D$21:$U$21)</f>
        <v>-400</v>
      </c>
      <c r="S55" s="39" cm="1">
        <f t="array" ref="S55:S72">+TRANSPOSE('2D (15deg)'!$D$22:$U$22)</f>
        <v>530</v>
      </c>
      <c r="T55" s="51" cm="1">
        <f t="array" ref="T55:T72">+TRANSPOSE('2D (15deg)'!$D$23:$U$23)^2*0.25*PI()</f>
        <v>804.24771931898704</v>
      </c>
      <c r="U55" s="50">
        <f>B$47+B$48*S55+B$49*R55</f>
        <v>1.0594999999999999E-3</v>
      </c>
      <c r="V55" s="40">
        <f t="shared" ref="V55:V72" si="66">U55*Es</f>
        <v>211.89999999999998</v>
      </c>
      <c r="W55" s="40">
        <f t="shared" ref="W55:W72" si="67">+IF(V55&gt;=0,IF(U55&lt;=eco,1-(1-U55/eco)^n,1),0)*0.85*fck</f>
        <v>19.861055906249998</v>
      </c>
      <c r="X55" s="51">
        <f t="shared" ref="X55:X72" si="68">MAX(MIN(V55,fy),-fy)-IF(V55&gt;=0,W55,0)</f>
        <v>192.03894409374999</v>
      </c>
      <c r="Y55" s="51">
        <f>+X55*T55</f>
        <v>154446.88280782488</v>
      </c>
      <c r="Z55" s="51">
        <f>+Y55*S55</f>
        <v>81856847.88814719</v>
      </c>
      <c r="AA55" s="51">
        <f>+Y55*R55</f>
        <v>-61778753.123129949</v>
      </c>
      <c r="AB55" s="39">
        <f t="shared" ref="AB55:AB72" si="69">IF(ABS(U55*Es)&lt;fy,Es,0)-IF(AND(U55&gt;0,U55&lt;eco),0.85*fck*n/eco*(1-U55/eco)^(n-1),0)</f>
        <v>188008.625</v>
      </c>
      <c r="AC55" s="39">
        <f t="shared" ref="AC55:AC72" si="70">+AB55*T55</f>
        <v>151205507.86854869</v>
      </c>
      <c r="AD55" s="39">
        <f t="shared" ref="AD55:AD72" si="71">+AC55*S55</f>
        <v>80138919170.330811</v>
      </c>
      <c r="AE55" s="39">
        <f t="shared" ref="AE55:AE72" si="72">+AC55*R55</f>
        <v>-60482203147.419479</v>
      </c>
      <c r="AF55" s="39">
        <f t="shared" ref="AF55:AF72" si="73">+AC55*S55*S55</f>
        <v>42473627160275.328</v>
      </c>
      <c r="AG55" s="39">
        <f t="shared" ref="AG55:AG72" si="74">+AC55*R55*S55</f>
        <v>-32055567668132.324</v>
      </c>
      <c r="AH55" s="247">
        <f t="shared" ref="AH55:AH72" si="75">+AC55*R55^2</f>
        <v>24192881258967.789</v>
      </c>
      <c r="AJ55" s="21">
        <v>1</v>
      </c>
      <c r="AK55" s="39">
        <v>-716.66700000000003</v>
      </c>
      <c r="AL55" s="39">
        <v>-416.66699999999997</v>
      </c>
      <c r="AM55" s="39">
        <v>1250</v>
      </c>
      <c r="AN55" s="50">
        <f>AK$47+AK$48*AL55+AK$49*AK55</f>
        <v>1.7827890546985109E-4</v>
      </c>
      <c r="AO55" s="40">
        <f t="shared" ref="AO55:AO118" si="76">+IF(AN55&gt;=0,IF(AN55&lt;=eco,1-(1-AN55/eco)^n,1),0)*0.85*fck</f>
        <v>4.3434931176172089</v>
      </c>
      <c r="AP55" s="41">
        <f>+AO55*AM55</f>
        <v>5429.3663970215111</v>
      </c>
      <c r="AQ55" s="39">
        <f>+AP55*AL55</f>
        <v>-2262237.8085477618</v>
      </c>
      <c r="AR55" s="39">
        <f>+AP55*AK55</f>
        <v>-3891047.7276542154</v>
      </c>
      <c r="AS55" s="40">
        <f t="shared" ref="AS55:AS118" si="77">IF(AND(AN55&gt;0,AN55&lt;eco),0.85*fck*n/eco*(1-AN55/eco)^(n-1),0)</f>
        <v>23226.943955259398</v>
      </c>
      <c r="AT55" s="39">
        <f>+AS55*AM55</f>
        <v>29033679.944074247</v>
      </c>
      <c r="AU55" s="39">
        <f>+AT55*AL55</f>
        <v>-12097376321.257584</v>
      </c>
      <c r="AV55" s="39">
        <f>+AT55*AK55</f>
        <v>-20807480304.479858</v>
      </c>
      <c r="AW55" s="53">
        <f>+AT55*AL55*AL55</f>
        <v>5040577499649.4336</v>
      </c>
      <c r="AX55" s="39">
        <f>+AT55*AK55*AL55</f>
        <v>8669790396026.709</v>
      </c>
      <c r="AY55" s="39">
        <f>+AT55*AK55^2</f>
        <v>14912034487370.668</v>
      </c>
      <c r="AZ55" s="21">
        <v>1</v>
      </c>
      <c r="BA55" s="39" cm="1">
        <f t="array" ref="BA55:BA72">+TRANSPOSE('2D (15deg)'!$D$21:$U$21)</f>
        <v>-400</v>
      </c>
      <c r="BB55" s="39" cm="1">
        <f t="array" ref="BB55:BB72">+TRANSPOSE('2D (15deg)'!$D$22:$U$22)</f>
        <v>530</v>
      </c>
      <c r="BC55" s="51" cm="1">
        <f t="array" ref="BC55:BC72">+TRANSPOSE('2D (15deg)'!$D$23:$U$23)^2*0.25*PI()</f>
        <v>804.24771931898704</v>
      </c>
      <c r="BD55" s="50">
        <f>AK$47+AK$48*BB55+AK$49*BA55</f>
        <v>1.6844569549936113E-3</v>
      </c>
      <c r="BE55" s="40">
        <f t="shared" ref="BE55:BE72" si="78">BD55*Es</f>
        <v>336.89139099872227</v>
      </c>
      <c r="BF55" s="40">
        <f t="shared" ref="BF55:BF72" si="79">+IF(BE55&gt;=0,IF(BD55&lt;=eco,1-(1-BD55/eco)^n,1),0)*0.85*fck</f>
        <v>24.865257740519112</v>
      </c>
      <c r="BG55" s="51">
        <f t="shared" ref="BG55:BG72" si="80">MAX(MIN(BE55,fy),-fy)-IF(BE55&gt;=0,BF55,0)</f>
        <v>312.02613325820317</v>
      </c>
      <c r="BH55" s="51">
        <f>+BG55*BC55</f>
        <v>250946.30604083222</v>
      </c>
      <c r="BI55" s="51">
        <f>+BH55*BB55</f>
        <v>133001542.20164108</v>
      </c>
      <c r="BJ55" s="51">
        <f>+BH55*BA55</f>
        <v>-100378522.41633289</v>
      </c>
      <c r="BK55" s="39">
        <f t="shared" ref="BK55:BK72" si="81">IF(ABS(BD55*Es)&lt;fy,Es,0)-IF(AND(BD55&gt;0,BD55&lt;eco),0.85*fck*n/eco*(1-BD55/eco)^(n-1),0)</f>
        <v>195976.82617616854</v>
      </c>
      <c r="BL55" s="39">
        <f t="shared" ref="BL55:BL72" si="82">+BK55*BC55</f>
        <v>157613915.49155712</v>
      </c>
      <c r="BM55" s="39">
        <f t="shared" ref="BM55:BM72" si="83">+BL55*BB55</f>
        <v>83535375210.525269</v>
      </c>
      <c r="BN55" s="39">
        <f t="shared" ref="BN55:BN72" si="84">+BL55*BA55</f>
        <v>-63045566196.622849</v>
      </c>
      <c r="BO55" s="39">
        <f t="shared" ref="BO55:BO72" si="85">+BL55*BB55*BB55</f>
        <v>44273748861578.391</v>
      </c>
      <c r="BP55" s="39">
        <f t="shared" ref="BP55:BP72" si="86">+BL55*BA55*BB55</f>
        <v>-33414150084210.109</v>
      </c>
      <c r="BQ55" s="247">
        <f t="shared" ref="BQ55:BQ72" si="87">+BL55*BA55^2</f>
        <v>25218226478649.141</v>
      </c>
      <c r="BS55" s="21">
        <v>1</v>
      </c>
      <c r="BT55" s="39">
        <v>-716.66700000000003</v>
      </c>
      <c r="BU55" s="39">
        <v>-416.66699999999997</v>
      </c>
      <c r="BV55" s="39">
        <v>1250</v>
      </c>
      <c r="BW55" s="50">
        <f>BT$47+BT$48*BU55+BT$49*BT55</f>
        <v>1.5897693058304304E-4</v>
      </c>
      <c r="BX55" s="40">
        <f t="shared" ref="BX55:BX118" si="88">+IF(BW55&gt;=0,IF(BW55&lt;=eco,1-(1-BW55/eco)^n,1),0)*0.85*fck</f>
        <v>3.8927921189503616</v>
      </c>
      <c r="BY55" s="41">
        <f>+BX55*BV55</f>
        <v>4865.9901486879517</v>
      </c>
      <c r="BZ55" s="39">
        <f>+BY55*BU55</f>
        <v>-2027497.5172833626</v>
      </c>
      <c r="CA55" s="39">
        <f>+BY55*BT55</f>
        <v>-3487294.5618897486</v>
      </c>
      <c r="CB55" s="40">
        <f t="shared" ref="CB55:CB118" si="89">IF(AND(BW55&gt;0,BW55&lt;eco),0.85*fck*n/eco*(1-BW55/eco)^(n-1),0)</f>
        <v>23473.0441350662</v>
      </c>
      <c r="CC55" s="39">
        <f>+CB55*BV55</f>
        <v>29341305.168832749</v>
      </c>
      <c r="CD55" s="39">
        <f>+CC55*BU55</f>
        <v>-12225553600.782034</v>
      </c>
      <c r="CE55" s="39">
        <f>+CC55*BT55</f>
        <v>-21027945151.431862</v>
      </c>
      <c r="CF55" s="53">
        <f>+CC55*BU55*BU55</f>
        <v>5093984742177.0479</v>
      </c>
      <c r="CG55" s="39">
        <f>+CC55*BT55*BU55</f>
        <v>8761650822411.6592</v>
      </c>
      <c r="CH55" s="39">
        <f>+CC55*BT55^2</f>
        <v>15070034367841.219</v>
      </c>
      <c r="CI55" s="21">
        <v>1</v>
      </c>
      <c r="CJ55" s="39" cm="1">
        <f t="array" ref="CJ55:CJ72">+TRANSPOSE('2D (15deg)'!$D$21:$U$21)</f>
        <v>-400</v>
      </c>
      <c r="CK55" s="39" cm="1">
        <f t="array" ref="CK55:CK72">+TRANSPOSE('2D (15deg)'!$D$22:$U$22)</f>
        <v>530</v>
      </c>
      <c r="CL55" s="51" cm="1">
        <f t="array" ref="CL55:CL72">+TRANSPOSE('2D (15deg)'!$D$23:$U$23)^2*0.25*PI()</f>
        <v>804.24771931898704</v>
      </c>
      <c r="CM55" s="50">
        <f>BT$47+BT$48*CK55+BT$49*CJ55</f>
        <v>2.0343554790400358E-3</v>
      </c>
      <c r="CN55" s="40">
        <f t="shared" ref="CN55:CN72" si="90">CM55*Es</f>
        <v>406.87109580800717</v>
      </c>
      <c r="CO55" s="40">
        <f t="shared" ref="CO55:CO72" si="91">+IF(CN55&gt;=0,IF(CM55&lt;=eco,1-(1-CM55/eco)^n,1),0)*0.85*fck</f>
        <v>25.5</v>
      </c>
      <c r="CP55" s="51">
        <f t="shared" ref="CP55:CP72" si="92">MAX(MIN(CN55,fy),-fy)-IF(CN55&gt;=0,CO55,0)</f>
        <v>374.5</v>
      </c>
      <c r="CQ55" s="51">
        <f>+CP55*CL55</f>
        <v>301190.77088496066</v>
      </c>
      <c r="CR55" s="51">
        <f>+CQ55*CK55</f>
        <v>159631108.56902915</v>
      </c>
      <c r="CS55" s="51">
        <f>+CQ55*CJ55</f>
        <v>-120476308.35398427</v>
      </c>
      <c r="CT55" s="39">
        <f t="shared" ref="CT55:CT72" si="93">IF(ABS(CM55*Es)&lt;fy,Es,0)-IF(AND(CM55&gt;0,CM55&lt;eco),0.85*fck*n/eco*(1-CM55/eco)^(n-1),0)</f>
        <v>0</v>
      </c>
      <c r="CU55" s="39">
        <f t="shared" ref="CU55:CU72" si="94">+CT55*CL55</f>
        <v>0</v>
      </c>
      <c r="CV55" s="39">
        <f t="shared" ref="CV55:CV72" si="95">+CU55*CK55</f>
        <v>0</v>
      </c>
      <c r="CW55" s="39">
        <f t="shared" ref="CW55:CW72" si="96">+CU55*CJ55</f>
        <v>0</v>
      </c>
      <c r="CX55" s="39">
        <f t="shared" ref="CX55:CX72" si="97">+CU55*CK55*CK55</f>
        <v>0</v>
      </c>
      <c r="CY55" s="39">
        <f t="shared" ref="CY55:CY72" si="98">+CU55*CJ55*CK55</f>
        <v>0</v>
      </c>
      <c r="CZ55" s="247">
        <f t="shared" ref="CZ55:CZ72" si="99">+CU55*CJ55^2</f>
        <v>0</v>
      </c>
      <c r="DB55" s="21">
        <v>1</v>
      </c>
      <c r="DC55" s="39">
        <v>-716.66700000000003</v>
      </c>
      <c r="DD55" s="39">
        <v>-416.66699999999997</v>
      </c>
      <c r="DE55" s="39">
        <v>1250</v>
      </c>
      <c r="DF55" s="50">
        <f>DC$47+DC$48*DD55+DC$49*DC55</f>
        <v>9.350531706429449E-5</v>
      </c>
      <c r="DG55" s="40">
        <f t="shared" ref="DG55:DG118" si="100">+IF(DF55&gt;=0,IF(DF55&lt;=eco,1-(1-DF55/eco)^n,1),0)*0.85*fck</f>
        <v>2.3286474026040112</v>
      </c>
      <c r="DH55" s="41">
        <f>+DG55*DE55</f>
        <v>2910.809253255014</v>
      </c>
      <c r="DI55" s="39">
        <f>+DH55*DD55</f>
        <v>-1212838.1591260068</v>
      </c>
      <c r="DJ55" s="39">
        <f>+DH55*DC55</f>
        <v>-2086080.9351025112</v>
      </c>
      <c r="DK55" s="40">
        <f t="shared" ref="DK55:DK118" si="101">IF(AND(DF55&gt;0,DF55&lt;eco),0.85*fck*n/eco*(1-DF55/eco)^(n-1),0)</f>
        <v>24307.807207430244</v>
      </c>
      <c r="DL55" s="39">
        <f>+DK55*DE55</f>
        <v>30384759.009287804</v>
      </c>
      <c r="DM55" s="39">
        <f>+DL55*DD55</f>
        <v>-12660326382.122921</v>
      </c>
      <c r="DN55" s="39">
        <f>+DL55*DC55</f>
        <v>-21775754084.909264</v>
      </c>
      <c r="DO55" s="53">
        <f>+DL55*DD55*DD55</f>
        <v>5275140212660.0107</v>
      </c>
      <c r="DP55" s="39">
        <f>+DL55*DC55*DD55</f>
        <v>9073238127296.8867</v>
      </c>
      <c r="DQ55" s="39">
        <f>+DL55*DC55^2</f>
        <v>15605964352769.668</v>
      </c>
      <c r="DR55" s="21">
        <v>1</v>
      </c>
      <c r="DS55" s="39" cm="1">
        <f t="array" ref="DS55:DS72">+TRANSPOSE('2D (15deg)'!$D$21:$U$21)</f>
        <v>-400</v>
      </c>
      <c r="DT55" s="39" cm="1">
        <f t="array" ref="DT55:DT72">+TRANSPOSE('2D (15deg)'!$D$22:$U$22)</f>
        <v>530</v>
      </c>
      <c r="DU55" s="51" cm="1">
        <f t="array" ref="DU55:DU72">+TRANSPOSE('2D (15deg)'!$D$23:$U$23)^2*0.25*PI()</f>
        <v>804.24771931898704</v>
      </c>
      <c r="DV55" s="50">
        <f>DC$47+DC$48*DT55+DC$49*DS55</f>
        <v>2.3845696027402089E-3</v>
      </c>
      <c r="DW55" s="40">
        <f t="shared" ref="DW55:DW72" si="102">DV55*Es</f>
        <v>476.9139205480418</v>
      </c>
      <c r="DX55" s="40">
        <f t="shared" ref="DX55:DX72" si="103">+IF(DW55&gt;=0,IF(DV55&lt;=eco,1-(1-DV55/eco)^n,1),0)*0.85*fck</f>
        <v>25.5</v>
      </c>
      <c r="DY55" s="51">
        <f t="shared" ref="DY55:DY72" si="104">MAX(MIN(DW55,fy),-fy)-IF(DW55&gt;=0,DX55,0)</f>
        <v>374.5</v>
      </c>
      <c r="DZ55" s="51">
        <f>+DY55*DU55</f>
        <v>301190.77088496066</v>
      </c>
      <c r="EA55" s="51">
        <f>+DZ55*DT55</f>
        <v>159631108.56902915</v>
      </c>
      <c r="EB55" s="51">
        <f>+DZ55*DS55</f>
        <v>-120476308.35398427</v>
      </c>
      <c r="EC55" s="39">
        <f t="shared" ref="EC55:EC72" si="105">IF(ABS(DV55*Es)&lt;fy,Es,0)-IF(AND(DV55&gt;0,DV55&lt;eco),0.85*fck*n/eco*(1-DV55/eco)^(n-1),0)</f>
        <v>0</v>
      </c>
      <c r="ED55" s="39">
        <f t="shared" ref="ED55:ED72" si="106">+EC55*DU55</f>
        <v>0</v>
      </c>
      <c r="EE55" s="39">
        <f t="shared" ref="EE55:EE72" si="107">+ED55*DT55</f>
        <v>0</v>
      </c>
      <c r="EF55" s="39">
        <f t="shared" ref="EF55:EF72" si="108">+ED55*DS55</f>
        <v>0</v>
      </c>
      <c r="EG55" s="39">
        <f t="shared" ref="EG55:EG72" si="109">+ED55*DT55*DT55</f>
        <v>0</v>
      </c>
      <c r="EH55" s="39">
        <f t="shared" ref="EH55:EH72" si="110">+ED55*DS55*DT55</f>
        <v>0</v>
      </c>
      <c r="EI55" s="247">
        <f t="shared" ref="EI55:EI72" si="111">+ED55*DS55^2</f>
        <v>0</v>
      </c>
      <c r="EK55" s="21">
        <v>1</v>
      </c>
      <c r="EL55" s="39">
        <v>-716.66700000000003</v>
      </c>
      <c r="EM55" s="39">
        <v>-416.66699999999997</v>
      </c>
      <c r="EN55" s="39">
        <v>1250</v>
      </c>
      <c r="EO55" s="50">
        <f>EL$47+EL$48*EM55+EL$49*EL55</f>
        <v>6.9786828522847022E-5</v>
      </c>
      <c r="EP55" s="40">
        <f t="shared" ref="EP55:EP118" si="112">+IF(EO55&gt;=0,IF(EO55&lt;=eco,1-(1-EO55/eco)^n,1),0)*0.85*fck</f>
        <v>1.7485165931827089</v>
      </c>
      <c r="EQ55" s="41">
        <f>+EP55*EN55</f>
        <v>2185.6457414783863</v>
      </c>
      <c r="ER55" s="39">
        <f>+EQ55*EM55</f>
        <v>-910686.45416457474</v>
      </c>
      <c r="ES55" s="39">
        <f>+EQ55*EL55</f>
        <v>-1566380.1766080908</v>
      </c>
      <c r="ET55" s="40">
        <f t="shared" ref="ET55:ET118" si="113">IF(AND(EO55&gt;0,EO55&lt;eco),0.85*fck*n/eco*(1-EO55/eco)^(n-1),0)</f>
        <v>24610.217936333698</v>
      </c>
      <c r="EU55" s="39">
        <f>+ET55*EN55</f>
        <v>30762772.420417123</v>
      </c>
      <c r="EV55" s="39">
        <f>+EU55*EM55</f>
        <v>-12817832096.09794</v>
      </c>
      <c r="EW55" s="39">
        <f>+EU55*EL55</f>
        <v>-22046663822.22308</v>
      </c>
      <c r="EX55" s="53">
        <f>+EU55*EM55*EM55</f>
        <v>5340767645984.8398</v>
      </c>
      <c r="EY55" s="39">
        <f>+EU55*EL55*EM55</f>
        <v>9186117274814.2227</v>
      </c>
      <c r="EZ55" s="39">
        <f>+EU55*EL55^2</f>
        <v>15800116421481.148</v>
      </c>
      <c r="FA55" s="21">
        <v>1</v>
      </c>
      <c r="FB55" s="39" cm="1">
        <f t="array" ref="FB55:FB72">+TRANSPOSE('2D (15deg)'!$D$21:$U$21)</f>
        <v>-400</v>
      </c>
      <c r="FC55" s="39" cm="1">
        <f t="array" ref="FC55:FC72">+TRANSPOSE('2D (15deg)'!$D$22:$U$22)</f>
        <v>530</v>
      </c>
      <c r="FD55" s="51" cm="1">
        <f t="array" ref="FD55:FD72">+TRANSPOSE('2D (15deg)'!$D$23:$U$23)^2*0.25*PI()</f>
        <v>804.24771931898704</v>
      </c>
      <c r="FE55" s="50">
        <f>EL$47+EL$48*FC55+EL$49*FB55</f>
        <v>2.5164411076628889E-3</v>
      </c>
      <c r="FF55" s="40">
        <f t="shared" ref="FF55:FF72" si="114">FE55*Es</f>
        <v>503.28822153257778</v>
      </c>
      <c r="FG55" s="40">
        <f t="shared" ref="FG55:FG72" si="115">+IF(FF55&gt;=0,IF(FE55&lt;=eco,1-(1-FE55/eco)^n,1),0)*0.85*fck</f>
        <v>25.5</v>
      </c>
      <c r="FH55" s="51">
        <f t="shared" ref="FH55:FH72" si="116">MAX(MIN(FF55,fy),-fy)-IF(FF55&gt;=0,FG55,0)</f>
        <v>374.5</v>
      </c>
      <c r="FI55" s="51">
        <f>+FH55*FD55</f>
        <v>301190.77088496066</v>
      </c>
      <c r="FJ55" s="51">
        <f>+FI55*FC55</f>
        <v>159631108.56902915</v>
      </c>
      <c r="FK55" s="51">
        <f>+FI55*FB55</f>
        <v>-120476308.35398427</v>
      </c>
      <c r="FL55" s="39">
        <f t="shared" ref="FL55:FL72" si="117">IF(ABS(FE55*Es)&lt;fy,Es,0)-IF(AND(FE55&gt;0,FE55&lt;eco),0.85*fck*n/eco*(1-FE55/eco)^(n-1),0)</f>
        <v>0</v>
      </c>
      <c r="FM55" s="39">
        <f t="shared" ref="FM55:FM72" si="118">+FL55*FD55</f>
        <v>0</v>
      </c>
      <c r="FN55" s="39">
        <f t="shared" ref="FN55:FN72" si="119">+FM55*FC55</f>
        <v>0</v>
      </c>
      <c r="FO55" s="39">
        <f t="shared" ref="FO55:FO72" si="120">+FM55*FB55</f>
        <v>0</v>
      </c>
      <c r="FP55" s="39">
        <f t="shared" ref="FP55:FP72" si="121">+FM55*FC55*FC55</f>
        <v>0</v>
      </c>
      <c r="FQ55" s="39">
        <f t="shared" ref="FQ55:FQ72" si="122">+FM55*FB55*FC55</f>
        <v>0</v>
      </c>
      <c r="FR55" s="247">
        <f t="shared" ref="FR55:FR72" si="123">+FM55*FB55^2</f>
        <v>0</v>
      </c>
      <c r="FT55" s="21">
        <v>1</v>
      </c>
      <c r="FU55" s="39">
        <v>-716.66700000000003</v>
      </c>
      <c r="FV55" s="39">
        <v>-416.66699999999997</v>
      </c>
      <c r="FW55" s="39">
        <v>1250</v>
      </c>
      <c r="FX55" s="50">
        <f>FU$47+FU$48*FV55+FU$49*FU55</f>
        <v>6.7890317977657634E-5</v>
      </c>
      <c r="FY55" s="40">
        <f t="shared" ref="FY55:FY118" si="124">+IF(FX55&gt;=0,IF(FX55&lt;=eco,1-(1-FX55/eco)^n,1),0)*0.85*fck</f>
        <v>1.7018201260514558</v>
      </c>
      <c r="FZ55" s="41">
        <f>+FY55*FW55</f>
        <v>2127.2751575643197</v>
      </c>
      <c r="GA55" s="39">
        <f>+FZ55*FV55</f>
        <v>-886365.35807685228</v>
      </c>
      <c r="GB55" s="39">
        <f>+FZ55*FU55</f>
        <v>-1524547.9053461484</v>
      </c>
      <c r="GC55" s="40">
        <f t="shared" ref="GC55:GC118" si="125">IF(AND(FX55&gt;0,FX55&lt;eco),0.85*fck*n/eco*(1-FX55/eco)^(n-1),0)</f>
        <v>24634.398445784867</v>
      </c>
      <c r="GD55" s="39">
        <f>+GC55*FW55</f>
        <v>30792998.057231084</v>
      </c>
      <c r="GE55" s="39">
        <f>+GD55*FV55</f>
        <v>-12830426121.512302</v>
      </c>
      <c r="GF55" s="39">
        <f>+GD55*FU55</f>
        <v>-22068325538.681629</v>
      </c>
      <c r="GG55" s="53">
        <f>+GD55*FV55*FV55</f>
        <v>5346015160772.166</v>
      </c>
      <c r="GH55" s="39">
        <f>+GD55*FU55*FV55</f>
        <v>9195142997225.8574</v>
      </c>
      <c r="GI55" s="39">
        <f>+GD55*FU55^2</f>
        <v>15815640658830.35</v>
      </c>
      <c r="GJ55" s="21">
        <v>1</v>
      </c>
      <c r="GK55" s="39" cm="1">
        <f t="array" ref="GK55:GK72">+TRANSPOSE('2D (15deg)'!$D$21:$U$21)</f>
        <v>-400</v>
      </c>
      <c r="GL55" s="39" cm="1">
        <f t="array" ref="GL55:GL72">+TRANSPOSE('2D (15deg)'!$D$22:$U$22)</f>
        <v>530</v>
      </c>
      <c r="GM55" s="51" cm="1">
        <f t="array" ref="GM55:GM72">+TRANSPOSE('2D (15deg)'!$D$23:$U$23)^2*0.25*PI()</f>
        <v>804.24771931898704</v>
      </c>
      <c r="GN55" s="50">
        <f>FU$47+FU$48*GL55+FU$49*GK55</f>
        <v>2.5264082668134788E-3</v>
      </c>
      <c r="GO55" s="40">
        <f t="shared" ref="GO55:GO72" si="126">GN55*Es</f>
        <v>505.28165336269575</v>
      </c>
      <c r="GP55" s="40">
        <f t="shared" ref="GP55:GP72" si="127">+IF(GO55&gt;=0,IF(GN55&lt;=eco,1-(1-GN55/eco)^n,1),0)*0.85*fck</f>
        <v>25.5</v>
      </c>
      <c r="GQ55" s="51">
        <f t="shared" ref="GQ55:GQ72" si="128">MAX(MIN(GO55,fy),-fy)-IF(GO55&gt;=0,GP55,0)</f>
        <v>374.5</v>
      </c>
      <c r="GR55" s="51">
        <f>+GQ55*GM55</f>
        <v>301190.77088496066</v>
      </c>
      <c r="GS55" s="51">
        <f>+GR55*GL55</f>
        <v>159631108.56902915</v>
      </c>
      <c r="GT55" s="51">
        <f>+GR55*GK55</f>
        <v>-120476308.35398427</v>
      </c>
      <c r="GU55" s="39">
        <f t="shared" ref="GU55:GU72" si="129">IF(ABS(GN55*Es)&lt;fy,Es,0)-IF(AND(GN55&gt;0,GN55&lt;eco),0.85*fck*n/eco*(1-GN55/eco)^(n-1),0)</f>
        <v>0</v>
      </c>
      <c r="GV55" s="39">
        <f t="shared" ref="GV55:GV72" si="130">+GU55*GM55</f>
        <v>0</v>
      </c>
      <c r="GW55" s="39">
        <f t="shared" ref="GW55:GW72" si="131">+GV55*GL55</f>
        <v>0</v>
      </c>
      <c r="GX55" s="39">
        <f t="shared" ref="GX55:GX72" si="132">+GV55*GK55</f>
        <v>0</v>
      </c>
      <c r="GY55" s="39">
        <f t="shared" ref="GY55:GY72" si="133">+GV55*GL55*GL55</f>
        <v>0</v>
      </c>
      <c r="GZ55" s="39">
        <f t="shared" ref="GZ55:GZ72" si="134">+GV55*GK55*GL55</f>
        <v>0</v>
      </c>
      <c r="HA55" s="247">
        <f t="shared" ref="HA55:HA72" si="135">+GV55*GK55^2</f>
        <v>0</v>
      </c>
      <c r="HC55" s="21">
        <v>1</v>
      </c>
      <c r="HD55" s="39">
        <v>-716.66700000000003</v>
      </c>
      <c r="HE55" s="39">
        <v>-416.66699999999997</v>
      </c>
      <c r="HF55" s="39">
        <v>1250</v>
      </c>
      <c r="HG55" s="50">
        <f>HD$47+HD$48*HE55+HD$49*HD55</f>
        <v>6.7886014685157408E-5</v>
      </c>
      <c r="HH55" s="40">
        <f t="shared" ref="HH55:HH118" si="136">+IF(HG55&gt;=0,IF(HG55&lt;=eco,1-(1-HG55/eco)^n,1),0)*0.85*fck</f>
        <v>1.7017141169113272</v>
      </c>
      <c r="HI55" s="41">
        <f>+HH55*HF55</f>
        <v>2127.1426461391588</v>
      </c>
      <c r="HJ55" s="39">
        <f>+HI55*HE55</f>
        <v>-886310.14493886486</v>
      </c>
      <c r="HK55" s="39">
        <f>+HI55*HD55</f>
        <v>-1524452.9387806125</v>
      </c>
      <c r="HL55" s="40">
        <f t="shared" ref="HL55:HL118" si="137">IF(AND(HG55&gt;0,HG55&lt;eco),0.85*fck*n/eco*(1-HG55/eco)^(n-1),0)</f>
        <v>24634.453312764243</v>
      </c>
      <c r="HM55" s="39">
        <f>+HL55*HF55</f>
        <v>30793066.640955303</v>
      </c>
      <c r="HN55" s="39">
        <f>+HM55*HE55</f>
        <v>-12830454698.086922</v>
      </c>
      <c r="HO55" s="39">
        <f>+HM55*HD55</f>
        <v>-22068374690.373516</v>
      </c>
      <c r="HP55" s="53">
        <f>+HM55*HE55*HE55</f>
        <v>5346027067687.7832</v>
      </c>
      <c r="HQ55" s="39">
        <f>+HM55*HD55*HE55</f>
        <v>9195163477113.8613</v>
      </c>
      <c r="HR55" s="39">
        <f>+HM55*HD55^2</f>
        <v>15815675884225.918</v>
      </c>
      <c r="HS55" s="21">
        <v>1</v>
      </c>
      <c r="HT55" s="39" cm="1">
        <f t="array" ref="HT55:HT72">+TRANSPOSE('2D (15deg)'!$D$21:$U$21)</f>
        <v>-400</v>
      </c>
      <c r="HU55" s="39" cm="1">
        <f t="array" ref="HU55:HU72">+TRANSPOSE('2D (15deg)'!$D$22:$U$22)</f>
        <v>530</v>
      </c>
      <c r="HV55" s="51" cm="1">
        <f t="array" ref="HV55:HV72">+TRANSPOSE('2D (15deg)'!$D$23:$U$23)^2*0.25*PI()</f>
        <v>804.24771931898704</v>
      </c>
      <c r="HW55" s="50">
        <f>HD$47+HD$48*HU55+HD$49*HT55</f>
        <v>2.5264494753508239E-3</v>
      </c>
      <c r="HX55" s="40">
        <f t="shared" ref="HX55:HX72" si="138">HW55*Es</f>
        <v>505.28989507016479</v>
      </c>
      <c r="HY55" s="40">
        <f t="shared" ref="HY55:HY72" si="139">+IF(HX55&gt;=0,IF(HW55&lt;=eco,1-(1-HW55/eco)^n,1),0)*0.85*fck</f>
        <v>25.5</v>
      </c>
      <c r="HZ55" s="51">
        <f t="shared" ref="HZ55:HZ72" si="140">MAX(MIN(HX55,fy),-fy)-IF(HX55&gt;=0,HY55,0)</f>
        <v>374.5</v>
      </c>
      <c r="IA55" s="51">
        <f>+HZ55*HV55</f>
        <v>301190.77088496066</v>
      </c>
      <c r="IB55" s="51">
        <f>+IA55*HU55</f>
        <v>159631108.56902915</v>
      </c>
      <c r="IC55" s="51">
        <f>+IA55*HT55</f>
        <v>-120476308.35398427</v>
      </c>
      <c r="ID55" s="39">
        <f t="shared" ref="ID55:ID72" si="141">IF(ABS(HW55*Es)&lt;fy,Es,0)-IF(AND(HW55&gt;0,HW55&lt;eco),0.85*fck*n/eco*(1-HW55/eco)^(n-1),0)</f>
        <v>0</v>
      </c>
      <c r="IE55" s="39">
        <f t="shared" ref="IE55:IE72" si="142">+ID55*HV55</f>
        <v>0</v>
      </c>
      <c r="IF55" s="39">
        <f t="shared" ref="IF55:IF72" si="143">+IE55*HU55</f>
        <v>0</v>
      </c>
      <c r="IG55" s="39">
        <f t="shared" ref="IG55:IG72" si="144">+IE55*HT55</f>
        <v>0</v>
      </c>
      <c r="IH55" s="39">
        <f t="shared" ref="IH55:IH72" si="145">+IE55*HU55*HU55</f>
        <v>0</v>
      </c>
      <c r="II55" s="39">
        <f t="shared" ref="II55:II72" si="146">+IE55*HT55*HU55</f>
        <v>0</v>
      </c>
      <c r="IJ55" s="247">
        <f t="shared" ref="IJ55:IJ72" si="147">+IE55*HT55^2</f>
        <v>0</v>
      </c>
      <c r="IL55" s="21">
        <v>1</v>
      </c>
      <c r="IM55" s="39">
        <v>-716.66700000000003</v>
      </c>
      <c r="IN55" s="39">
        <v>-416.66699999999997</v>
      </c>
      <c r="IO55" s="39">
        <v>1250</v>
      </c>
      <c r="IP55" s="50">
        <f>IM$47+IM$48*IN55+IM$49*IM55</f>
        <v>6.7886014612568012E-5</v>
      </c>
      <c r="IQ55" s="40">
        <f t="shared" ref="IQ55:IQ118" si="148">+IF(IP55&gt;=0,IF(IP55&lt;=eco,1-(1-IP55/eco)^n,1),0)*0.85*fck</f>
        <v>1.7017141151231252</v>
      </c>
      <c r="IR55" s="41">
        <f>+IQ55*IO55</f>
        <v>2127.1426439039064</v>
      </c>
      <c r="IS55" s="39">
        <f>+IR55*IN55</f>
        <v>-886310.14400750888</v>
      </c>
      <c r="IT55" s="39">
        <f>+IR55*IM55</f>
        <v>-1524452.9371786809</v>
      </c>
      <c r="IU55" s="40">
        <f t="shared" ref="IU55:IU118" si="149">IF(AND(IP55&gt;0,IP55&lt;eco),0.85*fck*n/eco*(1-IP55/eco)^(n-1),0)</f>
        <v>24634.453313689759</v>
      </c>
      <c r="IV55" s="39">
        <f>+IU55*IO55</f>
        <v>30793066.642112199</v>
      </c>
      <c r="IW55" s="39">
        <f>+IV55*IN55</f>
        <v>-12830454698.568962</v>
      </c>
      <c r="IX55" s="39">
        <f>+IV55*IM55</f>
        <v>-22068374691.202625</v>
      </c>
      <c r="IY55" s="53">
        <f>+IV55*IN55*IN55</f>
        <v>5346027067888.6338</v>
      </c>
      <c r="IZ55" s="39">
        <f>+IV55*IM55*IN55</f>
        <v>9195163477459.3242</v>
      </c>
      <c r="JA55" s="39">
        <f>+IV55*IM55^2</f>
        <v>15815675884820.113</v>
      </c>
      <c r="JB55" s="21">
        <v>1</v>
      </c>
      <c r="JC55" s="39" cm="1">
        <f t="array" ref="JC55:JC72">+TRANSPOSE('2D (15deg)'!$D$21:$U$21)</f>
        <v>-400</v>
      </c>
      <c r="JD55" s="39" cm="1">
        <f t="array" ref="JD55:JD72">+TRANSPOSE('2D (15deg)'!$D$22:$U$22)</f>
        <v>530</v>
      </c>
      <c r="JE55" s="51" cm="1">
        <f t="array" ref="JE55:JE72">+TRANSPOSE('2D (15deg)'!$D$23:$U$23)^2*0.25*PI()</f>
        <v>804.24771931898704</v>
      </c>
      <c r="JF55" s="50">
        <f>IM$47+IM$48*JD55+IM$49*JC55</f>
        <v>2.5264494761071759E-3</v>
      </c>
      <c r="JG55" s="40">
        <f t="shared" ref="JG55:JG72" si="150">JF55*Es</f>
        <v>505.28989522143519</v>
      </c>
      <c r="JH55" s="40">
        <f t="shared" ref="JH55:JH72" si="151">+IF(JG55&gt;=0,IF(JF55&lt;=eco,1-(1-JF55/eco)^n,1),0)*0.85*fck</f>
        <v>25.5</v>
      </c>
      <c r="JI55" s="51">
        <f t="shared" ref="JI55:JI72" si="152">MAX(MIN(JG55,fy),-fy)-IF(JG55&gt;=0,JH55,0)</f>
        <v>374.5</v>
      </c>
      <c r="JJ55" s="51">
        <f>+JI55*JE55</f>
        <v>301190.77088496066</v>
      </c>
      <c r="JK55" s="51">
        <f>+JJ55*JD55</f>
        <v>159631108.56902915</v>
      </c>
      <c r="JL55" s="51">
        <f>+JJ55*JC55</f>
        <v>-120476308.35398427</v>
      </c>
      <c r="JM55" s="39">
        <f t="shared" ref="JM55:JM72" si="153">IF(ABS(JF55*Es)&lt;fy,Es,0)-IF(AND(JF55&gt;0,JF55&lt;eco),0.85*fck*n/eco*(1-JF55/eco)^(n-1),0)</f>
        <v>0</v>
      </c>
      <c r="JN55" s="39">
        <f t="shared" ref="JN55:JN72" si="154">+JM55*JE55</f>
        <v>0</v>
      </c>
      <c r="JO55" s="39">
        <f t="shared" ref="JO55:JO72" si="155">+JN55*JD55</f>
        <v>0</v>
      </c>
      <c r="JP55" s="39">
        <f t="shared" ref="JP55:JP72" si="156">+JN55*JC55</f>
        <v>0</v>
      </c>
      <c r="JQ55" s="39">
        <f t="shared" ref="JQ55:JQ72" si="157">+JN55*JD55*JD55</f>
        <v>0</v>
      </c>
      <c r="JR55" s="39">
        <f t="shared" ref="JR55:JR72" si="158">+JN55*JC55*JD55</f>
        <v>0</v>
      </c>
      <c r="JS55" s="247">
        <f t="shared" ref="JS55:JS72" si="159">+JN55*JC55^2</f>
        <v>0</v>
      </c>
      <c r="JU55" s="21">
        <v>1</v>
      </c>
      <c r="JV55" s="39">
        <v>-716.66700000000003</v>
      </c>
      <c r="JW55" s="39">
        <v>-416.66699999999997</v>
      </c>
      <c r="JX55" s="39">
        <v>1250</v>
      </c>
      <c r="JY55" s="50">
        <f>JV$47+JV$48*JW55+JV$49*JV55</f>
        <v>6.7886014612566115E-5</v>
      </c>
      <c r="JZ55" s="40">
        <f t="shared" ref="JZ55:JZ118" si="160">+IF(JY55&gt;=0,IF(JY55&lt;=eco,1-(1-JY55/eco)^n,1),0)*0.85*fck</f>
        <v>1.7017141151230797</v>
      </c>
      <c r="KA55" s="41">
        <f>+JZ55*JX55</f>
        <v>2127.1426439038496</v>
      </c>
      <c r="KB55" s="39">
        <f>+KA55*JW55</f>
        <v>-886310.14400748524</v>
      </c>
      <c r="KC55" s="39">
        <f>+KA55*JV55</f>
        <v>-1524452.9371786402</v>
      </c>
      <c r="KD55" s="40">
        <f t="shared" ref="KD55:KD118" si="161">IF(AND(JY55&gt;0,JY55&lt;eco),0.85*fck*n/eco*(1-JY55/eco)^(n-1),0)</f>
        <v>24634.453313689781</v>
      </c>
      <c r="KE55" s="39">
        <f>+KD55*JX55</f>
        <v>30793066.642112225</v>
      </c>
      <c r="KF55" s="39">
        <f>+KE55*JW55</f>
        <v>-12830454698.568974</v>
      </c>
      <c r="KG55" s="39">
        <f>+KE55*JV55</f>
        <v>-22068374691.202644</v>
      </c>
      <c r="KH55" s="53">
        <f>+KE55*JW55*JW55</f>
        <v>5346027067888.6377</v>
      </c>
      <c r="KI55" s="39">
        <f>+KE55*JV55*JW55</f>
        <v>9195163477459.332</v>
      </c>
      <c r="KJ55" s="39">
        <f>+KE55*JV55^2</f>
        <v>15815675884820.125</v>
      </c>
      <c r="KK55" s="21">
        <v>1</v>
      </c>
      <c r="KL55" s="39" cm="1">
        <f t="array" ref="KL55:KL72">+TRANSPOSE('2D (15deg)'!$D$21:$U$21)</f>
        <v>-400</v>
      </c>
      <c r="KM55" s="39" cm="1">
        <f t="array" ref="KM55:KM72">+TRANSPOSE('2D (15deg)'!$D$22:$U$22)</f>
        <v>530</v>
      </c>
      <c r="KN55" s="51" cm="1">
        <f t="array" ref="KN55:KN72">+TRANSPOSE('2D (15deg)'!$D$23:$U$23)^2*0.25*PI()</f>
        <v>804.24771931898704</v>
      </c>
      <c r="KO55" s="50">
        <f>JV$47+JV$48*KM55+JV$49*KL55</f>
        <v>2.5264494761071763E-3</v>
      </c>
      <c r="KP55" s="40">
        <f t="shared" ref="KP55:KP72" si="162">KO55*Es</f>
        <v>505.28989522143524</v>
      </c>
      <c r="KQ55" s="40">
        <f t="shared" ref="KQ55:KQ72" si="163">+IF(KP55&gt;=0,IF(KO55&lt;=eco,1-(1-KO55/eco)^n,1),0)*0.85*fck</f>
        <v>25.5</v>
      </c>
      <c r="KR55" s="51">
        <f t="shared" ref="KR55:KR72" si="164">MAX(MIN(KP55,fy),-fy)-IF(KP55&gt;=0,KQ55,0)</f>
        <v>374.5</v>
      </c>
      <c r="KS55" s="51">
        <f>+KR55*KN55</f>
        <v>301190.77088496066</v>
      </c>
      <c r="KT55" s="51">
        <f>+KS55*KM55</f>
        <v>159631108.56902915</v>
      </c>
      <c r="KU55" s="51">
        <f>+KS55*KL55</f>
        <v>-120476308.35398427</v>
      </c>
      <c r="KV55" s="39">
        <f t="shared" ref="KV55:KV72" si="165">IF(ABS(KO55*Es)&lt;fy,Es,0)-IF(AND(KO55&gt;0,KO55&lt;eco),0.85*fck*n/eco*(1-KO55/eco)^(n-1),0)</f>
        <v>0</v>
      </c>
      <c r="KW55" s="39">
        <f t="shared" ref="KW55:KW72" si="166">+KV55*KN55</f>
        <v>0</v>
      </c>
      <c r="KX55" s="39">
        <f t="shared" ref="KX55:KX72" si="167">+KW55*KM55</f>
        <v>0</v>
      </c>
      <c r="KY55" s="39">
        <f t="shared" ref="KY55:KY72" si="168">+KW55*KL55</f>
        <v>0</v>
      </c>
      <c r="KZ55" s="39">
        <f t="shared" ref="KZ55:KZ72" si="169">+KW55*KM55*KM55</f>
        <v>0</v>
      </c>
      <c r="LA55" s="39">
        <f t="shared" ref="LA55:LA72" si="170">+KW55*KL55*KM55</f>
        <v>0</v>
      </c>
      <c r="LB55" s="247">
        <f t="shared" ref="LB55:LB72" si="171">+KW55*KL55^2</f>
        <v>0</v>
      </c>
      <c r="LD55" s="21">
        <v>1</v>
      </c>
      <c r="LE55" s="39">
        <v>-716.66700000000003</v>
      </c>
      <c r="LF55" s="39">
        <v>-416.66699999999997</v>
      </c>
      <c r="LG55" s="39">
        <v>1250</v>
      </c>
      <c r="LH55" s="50">
        <f>LE$47+LE$48*LF55+LE$49*LE55</f>
        <v>6.7886014612566115E-5</v>
      </c>
      <c r="LI55" s="40">
        <f t="shared" ref="LI55:LI118" si="172">+IF(LH55&gt;=0,IF(LH55&lt;=eco,1-(1-LH55/eco)^n,1),0)*0.85*fck</f>
        <v>1.7017141151230797</v>
      </c>
      <c r="LJ55" s="41">
        <f>+LI55*LG55</f>
        <v>2127.1426439038496</v>
      </c>
      <c r="LK55" s="39">
        <f>+LJ55*LF55</f>
        <v>-886310.14400748524</v>
      </c>
      <c r="LL55" s="39">
        <f>+LJ55*LE55</f>
        <v>-1524452.9371786402</v>
      </c>
      <c r="LM55" s="40">
        <f t="shared" ref="LM55:LM118" si="173">IF(AND(LH55&gt;0,LH55&lt;eco),0.85*fck*n/eco*(1-LH55/eco)^(n-1),0)</f>
        <v>24634.453313689781</v>
      </c>
      <c r="LN55" s="39">
        <f>+LM55*LG55</f>
        <v>30793066.642112225</v>
      </c>
      <c r="LO55" s="39">
        <f>+LN55*LF55</f>
        <v>-12830454698.568974</v>
      </c>
      <c r="LP55" s="39">
        <f>+LN55*LE55</f>
        <v>-22068374691.202644</v>
      </c>
      <c r="LQ55" s="53">
        <f>+LN55*LF55*LF55</f>
        <v>5346027067888.6377</v>
      </c>
      <c r="LR55" s="39">
        <f>+LN55*LE55*LF55</f>
        <v>9195163477459.332</v>
      </c>
      <c r="LS55" s="39">
        <f>+LN55*LE55^2</f>
        <v>15815675884820.125</v>
      </c>
      <c r="LT55" s="21">
        <v>1</v>
      </c>
      <c r="LU55" s="39" cm="1">
        <f t="array" ref="LU55:LU72">+TRANSPOSE('2D (15deg)'!$D$21:$U$21)</f>
        <v>-400</v>
      </c>
      <c r="LV55" s="39" cm="1">
        <f t="array" ref="LV55:LV72">+TRANSPOSE('2D (15deg)'!$D$22:$U$22)</f>
        <v>530</v>
      </c>
      <c r="LW55" s="51" cm="1">
        <f t="array" ref="LW55:LW72">+TRANSPOSE('2D (15deg)'!$D$23:$U$23)^2*0.25*PI()</f>
        <v>804.24771931898704</v>
      </c>
      <c r="LX55" s="50">
        <f>LE$47+LE$48*LV55+LE$49*LU55</f>
        <v>2.5264494761071763E-3</v>
      </c>
      <c r="LY55" s="40">
        <f t="shared" ref="LY55:LY72" si="174">LX55*Es</f>
        <v>505.28989522143524</v>
      </c>
      <c r="LZ55" s="40">
        <f t="shared" ref="LZ55:LZ72" si="175">+IF(LY55&gt;=0,IF(LX55&lt;=eco,1-(1-LX55/eco)^n,1),0)*0.85*fck</f>
        <v>25.5</v>
      </c>
      <c r="MA55" s="51">
        <f t="shared" ref="MA55:MA72" si="176">MAX(MIN(LY55,fy),-fy)-IF(LY55&gt;=0,LZ55,0)</f>
        <v>374.5</v>
      </c>
      <c r="MB55" s="51">
        <f>+MA55*LW55</f>
        <v>301190.77088496066</v>
      </c>
      <c r="MC55" s="51">
        <f>+MB55*LV55</f>
        <v>159631108.56902915</v>
      </c>
      <c r="MD55" s="51">
        <f>+MB55*LU55</f>
        <v>-120476308.35398427</v>
      </c>
      <c r="ME55" s="39">
        <f t="shared" ref="ME55:ME72" si="177">IF(ABS(LX55*Es)&lt;fy,Es,0)-IF(AND(LX55&gt;0,LX55&lt;eco),0.85*fck*n/eco*(1-LX55/eco)^(n-1),0)</f>
        <v>0</v>
      </c>
      <c r="MF55" s="39">
        <f t="shared" ref="MF55:MF72" si="178">+ME55*LW55</f>
        <v>0</v>
      </c>
      <c r="MG55" s="39">
        <f t="shared" ref="MG55:MG72" si="179">+MF55*LV55</f>
        <v>0</v>
      </c>
      <c r="MH55" s="39">
        <f t="shared" ref="MH55:MH72" si="180">+MF55*LU55</f>
        <v>0</v>
      </c>
      <c r="MI55" s="39">
        <f t="shared" ref="MI55:MI72" si="181">+MF55*LV55*LV55</f>
        <v>0</v>
      </c>
      <c r="MJ55" s="39">
        <f t="shared" ref="MJ55:MJ72" si="182">+MF55*LU55*LV55</f>
        <v>0</v>
      </c>
      <c r="MK55" s="247">
        <f t="shared" ref="MK55:MK72" si="183">+MF55*LU55^2</f>
        <v>0</v>
      </c>
    </row>
    <row r="56" spans="1:349" x14ac:dyDescent="0.25">
      <c r="A56" s="21">
        <v>2</v>
      </c>
      <c r="B56" s="39">
        <v>-725</v>
      </c>
      <c r="C56" s="39">
        <v>-375</v>
      </c>
      <c r="D56" s="39">
        <v>2500</v>
      </c>
      <c r="E56" s="50">
        <f t="shared" ref="E56:E119" si="184">B$47+B$48*C56+B$49*B56</f>
        <v>9.075E-4</v>
      </c>
      <c r="F56" s="40">
        <f t="shared" si="64"/>
        <v>17.891078906249998</v>
      </c>
      <c r="G56" s="41">
        <f t="shared" ref="G56:G119" si="185">+F56*D56</f>
        <v>44727.697265624993</v>
      </c>
      <c r="H56" s="39">
        <f t="shared" ref="H56:H119" si="186">+G56*C56</f>
        <v>-16772886.474609373</v>
      </c>
      <c r="I56" s="39">
        <f t="shared" ref="I56:I119" si="187">+G56*B56</f>
        <v>-32427580.517578121</v>
      </c>
      <c r="J56" s="40">
        <f t="shared" si="65"/>
        <v>13929.375</v>
      </c>
      <c r="K56" s="39">
        <f t="shared" ref="K56:K119" si="188">+J56*D56</f>
        <v>34823437.5</v>
      </c>
      <c r="L56" s="39">
        <f t="shared" ref="L56:L119" si="189">+K56*C56</f>
        <v>-13058789062.5</v>
      </c>
      <c r="M56" s="39">
        <f t="shared" ref="M56:M119" si="190">+K56*B56</f>
        <v>-25246992187.5</v>
      </c>
      <c r="N56" s="53">
        <f t="shared" ref="N56:N119" si="191">+K56*C56*C56</f>
        <v>4897045898437.5</v>
      </c>
      <c r="O56" s="39">
        <f t="shared" ref="O56:O119" si="192">+K56*B56*C56</f>
        <v>9467622070312.5</v>
      </c>
      <c r="P56" s="39">
        <f t="shared" ref="P56:P119" si="193">+K56*B56^2</f>
        <v>18304069335937.5</v>
      </c>
      <c r="Q56" s="21">
        <v>2</v>
      </c>
      <c r="R56" s="39">
        <v>-200</v>
      </c>
      <c r="S56" s="39">
        <v>530</v>
      </c>
      <c r="T56" s="51">
        <v>804.24771931898704</v>
      </c>
      <c r="U56" s="50">
        <f t="shared" ref="U56:U72" si="194">B$47+B$48*S56+B$49*R56</f>
        <v>1.0694999999999999E-3</v>
      </c>
      <c r="V56" s="40">
        <f t="shared" si="66"/>
        <v>213.89999999999998</v>
      </c>
      <c r="W56" s="40">
        <f t="shared" si="67"/>
        <v>19.98033215625</v>
      </c>
      <c r="X56" s="51">
        <f t="shared" si="68"/>
        <v>193.91966784374998</v>
      </c>
      <c r="Y56" s="51">
        <f t="shared" ref="Y56:Y72" si="195">+X56*T56</f>
        <v>155959.45059443143</v>
      </c>
      <c r="Z56" s="51">
        <f t="shared" ref="Z56:Z72" si="196">+Y56*S56</f>
        <v>82658508.815048665</v>
      </c>
      <c r="AA56" s="51">
        <f t="shared" ref="AA56:AA72" si="197">+Y56*R56</f>
        <v>-31191890.118886285</v>
      </c>
      <c r="AB56" s="39">
        <f t="shared" si="69"/>
        <v>188136.125</v>
      </c>
      <c r="AC56" s="39">
        <f t="shared" si="70"/>
        <v>151308049.45276186</v>
      </c>
      <c r="AD56" s="39">
        <f t="shared" si="71"/>
        <v>80193266209.963791</v>
      </c>
      <c r="AE56" s="39">
        <f t="shared" si="72"/>
        <v>-30261609890.552372</v>
      </c>
      <c r="AF56" s="39">
        <f t="shared" si="73"/>
        <v>42502431091280.813</v>
      </c>
      <c r="AG56" s="39">
        <f t="shared" si="74"/>
        <v>-16038653241992.758</v>
      </c>
      <c r="AH56" s="247">
        <f t="shared" si="75"/>
        <v>6052321978110.4746</v>
      </c>
      <c r="AJ56" s="21">
        <v>2</v>
      </c>
      <c r="AK56" s="39">
        <v>-725</v>
      </c>
      <c r="AL56" s="39">
        <v>-375</v>
      </c>
      <c r="AM56" s="39">
        <v>2500</v>
      </c>
      <c r="AN56" s="50">
        <f t="shared" ref="AN56:AN119" si="198">AK$47+AK$48*AL56+AK$49*AK56</f>
        <v>2.3530531190609036E-4</v>
      </c>
      <c r="AO56" s="40">
        <f t="shared" si="76"/>
        <v>5.6473106935587607</v>
      </c>
      <c r="AP56" s="41">
        <f t="shared" ref="AP56:AP119" si="199">+AO56*AM56</f>
        <v>14118.276733896902</v>
      </c>
      <c r="AQ56" s="39">
        <f t="shared" ref="AQ56:AQ119" si="200">+AP56*AL56</f>
        <v>-5294353.775211338</v>
      </c>
      <c r="AR56" s="39">
        <f t="shared" ref="AR56:AR119" si="201">+AP56*AK56</f>
        <v>-10235750.632075254</v>
      </c>
      <c r="AS56" s="40">
        <f t="shared" si="77"/>
        <v>22499.857273197347</v>
      </c>
      <c r="AT56" s="39">
        <f t="shared" ref="AT56:AT119" si="202">+AS56*AM56</f>
        <v>56249643.182993367</v>
      </c>
      <c r="AU56" s="39">
        <f t="shared" ref="AU56:AU119" si="203">+AT56*AL56</f>
        <v>-21093616193.622513</v>
      </c>
      <c r="AV56" s="39">
        <f t="shared" ref="AV56:AV119" si="204">+AT56*AK56</f>
        <v>-40780991307.670189</v>
      </c>
      <c r="AW56" s="53">
        <f t="shared" ref="AW56:AW119" si="205">+AT56*AL56*AL56</f>
        <v>7910106072608.4424</v>
      </c>
      <c r="AX56" s="39">
        <f t="shared" ref="AX56:AX119" si="206">+AT56*AK56*AL56</f>
        <v>15292871740376.32</v>
      </c>
      <c r="AY56" s="39">
        <f t="shared" ref="AY56:AY119" si="207">+AT56*AK56^2</f>
        <v>29566218698060.891</v>
      </c>
      <c r="AZ56" s="21">
        <v>2</v>
      </c>
      <c r="BA56" s="39">
        <v>-200</v>
      </c>
      <c r="BB56" s="39">
        <v>530</v>
      </c>
      <c r="BC56" s="51">
        <v>804.24771931898704</v>
      </c>
      <c r="BD56" s="50">
        <f t="shared" ref="BD56:BD72" si="208">AK$47+AK$48*BB56+AK$49*BA56</f>
        <v>1.7676789388890951E-3</v>
      </c>
      <c r="BE56" s="40">
        <f t="shared" si="78"/>
        <v>353.535787777819</v>
      </c>
      <c r="BF56" s="40">
        <f t="shared" si="79"/>
        <v>25.155921644097432</v>
      </c>
      <c r="BG56" s="51">
        <f t="shared" si="80"/>
        <v>328.37986613372158</v>
      </c>
      <c r="BH56" s="51">
        <f t="shared" ref="BH56:BH72" si="209">+BG56*BC56</f>
        <v>264098.75840831985</v>
      </c>
      <c r="BI56" s="51">
        <f t="shared" ref="BI56:BI72" si="210">+BH56*BB56</f>
        <v>139972341.95640951</v>
      </c>
      <c r="BJ56" s="51">
        <f t="shared" ref="BJ56:BJ72" si="211">+BH56*BA56</f>
        <v>-52819751.681663968</v>
      </c>
      <c r="BK56" s="39">
        <f t="shared" si="81"/>
        <v>197037.90647083597</v>
      </c>
      <c r="BL56" s="39">
        <f t="shared" si="82"/>
        <v>158467286.89855769</v>
      </c>
      <c r="BM56" s="39">
        <f t="shared" si="83"/>
        <v>83987662056.23558</v>
      </c>
      <c r="BN56" s="39">
        <f t="shared" si="84"/>
        <v>-31693457379.71154</v>
      </c>
      <c r="BO56" s="39">
        <f t="shared" si="85"/>
        <v>44513460889804.859</v>
      </c>
      <c r="BP56" s="39">
        <f t="shared" si="86"/>
        <v>-16797532411247.117</v>
      </c>
      <c r="BQ56" s="247">
        <f t="shared" si="87"/>
        <v>6338691475942.3076</v>
      </c>
      <c r="BS56" s="21">
        <v>2</v>
      </c>
      <c r="BT56" s="39">
        <v>-725</v>
      </c>
      <c r="BU56" s="39">
        <v>-375</v>
      </c>
      <c r="BV56" s="39">
        <v>2500</v>
      </c>
      <c r="BW56" s="50">
        <f t="shared" ref="BW56:BW119" si="212">BT$47+BT$48*BU56+BT$49*BT56</f>
        <v>2.2994913557576938E-4</v>
      </c>
      <c r="BX56" s="40">
        <f t="shared" si="88"/>
        <v>5.5266146006128434</v>
      </c>
      <c r="BY56" s="41">
        <f t="shared" ref="BY56:BY119" si="213">+BX56*BV56</f>
        <v>13816.536501532108</v>
      </c>
      <c r="BZ56" s="39">
        <f t="shared" ref="BZ56:BZ119" si="214">+BY56*BU56</f>
        <v>-5181201.1880745403</v>
      </c>
      <c r="CA56" s="39">
        <f t="shared" ref="CA56:CA119" si="215">+BY56*BT56</f>
        <v>-10016988.963610778</v>
      </c>
      <c r="CB56" s="40">
        <f t="shared" si="89"/>
        <v>22568.148521408941</v>
      </c>
      <c r="CC56" s="39">
        <f t="shared" ref="CC56:CC119" si="216">+CB56*BV56</f>
        <v>56420371.303522348</v>
      </c>
      <c r="CD56" s="39">
        <f t="shared" ref="CD56:CD119" si="217">+CC56*BU56</f>
        <v>-21157639238.820881</v>
      </c>
      <c r="CE56" s="39">
        <f t="shared" ref="CE56:CE119" si="218">+CC56*BT56</f>
        <v>-40904769195.053703</v>
      </c>
      <c r="CF56" s="53">
        <f t="shared" ref="CF56:CF119" si="219">+CC56*BU56*BU56</f>
        <v>7934114714557.8301</v>
      </c>
      <c r="CG56" s="39">
        <f t="shared" ref="CG56:CG119" si="220">+CC56*BT56*BU56</f>
        <v>15339288448145.139</v>
      </c>
      <c r="CH56" s="39">
        <f t="shared" ref="CH56:CH119" si="221">+CC56*BT56^2</f>
        <v>29655957666413.934</v>
      </c>
      <c r="CI56" s="21">
        <v>2</v>
      </c>
      <c r="CJ56" s="39">
        <v>-200</v>
      </c>
      <c r="CK56" s="39">
        <v>530</v>
      </c>
      <c r="CL56" s="51">
        <v>804.24771931898704</v>
      </c>
      <c r="CM56" s="50">
        <f t="shared" ref="CM56:CM72" si="222">BT$47+BT$48*CK56+BT$49*CJ56</f>
        <v>2.1382712486522305E-3</v>
      </c>
      <c r="CN56" s="40">
        <f t="shared" si="90"/>
        <v>427.65424973044611</v>
      </c>
      <c r="CO56" s="40">
        <f t="shared" si="91"/>
        <v>25.5</v>
      </c>
      <c r="CP56" s="51">
        <f t="shared" si="92"/>
        <v>374.5</v>
      </c>
      <c r="CQ56" s="51">
        <f t="shared" ref="CQ56:CQ72" si="223">+CP56*CL56</f>
        <v>301190.77088496066</v>
      </c>
      <c r="CR56" s="51">
        <f t="shared" ref="CR56:CR72" si="224">+CQ56*CK56</f>
        <v>159631108.56902915</v>
      </c>
      <c r="CS56" s="51">
        <f t="shared" ref="CS56:CS72" si="225">+CQ56*CJ56</f>
        <v>-60238154.176992133</v>
      </c>
      <c r="CT56" s="39">
        <f t="shared" si="93"/>
        <v>0</v>
      </c>
      <c r="CU56" s="39">
        <f t="shared" si="94"/>
        <v>0</v>
      </c>
      <c r="CV56" s="39">
        <f t="shared" si="95"/>
        <v>0</v>
      </c>
      <c r="CW56" s="39">
        <f t="shared" si="96"/>
        <v>0</v>
      </c>
      <c r="CX56" s="39">
        <f t="shared" si="97"/>
        <v>0</v>
      </c>
      <c r="CY56" s="39">
        <f t="shared" si="98"/>
        <v>0</v>
      </c>
      <c r="CZ56" s="247">
        <f t="shared" si="99"/>
        <v>0</v>
      </c>
      <c r="DB56" s="21">
        <v>2</v>
      </c>
      <c r="DC56" s="39">
        <v>-725</v>
      </c>
      <c r="DD56" s="39">
        <v>-375</v>
      </c>
      <c r="DE56" s="39">
        <v>2500</v>
      </c>
      <c r="DF56" s="50">
        <f t="shared" ref="DF56:DF119" si="226">DC$47+DC$48*DD56+DC$49*DC56</f>
        <v>1.8091421958933658E-4</v>
      </c>
      <c r="DG56" s="40">
        <f t="shared" si="100"/>
        <v>4.4046591373617616</v>
      </c>
      <c r="DH56" s="41">
        <f t="shared" ref="DH56:DH119" si="227">+DG56*DE56</f>
        <v>11011.647843404404</v>
      </c>
      <c r="DI56" s="39">
        <f t="shared" ref="DI56:DI119" si="228">+DH56*DD56</f>
        <v>-4129367.9412766513</v>
      </c>
      <c r="DJ56" s="39">
        <f t="shared" ref="DJ56:DJ119" si="229">+DH56*DC56</f>
        <v>-7983444.6864681924</v>
      </c>
      <c r="DK56" s="40">
        <f t="shared" si="101"/>
        <v>23193.343700235961</v>
      </c>
      <c r="DL56" s="39">
        <f t="shared" ref="DL56:DL119" si="230">+DK56*DE56</f>
        <v>57983359.2505899</v>
      </c>
      <c r="DM56" s="39">
        <f t="shared" ref="DM56:DM119" si="231">+DL56*DD56</f>
        <v>-21743759718.971214</v>
      </c>
      <c r="DN56" s="39">
        <f t="shared" ref="DN56:DN119" si="232">+DL56*DC56</f>
        <v>-42037935456.677681</v>
      </c>
      <c r="DO56" s="53">
        <f t="shared" ref="DO56:DO119" si="233">+DL56*DD56*DD56</f>
        <v>8153909894614.2051</v>
      </c>
      <c r="DP56" s="39">
        <f t="shared" ref="DP56:DP119" si="234">+DL56*DC56*DD56</f>
        <v>15764225796254.131</v>
      </c>
      <c r="DQ56" s="39">
        <f t="shared" ref="DQ56:DQ119" si="235">+DL56*DC56^2</f>
        <v>30477503206091.316</v>
      </c>
      <c r="DR56" s="21">
        <v>2</v>
      </c>
      <c r="DS56" s="39">
        <v>-200</v>
      </c>
      <c r="DT56" s="39">
        <v>530</v>
      </c>
      <c r="DU56" s="51">
        <v>804.24771931898704</v>
      </c>
      <c r="DV56" s="50">
        <f t="shared" ref="DV56:DV72" si="236">DC$47+DC$48*DT56+DC$49*DS56</f>
        <v>2.5051840089869472E-3</v>
      </c>
      <c r="DW56" s="40">
        <f t="shared" si="102"/>
        <v>501.03680179738944</v>
      </c>
      <c r="DX56" s="40">
        <f t="shared" si="103"/>
        <v>25.5</v>
      </c>
      <c r="DY56" s="51">
        <f t="shared" si="104"/>
        <v>374.5</v>
      </c>
      <c r="DZ56" s="51">
        <f t="shared" ref="DZ56:DZ72" si="237">+DY56*DU56</f>
        <v>301190.77088496066</v>
      </c>
      <c r="EA56" s="51">
        <f t="shared" ref="EA56:EA72" si="238">+DZ56*DT56</f>
        <v>159631108.56902915</v>
      </c>
      <c r="EB56" s="51">
        <f t="shared" ref="EB56:EB72" si="239">+DZ56*DS56</f>
        <v>-60238154.176992133</v>
      </c>
      <c r="EC56" s="39">
        <f t="shared" si="105"/>
        <v>0</v>
      </c>
      <c r="ED56" s="39">
        <f t="shared" si="106"/>
        <v>0</v>
      </c>
      <c r="EE56" s="39">
        <f t="shared" si="107"/>
        <v>0</v>
      </c>
      <c r="EF56" s="39">
        <f t="shared" si="108"/>
        <v>0</v>
      </c>
      <c r="EG56" s="39">
        <f t="shared" si="109"/>
        <v>0</v>
      </c>
      <c r="EH56" s="39">
        <f t="shared" si="110"/>
        <v>0</v>
      </c>
      <c r="EI56" s="247">
        <f t="shared" si="111"/>
        <v>0</v>
      </c>
      <c r="EK56" s="21">
        <v>2</v>
      </c>
      <c r="EL56" s="39">
        <v>-725</v>
      </c>
      <c r="EM56" s="39">
        <v>-375</v>
      </c>
      <c r="EN56" s="39">
        <v>2500</v>
      </c>
      <c r="EO56" s="50">
        <f t="shared" ref="EO56:EO119" si="240">EL$47+EL$48*EM56+EL$49*EL56</f>
        <v>1.6330938598046335E-4</v>
      </c>
      <c r="EP56" s="40">
        <f t="shared" si="112"/>
        <v>3.9943683758749264</v>
      </c>
      <c r="EQ56" s="41">
        <f t="shared" ref="EQ56:EQ119" si="241">+EP56*EN56</f>
        <v>9985.9209396873157</v>
      </c>
      <c r="ER56" s="39">
        <f t="shared" ref="ER56:ER119" si="242">+EQ56*EM56</f>
        <v>-3744720.3523827433</v>
      </c>
      <c r="ES56" s="39">
        <f t="shared" ref="ES56:ES119" si="243">+EQ56*EL56</f>
        <v>-7239792.6812733039</v>
      </c>
      <c r="ET56" s="40">
        <f t="shared" si="113"/>
        <v>23417.805328749095</v>
      </c>
      <c r="EU56" s="39">
        <f t="shared" ref="EU56:EU119" si="244">+ET56*EN56</f>
        <v>58544513.321872734</v>
      </c>
      <c r="EV56" s="39">
        <f t="shared" ref="EV56:EV119" si="245">+EU56*EM56</f>
        <v>-21954192495.702274</v>
      </c>
      <c r="EW56" s="39">
        <f t="shared" ref="EW56:EW119" si="246">+EU56*EL56</f>
        <v>-42444772158.357735</v>
      </c>
      <c r="EX56" s="53">
        <f t="shared" ref="EX56:EX119" si="247">+EU56*EM56*EM56</f>
        <v>8232822185888.3525</v>
      </c>
      <c r="EY56" s="39">
        <f t="shared" ref="EY56:EY119" si="248">+EU56*EL56*EM56</f>
        <v>15916789559384.15</v>
      </c>
      <c r="EZ56" s="39">
        <f t="shared" ref="EZ56:EZ119" si="249">+EU56*EL56^2</f>
        <v>30772459814809.355</v>
      </c>
      <c r="FA56" s="21">
        <v>2</v>
      </c>
      <c r="FB56" s="39">
        <v>-200</v>
      </c>
      <c r="FC56" s="39">
        <v>530</v>
      </c>
      <c r="FD56" s="51">
        <v>804.24771931898704</v>
      </c>
      <c r="FE56" s="50">
        <f t="shared" ref="FE56:FE72" si="250">EL$47+EL$48*FC56+EL$49*FB56</f>
        <v>2.6436519970104793E-3</v>
      </c>
      <c r="FF56" s="40">
        <f t="shared" si="114"/>
        <v>528.73039940209583</v>
      </c>
      <c r="FG56" s="40">
        <f t="shared" si="115"/>
        <v>25.5</v>
      </c>
      <c r="FH56" s="51">
        <f t="shared" si="116"/>
        <v>374.5</v>
      </c>
      <c r="FI56" s="51">
        <f t="shared" ref="FI56:FI72" si="251">+FH56*FD56</f>
        <v>301190.77088496066</v>
      </c>
      <c r="FJ56" s="51">
        <f t="shared" ref="FJ56:FJ72" si="252">+FI56*FC56</f>
        <v>159631108.56902915</v>
      </c>
      <c r="FK56" s="51">
        <f t="shared" ref="FK56:FK72" si="253">+FI56*FB56</f>
        <v>-60238154.176992133</v>
      </c>
      <c r="FL56" s="39">
        <f t="shared" si="117"/>
        <v>0</v>
      </c>
      <c r="FM56" s="39">
        <f t="shared" si="118"/>
        <v>0</v>
      </c>
      <c r="FN56" s="39">
        <f t="shared" si="119"/>
        <v>0</v>
      </c>
      <c r="FO56" s="39">
        <f t="shared" si="120"/>
        <v>0</v>
      </c>
      <c r="FP56" s="39">
        <f t="shared" si="121"/>
        <v>0</v>
      </c>
      <c r="FQ56" s="39">
        <f t="shared" si="122"/>
        <v>0</v>
      </c>
      <c r="FR56" s="247">
        <f t="shared" si="123"/>
        <v>0</v>
      </c>
      <c r="FT56" s="21">
        <v>2</v>
      </c>
      <c r="FU56" s="39">
        <v>-725</v>
      </c>
      <c r="FV56" s="39">
        <v>-375</v>
      </c>
      <c r="FW56" s="39">
        <v>2500</v>
      </c>
      <c r="FX56" s="50">
        <f t="shared" ref="FX56:FX119" si="254">FU$47+FU$48*FV56+FU$49*FU56</f>
        <v>1.6187761536304995E-4</v>
      </c>
      <c r="FY56" s="40">
        <f t="shared" si="124"/>
        <v>3.9608263817406457</v>
      </c>
      <c r="FZ56" s="41">
        <f t="shared" ref="FZ56:FZ119" si="255">+FY56*FW56</f>
        <v>9902.065954351614</v>
      </c>
      <c r="GA56" s="39">
        <f t="shared" ref="GA56:GA119" si="256">+FZ56*FV56</f>
        <v>-3713274.7328818552</v>
      </c>
      <c r="GB56" s="39">
        <f t="shared" ref="GB56:GB119" si="257">+FZ56*FU56</f>
        <v>-7178997.8169049202</v>
      </c>
      <c r="GC56" s="40">
        <f t="shared" si="125"/>
        <v>23436.060404121115</v>
      </c>
      <c r="GD56" s="39">
        <f t="shared" ref="GD56:GD119" si="258">+GC56*FW56</f>
        <v>58590151.01030279</v>
      </c>
      <c r="GE56" s="39">
        <f t="shared" ref="GE56:GE119" si="259">+GD56*FV56</f>
        <v>-21971306628.863544</v>
      </c>
      <c r="GF56" s="39">
        <f t="shared" ref="GF56:GF119" si="260">+GD56*FU56</f>
        <v>-42477859482.469521</v>
      </c>
      <c r="GG56" s="53">
        <f t="shared" ref="GG56:GG119" si="261">+GD56*FV56*FV56</f>
        <v>8239239985823.8291</v>
      </c>
      <c r="GH56" s="39">
        <f t="shared" ref="GH56:GH119" si="262">+GD56*FU56*FV56</f>
        <v>15929197305926.07</v>
      </c>
      <c r="GI56" s="39">
        <f t="shared" ref="GI56:GI119" si="263">+GD56*FU56^2</f>
        <v>30796448124790.402</v>
      </c>
      <c r="GJ56" s="21">
        <v>2</v>
      </c>
      <c r="GK56" s="39">
        <v>-200</v>
      </c>
      <c r="GL56" s="39">
        <v>530</v>
      </c>
      <c r="GM56" s="51">
        <v>804.24771931898704</v>
      </c>
      <c r="GN56" s="50">
        <f t="shared" ref="GN56:GN72" si="264">FU$47+FU$48*GL56+FU$49*GK56</f>
        <v>2.6541349196764295E-3</v>
      </c>
      <c r="GO56" s="40">
        <f t="shared" si="126"/>
        <v>530.82698393528585</v>
      </c>
      <c r="GP56" s="40">
        <f t="shared" si="127"/>
        <v>25.5</v>
      </c>
      <c r="GQ56" s="51">
        <f t="shared" si="128"/>
        <v>374.5</v>
      </c>
      <c r="GR56" s="51">
        <f t="shared" ref="GR56:GR72" si="265">+GQ56*GM56</f>
        <v>301190.77088496066</v>
      </c>
      <c r="GS56" s="51">
        <f t="shared" ref="GS56:GS72" si="266">+GR56*GL56</f>
        <v>159631108.56902915</v>
      </c>
      <c r="GT56" s="51">
        <f t="shared" ref="GT56:GT72" si="267">+GR56*GK56</f>
        <v>-60238154.176992133</v>
      </c>
      <c r="GU56" s="39">
        <f t="shared" si="129"/>
        <v>0</v>
      </c>
      <c r="GV56" s="39">
        <f t="shared" si="130"/>
        <v>0</v>
      </c>
      <c r="GW56" s="39">
        <f t="shared" si="131"/>
        <v>0</v>
      </c>
      <c r="GX56" s="39">
        <f t="shared" si="132"/>
        <v>0</v>
      </c>
      <c r="GY56" s="39">
        <f t="shared" si="133"/>
        <v>0</v>
      </c>
      <c r="GZ56" s="39">
        <f t="shared" si="134"/>
        <v>0</v>
      </c>
      <c r="HA56" s="247">
        <f t="shared" si="135"/>
        <v>0</v>
      </c>
      <c r="HC56" s="21">
        <v>2</v>
      </c>
      <c r="HD56" s="39">
        <v>-725</v>
      </c>
      <c r="HE56" s="39">
        <v>-375</v>
      </c>
      <c r="HF56" s="39">
        <v>2500</v>
      </c>
      <c r="HG56" s="50">
        <f t="shared" ref="HG56:HG119" si="268">HD$47+HD$48*HE56+HD$49*HD56</f>
        <v>1.6187512958950782E-4</v>
      </c>
      <c r="HH56" s="40">
        <f t="shared" si="136"/>
        <v>3.960768124962371</v>
      </c>
      <c r="HI56" s="41">
        <f t="shared" ref="HI56:HI119" si="269">+HH56*HF56</f>
        <v>9901.9203124059277</v>
      </c>
      <c r="HJ56" s="39">
        <f t="shared" ref="HJ56:HJ119" si="270">+HI56*HE56</f>
        <v>-3713220.1171522229</v>
      </c>
      <c r="HK56" s="39">
        <f t="shared" ref="HK56:HK119" si="271">+HI56*HD56</f>
        <v>-7178892.2264942974</v>
      </c>
      <c r="HL56" s="40">
        <f t="shared" si="137"/>
        <v>23436.092097733777</v>
      </c>
      <c r="HM56" s="39">
        <f t="shared" ref="HM56:HM119" si="272">+HL56*HF56</f>
        <v>58590230.244334444</v>
      </c>
      <c r="HN56" s="39">
        <f t="shared" ref="HN56:HN119" si="273">+HM56*HE56</f>
        <v>-21971336341.625416</v>
      </c>
      <c r="HO56" s="39">
        <f t="shared" ref="HO56:HO119" si="274">+HM56*HD56</f>
        <v>-42477916927.142471</v>
      </c>
      <c r="HP56" s="53">
        <f t="shared" ref="HP56:HP119" si="275">+HM56*HE56*HE56</f>
        <v>8239251128109.5313</v>
      </c>
      <c r="HQ56" s="39">
        <f t="shared" ref="HQ56:HQ119" si="276">+HM56*HD56*HE56</f>
        <v>15929218847678.426</v>
      </c>
      <c r="HR56" s="39">
        <f t="shared" ref="HR56:HR119" si="277">+HM56*HD56^2</f>
        <v>30796489772178.293</v>
      </c>
      <c r="HS56" s="21">
        <v>2</v>
      </c>
      <c r="HT56" s="39">
        <v>-200</v>
      </c>
      <c r="HU56" s="39">
        <v>530</v>
      </c>
      <c r="HV56" s="51">
        <v>804.24771931898704</v>
      </c>
      <c r="HW56" s="50">
        <f t="shared" ref="HW56:HW72" si="278">HD$47+HD$48*HU56+HD$49*HT56</f>
        <v>2.6541777954815025E-3</v>
      </c>
      <c r="HX56" s="40">
        <f t="shared" si="138"/>
        <v>530.83555909630047</v>
      </c>
      <c r="HY56" s="40">
        <f t="shared" si="139"/>
        <v>25.5</v>
      </c>
      <c r="HZ56" s="51">
        <f t="shared" si="140"/>
        <v>374.5</v>
      </c>
      <c r="IA56" s="51">
        <f t="shared" ref="IA56:IA72" si="279">+HZ56*HV56</f>
        <v>301190.77088496066</v>
      </c>
      <c r="IB56" s="51">
        <f t="shared" ref="IB56:IB72" si="280">+IA56*HU56</f>
        <v>159631108.56902915</v>
      </c>
      <c r="IC56" s="51">
        <f t="shared" ref="IC56:IC72" si="281">+IA56*HT56</f>
        <v>-60238154.176992133</v>
      </c>
      <c r="ID56" s="39">
        <f t="shared" si="141"/>
        <v>0</v>
      </c>
      <c r="IE56" s="39">
        <f t="shared" si="142"/>
        <v>0</v>
      </c>
      <c r="IF56" s="39">
        <f t="shared" si="143"/>
        <v>0</v>
      </c>
      <c r="IG56" s="39">
        <f t="shared" si="144"/>
        <v>0</v>
      </c>
      <c r="IH56" s="39">
        <f t="shared" si="145"/>
        <v>0</v>
      </c>
      <c r="II56" s="39">
        <f t="shared" si="146"/>
        <v>0</v>
      </c>
      <c r="IJ56" s="247">
        <f t="shared" si="147"/>
        <v>0</v>
      </c>
      <c r="IL56" s="21">
        <v>2</v>
      </c>
      <c r="IM56" s="39">
        <v>-725</v>
      </c>
      <c r="IN56" s="39">
        <v>-375</v>
      </c>
      <c r="IO56" s="39">
        <v>2500</v>
      </c>
      <c r="IP56" s="50">
        <f t="shared" ref="IP56:IP119" si="282">IM$47+IM$48*IN56+IM$49*IM56</f>
        <v>1.618751295502868E-4</v>
      </c>
      <c r="IQ56" s="40">
        <f t="shared" si="148"/>
        <v>3.9607681240431822</v>
      </c>
      <c r="IR56" s="41">
        <f t="shared" ref="IR56:IR119" si="283">+IQ56*IO56</f>
        <v>9901.9203101079547</v>
      </c>
      <c r="IS56" s="39">
        <f t="shared" ref="IS56:IS119" si="284">+IR56*IN56</f>
        <v>-3713220.1162904832</v>
      </c>
      <c r="IT56" s="39">
        <f t="shared" ref="IT56:IT119" si="285">+IR56*IM56</f>
        <v>-7178892.2248282675</v>
      </c>
      <c r="IU56" s="40">
        <f t="shared" si="149"/>
        <v>23436.092098233843</v>
      </c>
      <c r="IV56" s="39">
        <f t="shared" ref="IV56:IV119" si="286">+IU56*IO56</f>
        <v>58590230.245584607</v>
      </c>
      <c r="IW56" s="39">
        <f t="shared" ref="IW56:IW119" si="287">+IV56*IN56</f>
        <v>-21971336342.094227</v>
      </c>
      <c r="IX56" s="39">
        <f t="shared" ref="IX56:IX119" si="288">+IV56*IM56</f>
        <v>-42477916928.048843</v>
      </c>
      <c r="IY56" s="53">
        <f t="shared" ref="IY56:IY119" si="289">+IV56*IN56*IN56</f>
        <v>8239251128285.335</v>
      </c>
      <c r="IZ56" s="39">
        <f t="shared" ref="IZ56:IZ119" si="290">+IV56*IM56*IN56</f>
        <v>15929218848018.316</v>
      </c>
      <c r="JA56" s="39">
        <f t="shared" ref="JA56:JA119" si="291">+IV56*IM56^2</f>
        <v>30796489772835.41</v>
      </c>
      <c r="JB56" s="21">
        <v>2</v>
      </c>
      <c r="JC56" s="39">
        <v>-200</v>
      </c>
      <c r="JD56" s="39">
        <v>530</v>
      </c>
      <c r="JE56" s="51">
        <v>804.24771931898704</v>
      </c>
      <c r="JF56" s="50">
        <f t="shared" ref="JF56:JF72" si="292">IM$47+IM$48*JD56+IM$49*JC56</f>
        <v>2.6541777962658451E-3</v>
      </c>
      <c r="JG56" s="40">
        <f t="shared" si="150"/>
        <v>530.83555925316898</v>
      </c>
      <c r="JH56" s="40">
        <f t="shared" si="151"/>
        <v>25.5</v>
      </c>
      <c r="JI56" s="51">
        <f t="shared" si="152"/>
        <v>374.5</v>
      </c>
      <c r="JJ56" s="51">
        <f t="shared" ref="JJ56:JJ72" si="293">+JI56*JE56</f>
        <v>301190.77088496066</v>
      </c>
      <c r="JK56" s="51">
        <f t="shared" ref="JK56:JK72" si="294">+JJ56*JD56</f>
        <v>159631108.56902915</v>
      </c>
      <c r="JL56" s="51">
        <f t="shared" ref="JL56:JL72" si="295">+JJ56*JC56</f>
        <v>-60238154.176992133</v>
      </c>
      <c r="JM56" s="39">
        <f t="shared" si="153"/>
        <v>0</v>
      </c>
      <c r="JN56" s="39">
        <f t="shared" si="154"/>
        <v>0</v>
      </c>
      <c r="JO56" s="39">
        <f t="shared" si="155"/>
        <v>0</v>
      </c>
      <c r="JP56" s="39">
        <f t="shared" si="156"/>
        <v>0</v>
      </c>
      <c r="JQ56" s="39">
        <f t="shared" si="157"/>
        <v>0</v>
      </c>
      <c r="JR56" s="39">
        <f t="shared" si="158"/>
        <v>0</v>
      </c>
      <c r="JS56" s="247">
        <f t="shared" si="159"/>
        <v>0</v>
      </c>
      <c r="JU56" s="21">
        <v>2</v>
      </c>
      <c r="JV56" s="39">
        <v>-725</v>
      </c>
      <c r="JW56" s="39">
        <v>-375</v>
      </c>
      <c r="JX56" s="39">
        <v>2500</v>
      </c>
      <c r="JY56" s="50">
        <f t="shared" ref="JY56:JY119" si="296">JV$47+JV$48*JW56+JV$49*JV56</f>
        <v>1.6187512955028496E-4</v>
      </c>
      <c r="JZ56" s="40">
        <f t="shared" si="160"/>
        <v>3.9607681240431396</v>
      </c>
      <c r="KA56" s="41">
        <f t="shared" ref="KA56:KA119" si="297">+JZ56*JX56</f>
        <v>9901.9203101078492</v>
      </c>
      <c r="KB56" s="39">
        <f t="shared" ref="KB56:KB119" si="298">+KA56*JW56</f>
        <v>-3713220.1162904436</v>
      </c>
      <c r="KC56" s="39">
        <f t="shared" ref="KC56:KC119" si="299">+KA56*JV56</f>
        <v>-7178892.2248281911</v>
      </c>
      <c r="KD56" s="40">
        <f t="shared" si="161"/>
        <v>23436.092098233868</v>
      </c>
      <c r="KE56" s="39">
        <f t="shared" ref="KE56:KE119" si="300">+KD56*JX56</f>
        <v>58590230.245584674</v>
      </c>
      <c r="KF56" s="39">
        <f t="shared" ref="KF56:KF119" si="301">+KE56*JW56</f>
        <v>-21971336342.094254</v>
      </c>
      <c r="KG56" s="39">
        <f t="shared" ref="KG56:KG119" si="302">+KE56*JV56</f>
        <v>-42477916928.048889</v>
      </c>
      <c r="KH56" s="53">
        <f t="shared" ref="KH56:KH119" si="303">+KE56*JW56*JW56</f>
        <v>8239251128285.3447</v>
      </c>
      <c r="KI56" s="39">
        <f t="shared" ref="KI56:KI119" si="304">+KE56*JV56*JW56</f>
        <v>15929218848018.334</v>
      </c>
      <c r="KJ56" s="39">
        <f t="shared" ref="KJ56:KJ119" si="305">+KE56*JV56^2</f>
        <v>30796489772835.445</v>
      </c>
      <c r="KK56" s="21">
        <v>2</v>
      </c>
      <c r="KL56" s="39">
        <v>-200</v>
      </c>
      <c r="KM56" s="39">
        <v>530</v>
      </c>
      <c r="KN56" s="51">
        <v>804.24771931898704</v>
      </c>
      <c r="KO56" s="50">
        <f t="shared" ref="KO56:KO72" si="306">JV$47+JV$48*KM56+JV$49*KL56</f>
        <v>2.6541777962658464E-3</v>
      </c>
      <c r="KP56" s="40">
        <f t="shared" si="162"/>
        <v>530.83555925316932</v>
      </c>
      <c r="KQ56" s="40">
        <f t="shared" si="163"/>
        <v>25.5</v>
      </c>
      <c r="KR56" s="51">
        <f t="shared" si="164"/>
        <v>374.5</v>
      </c>
      <c r="KS56" s="51">
        <f t="shared" ref="KS56:KS72" si="307">+KR56*KN56</f>
        <v>301190.77088496066</v>
      </c>
      <c r="KT56" s="51">
        <f t="shared" ref="KT56:KT72" si="308">+KS56*KM56</f>
        <v>159631108.56902915</v>
      </c>
      <c r="KU56" s="51">
        <f t="shared" ref="KU56:KU72" si="309">+KS56*KL56</f>
        <v>-60238154.176992133</v>
      </c>
      <c r="KV56" s="39">
        <f t="shared" si="165"/>
        <v>0</v>
      </c>
      <c r="KW56" s="39">
        <f t="shared" si="166"/>
        <v>0</v>
      </c>
      <c r="KX56" s="39">
        <f t="shared" si="167"/>
        <v>0</v>
      </c>
      <c r="KY56" s="39">
        <f t="shared" si="168"/>
        <v>0</v>
      </c>
      <c r="KZ56" s="39">
        <f t="shared" si="169"/>
        <v>0</v>
      </c>
      <c r="LA56" s="39">
        <f t="shared" si="170"/>
        <v>0</v>
      </c>
      <c r="LB56" s="247">
        <f t="shared" si="171"/>
        <v>0</v>
      </c>
      <c r="LD56" s="21">
        <v>2</v>
      </c>
      <c r="LE56" s="39">
        <v>-725</v>
      </c>
      <c r="LF56" s="39">
        <v>-375</v>
      </c>
      <c r="LG56" s="39">
        <v>2500</v>
      </c>
      <c r="LH56" s="50">
        <f t="shared" ref="LH56:LH119" si="310">LE$47+LE$48*LF56+LE$49*LE56</f>
        <v>1.6187512955028496E-4</v>
      </c>
      <c r="LI56" s="40">
        <f t="shared" si="172"/>
        <v>3.9607681240431396</v>
      </c>
      <c r="LJ56" s="41">
        <f t="shared" ref="LJ56:LJ119" si="311">+LI56*LG56</f>
        <v>9901.9203101078492</v>
      </c>
      <c r="LK56" s="39">
        <f t="shared" ref="LK56:LK119" si="312">+LJ56*LF56</f>
        <v>-3713220.1162904436</v>
      </c>
      <c r="LL56" s="39">
        <f t="shared" ref="LL56:LL119" si="313">+LJ56*LE56</f>
        <v>-7178892.2248281911</v>
      </c>
      <c r="LM56" s="40">
        <f t="shared" si="173"/>
        <v>23436.092098233868</v>
      </c>
      <c r="LN56" s="39">
        <f t="shared" ref="LN56:LN119" si="314">+LM56*LG56</f>
        <v>58590230.245584674</v>
      </c>
      <c r="LO56" s="39">
        <f t="shared" ref="LO56:LO119" si="315">+LN56*LF56</f>
        <v>-21971336342.094254</v>
      </c>
      <c r="LP56" s="39">
        <f t="shared" ref="LP56:LP119" si="316">+LN56*LE56</f>
        <v>-42477916928.048889</v>
      </c>
      <c r="LQ56" s="53">
        <f t="shared" ref="LQ56:LQ119" si="317">+LN56*LF56*LF56</f>
        <v>8239251128285.3447</v>
      </c>
      <c r="LR56" s="39">
        <f t="shared" ref="LR56:LR119" si="318">+LN56*LE56*LF56</f>
        <v>15929218848018.334</v>
      </c>
      <c r="LS56" s="39">
        <f t="shared" ref="LS56:LS119" si="319">+LN56*LE56^2</f>
        <v>30796489772835.445</v>
      </c>
      <c r="LT56" s="21">
        <v>2</v>
      </c>
      <c r="LU56" s="39">
        <v>-200</v>
      </c>
      <c r="LV56" s="39">
        <v>530</v>
      </c>
      <c r="LW56" s="51">
        <v>804.24771931898704</v>
      </c>
      <c r="LX56" s="50">
        <f t="shared" ref="LX56:LX72" si="320">LE$47+LE$48*LV56+LE$49*LU56</f>
        <v>2.6541777962658464E-3</v>
      </c>
      <c r="LY56" s="40">
        <f t="shared" si="174"/>
        <v>530.83555925316932</v>
      </c>
      <c r="LZ56" s="40">
        <f t="shared" si="175"/>
        <v>25.5</v>
      </c>
      <c r="MA56" s="51">
        <f t="shared" si="176"/>
        <v>374.5</v>
      </c>
      <c r="MB56" s="51">
        <f t="shared" ref="MB56:MB72" si="321">+MA56*LW56</f>
        <v>301190.77088496066</v>
      </c>
      <c r="MC56" s="51">
        <f t="shared" ref="MC56:MC72" si="322">+MB56*LV56</f>
        <v>159631108.56902915</v>
      </c>
      <c r="MD56" s="51">
        <f t="shared" ref="MD56:MD72" si="323">+MB56*LU56</f>
        <v>-60238154.176992133</v>
      </c>
      <c r="ME56" s="39">
        <f t="shared" si="177"/>
        <v>0</v>
      </c>
      <c r="MF56" s="39">
        <f t="shared" si="178"/>
        <v>0</v>
      </c>
      <c r="MG56" s="39">
        <f t="shared" si="179"/>
        <v>0</v>
      </c>
      <c r="MH56" s="39">
        <f t="shared" si="180"/>
        <v>0</v>
      </c>
      <c r="MI56" s="39">
        <f t="shared" si="181"/>
        <v>0</v>
      </c>
      <c r="MJ56" s="39">
        <f t="shared" si="182"/>
        <v>0</v>
      </c>
      <c r="MK56" s="247">
        <f t="shared" si="183"/>
        <v>0</v>
      </c>
    </row>
    <row r="57" spans="1:349" x14ac:dyDescent="0.25">
      <c r="A57" s="21">
        <v>3</v>
      </c>
      <c r="B57" s="39">
        <v>-725</v>
      </c>
      <c r="C57" s="39">
        <v>-325</v>
      </c>
      <c r="D57" s="39">
        <v>2500</v>
      </c>
      <c r="E57" s="50">
        <f t="shared" si="184"/>
        <v>9.1500000000000001E-4</v>
      </c>
      <c r="F57" s="40">
        <f t="shared" si="64"/>
        <v>17.995190624999999</v>
      </c>
      <c r="G57" s="41">
        <f t="shared" si="185"/>
        <v>44987.9765625</v>
      </c>
      <c r="H57" s="39">
        <f t="shared" si="186"/>
        <v>-14621092.3828125</v>
      </c>
      <c r="I57" s="39">
        <f t="shared" si="187"/>
        <v>-32616283.0078125</v>
      </c>
      <c r="J57" s="40">
        <f t="shared" si="65"/>
        <v>13833.75</v>
      </c>
      <c r="K57" s="39">
        <f t="shared" si="188"/>
        <v>34584375</v>
      </c>
      <c r="L57" s="39">
        <f t="shared" si="189"/>
        <v>-11239921875</v>
      </c>
      <c r="M57" s="39">
        <f t="shared" si="190"/>
        <v>-25073671875</v>
      </c>
      <c r="N57" s="53">
        <f t="shared" si="191"/>
        <v>3652974609375</v>
      </c>
      <c r="O57" s="39">
        <f t="shared" si="192"/>
        <v>8148943359375</v>
      </c>
      <c r="P57" s="39">
        <f t="shared" si="193"/>
        <v>18178412109375</v>
      </c>
      <c r="Q57" s="21">
        <v>3</v>
      </c>
      <c r="R57" s="39">
        <v>0</v>
      </c>
      <c r="S57" s="39">
        <v>530</v>
      </c>
      <c r="T57" s="51">
        <v>804.24771931898704</v>
      </c>
      <c r="U57" s="50">
        <f t="shared" si="194"/>
        <v>1.0794999999999999E-3</v>
      </c>
      <c r="V57" s="40">
        <f t="shared" si="66"/>
        <v>215.89999999999998</v>
      </c>
      <c r="W57" s="40">
        <f t="shared" si="67"/>
        <v>20.098333406249999</v>
      </c>
      <c r="X57" s="51">
        <f t="shared" si="68"/>
        <v>195.80166659374999</v>
      </c>
      <c r="Y57" s="51">
        <f t="shared" si="195"/>
        <v>157473.04379688011</v>
      </c>
      <c r="Z57" s="51">
        <f t="shared" si="196"/>
        <v>83460713.212346464</v>
      </c>
      <c r="AA57" s="51">
        <f t="shared" si="197"/>
        <v>0</v>
      </c>
      <c r="AB57" s="39">
        <f t="shared" si="69"/>
        <v>188263.625</v>
      </c>
      <c r="AC57" s="39">
        <f t="shared" si="70"/>
        <v>151410591.03697503</v>
      </c>
      <c r="AD57" s="39">
        <f t="shared" si="71"/>
        <v>80247613249.596771</v>
      </c>
      <c r="AE57" s="39">
        <f t="shared" si="72"/>
        <v>0</v>
      </c>
      <c r="AF57" s="39">
        <f t="shared" si="73"/>
        <v>42531235022286.289</v>
      </c>
      <c r="AG57" s="39">
        <f t="shared" si="74"/>
        <v>0</v>
      </c>
      <c r="AH57" s="247">
        <f t="shared" si="75"/>
        <v>0</v>
      </c>
      <c r="AJ57" s="21">
        <v>3</v>
      </c>
      <c r="AK57" s="39">
        <v>-725</v>
      </c>
      <c r="AL57" s="39">
        <v>-325</v>
      </c>
      <c r="AM57" s="39">
        <v>2500</v>
      </c>
      <c r="AN57" s="50">
        <f t="shared" si="198"/>
        <v>3.0789735164406598E-4</v>
      </c>
      <c r="AO57" s="40">
        <f t="shared" si="76"/>
        <v>7.2470274998460678</v>
      </c>
      <c r="AP57" s="41">
        <f t="shared" si="199"/>
        <v>18117.56874961517</v>
      </c>
      <c r="AQ57" s="39">
        <f t="shared" si="200"/>
        <v>-5888209.8436249299</v>
      </c>
      <c r="AR57" s="39">
        <f t="shared" si="201"/>
        <v>-13135237.343470998</v>
      </c>
      <c r="AS57" s="40">
        <f t="shared" si="77"/>
        <v>21574.308766538161</v>
      </c>
      <c r="AT57" s="39">
        <f t="shared" si="202"/>
        <v>53935771.916345403</v>
      </c>
      <c r="AU57" s="39">
        <f t="shared" si="203"/>
        <v>-17529125872.812256</v>
      </c>
      <c r="AV57" s="39">
        <f t="shared" si="204"/>
        <v>-39103434639.350418</v>
      </c>
      <c r="AW57" s="53">
        <f t="shared" si="205"/>
        <v>5696965908663.9834</v>
      </c>
      <c r="AX57" s="39">
        <f t="shared" si="206"/>
        <v>12708616257788.887</v>
      </c>
      <c r="AY57" s="39">
        <f t="shared" si="207"/>
        <v>28349990113529.051</v>
      </c>
      <c r="AZ57" s="21">
        <v>3</v>
      </c>
      <c r="BA57" s="39">
        <v>0</v>
      </c>
      <c r="BB57" s="39">
        <v>530</v>
      </c>
      <c r="BC57" s="51">
        <v>804.24771931898704</v>
      </c>
      <c r="BD57" s="50">
        <f t="shared" si="208"/>
        <v>1.8509009227845787E-3</v>
      </c>
      <c r="BE57" s="40">
        <f t="shared" si="78"/>
        <v>370.18018455691572</v>
      </c>
      <c r="BF57" s="40">
        <f t="shared" si="79"/>
        <v>25.358280340481123</v>
      </c>
      <c r="BG57" s="51">
        <f t="shared" si="80"/>
        <v>344.82190421643458</v>
      </c>
      <c r="BH57" s="51">
        <f t="shared" si="209"/>
        <v>277322.2300372977</v>
      </c>
      <c r="BI57" s="51">
        <f t="shared" si="210"/>
        <v>146980781.9197678</v>
      </c>
      <c r="BJ57" s="51">
        <f t="shared" si="211"/>
        <v>0</v>
      </c>
      <c r="BK57" s="39">
        <f t="shared" si="81"/>
        <v>198098.98676550339</v>
      </c>
      <c r="BL57" s="39">
        <f t="shared" si="82"/>
        <v>159320658.30555829</v>
      </c>
      <c r="BM57" s="39">
        <f t="shared" si="83"/>
        <v>84439948901.945892</v>
      </c>
      <c r="BN57" s="39">
        <f t="shared" si="84"/>
        <v>0</v>
      </c>
      <c r="BO57" s="39">
        <f t="shared" si="85"/>
        <v>44753172918031.32</v>
      </c>
      <c r="BP57" s="39">
        <f t="shared" si="86"/>
        <v>0</v>
      </c>
      <c r="BQ57" s="247">
        <f t="shared" si="87"/>
        <v>0</v>
      </c>
      <c r="BS57" s="21">
        <v>3</v>
      </c>
      <c r="BT57" s="39">
        <v>-725</v>
      </c>
      <c r="BU57" s="39">
        <v>-325</v>
      </c>
      <c r="BV57" s="39">
        <v>2500</v>
      </c>
      <c r="BW57" s="50">
        <f t="shared" si="212"/>
        <v>3.203106393240815E-4</v>
      </c>
      <c r="BX57" s="40">
        <f t="shared" si="88"/>
        <v>7.5138532791547918</v>
      </c>
      <c r="BY57" s="41">
        <f t="shared" si="213"/>
        <v>18784.633197886978</v>
      </c>
      <c r="BZ57" s="39">
        <f t="shared" si="214"/>
        <v>-6105005.7893132679</v>
      </c>
      <c r="CA57" s="39">
        <f t="shared" si="215"/>
        <v>-13618859.068468058</v>
      </c>
      <c r="CB57" s="40">
        <f t="shared" si="89"/>
        <v>21416.03934861796</v>
      </c>
      <c r="CC57" s="39">
        <f t="shared" si="216"/>
        <v>53540098.371544898</v>
      </c>
      <c r="CD57" s="39">
        <f t="shared" si="217"/>
        <v>-17400531970.75209</v>
      </c>
      <c r="CE57" s="39">
        <f t="shared" si="218"/>
        <v>-38816571319.370049</v>
      </c>
      <c r="CF57" s="53">
        <f t="shared" si="219"/>
        <v>5655172890494.4297</v>
      </c>
      <c r="CG57" s="39">
        <f t="shared" si="220"/>
        <v>12615385678795.266</v>
      </c>
      <c r="CH57" s="39">
        <f t="shared" si="221"/>
        <v>28142014206543.285</v>
      </c>
      <c r="CI57" s="21">
        <v>3</v>
      </c>
      <c r="CJ57" s="39">
        <v>0</v>
      </c>
      <c r="CK57" s="39">
        <v>530</v>
      </c>
      <c r="CL57" s="51">
        <v>804.24771931898704</v>
      </c>
      <c r="CM57" s="50">
        <f t="shared" si="222"/>
        <v>2.2421870182644248E-3</v>
      </c>
      <c r="CN57" s="40">
        <f t="shared" si="90"/>
        <v>448.43740365288494</v>
      </c>
      <c r="CO57" s="40">
        <f t="shared" si="91"/>
        <v>25.5</v>
      </c>
      <c r="CP57" s="51">
        <f t="shared" si="92"/>
        <v>374.5</v>
      </c>
      <c r="CQ57" s="51">
        <f t="shared" si="223"/>
        <v>301190.77088496066</v>
      </c>
      <c r="CR57" s="51">
        <f t="shared" si="224"/>
        <v>159631108.56902915</v>
      </c>
      <c r="CS57" s="51">
        <f t="shared" si="225"/>
        <v>0</v>
      </c>
      <c r="CT57" s="39">
        <f t="shared" si="93"/>
        <v>0</v>
      </c>
      <c r="CU57" s="39">
        <f t="shared" si="94"/>
        <v>0</v>
      </c>
      <c r="CV57" s="39">
        <f t="shared" si="95"/>
        <v>0</v>
      </c>
      <c r="CW57" s="39">
        <f t="shared" si="96"/>
        <v>0</v>
      </c>
      <c r="CX57" s="39">
        <f t="shared" si="97"/>
        <v>0</v>
      </c>
      <c r="CY57" s="39">
        <f t="shared" si="98"/>
        <v>0</v>
      </c>
      <c r="CZ57" s="247">
        <f t="shared" si="99"/>
        <v>0</v>
      </c>
      <c r="DB57" s="21">
        <v>3</v>
      </c>
      <c r="DC57" s="39">
        <v>-725</v>
      </c>
      <c r="DD57" s="39">
        <v>-325</v>
      </c>
      <c r="DE57" s="39">
        <v>2500</v>
      </c>
      <c r="DF57" s="50">
        <f t="shared" si="226"/>
        <v>2.9183449434071353E-4</v>
      </c>
      <c r="DG57" s="40">
        <f t="shared" si="100"/>
        <v>6.8988376086329284</v>
      </c>
      <c r="DH57" s="41">
        <f t="shared" si="227"/>
        <v>17247.094021582321</v>
      </c>
      <c r="DI57" s="39">
        <f t="shared" si="228"/>
        <v>-5605305.5570142539</v>
      </c>
      <c r="DJ57" s="39">
        <f t="shared" si="229"/>
        <v>-12504143.165647183</v>
      </c>
      <c r="DK57" s="40">
        <f t="shared" si="101"/>
        <v>21779.110197155904</v>
      </c>
      <c r="DL57" s="39">
        <f t="shared" si="230"/>
        <v>54447775.492889762</v>
      </c>
      <c r="DM57" s="39">
        <f t="shared" si="231"/>
        <v>-17695527035.189171</v>
      </c>
      <c r="DN57" s="39">
        <f t="shared" si="232"/>
        <v>-39474637232.345078</v>
      </c>
      <c r="DO57" s="53">
        <f t="shared" si="233"/>
        <v>5751046286436.4805</v>
      </c>
      <c r="DP57" s="39">
        <f t="shared" si="234"/>
        <v>12829257100512.15</v>
      </c>
      <c r="DQ57" s="39">
        <f t="shared" si="235"/>
        <v>28619111993450.18</v>
      </c>
      <c r="DR57" s="21">
        <v>3</v>
      </c>
      <c r="DS57" s="39">
        <v>0</v>
      </c>
      <c r="DT57" s="39">
        <v>530</v>
      </c>
      <c r="DU57" s="51">
        <v>804.24771931898704</v>
      </c>
      <c r="DV57" s="50">
        <f t="shared" si="236"/>
        <v>2.625798415233685E-3</v>
      </c>
      <c r="DW57" s="40">
        <f t="shared" si="102"/>
        <v>525.15968304673697</v>
      </c>
      <c r="DX57" s="40">
        <f t="shared" si="103"/>
        <v>25.5</v>
      </c>
      <c r="DY57" s="51">
        <f t="shared" si="104"/>
        <v>374.5</v>
      </c>
      <c r="DZ57" s="51">
        <f t="shared" si="237"/>
        <v>301190.77088496066</v>
      </c>
      <c r="EA57" s="51">
        <f t="shared" si="238"/>
        <v>159631108.56902915</v>
      </c>
      <c r="EB57" s="51">
        <f t="shared" si="239"/>
        <v>0</v>
      </c>
      <c r="EC57" s="39">
        <f t="shared" si="105"/>
        <v>0</v>
      </c>
      <c r="ED57" s="39">
        <f t="shared" si="106"/>
        <v>0</v>
      </c>
      <c r="EE57" s="39">
        <f t="shared" si="107"/>
        <v>0</v>
      </c>
      <c r="EF57" s="39">
        <f t="shared" si="108"/>
        <v>0</v>
      </c>
      <c r="EG57" s="39">
        <f t="shared" si="109"/>
        <v>0</v>
      </c>
      <c r="EH57" s="39">
        <f t="shared" si="110"/>
        <v>0</v>
      </c>
      <c r="EI57" s="247">
        <f t="shared" si="111"/>
        <v>0</v>
      </c>
      <c r="EK57" s="21">
        <v>3</v>
      </c>
      <c r="EL57" s="39">
        <v>-725</v>
      </c>
      <c r="EM57" s="39">
        <v>-325</v>
      </c>
      <c r="EN57" s="39">
        <v>2500</v>
      </c>
      <c r="EO57" s="50">
        <f t="shared" si="240"/>
        <v>2.8189579628392139E-4</v>
      </c>
      <c r="EP57" s="40">
        <f t="shared" si="112"/>
        <v>6.6817519004787655</v>
      </c>
      <c r="EQ57" s="41">
        <f t="shared" si="241"/>
        <v>16704.379751196913</v>
      </c>
      <c r="ER57" s="39">
        <f t="shared" si="242"/>
        <v>-5428923.4191389969</v>
      </c>
      <c r="ES57" s="39">
        <f t="shared" si="243"/>
        <v>-12110675.319617761</v>
      </c>
      <c r="ET57" s="40">
        <f t="shared" si="113"/>
        <v>21905.828597380001</v>
      </c>
      <c r="EU57" s="39">
        <f t="shared" si="244"/>
        <v>54764571.493450001</v>
      </c>
      <c r="EV57" s="39">
        <f t="shared" si="245"/>
        <v>-17798485735.37125</v>
      </c>
      <c r="EW57" s="39">
        <f t="shared" si="246"/>
        <v>-39704314332.751251</v>
      </c>
      <c r="EX57" s="53">
        <f t="shared" si="247"/>
        <v>5784507863995.6563</v>
      </c>
      <c r="EY57" s="39">
        <f t="shared" si="248"/>
        <v>12903902158144.156</v>
      </c>
      <c r="EZ57" s="39">
        <f t="shared" si="249"/>
        <v>28785627891244.656</v>
      </c>
      <c r="FA57" s="21">
        <v>3</v>
      </c>
      <c r="FB57" s="39">
        <v>0</v>
      </c>
      <c r="FC57" s="39">
        <v>530</v>
      </c>
      <c r="FD57" s="51">
        <v>804.24771931898704</v>
      </c>
      <c r="FE57" s="50">
        <f t="shared" si="250"/>
        <v>2.7708628863580692E-3</v>
      </c>
      <c r="FF57" s="40">
        <f t="shared" si="114"/>
        <v>554.17257727161382</v>
      </c>
      <c r="FG57" s="40">
        <f t="shared" si="115"/>
        <v>25.5</v>
      </c>
      <c r="FH57" s="51">
        <f t="shared" si="116"/>
        <v>374.5</v>
      </c>
      <c r="FI57" s="51">
        <f t="shared" si="251"/>
        <v>301190.77088496066</v>
      </c>
      <c r="FJ57" s="51">
        <f t="shared" si="252"/>
        <v>159631108.56902915</v>
      </c>
      <c r="FK57" s="51">
        <f t="shared" si="253"/>
        <v>0</v>
      </c>
      <c r="FL57" s="39">
        <f t="shared" si="117"/>
        <v>0</v>
      </c>
      <c r="FM57" s="39">
        <f t="shared" si="118"/>
        <v>0</v>
      </c>
      <c r="FN57" s="39">
        <f t="shared" si="119"/>
        <v>0</v>
      </c>
      <c r="FO57" s="39">
        <f t="shared" si="120"/>
        <v>0</v>
      </c>
      <c r="FP57" s="39">
        <f t="shared" si="121"/>
        <v>0</v>
      </c>
      <c r="FQ57" s="39">
        <f t="shared" si="122"/>
        <v>0</v>
      </c>
      <c r="FR57" s="247">
        <f t="shared" si="123"/>
        <v>0</v>
      </c>
      <c r="FT57" s="21">
        <v>3</v>
      </c>
      <c r="FU57" s="39">
        <v>-725</v>
      </c>
      <c r="FV57" s="39">
        <v>-325</v>
      </c>
      <c r="FW57" s="39">
        <v>2500</v>
      </c>
      <c r="FX57" s="50">
        <f t="shared" si="254"/>
        <v>2.810474960563171E-4</v>
      </c>
      <c r="FY57" s="40">
        <f t="shared" si="124"/>
        <v>6.663164593559106</v>
      </c>
      <c r="FZ57" s="41">
        <f t="shared" si="255"/>
        <v>16657.911483897766</v>
      </c>
      <c r="GA57" s="39">
        <f t="shared" si="256"/>
        <v>-5413821.2322667735</v>
      </c>
      <c r="GB57" s="39">
        <f t="shared" si="257"/>
        <v>-12076985.825825879</v>
      </c>
      <c r="GC57" s="40">
        <f t="shared" si="125"/>
        <v>21916.64442528196</v>
      </c>
      <c r="GD57" s="39">
        <f t="shared" si="258"/>
        <v>54791611.063204899</v>
      </c>
      <c r="GE57" s="39">
        <f t="shared" si="259"/>
        <v>-17807273595.541592</v>
      </c>
      <c r="GF57" s="39">
        <f t="shared" si="260"/>
        <v>-39723918020.823555</v>
      </c>
      <c r="GG57" s="53">
        <f t="shared" si="261"/>
        <v>5787363918551.0176</v>
      </c>
      <c r="GH57" s="39">
        <f t="shared" si="262"/>
        <v>12910273356767.656</v>
      </c>
      <c r="GI57" s="39">
        <f t="shared" si="263"/>
        <v>28799840565097.074</v>
      </c>
      <c r="GJ57" s="21">
        <v>3</v>
      </c>
      <c r="GK57" s="39">
        <v>0</v>
      </c>
      <c r="GL57" s="39">
        <v>530</v>
      </c>
      <c r="GM57" s="51">
        <v>804.24771931898704</v>
      </c>
      <c r="GN57" s="50">
        <f t="shared" si="264"/>
        <v>2.7818615725393797E-3</v>
      </c>
      <c r="GO57" s="40">
        <f t="shared" si="126"/>
        <v>556.3723145078759</v>
      </c>
      <c r="GP57" s="40">
        <f t="shared" si="127"/>
        <v>25.5</v>
      </c>
      <c r="GQ57" s="51">
        <f t="shared" si="128"/>
        <v>374.5</v>
      </c>
      <c r="GR57" s="51">
        <f t="shared" si="265"/>
        <v>301190.77088496066</v>
      </c>
      <c r="GS57" s="51">
        <f t="shared" si="266"/>
        <v>159631108.56902915</v>
      </c>
      <c r="GT57" s="51">
        <f t="shared" si="267"/>
        <v>0</v>
      </c>
      <c r="GU57" s="39">
        <f t="shared" si="129"/>
        <v>0</v>
      </c>
      <c r="GV57" s="39">
        <f t="shared" si="130"/>
        <v>0</v>
      </c>
      <c r="GW57" s="39">
        <f t="shared" si="131"/>
        <v>0</v>
      </c>
      <c r="GX57" s="39">
        <f t="shared" si="132"/>
        <v>0</v>
      </c>
      <c r="GY57" s="39">
        <f t="shared" si="133"/>
        <v>0</v>
      </c>
      <c r="GZ57" s="39">
        <f t="shared" si="134"/>
        <v>0</v>
      </c>
      <c r="HA57" s="247">
        <f t="shared" si="135"/>
        <v>0</v>
      </c>
      <c r="HC57" s="21">
        <v>3</v>
      </c>
      <c r="HD57" s="39">
        <v>-725</v>
      </c>
      <c r="HE57" s="39">
        <v>-325</v>
      </c>
      <c r="HF57" s="39">
        <v>2500</v>
      </c>
      <c r="HG57" s="50">
        <f t="shared" si="268"/>
        <v>2.8104727464746149E-4</v>
      </c>
      <c r="HH57" s="40">
        <f t="shared" si="136"/>
        <v>6.663159741019637</v>
      </c>
      <c r="HI57" s="41">
        <f t="shared" si="269"/>
        <v>16657.899352549091</v>
      </c>
      <c r="HJ57" s="39">
        <f t="shared" si="270"/>
        <v>-5413817.2895784546</v>
      </c>
      <c r="HK57" s="39">
        <f t="shared" si="271"/>
        <v>-12076977.030598091</v>
      </c>
      <c r="HL57" s="40">
        <f t="shared" si="137"/>
        <v>21916.647248244866</v>
      </c>
      <c r="HM57" s="39">
        <f t="shared" si="272"/>
        <v>54791618.120612167</v>
      </c>
      <c r="HN57" s="39">
        <f t="shared" si="273"/>
        <v>-17807275889.198956</v>
      </c>
      <c r="HO57" s="39">
        <f t="shared" si="274"/>
        <v>-39723923137.443817</v>
      </c>
      <c r="HP57" s="53">
        <f t="shared" si="275"/>
        <v>5787364663989.6602</v>
      </c>
      <c r="HQ57" s="39">
        <f t="shared" si="276"/>
        <v>12910275019669.24</v>
      </c>
      <c r="HR57" s="39">
        <f t="shared" si="277"/>
        <v>28799844274646.77</v>
      </c>
      <c r="HS57" s="21">
        <v>3</v>
      </c>
      <c r="HT57" s="39">
        <v>0</v>
      </c>
      <c r="HU57" s="39">
        <v>530</v>
      </c>
      <c r="HV57" s="51">
        <v>804.24771931898704</v>
      </c>
      <c r="HW57" s="50">
        <f t="shared" si="278"/>
        <v>2.7819061156121811E-3</v>
      </c>
      <c r="HX57" s="40">
        <f t="shared" si="138"/>
        <v>556.38122312243627</v>
      </c>
      <c r="HY57" s="40">
        <f t="shared" si="139"/>
        <v>25.5</v>
      </c>
      <c r="HZ57" s="51">
        <f t="shared" si="140"/>
        <v>374.5</v>
      </c>
      <c r="IA57" s="51">
        <f t="shared" si="279"/>
        <v>301190.77088496066</v>
      </c>
      <c r="IB57" s="51">
        <f t="shared" si="280"/>
        <v>159631108.56902915</v>
      </c>
      <c r="IC57" s="51">
        <f t="shared" si="281"/>
        <v>0</v>
      </c>
      <c r="ID57" s="39">
        <f t="shared" si="141"/>
        <v>0</v>
      </c>
      <c r="IE57" s="39">
        <f t="shared" si="142"/>
        <v>0</v>
      </c>
      <c r="IF57" s="39">
        <f t="shared" si="143"/>
        <v>0</v>
      </c>
      <c r="IG57" s="39">
        <f t="shared" si="144"/>
        <v>0</v>
      </c>
      <c r="IH57" s="39">
        <f t="shared" si="145"/>
        <v>0</v>
      </c>
      <c r="II57" s="39">
        <f t="shared" si="146"/>
        <v>0</v>
      </c>
      <c r="IJ57" s="247">
        <f t="shared" si="147"/>
        <v>0</v>
      </c>
      <c r="IL57" s="21">
        <v>3</v>
      </c>
      <c r="IM57" s="39">
        <v>-725</v>
      </c>
      <c r="IN57" s="39">
        <v>-325</v>
      </c>
      <c r="IO57" s="39">
        <v>2500</v>
      </c>
      <c r="IP57" s="50">
        <f t="shared" si="282"/>
        <v>2.8104727464968194E-4</v>
      </c>
      <c r="IQ57" s="40">
        <f t="shared" si="148"/>
        <v>6.6631597410683012</v>
      </c>
      <c r="IR57" s="41">
        <f t="shared" si="283"/>
        <v>16657.899352670753</v>
      </c>
      <c r="IS57" s="39">
        <f t="shared" si="284"/>
        <v>-5413817.2896179948</v>
      </c>
      <c r="IT57" s="39">
        <f t="shared" si="285"/>
        <v>-12076977.030686297</v>
      </c>
      <c r="IU57" s="40">
        <f t="shared" si="149"/>
        <v>21916.647248216555</v>
      </c>
      <c r="IV57" s="39">
        <f t="shared" si="286"/>
        <v>54791618.120541386</v>
      </c>
      <c r="IW57" s="39">
        <f t="shared" si="287"/>
        <v>-17807275889.175949</v>
      </c>
      <c r="IX57" s="39">
        <f t="shared" si="288"/>
        <v>-39723923137.392502</v>
      </c>
      <c r="IY57" s="53">
        <f t="shared" si="289"/>
        <v>5787364663982.1836</v>
      </c>
      <c r="IZ57" s="39">
        <f t="shared" si="290"/>
        <v>12910275019652.563</v>
      </c>
      <c r="JA57" s="39">
        <f t="shared" si="291"/>
        <v>28799844274609.566</v>
      </c>
      <c r="JB57" s="21">
        <v>3</v>
      </c>
      <c r="JC57" s="39">
        <v>0</v>
      </c>
      <c r="JD57" s="39">
        <v>530</v>
      </c>
      <c r="JE57" s="51">
        <v>804.24771931898704</v>
      </c>
      <c r="JF57" s="50">
        <f t="shared" si="292"/>
        <v>2.7819061164245148E-3</v>
      </c>
      <c r="JG57" s="40">
        <f t="shared" si="150"/>
        <v>556.38122328490294</v>
      </c>
      <c r="JH57" s="40">
        <f t="shared" si="151"/>
        <v>25.5</v>
      </c>
      <c r="JI57" s="51">
        <f t="shared" si="152"/>
        <v>374.5</v>
      </c>
      <c r="JJ57" s="51">
        <f t="shared" si="293"/>
        <v>301190.77088496066</v>
      </c>
      <c r="JK57" s="51">
        <f t="shared" si="294"/>
        <v>159631108.56902915</v>
      </c>
      <c r="JL57" s="51">
        <f t="shared" si="295"/>
        <v>0</v>
      </c>
      <c r="JM57" s="39">
        <f t="shared" si="153"/>
        <v>0</v>
      </c>
      <c r="JN57" s="39">
        <f t="shared" si="154"/>
        <v>0</v>
      </c>
      <c r="JO57" s="39">
        <f t="shared" si="155"/>
        <v>0</v>
      </c>
      <c r="JP57" s="39">
        <f t="shared" si="156"/>
        <v>0</v>
      </c>
      <c r="JQ57" s="39">
        <f t="shared" si="157"/>
        <v>0</v>
      </c>
      <c r="JR57" s="39">
        <f t="shared" si="158"/>
        <v>0</v>
      </c>
      <c r="JS57" s="247">
        <f t="shared" si="159"/>
        <v>0</v>
      </c>
      <c r="JU57" s="21">
        <v>3</v>
      </c>
      <c r="JV57" s="39">
        <v>-725</v>
      </c>
      <c r="JW57" s="39">
        <v>-325</v>
      </c>
      <c r="JX57" s="39">
        <v>2500</v>
      </c>
      <c r="JY57" s="50">
        <f t="shared" si="296"/>
        <v>2.810472746496801E-4</v>
      </c>
      <c r="JZ57" s="40">
        <f t="shared" si="160"/>
        <v>6.6631597410682639</v>
      </c>
      <c r="KA57" s="41">
        <f t="shared" si="297"/>
        <v>16657.899352670658</v>
      </c>
      <c r="KB57" s="39">
        <f t="shared" si="298"/>
        <v>-5413817.2896179641</v>
      </c>
      <c r="KC57" s="39">
        <f t="shared" si="299"/>
        <v>-12076977.030686228</v>
      </c>
      <c r="KD57" s="40">
        <f t="shared" si="161"/>
        <v>21916.647248216577</v>
      </c>
      <c r="KE57" s="39">
        <f t="shared" si="300"/>
        <v>54791618.120541446</v>
      </c>
      <c r="KF57" s="39">
        <f t="shared" si="301"/>
        <v>-17807275889.175968</v>
      </c>
      <c r="KG57" s="39">
        <f t="shared" si="302"/>
        <v>-39723923137.392548</v>
      </c>
      <c r="KH57" s="53">
        <f t="shared" si="303"/>
        <v>5787364663982.1895</v>
      </c>
      <c r="KI57" s="39">
        <f t="shared" si="304"/>
        <v>12910275019652.578</v>
      </c>
      <c r="KJ57" s="39">
        <f t="shared" si="305"/>
        <v>28799844274609.598</v>
      </c>
      <c r="KK57" s="21">
        <v>3</v>
      </c>
      <c r="KL57" s="39">
        <v>0</v>
      </c>
      <c r="KM57" s="39">
        <v>530</v>
      </c>
      <c r="KN57" s="51">
        <v>804.24771931898704</v>
      </c>
      <c r="KO57" s="50">
        <f t="shared" si="306"/>
        <v>2.7819061164245165E-3</v>
      </c>
      <c r="KP57" s="40">
        <f t="shared" si="162"/>
        <v>556.38122328490329</v>
      </c>
      <c r="KQ57" s="40">
        <f t="shared" si="163"/>
        <v>25.5</v>
      </c>
      <c r="KR57" s="51">
        <f t="shared" si="164"/>
        <v>374.5</v>
      </c>
      <c r="KS57" s="51">
        <f t="shared" si="307"/>
        <v>301190.77088496066</v>
      </c>
      <c r="KT57" s="51">
        <f t="shared" si="308"/>
        <v>159631108.56902915</v>
      </c>
      <c r="KU57" s="51">
        <f t="shared" si="309"/>
        <v>0</v>
      </c>
      <c r="KV57" s="39">
        <f t="shared" si="165"/>
        <v>0</v>
      </c>
      <c r="KW57" s="39">
        <f t="shared" si="166"/>
        <v>0</v>
      </c>
      <c r="KX57" s="39">
        <f t="shared" si="167"/>
        <v>0</v>
      </c>
      <c r="KY57" s="39">
        <f t="shared" si="168"/>
        <v>0</v>
      </c>
      <c r="KZ57" s="39">
        <f t="shared" si="169"/>
        <v>0</v>
      </c>
      <c r="LA57" s="39">
        <f t="shared" si="170"/>
        <v>0</v>
      </c>
      <c r="LB57" s="247">
        <f t="shared" si="171"/>
        <v>0</v>
      </c>
      <c r="LD57" s="21">
        <v>3</v>
      </c>
      <c r="LE57" s="39">
        <v>-725</v>
      </c>
      <c r="LF57" s="39">
        <v>-325</v>
      </c>
      <c r="LG57" s="39">
        <v>2500</v>
      </c>
      <c r="LH57" s="50">
        <f t="shared" si="310"/>
        <v>2.810472746496801E-4</v>
      </c>
      <c r="LI57" s="40">
        <f t="shared" si="172"/>
        <v>6.6631597410682639</v>
      </c>
      <c r="LJ57" s="41">
        <f t="shared" si="311"/>
        <v>16657.899352670658</v>
      </c>
      <c r="LK57" s="39">
        <f t="shared" si="312"/>
        <v>-5413817.2896179641</v>
      </c>
      <c r="LL57" s="39">
        <f t="shared" si="313"/>
        <v>-12076977.030686228</v>
      </c>
      <c r="LM57" s="40">
        <f t="shared" si="173"/>
        <v>21916.647248216577</v>
      </c>
      <c r="LN57" s="39">
        <f t="shared" si="314"/>
        <v>54791618.120541446</v>
      </c>
      <c r="LO57" s="39">
        <f t="shared" si="315"/>
        <v>-17807275889.175968</v>
      </c>
      <c r="LP57" s="39">
        <f t="shared" si="316"/>
        <v>-39723923137.392548</v>
      </c>
      <c r="LQ57" s="53">
        <f t="shared" si="317"/>
        <v>5787364663982.1895</v>
      </c>
      <c r="LR57" s="39">
        <f t="shared" si="318"/>
        <v>12910275019652.578</v>
      </c>
      <c r="LS57" s="39">
        <f t="shared" si="319"/>
        <v>28799844274609.598</v>
      </c>
      <c r="LT57" s="21">
        <v>3</v>
      </c>
      <c r="LU57" s="39">
        <v>0</v>
      </c>
      <c r="LV57" s="39">
        <v>530</v>
      </c>
      <c r="LW57" s="51">
        <v>804.24771931898704</v>
      </c>
      <c r="LX57" s="50">
        <f t="shared" si="320"/>
        <v>2.7819061164245165E-3</v>
      </c>
      <c r="LY57" s="40">
        <f t="shared" si="174"/>
        <v>556.38122328490329</v>
      </c>
      <c r="LZ57" s="40">
        <f t="shared" si="175"/>
        <v>25.5</v>
      </c>
      <c r="MA57" s="51">
        <f t="shared" si="176"/>
        <v>374.5</v>
      </c>
      <c r="MB57" s="51">
        <f t="shared" si="321"/>
        <v>301190.77088496066</v>
      </c>
      <c r="MC57" s="51">
        <f t="shared" si="322"/>
        <v>159631108.56902915</v>
      </c>
      <c r="MD57" s="51">
        <f t="shared" si="323"/>
        <v>0</v>
      </c>
      <c r="ME57" s="39">
        <f t="shared" si="177"/>
        <v>0</v>
      </c>
      <c r="MF57" s="39">
        <f t="shared" si="178"/>
        <v>0</v>
      </c>
      <c r="MG57" s="39">
        <f t="shared" si="179"/>
        <v>0</v>
      </c>
      <c r="MH57" s="39">
        <f t="shared" si="180"/>
        <v>0</v>
      </c>
      <c r="MI57" s="39">
        <f t="shared" si="181"/>
        <v>0</v>
      </c>
      <c r="MJ57" s="39">
        <f t="shared" si="182"/>
        <v>0</v>
      </c>
      <c r="MK57" s="247">
        <f t="shared" si="183"/>
        <v>0</v>
      </c>
    </row>
    <row r="58" spans="1:349" x14ac:dyDescent="0.25">
      <c r="A58" s="21">
        <v>4</v>
      </c>
      <c r="B58" s="39">
        <v>-725</v>
      </c>
      <c r="C58" s="39">
        <v>-275</v>
      </c>
      <c r="D58" s="39">
        <v>2500</v>
      </c>
      <c r="E58" s="50">
        <f t="shared" si="184"/>
        <v>9.2249999999999993E-4</v>
      </c>
      <c r="F58" s="40">
        <f t="shared" si="64"/>
        <v>18.098585156249996</v>
      </c>
      <c r="G58" s="41">
        <f t="shared" si="185"/>
        <v>45246.462890624993</v>
      </c>
      <c r="H58" s="39">
        <f t="shared" si="186"/>
        <v>-12442777.294921873</v>
      </c>
      <c r="I58" s="39">
        <f t="shared" si="187"/>
        <v>-32803685.595703121</v>
      </c>
      <c r="J58" s="40">
        <f t="shared" si="65"/>
        <v>13738.125000000002</v>
      </c>
      <c r="K58" s="39">
        <f t="shared" si="188"/>
        <v>34345312.500000007</v>
      </c>
      <c r="L58" s="39">
        <f t="shared" si="189"/>
        <v>-9444960937.5000019</v>
      </c>
      <c r="M58" s="39">
        <f t="shared" si="190"/>
        <v>-24900351562.500004</v>
      </c>
      <c r="N58" s="53">
        <f t="shared" si="191"/>
        <v>2597364257812.5005</v>
      </c>
      <c r="O58" s="39">
        <f t="shared" si="192"/>
        <v>6847596679687.501</v>
      </c>
      <c r="P58" s="39">
        <f t="shared" si="193"/>
        <v>18052754882812.504</v>
      </c>
      <c r="Q58" s="21">
        <v>4</v>
      </c>
      <c r="R58" s="39">
        <v>200</v>
      </c>
      <c r="S58" s="39">
        <v>530</v>
      </c>
      <c r="T58" s="51">
        <v>804.24771931898704</v>
      </c>
      <c r="U58" s="50">
        <f t="shared" si="194"/>
        <v>1.0895E-3</v>
      </c>
      <c r="V58" s="40">
        <f t="shared" si="66"/>
        <v>217.9</v>
      </c>
      <c r="W58" s="40">
        <f t="shared" si="67"/>
        <v>20.215059656249998</v>
      </c>
      <c r="X58" s="51">
        <f t="shared" si="68"/>
        <v>197.68494034375001</v>
      </c>
      <c r="Y58" s="51">
        <f t="shared" si="195"/>
        <v>158987.66241517095</v>
      </c>
      <c r="Z58" s="51">
        <f t="shared" si="196"/>
        <v>84263461.080040604</v>
      </c>
      <c r="AA58" s="51">
        <f t="shared" si="197"/>
        <v>31797532.48303419</v>
      </c>
      <c r="AB58" s="39">
        <f t="shared" si="69"/>
        <v>188391.125</v>
      </c>
      <c r="AC58" s="39">
        <f t="shared" si="70"/>
        <v>151513132.62118819</v>
      </c>
      <c r="AD58" s="39">
        <f t="shared" si="71"/>
        <v>80301960289.229736</v>
      </c>
      <c r="AE58" s="39">
        <f t="shared" si="72"/>
        <v>30302626524.23764</v>
      </c>
      <c r="AF58" s="39">
        <f t="shared" si="73"/>
        <v>42560038953291.758</v>
      </c>
      <c r="AG58" s="39">
        <f t="shared" si="74"/>
        <v>16060392057845.949</v>
      </c>
      <c r="AH58" s="247">
        <f t="shared" si="75"/>
        <v>6060525304847.5273</v>
      </c>
      <c r="AJ58" s="21">
        <v>4</v>
      </c>
      <c r="AK58" s="39">
        <v>-725</v>
      </c>
      <c r="AL58" s="39">
        <v>-275</v>
      </c>
      <c r="AM58" s="39">
        <v>2500</v>
      </c>
      <c r="AN58" s="50">
        <f t="shared" si="198"/>
        <v>3.8048939138204171E-4</v>
      </c>
      <c r="AO58" s="40">
        <f t="shared" si="76"/>
        <v>8.7795568521585494</v>
      </c>
      <c r="AP58" s="41">
        <f t="shared" si="199"/>
        <v>21948.892130396373</v>
      </c>
      <c r="AQ58" s="39">
        <f t="shared" si="200"/>
        <v>-6035945.3358590025</v>
      </c>
      <c r="AR58" s="39">
        <f t="shared" si="201"/>
        <v>-15912946.794537369</v>
      </c>
      <c r="AS58" s="40">
        <f t="shared" si="77"/>
        <v>20648.760259878967</v>
      </c>
      <c r="AT58" s="39">
        <f t="shared" si="202"/>
        <v>51621900.649697416</v>
      </c>
      <c r="AU58" s="39">
        <f t="shared" si="203"/>
        <v>-14196022678.66679</v>
      </c>
      <c r="AV58" s="39">
        <f t="shared" si="204"/>
        <v>-37425877971.030624</v>
      </c>
      <c r="AW58" s="53">
        <f t="shared" si="205"/>
        <v>3903906236633.3672</v>
      </c>
      <c r="AX58" s="39">
        <f t="shared" si="206"/>
        <v>10292116442033.422</v>
      </c>
      <c r="AY58" s="39">
        <f t="shared" si="207"/>
        <v>27133761528997.203</v>
      </c>
      <c r="AZ58" s="21">
        <v>4</v>
      </c>
      <c r="BA58" s="39">
        <v>200</v>
      </c>
      <c r="BB58" s="39">
        <v>530</v>
      </c>
      <c r="BC58" s="51">
        <v>804.24771931898704</v>
      </c>
      <c r="BD58" s="50">
        <f t="shared" si="208"/>
        <v>1.9341229066800623E-3</v>
      </c>
      <c r="BE58" s="40">
        <f t="shared" si="78"/>
        <v>386.82458133601244</v>
      </c>
      <c r="BF58" s="40">
        <f t="shared" si="79"/>
        <v>25.472333829670191</v>
      </c>
      <c r="BG58" s="51">
        <f t="shared" si="80"/>
        <v>361.35224750634222</v>
      </c>
      <c r="BH58" s="51">
        <f t="shared" si="209"/>
        <v>290616.72092776583</v>
      </c>
      <c r="BI58" s="51">
        <f t="shared" si="210"/>
        <v>154026862.0917159</v>
      </c>
      <c r="BJ58" s="51">
        <f t="shared" si="211"/>
        <v>58123344.185553163</v>
      </c>
      <c r="BK58" s="39">
        <f t="shared" si="81"/>
        <v>199160.06706017078</v>
      </c>
      <c r="BL58" s="39">
        <f t="shared" si="82"/>
        <v>160174029.71255887</v>
      </c>
      <c r="BM58" s="39">
        <f t="shared" si="83"/>
        <v>84892235747.656204</v>
      </c>
      <c r="BN58" s="39">
        <f t="shared" si="84"/>
        <v>32034805942.511772</v>
      </c>
      <c r="BO58" s="39">
        <f t="shared" si="85"/>
        <v>44992884946257.789</v>
      </c>
      <c r="BP58" s="39">
        <f t="shared" si="86"/>
        <v>16978447149531.238</v>
      </c>
      <c r="BQ58" s="247">
        <f t="shared" si="87"/>
        <v>6406961188502.3545</v>
      </c>
      <c r="BS58" s="21">
        <v>4</v>
      </c>
      <c r="BT58" s="39">
        <v>-725</v>
      </c>
      <c r="BU58" s="39">
        <v>-275</v>
      </c>
      <c r="BV58" s="39">
        <v>2500</v>
      </c>
      <c r="BW58" s="50">
        <f t="shared" si="212"/>
        <v>4.1067214307239372E-4</v>
      </c>
      <c r="BX58" s="40">
        <f t="shared" si="88"/>
        <v>9.3969856403611249</v>
      </c>
      <c r="BY58" s="41">
        <f t="shared" si="213"/>
        <v>23492.464100902813</v>
      </c>
      <c r="BZ58" s="39">
        <f t="shared" si="214"/>
        <v>-6460427.6277482733</v>
      </c>
      <c r="CA58" s="39">
        <f t="shared" si="215"/>
        <v>-17032036.473154541</v>
      </c>
      <c r="CB58" s="40">
        <f t="shared" si="89"/>
        <v>20263.930175826979</v>
      </c>
      <c r="CC58" s="39">
        <f t="shared" si="216"/>
        <v>50659825.439567447</v>
      </c>
      <c r="CD58" s="39">
        <f t="shared" si="217"/>
        <v>-13931451995.881048</v>
      </c>
      <c r="CE58" s="39">
        <f t="shared" si="218"/>
        <v>-36728373443.686401</v>
      </c>
      <c r="CF58" s="53">
        <f t="shared" si="219"/>
        <v>3831149298867.2881</v>
      </c>
      <c r="CG58" s="39">
        <f t="shared" si="220"/>
        <v>10100302697013.76</v>
      </c>
      <c r="CH58" s="39">
        <f t="shared" si="221"/>
        <v>26628070746672.641</v>
      </c>
      <c r="CI58" s="21">
        <v>4</v>
      </c>
      <c r="CJ58" s="39">
        <v>200</v>
      </c>
      <c r="CK58" s="39">
        <v>530</v>
      </c>
      <c r="CL58" s="51">
        <v>804.24771931898704</v>
      </c>
      <c r="CM58" s="50">
        <f t="shared" si="222"/>
        <v>2.3461027878766191E-3</v>
      </c>
      <c r="CN58" s="40">
        <f t="shared" si="90"/>
        <v>469.22055757532382</v>
      </c>
      <c r="CO58" s="40">
        <f t="shared" si="91"/>
        <v>25.5</v>
      </c>
      <c r="CP58" s="51">
        <f t="shared" si="92"/>
        <v>374.5</v>
      </c>
      <c r="CQ58" s="51">
        <f t="shared" si="223"/>
        <v>301190.77088496066</v>
      </c>
      <c r="CR58" s="51">
        <f t="shared" si="224"/>
        <v>159631108.56902915</v>
      </c>
      <c r="CS58" s="51">
        <f t="shared" si="225"/>
        <v>60238154.176992133</v>
      </c>
      <c r="CT58" s="39">
        <f t="shared" si="93"/>
        <v>0</v>
      </c>
      <c r="CU58" s="39">
        <f t="shared" si="94"/>
        <v>0</v>
      </c>
      <c r="CV58" s="39">
        <f t="shared" si="95"/>
        <v>0</v>
      </c>
      <c r="CW58" s="39">
        <f t="shared" si="96"/>
        <v>0</v>
      </c>
      <c r="CX58" s="39">
        <f t="shared" si="97"/>
        <v>0</v>
      </c>
      <c r="CY58" s="39">
        <f t="shared" si="98"/>
        <v>0</v>
      </c>
      <c r="CZ58" s="247">
        <f t="shared" si="99"/>
        <v>0</v>
      </c>
      <c r="DB58" s="21">
        <v>4</v>
      </c>
      <c r="DC58" s="39">
        <v>-725</v>
      </c>
      <c r="DD58" s="39">
        <v>-275</v>
      </c>
      <c r="DE58" s="39">
        <v>2500</v>
      </c>
      <c r="DF58" s="50">
        <f t="shared" si="226"/>
        <v>4.0275476909209048E-4</v>
      </c>
      <c r="DG58" s="40">
        <f t="shared" si="100"/>
        <v>9.2361489111798605</v>
      </c>
      <c r="DH58" s="41">
        <f t="shared" si="227"/>
        <v>23090.372277949653</v>
      </c>
      <c r="DI58" s="39">
        <f t="shared" si="228"/>
        <v>-6349852.3764361544</v>
      </c>
      <c r="DJ58" s="39">
        <f t="shared" si="229"/>
        <v>-16740519.901513498</v>
      </c>
      <c r="DK58" s="40">
        <f t="shared" si="101"/>
        <v>20364.876694075847</v>
      </c>
      <c r="DL58" s="39">
        <f t="shared" si="230"/>
        <v>50912191.735189617</v>
      </c>
      <c r="DM58" s="39">
        <f t="shared" si="231"/>
        <v>-14000852727.177145</v>
      </c>
      <c r="DN58" s="39">
        <f t="shared" si="232"/>
        <v>-36911339008.012474</v>
      </c>
      <c r="DO58" s="53">
        <f t="shared" si="233"/>
        <v>3850234499973.7148</v>
      </c>
      <c r="DP58" s="39">
        <f t="shared" si="234"/>
        <v>10150618227203.43</v>
      </c>
      <c r="DQ58" s="39">
        <f t="shared" si="235"/>
        <v>26760720780809.043</v>
      </c>
      <c r="DR58" s="21">
        <v>4</v>
      </c>
      <c r="DS58" s="39">
        <v>200</v>
      </c>
      <c r="DT58" s="39">
        <v>530</v>
      </c>
      <c r="DU58" s="51">
        <v>804.24771931898704</v>
      </c>
      <c r="DV58" s="50">
        <f t="shared" si="236"/>
        <v>2.7464128214804229E-3</v>
      </c>
      <c r="DW58" s="40">
        <f t="shared" si="102"/>
        <v>549.28256429608462</v>
      </c>
      <c r="DX58" s="40">
        <f t="shared" si="103"/>
        <v>25.5</v>
      </c>
      <c r="DY58" s="51">
        <f t="shared" si="104"/>
        <v>374.5</v>
      </c>
      <c r="DZ58" s="51">
        <f t="shared" si="237"/>
        <v>301190.77088496066</v>
      </c>
      <c r="EA58" s="51">
        <f t="shared" si="238"/>
        <v>159631108.56902915</v>
      </c>
      <c r="EB58" s="51">
        <f t="shared" si="239"/>
        <v>60238154.176992133</v>
      </c>
      <c r="EC58" s="39">
        <f t="shared" si="105"/>
        <v>0</v>
      </c>
      <c r="ED58" s="39">
        <f t="shared" si="106"/>
        <v>0</v>
      </c>
      <c r="EE58" s="39">
        <f t="shared" si="107"/>
        <v>0</v>
      </c>
      <c r="EF58" s="39">
        <f t="shared" si="108"/>
        <v>0</v>
      </c>
      <c r="EG58" s="39">
        <f t="shared" si="109"/>
        <v>0</v>
      </c>
      <c r="EH58" s="39">
        <f t="shared" si="110"/>
        <v>0</v>
      </c>
      <c r="EI58" s="247">
        <f t="shared" si="111"/>
        <v>0</v>
      </c>
      <c r="EK58" s="21">
        <v>4</v>
      </c>
      <c r="EL58" s="39">
        <v>-725</v>
      </c>
      <c r="EM58" s="39">
        <v>-275</v>
      </c>
      <c r="EN58" s="39">
        <v>2500</v>
      </c>
      <c r="EO58" s="50">
        <f t="shared" si="240"/>
        <v>4.0048220658737955E-4</v>
      </c>
      <c r="EP58" s="40">
        <f t="shared" si="112"/>
        <v>9.1898355320471854</v>
      </c>
      <c r="EQ58" s="41">
        <f t="shared" si="241"/>
        <v>22974.588830117962</v>
      </c>
      <c r="ER58" s="39">
        <f t="shared" si="242"/>
        <v>-6318011.9282824397</v>
      </c>
      <c r="ES58" s="39">
        <f t="shared" si="243"/>
        <v>-16656576.901835522</v>
      </c>
      <c r="ET58" s="40">
        <f t="shared" si="113"/>
        <v>20393.851866010911</v>
      </c>
      <c r="EU58" s="39">
        <f t="shared" si="244"/>
        <v>50984629.665027276</v>
      </c>
      <c r="EV58" s="39">
        <f t="shared" si="245"/>
        <v>-14020773157.882502</v>
      </c>
      <c r="EW58" s="39">
        <f t="shared" si="246"/>
        <v>-36963856507.144775</v>
      </c>
      <c r="EX58" s="53">
        <f t="shared" si="247"/>
        <v>3855712618417.688</v>
      </c>
      <c r="EY58" s="39">
        <f t="shared" si="248"/>
        <v>10165060539464.813</v>
      </c>
      <c r="EZ58" s="39">
        <f t="shared" si="249"/>
        <v>26798795967679.961</v>
      </c>
      <c r="FA58" s="21">
        <v>4</v>
      </c>
      <c r="FB58" s="39">
        <v>200</v>
      </c>
      <c r="FC58" s="39">
        <v>530</v>
      </c>
      <c r="FD58" s="51">
        <v>804.24771931898704</v>
      </c>
      <c r="FE58" s="50">
        <f t="shared" si="250"/>
        <v>2.8980737757056591E-3</v>
      </c>
      <c r="FF58" s="40">
        <f t="shared" si="114"/>
        <v>579.61475514113181</v>
      </c>
      <c r="FG58" s="40">
        <f t="shared" si="115"/>
        <v>25.5</v>
      </c>
      <c r="FH58" s="51">
        <f t="shared" si="116"/>
        <v>374.5</v>
      </c>
      <c r="FI58" s="51">
        <f t="shared" si="251"/>
        <v>301190.77088496066</v>
      </c>
      <c r="FJ58" s="51">
        <f t="shared" si="252"/>
        <v>159631108.56902915</v>
      </c>
      <c r="FK58" s="51">
        <f t="shared" si="253"/>
        <v>60238154.176992133</v>
      </c>
      <c r="FL58" s="39">
        <f t="shared" si="117"/>
        <v>0</v>
      </c>
      <c r="FM58" s="39">
        <f t="shared" si="118"/>
        <v>0</v>
      </c>
      <c r="FN58" s="39">
        <f t="shared" si="119"/>
        <v>0</v>
      </c>
      <c r="FO58" s="39">
        <f t="shared" si="120"/>
        <v>0</v>
      </c>
      <c r="FP58" s="39">
        <f t="shared" si="121"/>
        <v>0</v>
      </c>
      <c r="FQ58" s="39">
        <f t="shared" si="122"/>
        <v>0</v>
      </c>
      <c r="FR58" s="247">
        <f t="shared" si="123"/>
        <v>0</v>
      </c>
      <c r="FT58" s="21">
        <v>4</v>
      </c>
      <c r="FU58" s="39">
        <v>-725</v>
      </c>
      <c r="FV58" s="39">
        <v>-275</v>
      </c>
      <c r="FW58" s="39">
        <v>2500</v>
      </c>
      <c r="FX58" s="50">
        <f t="shared" si="254"/>
        <v>4.0021737674958413E-4</v>
      </c>
      <c r="FY58" s="40">
        <f t="shared" si="124"/>
        <v>9.1844341844558635</v>
      </c>
      <c r="FZ58" s="41">
        <f t="shared" si="255"/>
        <v>22961.085461139657</v>
      </c>
      <c r="GA58" s="39">
        <f t="shared" si="256"/>
        <v>-6314298.5018134061</v>
      </c>
      <c r="GB58" s="39">
        <f t="shared" si="257"/>
        <v>-16646786.959326252</v>
      </c>
      <c r="GC58" s="40">
        <f t="shared" si="125"/>
        <v>20397.228446442805</v>
      </c>
      <c r="GD58" s="39">
        <f t="shared" si="258"/>
        <v>50993071.116107009</v>
      </c>
      <c r="GE58" s="39">
        <f t="shared" si="259"/>
        <v>-14023094556.929428</v>
      </c>
      <c r="GF58" s="39">
        <f t="shared" si="260"/>
        <v>-36969976559.177582</v>
      </c>
      <c r="GG58" s="53">
        <f t="shared" si="261"/>
        <v>3856351003155.5928</v>
      </c>
      <c r="GH58" s="39">
        <f t="shared" si="262"/>
        <v>10166743553773.836</v>
      </c>
      <c r="GI58" s="39">
        <f t="shared" si="263"/>
        <v>26803233005403.746</v>
      </c>
      <c r="GJ58" s="21">
        <v>4</v>
      </c>
      <c r="GK58" s="39">
        <v>200</v>
      </c>
      <c r="GL58" s="39">
        <v>530</v>
      </c>
      <c r="GM58" s="51">
        <v>804.24771931898704</v>
      </c>
      <c r="GN58" s="50">
        <f t="shared" si="264"/>
        <v>2.9095882254023299E-3</v>
      </c>
      <c r="GO58" s="40">
        <f t="shared" si="126"/>
        <v>581.91764508046595</v>
      </c>
      <c r="GP58" s="40">
        <f t="shared" si="127"/>
        <v>25.5</v>
      </c>
      <c r="GQ58" s="51">
        <f t="shared" si="128"/>
        <v>374.5</v>
      </c>
      <c r="GR58" s="51">
        <f t="shared" si="265"/>
        <v>301190.77088496066</v>
      </c>
      <c r="GS58" s="51">
        <f t="shared" si="266"/>
        <v>159631108.56902915</v>
      </c>
      <c r="GT58" s="51">
        <f t="shared" si="267"/>
        <v>60238154.176992133</v>
      </c>
      <c r="GU58" s="39">
        <f t="shared" si="129"/>
        <v>0</v>
      </c>
      <c r="GV58" s="39">
        <f t="shared" si="130"/>
        <v>0</v>
      </c>
      <c r="GW58" s="39">
        <f t="shared" si="131"/>
        <v>0</v>
      </c>
      <c r="GX58" s="39">
        <f t="shared" si="132"/>
        <v>0</v>
      </c>
      <c r="GY58" s="39">
        <f t="shared" si="133"/>
        <v>0</v>
      </c>
      <c r="GZ58" s="39">
        <f t="shared" si="134"/>
        <v>0</v>
      </c>
      <c r="HA58" s="247">
        <f t="shared" si="135"/>
        <v>0</v>
      </c>
      <c r="HC58" s="21">
        <v>4</v>
      </c>
      <c r="HD58" s="39">
        <v>-725</v>
      </c>
      <c r="HE58" s="39">
        <v>-275</v>
      </c>
      <c r="HF58" s="39">
        <v>2500</v>
      </c>
      <c r="HG58" s="50">
        <f t="shared" si="268"/>
        <v>4.0021941970541528E-4</v>
      </c>
      <c r="HH58" s="40">
        <f t="shared" si="136"/>
        <v>9.184475855066049</v>
      </c>
      <c r="HI58" s="41">
        <f t="shared" si="269"/>
        <v>22961.189637665124</v>
      </c>
      <c r="HJ58" s="39">
        <f t="shared" si="270"/>
        <v>-6314327.1503579095</v>
      </c>
      <c r="HK58" s="39">
        <f t="shared" si="271"/>
        <v>-16646862.487307215</v>
      </c>
      <c r="HL58" s="40">
        <f t="shared" si="137"/>
        <v>20397.202398755955</v>
      </c>
      <c r="HM58" s="39">
        <f t="shared" si="272"/>
        <v>50993005.996889889</v>
      </c>
      <c r="HN58" s="39">
        <f t="shared" si="273"/>
        <v>-14023076649.14472</v>
      </c>
      <c r="HO58" s="39">
        <f t="shared" si="274"/>
        <v>-36969929347.745171</v>
      </c>
      <c r="HP58" s="53">
        <f t="shared" si="275"/>
        <v>3856346078514.7979</v>
      </c>
      <c r="HQ58" s="39">
        <f t="shared" si="276"/>
        <v>10166730570629.922</v>
      </c>
      <c r="HR58" s="39">
        <f t="shared" si="277"/>
        <v>26803198777115.246</v>
      </c>
      <c r="HS58" s="21">
        <v>4</v>
      </c>
      <c r="HT58" s="39">
        <v>200</v>
      </c>
      <c r="HU58" s="39">
        <v>530</v>
      </c>
      <c r="HV58" s="51">
        <v>804.24771931898704</v>
      </c>
      <c r="HW58" s="50">
        <f t="shared" si="278"/>
        <v>2.9096344357428597E-3</v>
      </c>
      <c r="HX58" s="40">
        <f t="shared" si="138"/>
        <v>581.92688714857195</v>
      </c>
      <c r="HY58" s="40">
        <f t="shared" si="139"/>
        <v>25.5</v>
      </c>
      <c r="HZ58" s="51">
        <f t="shared" si="140"/>
        <v>374.5</v>
      </c>
      <c r="IA58" s="51">
        <f t="shared" si="279"/>
        <v>301190.77088496066</v>
      </c>
      <c r="IB58" s="51">
        <f t="shared" si="280"/>
        <v>159631108.56902915</v>
      </c>
      <c r="IC58" s="51">
        <f t="shared" si="281"/>
        <v>60238154.176992133</v>
      </c>
      <c r="ID58" s="39">
        <f t="shared" si="141"/>
        <v>0</v>
      </c>
      <c r="IE58" s="39">
        <f t="shared" si="142"/>
        <v>0</v>
      </c>
      <c r="IF58" s="39">
        <f t="shared" si="143"/>
        <v>0</v>
      </c>
      <c r="IG58" s="39">
        <f t="shared" si="144"/>
        <v>0</v>
      </c>
      <c r="IH58" s="39">
        <f t="shared" si="145"/>
        <v>0</v>
      </c>
      <c r="II58" s="39">
        <f t="shared" si="146"/>
        <v>0</v>
      </c>
      <c r="IJ58" s="247">
        <f t="shared" si="147"/>
        <v>0</v>
      </c>
      <c r="IL58" s="21">
        <v>4</v>
      </c>
      <c r="IM58" s="39">
        <v>-725</v>
      </c>
      <c r="IN58" s="39">
        <v>-275</v>
      </c>
      <c r="IO58" s="39">
        <v>2500</v>
      </c>
      <c r="IP58" s="50">
        <f t="shared" si="282"/>
        <v>4.0021941974907697E-4</v>
      </c>
      <c r="IQ58" s="40">
        <f t="shared" si="148"/>
        <v>9.1844758559566273</v>
      </c>
      <c r="IR58" s="41">
        <f t="shared" si="283"/>
        <v>22961.189639891567</v>
      </c>
      <c r="IS58" s="39">
        <f t="shared" si="284"/>
        <v>-6314327.1509701805</v>
      </c>
      <c r="IT58" s="39">
        <f t="shared" si="285"/>
        <v>-16646862.488921385</v>
      </c>
      <c r="IU58" s="40">
        <f t="shared" si="149"/>
        <v>20397.202398199268</v>
      </c>
      <c r="IV58" s="39">
        <f t="shared" si="286"/>
        <v>50993005.995498173</v>
      </c>
      <c r="IW58" s="39">
        <f t="shared" si="287"/>
        <v>-14023076648.761997</v>
      </c>
      <c r="IX58" s="39">
        <f t="shared" si="288"/>
        <v>-36969929346.736176</v>
      </c>
      <c r="IY58" s="53">
        <f t="shared" si="289"/>
        <v>3856346078409.5493</v>
      </c>
      <c r="IZ58" s="39">
        <f t="shared" si="290"/>
        <v>10166730570352.449</v>
      </c>
      <c r="JA58" s="39">
        <f t="shared" si="291"/>
        <v>26803198776383.727</v>
      </c>
      <c r="JB58" s="21">
        <v>4</v>
      </c>
      <c r="JC58" s="39">
        <v>200</v>
      </c>
      <c r="JD58" s="39">
        <v>530</v>
      </c>
      <c r="JE58" s="51">
        <v>804.24771931898704</v>
      </c>
      <c r="JF58" s="50">
        <f t="shared" si="292"/>
        <v>2.9096344365831845E-3</v>
      </c>
      <c r="JG58" s="40">
        <f t="shared" si="150"/>
        <v>581.92688731663691</v>
      </c>
      <c r="JH58" s="40">
        <f t="shared" si="151"/>
        <v>25.5</v>
      </c>
      <c r="JI58" s="51">
        <f t="shared" si="152"/>
        <v>374.5</v>
      </c>
      <c r="JJ58" s="51">
        <f t="shared" si="293"/>
        <v>301190.77088496066</v>
      </c>
      <c r="JK58" s="51">
        <f t="shared" si="294"/>
        <v>159631108.56902915</v>
      </c>
      <c r="JL58" s="51">
        <f t="shared" si="295"/>
        <v>60238154.176992133</v>
      </c>
      <c r="JM58" s="39">
        <f t="shared" si="153"/>
        <v>0</v>
      </c>
      <c r="JN58" s="39">
        <f t="shared" si="154"/>
        <v>0</v>
      </c>
      <c r="JO58" s="39">
        <f t="shared" si="155"/>
        <v>0</v>
      </c>
      <c r="JP58" s="39">
        <f t="shared" si="156"/>
        <v>0</v>
      </c>
      <c r="JQ58" s="39">
        <f t="shared" si="157"/>
        <v>0</v>
      </c>
      <c r="JR58" s="39">
        <f t="shared" si="158"/>
        <v>0</v>
      </c>
      <c r="JS58" s="247">
        <f t="shared" si="159"/>
        <v>0</v>
      </c>
      <c r="JU58" s="21">
        <v>4</v>
      </c>
      <c r="JV58" s="39">
        <v>-725</v>
      </c>
      <c r="JW58" s="39">
        <v>-275</v>
      </c>
      <c r="JX58" s="39">
        <v>2500</v>
      </c>
      <c r="JY58" s="50">
        <f t="shared" si="296"/>
        <v>4.0021941974907534E-4</v>
      </c>
      <c r="JZ58" s="40">
        <f t="shared" si="160"/>
        <v>9.1844758559565971</v>
      </c>
      <c r="KA58" s="41">
        <f t="shared" si="297"/>
        <v>22961.189639891494</v>
      </c>
      <c r="KB58" s="39">
        <f t="shared" si="298"/>
        <v>-6314327.150970161</v>
      </c>
      <c r="KC58" s="39">
        <f t="shared" si="299"/>
        <v>-16646862.488921333</v>
      </c>
      <c r="KD58" s="40">
        <f t="shared" si="161"/>
        <v>20397.20239819929</v>
      </c>
      <c r="KE58" s="39">
        <f t="shared" si="300"/>
        <v>50993005.995498225</v>
      </c>
      <c r="KF58" s="39">
        <f t="shared" si="301"/>
        <v>-14023076648.762012</v>
      </c>
      <c r="KG58" s="39">
        <f t="shared" si="302"/>
        <v>-36969929346.736214</v>
      </c>
      <c r="KH58" s="53">
        <f t="shared" si="303"/>
        <v>3856346078409.5532</v>
      </c>
      <c r="KI58" s="39">
        <f t="shared" si="304"/>
        <v>10166730570352.459</v>
      </c>
      <c r="KJ58" s="39">
        <f t="shared" si="305"/>
        <v>26803198776383.754</v>
      </c>
      <c r="KK58" s="21">
        <v>4</v>
      </c>
      <c r="KL58" s="39">
        <v>200</v>
      </c>
      <c r="KM58" s="39">
        <v>530</v>
      </c>
      <c r="KN58" s="51">
        <v>804.24771931898704</v>
      </c>
      <c r="KO58" s="50">
        <f t="shared" si="306"/>
        <v>2.9096344365831866E-3</v>
      </c>
      <c r="KP58" s="40">
        <f t="shared" si="162"/>
        <v>581.92688731663736</v>
      </c>
      <c r="KQ58" s="40">
        <f t="shared" si="163"/>
        <v>25.5</v>
      </c>
      <c r="KR58" s="51">
        <f t="shared" si="164"/>
        <v>374.5</v>
      </c>
      <c r="KS58" s="51">
        <f t="shared" si="307"/>
        <v>301190.77088496066</v>
      </c>
      <c r="KT58" s="51">
        <f t="shared" si="308"/>
        <v>159631108.56902915</v>
      </c>
      <c r="KU58" s="51">
        <f t="shared" si="309"/>
        <v>60238154.176992133</v>
      </c>
      <c r="KV58" s="39">
        <f t="shared" si="165"/>
        <v>0</v>
      </c>
      <c r="KW58" s="39">
        <f t="shared" si="166"/>
        <v>0</v>
      </c>
      <c r="KX58" s="39">
        <f t="shared" si="167"/>
        <v>0</v>
      </c>
      <c r="KY58" s="39">
        <f t="shared" si="168"/>
        <v>0</v>
      </c>
      <c r="KZ58" s="39">
        <f t="shared" si="169"/>
        <v>0</v>
      </c>
      <c r="LA58" s="39">
        <f t="shared" si="170"/>
        <v>0</v>
      </c>
      <c r="LB58" s="247">
        <f t="shared" si="171"/>
        <v>0</v>
      </c>
      <c r="LD58" s="21">
        <v>4</v>
      </c>
      <c r="LE58" s="39">
        <v>-725</v>
      </c>
      <c r="LF58" s="39">
        <v>-275</v>
      </c>
      <c r="LG58" s="39">
        <v>2500</v>
      </c>
      <c r="LH58" s="50">
        <f t="shared" si="310"/>
        <v>4.0021941974907534E-4</v>
      </c>
      <c r="LI58" s="40">
        <f t="shared" si="172"/>
        <v>9.1844758559565971</v>
      </c>
      <c r="LJ58" s="41">
        <f t="shared" si="311"/>
        <v>22961.189639891494</v>
      </c>
      <c r="LK58" s="39">
        <f t="shared" si="312"/>
        <v>-6314327.150970161</v>
      </c>
      <c r="LL58" s="39">
        <f t="shared" si="313"/>
        <v>-16646862.488921333</v>
      </c>
      <c r="LM58" s="40">
        <f t="shared" si="173"/>
        <v>20397.20239819929</v>
      </c>
      <c r="LN58" s="39">
        <f t="shared" si="314"/>
        <v>50993005.995498225</v>
      </c>
      <c r="LO58" s="39">
        <f t="shared" si="315"/>
        <v>-14023076648.762012</v>
      </c>
      <c r="LP58" s="39">
        <f t="shared" si="316"/>
        <v>-36969929346.736214</v>
      </c>
      <c r="LQ58" s="53">
        <f t="shared" si="317"/>
        <v>3856346078409.5532</v>
      </c>
      <c r="LR58" s="39">
        <f t="shared" si="318"/>
        <v>10166730570352.459</v>
      </c>
      <c r="LS58" s="39">
        <f t="shared" si="319"/>
        <v>26803198776383.754</v>
      </c>
      <c r="LT58" s="21">
        <v>4</v>
      </c>
      <c r="LU58" s="39">
        <v>200</v>
      </c>
      <c r="LV58" s="39">
        <v>530</v>
      </c>
      <c r="LW58" s="51">
        <v>804.24771931898704</v>
      </c>
      <c r="LX58" s="50">
        <f t="shared" si="320"/>
        <v>2.9096344365831866E-3</v>
      </c>
      <c r="LY58" s="40">
        <f t="shared" si="174"/>
        <v>581.92688731663736</v>
      </c>
      <c r="LZ58" s="40">
        <f t="shared" si="175"/>
        <v>25.5</v>
      </c>
      <c r="MA58" s="51">
        <f t="shared" si="176"/>
        <v>374.5</v>
      </c>
      <c r="MB58" s="51">
        <f t="shared" si="321"/>
        <v>301190.77088496066</v>
      </c>
      <c r="MC58" s="51">
        <f t="shared" si="322"/>
        <v>159631108.56902915</v>
      </c>
      <c r="MD58" s="51">
        <f t="shared" si="323"/>
        <v>60238154.176992133</v>
      </c>
      <c r="ME58" s="39">
        <f t="shared" si="177"/>
        <v>0</v>
      </c>
      <c r="MF58" s="39">
        <f t="shared" si="178"/>
        <v>0</v>
      </c>
      <c r="MG58" s="39">
        <f t="shared" si="179"/>
        <v>0</v>
      </c>
      <c r="MH58" s="39">
        <f t="shared" si="180"/>
        <v>0</v>
      </c>
      <c r="MI58" s="39">
        <f t="shared" si="181"/>
        <v>0</v>
      </c>
      <c r="MJ58" s="39">
        <f t="shared" si="182"/>
        <v>0</v>
      </c>
      <c r="MK58" s="247">
        <f t="shared" si="183"/>
        <v>0</v>
      </c>
    </row>
    <row r="59" spans="1:349" x14ac:dyDescent="0.25">
      <c r="A59" s="21">
        <v>5</v>
      </c>
      <c r="B59" s="39">
        <v>-725</v>
      </c>
      <c r="C59" s="39">
        <v>-225</v>
      </c>
      <c r="D59" s="39">
        <v>2500</v>
      </c>
      <c r="E59" s="50">
        <f t="shared" si="184"/>
        <v>9.2999999999999995E-4</v>
      </c>
      <c r="F59" s="40">
        <f t="shared" si="64"/>
        <v>18.201262500000002</v>
      </c>
      <c r="G59" s="41">
        <f t="shared" si="185"/>
        <v>45503.156250000007</v>
      </c>
      <c r="H59" s="39">
        <f t="shared" si="186"/>
        <v>-10238210.156250002</v>
      </c>
      <c r="I59" s="39">
        <f t="shared" si="187"/>
        <v>-32989788.281250004</v>
      </c>
      <c r="J59" s="40">
        <f t="shared" si="65"/>
        <v>13642.5</v>
      </c>
      <c r="K59" s="39">
        <f t="shared" si="188"/>
        <v>34106250</v>
      </c>
      <c r="L59" s="39">
        <f t="shared" si="189"/>
        <v>-7673906250</v>
      </c>
      <c r="M59" s="39">
        <f t="shared" si="190"/>
        <v>-24727031250</v>
      </c>
      <c r="N59" s="53">
        <f t="shared" si="191"/>
        <v>1726628906250</v>
      </c>
      <c r="O59" s="39">
        <f t="shared" si="192"/>
        <v>5563582031250</v>
      </c>
      <c r="P59" s="39">
        <f t="shared" si="193"/>
        <v>17927097656250</v>
      </c>
      <c r="Q59" s="21">
        <v>5</v>
      </c>
      <c r="R59" s="39">
        <v>400</v>
      </c>
      <c r="S59" s="39">
        <v>530</v>
      </c>
      <c r="T59" s="51">
        <v>804.24771931898704</v>
      </c>
      <c r="U59" s="50">
        <f t="shared" si="194"/>
        <v>1.0995E-3</v>
      </c>
      <c r="V59" s="40">
        <f t="shared" si="66"/>
        <v>219.9</v>
      </c>
      <c r="W59" s="40">
        <f t="shared" si="67"/>
        <v>20.330510906249998</v>
      </c>
      <c r="X59" s="51">
        <f t="shared" si="68"/>
        <v>199.56948909375001</v>
      </c>
      <c r="Y59" s="51">
        <f t="shared" si="195"/>
        <v>160503.3064493039</v>
      </c>
      <c r="Z59" s="51">
        <f t="shared" si="196"/>
        <v>85066752.418131068</v>
      </c>
      <c r="AA59" s="51">
        <f t="shared" si="197"/>
        <v>64201322.579721563</v>
      </c>
      <c r="AB59" s="39">
        <f t="shared" si="69"/>
        <v>188518.625</v>
      </c>
      <c r="AC59" s="39">
        <f t="shared" si="70"/>
        <v>151615674.20540136</v>
      </c>
      <c r="AD59" s="39">
        <f t="shared" si="71"/>
        <v>80356307328.862717</v>
      </c>
      <c r="AE59" s="39">
        <f t="shared" si="72"/>
        <v>60646269682.160545</v>
      </c>
      <c r="AF59" s="39">
        <f t="shared" si="73"/>
        <v>42588842884297.242</v>
      </c>
      <c r="AG59" s="39">
        <f t="shared" si="74"/>
        <v>32142522931545.09</v>
      </c>
      <c r="AH59" s="247">
        <f t="shared" si="75"/>
        <v>24258507872864.219</v>
      </c>
      <c r="AJ59" s="21">
        <v>5</v>
      </c>
      <c r="AK59" s="39">
        <v>-725</v>
      </c>
      <c r="AL59" s="39">
        <v>-225</v>
      </c>
      <c r="AM59" s="39">
        <v>2500</v>
      </c>
      <c r="AN59" s="50">
        <f t="shared" si="198"/>
        <v>4.5308143112001743E-4</v>
      </c>
      <c r="AO59" s="40">
        <f t="shared" si="76"/>
        <v>10.244898750496207</v>
      </c>
      <c r="AP59" s="41">
        <f t="shared" si="199"/>
        <v>25612.246876240515</v>
      </c>
      <c r="AQ59" s="39">
        <f t="shared" si="200"/>
        <v>-5762755.5471541155</v>
      </c>
      <c r="AR59" s="39">
        <f t="shared" si="201"/>
        <v>-18568878.985274374</v>
      </c>
      <c r="AS59" s="40">
        <f t="shared" si="77"/>
        <v>19723.211753219777</v>
      </c>
      <c r="AT59" s="39">
        <f t="shared" si="202"/>
        <v>49308029.383049443</v>
      </c>
      <c r="AU59" s="39">
        <f t="shared" si="203"/>
        <v>-11094306611.186125</v>
      </c>
      <c r="AV59" s="39">
        <f t="shared" si="204"/>
        <v>-35748321302.710846</v>
      </c>
      <c r="AW59" s="53">
        <f t="shared" si="205"/>
        <v>2496218987516.8779</v>
      </c>
      <c r="AX59" s="39">
        <f t="shared" si="206"/>
        <v>8043372293109.9404</v>
      </c>
      <c r="AY59" s="39">
        <f t="shared" si="207"/>
        <v>25917532944465.363</v>
      </c>
      <c r="AZ59" s="21">
        <v>5</v>
      </c>
      <c r="BA59" s="39">
        <v>400</v>
      </c>
      <c r="BB59" s="39">
        <v>530</v>
      </c>
      <c r="BC59" s="51">
        <v>804.24771931898704</v>
      </c>
      <c r="BD59" s="50">
        <f t="shared" si="208"/>
        <v>2.0173448905755459E-3</v>
      </c>
      <c r="BE59" s="40">
        <f t="shared" si="78"/>
        <v>403.46897811510917</v>
      </c>
      <c r="BF59" s="40">
        <f t="shared" si="79"/>
        <v>25.5</v>
      </c>
      <c r="BG59" s="51">
        <f t="shared" si="80"/>
        <v>374.5</v>
      </c>
      <c r="BH59" s="51">
        <f t="shared" si="209"/>
        <v>301190.77088496066</v>
      </c>
      <c r="BI59" s="51">
        <f t="shared" si="210"/>
        <v>159631108.56902915</v>
      </c>
      <c r="BJ59" s="51">
        <f t="shared" si="211"/>
        <v>120476308.35398427</v>
      </c>
      <c r="BK59" s="39">
        <f t="shared" si="81"/>
        <v>0</v>
      </c>
      <c r="BL59" s="39">
        <f t="shared" si="82"/>
        <v>0</v>
      </c>
      <c r="BM59" s="39">
        <f t="shared" si="83"/>
        <v>0</v>
      </c>
      <c r="BN59" s="39">
        <f t="shared" si="84"/>
        <v>0</v>
      </c>
      <c r="BO59" s="39">
        <f t="shared" si="85"/>
        <v>0</v>
      </c>
      <c r="BP59" s="39">
        <f t="shared" si="86"/>
        <v>0</v>
      </c>
      <c r="BQ59" s="247">
        <f t="shared" si="87"/>
        <v>0</v>
      </c>
      <c r="BS59" s="21">
        <v>5</v>
      </c>
      <c r="BT59" s="39">
        <v>-725</v>
      </c>
      <c r="BU59" s="39">
        <v>-225</v>
      </c>
      <c r="BV59" s="39">
        <v>2500</v>
      </c>
      <c r="BW59" s="50">
        <f t="shared" si="212"/>
        <v>5.0103364682070584E-4</v>
      </c>
      <c r="BX59" s="40">
        <f t="shared" si="88"/>
        <v>11.176011684231844</v>
      </c>
      <c r="BY59" s="41">
        <f t="shared" si="213"/>
        <v>27940.029210579611</v>
      </c>
      <c r="BZ59" s="39">
        <f t="shared" si="214"/>
        <v>-6286506.5723804124</v>
      </c>
      <c r="CA59" s="39">
        <f t="shared" si="215"/>
        <v>-20256521.177670218</v>
      </c>
      <c r="CB59" s="40">
        <f t="shared" si="89"/>
        <v>19111.821003035999</v>
      </c>
      <c r="CC59" s="39">
        <f t="shared" si="216"/>
        <v>47779552.507589996</v>
      </c>
      <c r="CD59" s="39">
        <f t="shared" si="217"/>
        <v>-10750399314.207748</v>
      </c>
      <c r="CE59" s="39">
        <f t="shared" si="218"/>
        <v>-34640175568.002747</v>
      </c>
      <c r="CF59" s="53">
        <f t="shared" si="219"/>
        <v>2418839845696.7432</v>
      </c>
      <c r="CG59" s="39">
        <f t="shared" si="220"/>
        <v>7794039502800.6182</v>
      </c>
      <c r="CH59" s="39">
        <f t="shared" si="221"/>
        <v>25114127286801.992</v>
      </c>
      <c r="CI59" s="21">
        <v>5</v>
      </c>
      <c r="CJ59" s="39">
        <v>400</v>
      </c>
      <c r="CK59" s="39">
        <v>530</v>
      </c>
      <c r="CL59" s="51">
        <v>804.24771931898704</v>
      </c>
      <c r="CM59" s="50">
        <f t="shared" si="222"/>
        <v>2.4500185574888138E-3</v>
      </c>
      <c r="CN59" s="40">
        <f t="shared" si="90"/>
        <v>490.00371149776277</v>
      </c>
      <c r="CO59" s="40">
        <f t="shared" si="91"/>
        <v>25.5</v>
      </c>
      <c r="CP59" s="51">
        <f t="shared" si="92"/>
        <v>374.5</v>
      </c>
      <c r="CQ59" s="51">
        <f t="shared" si="223"/>
        <v>301190.77088496066</v>
      </c>
      <c r="CR59" s="51">
        <f t="shared" si="224"/>
        <v>159631108.56902915</v>
      </c>
      <c r="CS59" s="51">
        <f t="shared" si="225"/>
        <v>120476308.35398427</v>
      </c>
      <c r="CT59" s="39">
        <f t="shared" si="93"/>
        <v>0</v>
      </c>
      <c r="CU59" s="39">
        <f t="shared" si="94"/>
        <v>0</v>
      </c>
      <c r="CV59" s="39">
        <f t="shared" si="95"/>
        <v>0</v>
      </c>
      <c r="CW59" s="39">
        <f t="shared" si="96"/>
        <v>0</v>
      </c>
      <c r="CX59" s="39">
        <f t="shared" si="97"/>
        <v>0</v>
      </c>
      <c r="CY59" s="39">
        <f t="shared" si="98"/>
        <v>0</v>
      </c>
      <c r="CZ59" s="247">
        <f t="shared" si="99"/>
        <v>0</v>
      </c>
      <c r="DB59" s="21">
        <v>5</v>
      </c>
      <c r="DC59" s="39">
        <v>-725</v>
      </c>
      <c r="DD59" s="39">
        <v>-225</v>
      </c>
      <c r="DE59" s="39">
        <v>2500</v>
      </c>
      <c r="DF59" s="50">
        <f t="shared" si="226"/>
        <v>5.136750438434676E-4</v>
      </c>
      <c r="DG59" s="40">
        <f t="shared" si="100"/>
        <v>11.416593045002548</v>
      </c>
      <c r="DH59" s="41">
        <f t="shared" si="227"/>
        <v>28541.48261250637</v>
      </c>
      <c r="DI59" s="39">
        <f t="shared" si="228"/>
        <v>-6421833.5878139334</v>
      </c>
      <c r="DJ59" s="39">
        <f t="shared" si="229"/>
        <v>-20692574.89406712</v>
      </c>
      <c r="DK59" s="40">
        <f t="shared" si="101"/>
        <v>18950.643190995786</v>
      </c>
      <c r="DL59" s="39">
        <f t="shared" si="230"/>
        <v>47376607.977489464</v>
      </c>
      <c r="DM59" s="39">
        <f t="shared" si="231"/>
        <v>-10659736794.935129</v>
      </c>
      <c r="DN59" s="39">
        <f t="shared" si="232"/>
        <v>-34348040783.679863</v>
      </c>
      <c r="DO59" s="53">
        <f t="shared" si="233"/>
        <v>2398440778860.4043</v>
      </c>
      <c r="DP59" s="39">
        <f t="shared" si="234"/>
        <v>7728309176327.9688</v>
      </c>
      <c r="DQ59" s="39">
        <f t="shared" si="235"/>
        <v>24902329568167.898</v>
      </c>
      <c r="DR59" s="21">
        <v>5</v>
      </c>
      <c r="DS59" s="39">
        <v>400</v>
      </c>
      <c r="DT59" s="39">
        <v>530</v>
      </c>
      <c r="DU59" s="51">
        <v>804.24771931898704</v>
      </c>
      <c r="DV59" s="50">
        <f t="shared" si="236"/>
        <v>2.8670272277271612E-3</v>
      </c>
      <c r="DW59" s="40">
        <f t="shared" si="102"/>
        <v>573.40544554543226</v>
      </c>
      <c r="DX59" s="40">
        <f t="shared" si="103"/>
        <v>25.5</v>
      </c>
      <c r="DY59" s="51">
        <f t="shared" si="104"/>
        <v>374.5</v>
      </c>
      <c r="DZ59" s="51">
        <f t="shared" si="237"/>
        <v>301190.77088496066</v>
      </c>
      <c r="EA59" s="51">
        <f t="shared" si="238"/>
        <v>159631108.56902915</v>
      </c>
      <c r="EB59" s="51">
        <f t="shared" si="239"/>
        <v>120476308.35398427</v>
      </c>
      <c r="EC59" s="39">
        <f t="shared" si="105"/>
        <v>0</v>
      </c>
      <c r="ED59" s="39">
        <f t="shared" si="106"/>
        <v>0</v>
      </c>
      <c r="EE59" s="39">
        <f t="shared" si="107"/>
        <v>0</v>
      </c>
      <c r="EF59" s="39">
        <f t="shared" si="108"/>
        <v>0</v>
      </c>
      <c r="EG59" s="39">
        <f t="shared" si="109"/>
        <v>0</v>
      </c>
      <c r="EH59" s="39">
        <f t="shared" si="110"/>
        <v>0</v>
      </c>
      <c r="EI59" s="247">
        <f t="shared" si="111"/>
        <v>0</v>
      </c>
      <c r="EK59" s="21">
        <v>5</v>
      </c>
      <c r="EL59" s="39">
        <v>-725</v>
      </c>
      <c r="EM59" s="39">
        <v>-225</v>
      </c>
      <c r="EN59" s="39">
        <v>2500</v>
      </c>
      <c r="EO59" s="50">
        <f t="shared" si="240"/>
        <v>5.1906861689083781E-4</v>
      </c>
      <c r="EP59" s="40">
        <f t="shared" si="112"/>
        <v>11.518619270580199</v>
      </c>
      <c r="EQ59" s="41">
        <f t="shared" si="241"/>
        <v>28796.548176450498</v>
      </c>
      <c r="ER59" s="39">
        <f t="shared" si="242"/>
        <v>-6479223.339701362</v>
      </c>
      <c r="ES59" s="39">
        <f t="shared" si="243"/>
        <v>-20877497.427926611</v>
      </c>
      <c r="ET59" s="40">
        <f t="shared" si="113"/>
        <v>18881.875134641818</v>
      </c>
      <c r="EU59" s="39">
        <f t="shared" si="244"/>
        <v>47204687.836604543</v>
      </c>
      <c r="EV59" s="39">
        <f t="shared" si="245"/>
        <v>-10621054763.236023</v>
      </c>
      <c r="EW59" s="39">
        <f t="shared" si="246"/>
        <v>-34223398681.538292</v>
      </c>
      <c r="EX59" s="53">
        <f t="shared" si="247"/>
        <v>2389737321728.105</v>
      </c>
      <c r="EY59" s="39">
        <f t="shared" si="248"/>
        <v>7700264703346.1152</v>
      </c>
      <c r="EZ59" s="39">
        <f t="shared" si="249"/>
        <v>24811964044115.262</v>
      </c>
      <c r="FA59" s="21">
        <v>5</v>
      </c>
      <c r="FB59" s="39">
        <v>400</v>
      </c>
      <c r="FC59" s="39">
        <v>530</v>
      </c>
      <c r="FD59" s="51">
        <v>804.24771931898704</v>
      </c>
      <c r="FE59" s="50">
        <f t="shared" si="250"/>
        <v>3.0252846650532495E-3</v>
      </c>
      <c r="FF59" s="40">
        <f t="shared" si="114"/>
        <v>605.05693301064991</v>
      </c>
      <c r="FG59" s="40">
        <f t="shared" si="115"/>
        <v>25.5</v>
      </c>
      <c r="FH59" s="51">
        <f t="shared" si="116"/>
        <v>374.5</v>
      </c>
      <c r="FI59" s="51">
        <f t="shared" si="251"/>
        <v>301190.77088496066</v>
      </c>
      <c r="FJ59" s="51">
        <f t="shared" si="252"/>
        <v>159631108.56902915</v>
      </c>
      <c r="FK59" s="51">
        <f t="shared" si="253"/>
        <v>120476308.35398427</v>
      </c>
      <c r="FL59" s="39">
        <f t="shared" si="117"/>
        <v>0</v>
      </c>
      <c r="FM59" s="39">
        <f t="shared" si="118"/>
        <v>0</v>
      </c>
      <c r="FN59" s="39">
        <f t="shared" si="119"/>
        <v>0</v>
      </c>
      <c r="FO59" s="39">
        <f t="shared" si="120"/>
        <v>0</v>
      </c>
      <c r="FP59" s="39">
        <f t="shared" si="121"/>
        <v>0</v>
      </c>
      <c r="FQ59" s="39">
        <f t="shared" si="122"/>
        <v>0</v>
      </c>
      <c r="FR59" s="247">
        <f t="shared" si="123"/>
        <v>0</v>
      </c>
      <c r="FT59" s="21">
        <v>5</v>
      </c>
      <c r="FU59" s="39">
        <v>-725</v>
      </c>
      <c r="FV59" s="39">
        <v>-225</v>
      </c>
      <c r="FW59" s="39">
        <v>2500</v>
      </c>
      <c r="FX59" s="50">
        <f t="shared" si="254"/>
        <v>5.1938725744285128E-4</v>
      </c>
      <c r="FY59" s="40">
        <f t="shared" si="124"/>
        <v>11.524635154430914</v>
      </c>
      <c r="FZ59" s="41">
        <f t="shared" si="255"/>
        <v>28811.587886077286</v>
      </c>
      <c r="GA59" s="39">
        <f t="shared" si="256"/>
        <v>-6482607.2743673893</v>
      </c>
      <c r="GB59" s="39">
        <f t="shared" si="257"/>
        <v>-20888401.217406034</v>
      </c>
      <c r="GC59" s="40">
        <f t="shared" si="125"/>
        <v>18877.812467603646</v>
      </c>
      <c r="GD59" s="39">
        <f t="shared" si="258"/>
        <v>47194531.169009112</v>
      </c>
      <c r="GE59" s="39">
        <f t="shared" si="259"/>
        <v>-10618769513.02705</v>
      </c>
      <c r="GF59" s="39">
        <f t="shared" si="260"/>
        <v>-34216035097.531605</v>
      </c>
      <c r="GG59" s="53">
        <f t="shared" si="261"/>
        <v>2389223140431.0864</v>
      </c>
      <c r="GH59" s="39">
        <f t="shared" si="262"/>
        <v>7698607896944.6113</v>
      </c>
      <c r="GI59" s="39">
        <f t="shared" si="263"/>
        <v>24806625445710.414</v>
      </c>
      <c r="GJ59" s="21">
        <v>5</v>
      </c>
      <c r="GK59" s="39">
        <v>400</v>
      </c>
      <c r="GL59" s="39">
        <v>530</v>
      </c>
      <c r="GM59" s="51">
        <v>804.24771931898704</v>
      </c>
      <c r="GN59" s="50">
        <f t="shared" si="264"/>
        <v>3.0373148782652805E-3</v>
      </c>
      <c r="GO59" s="40">
        <f t="shared" si="126"/>
        <v>607.46297565305611</v>
      </c>
      <c r="GP59" s="40">
        <f t="shared" si="127"/>
        <v>25.5</v>
      </c>
      <c r="GQ59" s="51">
        <f t="shared" si="128"/>
        <v>374.5</v>
      </c>
      <c r="GR59" s="51">
        <f t="shared" si="265"/>
        <v>301190.77088496066</v>
      </c>
      <c r="GS59" s="51">
        <f t="shared" si="266"/>
        <v>159631108.56902915</v>
      </c>
      <c r="GT59" s="51">
        <f t="shared" si="267"/>
        <v>120476308.35398427</v>
      </c>
      <c r="GU59" s="39">
        <f t="shared" si="129"/>
        <v>0</v>
      </c>
      <c r="GV59" s="39">
        <f t="shared" si="130"/>
        <v>0</v>
      </c>
      <c r="GW59" s="39">
        <f t="shared" si="131"/>
        <v>0</v>
      </c>
      <c r="GX59" s="39">
        <f t="shared" si="132"/>
        <v>0</v>
      </c>
      <c r="GY59" s="39">
        <f t="shared" si="133"/>
        <v>0</v>
      </c>
      <c r="GZ59" s="39">
        <f t="shared" si="134"/>
        <v>0</v>
      </c>
      <c r="HA59" s="247">
        <f t="shared" si="135"/>
        <v>0</v>
      </c>
      <c r="HC59" s="21">
        <v>5</v>
      </c>
      <c r="HD59" s="39">
        <v>-725</v>
      </c>
      <c r="HE59" s="39">
        <v>-225</v>
      </c>
      <c r="HF59" s="39">
        <v>2500</v>
      </c>
      <c r="HG59" s="50">
        <f t="shared" si="268"/>
        <v>5.1939156476336901E-4</v>
      </c>
      <c r="HH59" s="40">
        <f t="shared" si="136"/>
        <v>11.524716467101612</v>
      </c>
      <c r="HI59" s="41">
        <f t="shared" si="269"/>
        <v>28811.791167754032</v>
      </c>
      <c r="HJ59" s="39">
        <f t="shared" si="270"/>
        <v>-6482653.0127446577</v>
      </c>
      <c r="HK59" s="39">
        <f t="shared" si="271"/>
        <v>-20888548.596621674</v>
      </c>
      <c r="HL59" s="40">
        <f t="shared" si="137"/>
        <v>18877.757549267044</v>
      </c>
      <c r="HM59" s="39">
        <f t="shared" si="272"/>
        <v>47194393.873167612</v>
      </c>
      <c r="HN59" s="39">
        <f t="shared" si="273"/>
        <v>-10618738621.462713</v>
      </c>
      <c r="HO59" s="39">
        <f t="shared" si="274"/>
        <v>-34215935558.04652</v>
      </c>
      <c r="HP59" s="53">
        <f t="shared" si="275"/>
        <v>2389216189829.1104</v>
      </c>
      <c r="HQ59" s="39">
        <f t="shared" si="276"/>
        <v>7698585500560.4668</v>
      </c>
      <c r="HR59" s="39">
        <f t="shared" si="277"/>
        <v>24806553279583.727</v>
      </c>
      <c r="HS59" s="21">
        <v>5</v>
      </c>
      <c r="HT59" s="39">
        <v>400</v>
      </c>
      <c r="HU59" s="39">
        <v>530</v>
      </c>
      <c r="HV59" s="51">
        <v>804.24771931898704</v>
      </c>
      <c r="HW59" s="50">
        <f t="shared" si="278"/>
        <v>3.0373627558735383E-3</v>
      </c>
      <c r="HX59" s="40">
        <f t="shared" si="138"/>
        <v>607.47255117470763</v>
      </c>
      <c r="HY59" s="40">
        <f t="shared" si="139"/>
        <v>25.5</v>
      </c>
      <c r="HZ59" s="51">
        <f t="shared" si="140"/>
        <v>374.5</v>
      </c>
      <c r="IA59" s="51">
        <f t="shared" si="279"/>
        <v>301190.77088496066</v>
      </c>
      <c r="IB59" s="51">
        <f t="shared" si="280"/>
        <v>159631108.56902915</v>
      </c>
      <c r="IC59" s="51">
        <f t="shared" si="281"/>
        <v>120476308.35398427</v>
      </c>
      <c r="ID59" s="39">
        <f t="shared" si="141"/>
        <v>0</v>
      </c>
      <c r="IE59" s="39">
        <f t="shared" si="142"/>
        <v>0</v>
      </c>
      <c r="IF59" s="39">
        <f t="shared" si="143"/>
        <v>0</v>
      </c>
      <c r="IG59" s="39">
        <f t="shared" si="144"/>
        <v>0</v>
      </c>
      <c r="IH59" s="39">
        <f t="shared" si="145"/>
        <v>0</v>
      </c>
      <c r="II59" s="39">
        <f t="shared" si="146"/>
        <v>0</v>
      </c>
      <c r="IJ59" s="247">
        <f t="shared" si="147"/>
        <v>0</v>
      </c>
      <c r="IL59" s="21">
        <v>5</v>
      </c>
      <c r="IM59" s="39">
        <v>-725</v>
      </c>
      <c r="IN59" s="39">
        <v>-225</v>
      </c>
      <c r="IO59" s="39">
        <v>2500</v>
      </c>
      <c r="IP59" s="50">
        <f t="shared" si="282"/>
        <v>5.1939156484847194E-4</v>
      </c>
      <c r="IQ59" s="40">
        <f t="shared" si="148"/>
        <v>11.524716468708164</v>
      </c>
      <c r="IR59" s="41">
        <f t="shared" si="283"/>
        <v>28811.791171770408</v>
      </c>
      <c r="IS59" s="39">
        <f t="shared" si="284"/>
        <v>-6482653.0136483414</v>
      </c>
      <c r="IT59" s="39">
        <f t="shared" si="285"/>
        <v>-20888548.599533547</v>
      </c>
      <c r="IU59" s="40">
        <f t="shared" si="149"/>
        <v>18877.757548181984</v>
      </c>
      <c r="IV59" s="39">
        <f t="shared" si="286"/>
        <v>47194393.87045496</v>
      </c>
      <c r="IW59" s="39">
        <f t="shared" si="287"/>
        <v>-10618738620.852365</v>
      </c>
      <c r="IX59" s="39">
        <f t="shared" si="288"/>
        <v>-34215935556.079845</v>
      </c>
      <c r="IY59" s="53">
        <f t="shared" si="289"/>
        <v>2389216189691.7822</v>
      </c>
      <c r="IZ59" s="39">
        <f t="shared" si="290"/>
        <v>7698585500117.9648</v>
      </c>
      <c r="JA59" s="39">
        <f t="shared" si="291"/>
        <v>24806553278157.887</v>
      </c>
      <c r="JB59" s="21">
        <v>5</v>
      </c>
      <c r="JC59" s="39">
        <v>400</v>
      </c>
      <c r="JD59" s="39">
        <v>530</v>
      </c>
      <c r="JE59" s="51">
        <v>804.24771931898704</v>
      </c>
      <c r="JF59" s="50">
        <f t="shared" si="292"/>
        <v>3.0373627567418537E-3</v>
      </c>
      <c r="JG59" s="40">
        <f t="shared" si="150"/>
        <v>607.47255134837076</v>
      </c>
      <c r="JH59" s="40">
        <f t="shared" si="151"/>
        <v>25.5</v>
      </c>
      <c r="JI59" s="51">
        <f t="shared" si="152"/>
        <v>374.5</v>
      </c>
      <c r="JJ59" s="51">
        <f t="shared" si="293"/>
        <v>301190.77088496066</v>
      </c>
      <c r="JK59" s="51">
        <f t="shared" si="294"/>
        <v>159631108.56902915</v>
      </c>
      <c r="JL59" s="51">
        <f t="shared" si="295"/>
        <v>120476308.35398427</v>
      </c>
      <c r="JM59" s="39">
        <f t="shared" si="153"/>
        <v>0</v>
      </c>
      <c r="JN59" s="39">
        <f t="shared" si="154"/>
        <v>0</v>
      </c>
      <c r="JO59" s="39">
        <f t="shared" si="155"/>
        <v>0</v>
      </c>
      <c r="JP59" s="39">
        <f t="shared" si="156"/>
        <v>0</v>
      </c>
      <c r="JQ59" s="39">
        <f t="shared" si="157"/>
        <v>0</v>
      </c>
      <c r="JR59" s="39">
        <f t="shared" si="158"/>
        <v>0</v>
      </c>
      <c r="JS59" s="247">
        <f t="shared" si="159"/>
        <v>0</v>
      </c>
      <c r="JU59" s="21">
        <v>5</v>
      </c>
      <c r="JV59" s="39">
        <v>-725</v>
      </c>
      <c r="JW59" s="39">
        <v>-225</v>
      </c>
      <c r="JX59" s="39">
        <v>2500</v>
      </c>
      <c r="JY59" s="50">
        <f t="shared" si="296"/>
        <v>5.1939156484847042E-4</v>
      </c>
      <c r="JZ59" s="40">
        <f t="shared" si="160"/>
        <v>11.524716468708133</v>
      </c>
      <c r="KA59" s="41">
        <f t="shared" si="297"/>
        <v>28811.791171770332</v>
      </c>
      <c r="KB59" s="39">
        <f t="shared" si="298"/>
        <v>-6482653.0136483246</v>
      </c>
      <c r="KC59" s="39">
        <f t="shared" si="299"/>
        <v>-20888548.599533491</v>
      </c>
      <c r="KD59" s="40">
        <f t="shared" si="161"/>
        <v>18877.757548182002</v>
      </c>
      <c r="KE59" s="39">
        <f t="shared" si="300"/>
        <v>47194393.870455004</v>
      </c>
      <c r="KF59" s="39">
        <f t="shared" si="301"/>
        <v>-10618738620.852375</v>
      </c>
      <c r="KG59" s="39">
        <f t="shared" si="302"/>
        <v>-34215935556.07988</v>
      </c>
      <c r="KH59" s="53">
        <f t="shared" si="303"/>
        <v>2389216189691.7842</v>
      </c>
      <c r="KI59" s="39">
        <f t="shared" si="304"/>
        <v>7698585500117.9727</v>
      </c>
      <c r="KJ59" s="39">
        <f t="shared" si="305"/>
        <v>24806553278157.91</v>
      </c>
      <c r="KK59" s="21">
        <v>5</v>
      </c>
      <c r="KL59" s="39">
        <v>400</v>
      </c>
      <c r="KM59" s="39">
        <v>530</v>
      </c>
      <c r="KN59" s="51">
        <v>804.24771931898704</v>
      </c>
      <c r="KO59" s="50">
        <f t="shared" si="306"/>
        <v>3.0373627567418567E-3</v>
      </c>
      <c r="KP59" s="40">
        <f t="shared" si="162"/>
        <v>607.47255134837133</v>
      </c>
      <c r="KQ59" s="40">
        <f t="shared" si="163"/>
        <v>25.5</v>
      </c>
      <c r="KR59" s="51">
        <f t="shared" si="164"/>
        <v>374.5</v>
      </c>
      <c r="KS59" s="51">
        <f t="shared" si="307"/>
        <v>301190.77088496066</v>
      </c>
      <c r="KT59" s="51">
        <f t="shared" si="308"/>
        <v>159631108.56902915</v>
      </c>
      <c r="KU59" s="51">
        <f t="shared" si="309"/>
        <v>120476308.35398427</v>
      </c>
      <c r="KV59" s="39">
        <f t="shared" si="165"/>
        <v>0</v>
      </c>
      <c r="KW59" s="39">
        <f t="shared" si="166"/>
        <v>0</v>
      </c>
      <c r="KX59" s="39">
        <f t="shared" si="167"/>
        <v>0</v>
      </c>
      <c r="KY59" s="39">
        <f t="shared" si="168"/>
        <v>0</v>
      </c>
      <c r="KZ59" s="39">
        <f t="shared" si="169"/>
        <v>0</v>
      </c>
      <c r="LA59" s="39">
        <f t="shared" si="170"/>
        <v>0</v>
      </c>
      <c r="LB59" s="247">
        <f t="shared" si="171"/>
        <v>0</v>
      </c>
      <c r="LD59" s="21">
        <v>5</v>
      </c>
      <c r="LE59" s="39">
        <v>-725</v>
      </c>
      <c r="LF59" s="39">
        <v>-225</v>
      </c>
      <c r="LG59" s="39">
        <v>2500</v>
      </c>
      <c r="LH59" s="50">
        <f t="shared" si="310"/>
        <v>5.1939156484847042E-4</v>
      </c>
      <c r="LI59" s="40">
        <f t="shared" si="172"/>
        <v>11.524716468708133</v>
      </c>
      <c r="LJ59" s="41">
        <f t="shared" si="311"/>
        <v>28811.791171770332</v>
      </c>
      <c r="LK59" s="39">
        <f t="shared" si="312"/>
        <v>-6482653.0136483246</v>
      </c>
      <c r="LL59" s="39">
        <f t="shared" si="313"/>
        <v>-20888548.599533491</v>
      </c>
      <c r="LM59" s="40">
        <f t="shared" si="173"/>
        <v>18877.757548182002</v>
      </c>
      <c r="LN59" s="39">
        <f t="shared" si="314"/>
        <v>47194393.870455004</v>
      </c>
      <c r="LO59" s="39">
        <f t="shared" si="315"/>
        <v>-10618738620.852375</v>
      </c>
      <c r="LP59" s="39">
        <f t="shared" si="316"/>
        <v>-34215935556.07988</v>
      </c>
      <c r="LQ59" s="53">
        <f t="shared" si="317"/>
        <v>2389216189691.7842</v>
      </c>
      <c r="LR59" s="39">
        <f t="shared" si="318"/>
        <v>7698585500117.9727</v>
      </c>
      <c r="LS59" s="39">
        <f t="shared" si="319"/>
        <v>24806553278157.91</v>
      </c>
      <c r="LT59" s="21">
        <v>5</v>
      </c>
      <c r="LU59" s="39">
        <v>400</v>
      </c>
      <c r="LV59" s="39">
        <v>530</v>
      </c>
      <c r="LW59" s="51">
        <v>804.24771931898704</v>
      </c>
      <c r="LX59" s="50">
        <f t="shared" si="320"/>
        <v>3.0373627567418567E-3</v>
      </c>
      <c r="LY59" s="40">
        <f t="shared" si="174"/>
        <v>607.47255134837133</v>
      </c>
      <c r="LZ59" s="40">
        <f t="shared" si="175"/>
        <v>25.5</v>
      </c>
      <c r="MA59" s="51">
        <f t="shared" si="176"/>
        <v>374.5</v>
      </c>
      <c r="MB59" s="51">
        <f t="shared" si="321"/>
        <v>301190.77088496066</v>
      </c>
      <c r="MC59" s="51">
        <f t="shared" si="322"/>
        <v>159631108.56902915</v>
      </c>
      <c r="MD59" s="51">
        <f t="shared" si="323"/>
        <v>120476308.35398427</v>
      </c>
      <c r="ME59" s="39">
        <f t="shared" si="177"/>
        <v>0</v>
      </c>
      <c r="MF59" s="39">
        <f t="shared" si="178"/>
        <v>0</v>
      </c>
      <c r="MG59" s="39">
        <f t="shared" si="179"/>
        <v>0</v>
      </c>
      <c r="MH59" s="39">
        <f t="shared" si="180"/>
        <v>0</v>
      </c>
      <c r="MI59" s="39">
        <f t="shared" si="181"/>
        <v>0</v>
      </c>
      <c r="MJ59" s="39">
        <f t="shared" si="182"/>
        <v>0</v>
      </c>
      <c r="MK59" s="247">
        <f t="shared" si="183"/>
        <v>0</v>
      </c>
    </row>
    <row r="60" spans="1:349" x14ac:dyDescent="0.25">
      <c r="A60" s="21">
        <v>6</v>
      </c>
      <c r="B60" s="39">
        <v>-725</v>
      </c>
      <c r="C60" s="39">
        <v>-175</v>
      </c>
      <c r="D60" s="39">
        <v>2500</v>
      </c>
      <c r="E60" s="50">
        <f t="shared" si="184"/>
        <v>9.3749999999999997E-4</v>
      </c>
      <c r="F60" s="40">
        <f t="shared" si="64"/>
        <v>18.30322265625</v>
      </c>
      <c r="G60" s="41">
        <f t="shared" si="185"/>
        <v>45758.056640625</v>
      </c>
      <c r="H60" s="39">
        <f t="shared" si="186"/>
        <v>-8007659.912109375</v>
      </c>
      <c r="I60" s="39">
        <f t="shared" si="187"/>
        <v>-33174591.064453125</v>
      </c>
      <c r="J60" s="40">
        <f t="shared" si="65"/>
        <v>13546.875</v>
      </c>
      <c r="K60" s="39">
        <f t="shared" si="188"/>
        <v>33867187.5</v>
      </c>
      <c r="L60" s="39">
        <f t="shared" si="189"/>
        <v>-5926757812.5</v>
      </c>
      <c r="M60" s="39">
        <f t="shared" si="190"/>
        <v>-24553710937.5</v>
      </c>
      <c r="N60" s="53">
        <f t="shared" si="191"/>
        <v>1037182617187.5</v>
      </c>
      <c r="O60" s="39">
        <f t="shared" si="192"/>
        <v>4296899414062.5</v>
      </c>
      <c r="P60" s="39">
        <f t="shared" si="193"/>
        <v>17801440429687.5</v>
      </c>
      <c r="Q60" s="21">
        <v>6</v>
      </c>
      <c r="R60" s="39">
        <v>-400</v>
      </c>
      <c r="S60" s="39">
        <v>-530</v>
      </c>
      <c r="T60" s="51">
        <v>804.24771931898704</v>
      </c>
      <c r="U60" s="50">
        <f t="shared" si="194"/>
        <v>9.0050000000000004E-4</v>
      </c>
      <c r="V60" s="40">
        <f t="shared" si="66"/>
        <v>180.1</v>
      </c>
      <c r="W60" s="40">
        <f t="shared" si="67"/>
        <v>17.793260906250001</v>
      </c>
      <c r="X60" s="51">
        <f t="shared" si="68"/>
        <v>162.30673909375</v>
      </c>
      <c r="Y60" s="51">
        <f t="shared" si="195"/>
        <v>130534.82474625031</v>
      </c>
      <c r="Z60" s="51">
        <f t="shared" si="196"/>
        <v>-69183457.115512669</v>
      </c>
      <c r="AA60" s="51">
        <f t="shared" si="197"/>
        <v>-52213929.898500122</v>
      </c>
      <c r="AB60" s="39">
        <f t="shared" si="69"/>
        <v>185981.375</v>
      </c>
      <c r="AC60" s="39">
        <f t="shared" si="70"/>
        <v>149575096.67955926</v>
      </c>
      <c r="AD60" s="39">
        <f t="shared" si="71"/>
        <v>-79274801240.166412</v>
      </c>
      <c r="AE60" s="39">
        <f t="shared" si="72"/>
        <v>-59830038671.823708</v>
      </c>
      <c r="AF60" s="39">
        <f t="shared" si="73"/>
        <v>42015644657288.195</v>
      </c>
      <c r="AG60" s="39">
        <f t="shared" si="74"/>
        <v>31709920496066.566</v>
      </c>
      <c r="AH60" s="247">
        <f t="shared" si="75"/>
        <v>23932015468729.48</v>
      </c>
      <c r="AJ60" s="21">
        <v>6</v>
      </c>
      <c r="AK60" s="39">
        <v>-725</v>
      </c>
      <c r="AL60" s="39">
        <v>-175</v>
      </c>
      <c r="AM60" s="39">
        <v>2500</v>
      </c>
      <c r="AN60" s="50">
        <f t="shared" si="198"/>
        <v>5.2567347085799316E-4</v>
      </c>
      <c r="AO60" s="40">
        <f t="shared" si="76"/>
        <v>11.643053194859029</v>
      </c>
      <c r="AP60" s="41">
        <f t="shared" si="199"/>
        <v>29107.632987147572</v>
      </c>
      <c r="AQ60" s="39">
        <f t="shared" si="200"/>
        <v>-5093835.7727508247</v>
      </c>
      <c r="AR60" s="39">
        <f t="shared" si="201"/>
        <v>-21103033.915681988</v>
      </c>
      <c r="AS60" s="40">
        <f t="shared" si="77"/>
        <v>18797.663246560587</v>
      </c>
      <c r="AT60" s="39">
        <f t="shared" si="202"/>
        <v>46994158.116401471</v>
      </c>
      <c r="AU60" s="39">
        <f t="shared" si="203"/>
        <v>-8223977670.3702574</v>
      </c>
      <c r="AV60" s="39">
        <f t="shared" si="204"/>
        <v>-34070764634.391068</v>
      </c>
      <c r="AW60" s="53">
        <f t="shared" si="205"/>
        <v>1439196092314.7949</v>
      </c>
      <c r="AX60" s="39">
        <f t="shared" si="206"/>
        <v>5962383811018.4365</v>
      </c>
      <c r="AY60" s="39">
        <f t="shared" si="207"/>
        <v>24701304359933.523</v>
      </c>
      <c r="AZ60" s="21">
        <v>6</v>
      </c>
      <c r="BA60" s="39">
        <v>-400</v>
      </c>
      <c r="BB60" s="39">
        <v>-530</v>
      </c>
      <c r="BC60" s="51">
        <v>804.24771931898704</v>
      </c>
      <c r="BD60" s="50">
        <f t="shared" si="208"/>
        <v>1.4550571254852681E-4</v>
      </c>
      <c r="BE60" s="40">
        <f t="shared" si="78"/>
        <v>29.101142509705362</v>
      </c>
      <c r="BF60" s="40">
        <f t="shared" si="79"/>
        <v>3.5754247285378109</v>
      </c>
      <c r="BG60" s="51">
        <f t="shared" si="80"/>
        <v>25.52571778116755</v>
      </c>
      <c r="BH60" s="51">
        <f t="shared" si="209"/>
        <v>20529.000309484116</v>
      </c>
      <c r="BI60" s="51">
        <f t="shared" si="210"/>
        <v>-10880370.164026581</v>
      </c>
      <c r="BJ60" s="51">
        <f t="shared" si="211"/>
        <v>-8211600.1237936467</v>
      </c>
      <c r="BK60" s="39">
        <f t="shared" si="81"/>
        <v>176355.19783499371</v>
      </c>
      <c r="BL60" s="39">
        <f t="shared" si="82"/>
        <v>141833265.64884245</v>
      </c>
      <c r="BM60" s="39">
        <f t="shared" si="83"/>
        <v>-75171630793.886505</v>
      </c>
      <c r="BN60" s="39">
        <f t="shared" si="84"/>
        <v>-56733306259.53698</v>
      </c>
      <c r="BO60" s="39">
        <f t="shared" si="85"/>
        <v>39840964320759.852</v>
      </c>
      <c r="BP60" s="39">
        <f t="shared" si="86"/>
        <v>30068652317554.598</v>
      </c>
      <c r="BQ60" s="247">
        <f t="shared" si="87"/>
        <v>22693322503814.793</v>
      </c>
      <c r="BS60" s="21">
        <v>6</v>
      </c>
      <c r="BT60" s="39">
        <v>-725</v>
      </c>
      <c r="BU60" s="39">
        <v>-175</v>
      </c>
      <c r="BV60" s="39">
        <v>2500</v>
      </c>
      <c r="BW60" s="50">
        <f t="shared" si="212"/>
        <v>5.9139515056901807E-4</v>
      </c>
      <c r="BX60" s="40">
        <f t="shared" si="88"/>
        <v>12.850931410766943</v>
      </c>
      <c r="BY60" s="41">
        <f t="shared" si="213"/>
        <v>32127.328526917358</v>
      </c>
      <c r="BZ60" s="39">
        <f t="shared" si="214"/>
        <v>-5622282.4922105372</v>
      </c>
      <c r="CA60" s="39">
        <f t="shared" si="215"/>
        <v>-23292313.182015084</v>
      </c>
      <c r="CB60" s="40">
        <f t="shared" si="89"/>
        <v>17959.711830245022</v>
      </c>
      <c r="CC60" s="39">
        <f t="shared" si="216"/>
        <v>44899279.575612552</v>
      </c>
      <c r="CD60" s="39">
        <f t="shared" si="217"/>
        <v>-7857373925.7321968</v>
      </c>
      <c r="CE60" s="39">
        <f t="shared" si="218"/>
        <v>-32551977692.319099</v>
      </c>
      <c r="CF60" s="53">
        <f t="shared" si="219"/>
        <v>1375040437003.1345</v>
      </c>
      <c r="CG60" s="39">
        <f t="shared" si="220"/>
        <v>5696596096155.8428</v>
      </c>
      <c r="CH60" s="39">
        <f t="shared" si="221"/>
        <v>23600183826931.348</v>
      </c>
      <c r="CI60" s="21">
        <v>6</v>
      </c>
      <c r="CJ60" s="39">
        <v>-400</v>
      </c>
      <c r="CK60" s="39">
        <v>-530</v>
      </c>
      <c r="CL60" s="51">
        <v>804.24771931898704</v>
      </c>
      <c r="CM60" s="50">
        <f t="shared" si="222"/>
        <v>1.1869159957581763E-4</v>
      </c>
      <c r="CN60" s="40">
        <f t="shared" si="90"/>
        <v>23.738319915163526</v>
      </c>
      <c r="CO60" s="40">
        <f t="shared" si="91"/>
        <v>2.9368267283954506</v>
      </c>
      <c r="CP60" s="51">
        <f t="shared" si="92"/>
        <v>20.801493186768077</v>
      </c>
      <c r="CQ60" s="51">
        <f t="shared" si="223"/>
        <v>16729.553453887675</v>
      </c>
      <c r="CR60" s="51">
        <f t="shared" si="224"/>
        <v>-8866663.3305604681</v>
      </c>
      <c r="CS60" s="51">
        <f t="shared" si="225"/>
        <v>-6691821.3815550702</v>
      </c>
      <c r="CT60" s="39">
        <f t="shared" si="93"/>
        <v>176013.31789459166</v>
      </c>
      <c r="CU60" s="39">
        <f t="shared" si="94"/>
        <v>141558309.4864932</v>
      </c>
      <c r="CV60" s="39">
        <f t="shared" si="95"/>
        <v>-75025904027.8414</v>
      </c>
      <c r="CW60" s="39">
        <f t="shared" si="96"/>
        <v>-56623323794.597282</v>
      </c>
      <c r="CX60" s="39">
        <f t="shared" si="97"/>
        <v>39763729134755.945</v>
      </c>
      <c r="CY60" s="39">
        <f t="shared" si="98"/>
        <v>30010361611136.559</v>
      </c>
      <c r="CZ60" s="247">
        <f t="shared" si="99"/>
        <v>22649329517838.91</v>
      </c>
      <c r="DB60" s="21">
        <v>6</v>
      </c>
      <c r="DC60" s="39">
        <v>-725</v>
      </c>
      <c r="DD60" s="39">
        <v>-175</v>
      </c>
      <c r="DE60" s="39">
        <v>2500</v>
      </c>
      <c r="DF60" s="50">
        <f t="shared" si="226"/>
        <v>6.2459531859484444E-4</v>
      </c>
      <c r="DG60" s="40">
        <f t="shared" si="100"/>
        <v>13.440170010100989</v>
      </c>
      <c r="DH60" s="41">
        <f t="shared" si="227"/>
        <v>33600.425025252473</v>
      </c>
      <c r="DI60" s="39">
        <f t="shared" si="228"/>
        <v>-5880074.3794191824</v>
      </c>
      <c r="DJ60" s="39">
        <f t="shared" si="229"/>
        <v>-24360308.143308043</v>
      </c>
      <c r="DK60" s="40">
        <f t="shared" si="101"/>
        <v>17536.409687915733</v>
      </c>
      <c r="DL60" s="39">
        <f t="shared" si="230"/>
        <v>43841024.219789334</v>
      </c>
      <c r="DM60" s="39">
        <f t="shared" si="231"/>
        <v>-7672179238.4631338</v>
      </c>
      <c r="DN60" s="39">
        <f t="shared" si="232"/>
        <v>-31784742559.347267</v>
      </c>
      <c r="DO60" s="53">
        <f t="shared" si="233"/>
        <v>1342631366731.0483</v>
      </c>
      <c r="DP60" s="39">
        <f t="shared" si="234"/>
        <v>5562329947885.7715</v>
      </c>
      <c r="DQ60" s="39">
        <f t="shared" si="235"/>
        <v>23043938355526.77</v>
      </c>
      <c r="DR60" s="21">
        <v>6</v>
      </c>
      <c r="DS60" s="39">
        <v>-400</v>
      </c>
      <c r="DT60" s="39">
        <v>-530</v>
      </c>
      <c r="DU60" s="51">
        <v>804.24771931898704</v>
      </c>
      <c r="DV60" s="50">
        <f t="shared" si="236"/>
        <v>3.3059778011017125E-5</v>
      </c>
      <c r="DW60" s="40">
        <f t="shared" si="102"/>
        <v>6.6119556022034249</v>
      </c>
      <c r="DX60" s="40">
        <f t="shared" si="103"/>
        <v>0.83605678990230914</v>
      </c>
      <c r="DY60" s="51">
        <f t="shared" si="104"/>
        <v>5.7758988123011159</v>
      </c>
      <c r="DZ60" s="51">
        <f t="shared" si="237"/>
        <v>4645.2534468104186</v>
      </c>
      <c r="EA60" s="51">
        <f t="shared" si="238"/>
        <v>-2461984.3268095218</v>
      </c>
      <c r="EB60" s="51">
        <f t="shared" si="239"/>
        <v>-1858101.3787241674</v>
      </c>
      <c r="EC60" s="39">
        <f t="shared" si="105"/>
        <v>174921.51216964045</v>
      </c>
      <c r="ED60" s="39">
        <f t="shared" si="106"/>
        <v>140680227.22226176</v>
      </c>
      <c r="EE60" s="39">
        <f t="shared" si="107"/>
        <v>-74560520427.798737</v>
      </c>
      <c r="EF60" s="39">
        <f t="shared" si="108"/>
        <v>-56272090888.904701</v>
      </c>
      <c r="EG60" s="39">
        <f t="shared" si="109"/>
        <v>39517075826733.328</v>
      </c>
      <c r="EH60" s="39">
        <f t="shared" si="110"/>
        <v>29824208171119.492</v>
      </c>
      <c r="EI60" s="247">
        <f t="shared" si="111"/>
        <v>22508836355561.883</v>
      </c>
      <c r="EK60" s="21">
        <v>6</v>
      </c>
      <c r="EL60" s="39">
        <v>-725</v>
      </c>
      <c r="EM60" s="39">
        <v>-175</v>
      </c>
      <c r="EN60" s="39">
        <v>2500</v>
      </c>
      <c r="EO60" s="50">
        <f t="shared" si="240"/>
        <v>6.3765502719429564E-4</v>
      </c>
      <c r="EP60" s="40">
        <f t="shared" si="112"/>
        <v>13.668103116077784</v>
      </c>
      <c r="EQ60" s="41">
        <f t="shared" si="241"/>
        <v>34170.257790194461</v>
      </c>
      <c r="ER60" s="39">
        <f t="shared" si="242"/>
        <v>-5979795.1132840309</v>
      </c>
      <c r="ES60" s="39">
        <f t="shared" si="243"/>
        <v>-24773436.897890985</v>
      </c>
      <c r="ET60" s="40">
        <f t="shared" si="113"/>
        <v>17369.898403272728</v>
      </c>
      <c r="EU60" s="39">
        <f t="shared" si="244"/>
        <v>43424746.008181818</v>
      </c>
      <c r="EV60" s="39">
        <f t="shared" si="245"/>
        <v>-7599330551.431818</v>
      </c>
      <c r="EW60" s="39">
        <f t="shared" si="246"/>
        <v>-31482940855.931816</v>
      </c>
      <c r="EX60" s="53">
        <f t="shared" si="247"/>
        <v>1329882846500.5681</v>
      </c>
      <c r="EY60" s="39">
        <f t="shared" si="248"/>
        <v>5509514649788.0674</v>
      </c>
      <c r="EZ60" s="39">
        <f t="shared" si="249"/>
        <v>22825132120550.566</v>
      </c>
      <c r="FA60" s="21">
        <v>6</v>
      </c>
      <c r="FB60" s="39">
        <v>-400</v>
      </c>
      <c r="FC60" s="39">
        <v>-530</v>
      </c>
      <c r="FD60" s="51">
        <v>804.24771931898704</v>
      </c>
      <c r="FE60" s="50">
        <f t="shared" si="250"/>
        <v>2.4092092295772234E-6</v>
      </c>
      <c r="FF60" s="40">
        <f t="shared" si="114"/>
        <v>0.48184184591544466</v>
      </c>
      <c r="FG60" s="40">
        <f t="shared" si="115"/>
        <v>6.1397833011132719E-2</v>
      </c>
      <c r="FH60" s="51">
        <f t="shared" si="116"/>
        <v>0.42044401290431194</v>
      </c>
      <c r="FI60" s="51">
        <f t="shared" si="251"/>
        <v>338.14113847961562</v>
      </c>
      <c r="FJ60" s="51">
        <f t="shared" si="252"/>
        <v>-179214.80339419626</v>
      </c>
      <c r="FK60" s="51">
        <f t="shared" si="253"/>
        <v>-135256.45539184625</v>
      </c>
      <c r="FL60" s="39">
        <f t="shared" si="117"/>
        <v>174530.71741767711</v>
      </c>
      <c r="FM60" s="39">
        <f t="shared" si="118"/>
        <v>140365931.43427342</v>
      </c>
      <c r="FN60" s="39">
        <f t="shared" si="119"/>
        <v>-74393943660.164917</v>
      </c>
      <c r="FO60" s="39">
        <f t="shared" si="120"/>
        <v>-56146372573.709366</v>
      </c>
      <c r="FP60" s="39">
        <f t="shared" si="121"/>
        <v>39428790139887.406</v>
      </c>
      <c r="FQ60" s="39">
        <f t="shared" si="122"/>
        <v>29757577464065.965</v>
      </c>
      <c r="FR60" s="247">
        <f t="shared" si="123"/>
        <v>22458549029483.746</v>
      </c>
      <c r="FT60" s="21">
        <v>6</v>
      </c>
      <c r="FU60" s="39">
        <v>-725</v>
      </c>
      <c r="FV60" s="39">
        <v>-175</v>
      </c>
      <c r="FW60" s="39">
        <v>2500</v>
      </c>
      <c r="FX60" s="50">
        <f t="shared" si="254"/>
        <v>6.3855713813611842E-4</v>
      </c>
      <c r="FY60" s="40">
        <f t="shared" si="124"/>
        <v>13.683767503484257</v>
      </c>
      <c r="FZ60" s="41">
        <f t="shared" si="255"/>
        <v>34209.418758710643</v>
      </c>
      <c r="GA60" s="39">
        <f t="shared" si="256"/>
        <v>-5986648.2827743627</v>
      </c>
      <c r="GB60" s="39">
        <f t="shared" si="257"/>
        <v>-24801828.600065216</v>
      </c>
      <c r="GC60" s="40">
        <f t="shared" si="125"/>
        <v>17358.396488764491</v>
      </c>
      <c r="GD60" s="39">
        <f t="shared" si="258"/>
        <v>43395991.221911229</v>
      </c>
      <c r="GE60" s="39">
        <f t="shared" si="259"/>
        <v>-7594298463.834465</v>
      </c>
      <c r="GF60" s="39">
        <f t="shared" si="260"/>
        <v>-31462093635.885643</v>
      </c>
      <c r="GG60" s="53">
        <f t="shared" si="261"/>
        <v>1329002231171.0315</v>
      </c>
      <c r="GH60" s="39">
        <f t="shared" si="262"/>
        <v>5505866386279.9873</v>
      </c>
      <c r="GI60" s="39">
        <f t="shared" si="263"/>
        <v>22810017886017.09</v>
      </c>
      <c r="GJ60" s="21">
        <v>6</v>
      </c>
      <c r="GK60" s="39">
        <v>-400</v>
      </c>
      <c r="GL60" s="39">
        <v>-530</v>
      </c>
      <c r="GM60" s="51">
        <v>804.24771931898704</v>
      </c>
      <c r="GN60" s="50">
        <f t="shared" si="264"/>
        <v>6.7961162161767584E-9</v>
      </c>
      <c r="GO60" s="40">
        <f t="shared" si="126"/>
        <v>1.3592232432353517E-3</v>
      </c>
      <c r="GP60" s="40">
        <f t="shared" si="127"/>
        <v>1.7330066907150776E-4</v>
      </c>
      <c r="GQ60" s="51">
        <f t="shared" si="128"/>
        <v>1.1859225741638439E-3</v>
      </c>
      <c r="GR60" s="51">
        <f t="shared" si="265"/>
        <v>0.95377552556017375</v>
      </c>
      <c r="GS60" s="51">
        <f t="shared" si="266"/>
        <v>-505.50102854689209</v>
      </c>
      <c r="GT60" s="51">
        <f t="shared" si="267"/>
        <v>-381.51021022406951</v>
      </c>
      <c r="GU60" s="39">
        <f t="shared" si="129"/>
        <v>174500.08665048177</v>
      </c>
      <c r="GV60" s="39">
        <f t="shared" si="130"/>
        <v>140341296.70961559</v>
      </c>
      <c r="GW60" s="39">
        <f t="shared" si="131"/>
        <v>-74380887256.096268</v>
      </c>
      <c r="GX60" s="39">
        <f t="shared" si="132"/>
        <v>-56136518683.846237</v>
      </c>
      <c r="GY60" s="39">
        <f t="shared" si="133"/>
        <v>39421870245731.023</v>
      </c>
      <c r="GZ60" s="39">
        <f t="shared" si="134"/>
        <v>29752354902438.504</v>
      </c>
      <c r="HA60" s="247">
        <f t="shared" si="135"/>
        <v>22454607473538.492</v>
      </c>
      <c r="HC60" s="21">
        <v>6</v>
      </c>
      <c r="HD60" s="39">
        <v>-725</v>
      </c>
      <c r="HE60" s="39">
        <v>-175</v>
      </c>
      <c r="HF60" s="39">
        <v>2500</v>
      </c>
      <c r="HG60" s="50">
        <f t="shared" si="268"/>
        <v>6.3856370982132279E-4</v>
      </c>
      <c r="HH60" s="40">
        <f t="shared" si="136"/>
        <v>13.68388157712632</v>
      </c>
      <c r="HI60" s="41">
        <f t="shared" si="269"/>
        <v>34209.703942815802</v>
      </c>
      <c r="HJ60" s="39">
        <f t="shared" si="270"/>
        <v>-5986698.189992765</v>
      </c>
      <c r="HK60" s="39">
        <f t="shared" si="271"/>
        <v>-24802035.358541455</v>
      </c>
      <c r="HL60" s="40">
        <f t="shared" si="137"/>
        <v>17358.312699778133</v>
      </c>
      <c r="HM60" s="39">
        <f t="shared" si="272"/>
        <v>43395781.749445334</v>
      </c>
      <c r="HN60" s="39">
        <f t="shared" si="273"/>
        <v>-7594261806.1529331</v>
      </c>
      <c r="HO60" s="39">
        <f t="shared" si="274"/>
        <v>-31461941768.347866</v>
      </c>
      <c r="HP60" s="53">
        <f t="shared" si="275"/>
        <v>1328995816076.7632</v>
      </c>
      <c r="HQ60" s="39">
        <f t="shared" si="276"/>
        <v>5505839809460.877</v>
      </c>
      <c r="HR60" s="39">
        <f t="shared" si="277"/>
        <v>22809907782052.203</v>
      </c>
      <c r="HS60" s="21">
        <v>6</v>
      </c>
      <c r="HT60" s="39">
        <v>-400</v>
      </c>
      <c r="HU60" s="39">
        <v>-530</v>
      </c>
      <c r="HV60" s="51">
        <v>804.24771931898704</v>
      </c>
      <c r="HW60" s="50">
        <f t="shared" si="278"/>
        <v>1.2220395051790178E-13</v>
      </c>
      <c r="HX60" s="40">
        <f t="shared" si="138"/>
        <v>2.4440790103580357E-8</v>
      </c>
      <c r="HY60" s="40">
        <f t="shared" si="139"/>
        <v>3.1162026292719247E-9</v>
      </c>
      <c r="HZ60" s="51">
        <f t="shared" si="140"/>
        <v>2.1324587474308432E-8</v>
      </c>
      <c r="IA60" s="51">
        <f t="shared" si="279"/>
        <v>1.7150250841630795E-5</v>
      </c>
      <c r="IB60" s="51">
        <f t="shared" si="280"/>
        <v>-9.0896329460643209E-3</v>
      </c>
      <c r="IC60" s="51">
        <f t="shared" si="281"/>
        <v>-6.8601003366523181E-3</v>
      </c>
      <c r="ID60" s="39">
        <f t="shared" si="141"/>
        <v>174500.0000015581</v>
      </c>
      <c r="IE60" s="39">
        <f t="shared" si="142"/>
        <v>140341227.02241635</v>
      </c>
      <c r="IF60" s="39">
        <f t="shared" si="143"/>
        <v>-74380850321.880661</v>
      </c>
      <c r="IG60" s="39">
        <f t="shared" si="144"/>
        <v>-56136490808.966537</v>
      </c>
      <c r="IH60" s="39">
        <f t="shared" si="145"/>
        <v>39421850670596.75</v>
      </c>
      <c r="II60" s="39">
        <f t="shared" si="146"/>
        <v>29752340128752.266</v>
      </c>
      <c r="IJ60" s="247">
        <f t="shared" si="147"/>
        <v>22454596323586.617</v>
      </c>
      <c r="IL60" s="21">
        <v>6</v>
      </c>
      <c r="IM60" s="39">
        <v>-725</v>
      </c>
      <c r="IN60" s="39">
        <v>-175</v>
      </c>
      <c r="IO60" s="39">
        <v>2500</v>
      </c>
      <c r="IP60" s="50">
        <f t="shared" si="282"/>
        <v>6.3856370994786697E-4</v>
      </c>
      <c r="IQ60" s="40">
        <f t="shared" si="148"/>
        <v>13.683881579322911</v>
      </c>
      <c r="IR60" s="41">
        <f t="shared" si="283"/>
        <v>34209.70394830728</v>
      </c>
      <c r="IS60" s="39">
        <f t="shared" si="284"/>
        <v>-5986698.1909537744</v>
      </c>
      <c r="IT60" s="39">
        <f t="shared" si="285"/>
        <v>-24802035.362522777</v>
      </c>
      <c r="IU60" s="40">
        <f t="shared" si="149"/>
        <v>17358.312698164696</v>
      </c>
      <c r="IV60" s="39">
        <f t="shared" si="286"/>
        <v>43395781.745411739</v>
      </c>
      <c r="IW60" s="39">
        <f t="shared" si="287"/>
        <v>-7594261805.4470539</v>
      </c>
      <c r="IX60" s="39">
        <f t="shared" si="288"/>
        <v>-31461941765.423512</v>
      </c>
      <c r="IY60" s="53">
        <f t="shared" si="289"/>
        <v>1328995815953.2344</v>
      </c>
      <c r="IZ60" s="39">
        <f t="shared" si="290"/>
        <v>5505839808949.1143</v>
      </c>
      <c r="JA60" s="39">
        <f t="shared" si="291"/>
        <v>22809907779932.047</v>
      </c>
      <c r="JB60" s="21">
        <v>6</v>
      </c>
      <c r="JC60" s="39">
        <v>-400</v>
      </c>
      <c r="JD60" s="39">
        <v>-530</v>
      </c>
      <c r="JE60" s="51">
        <v>804.24771931898704</v>
      </c>
      <c r="JF60" s="50">
        <f t="shared" si="292"/>
        <v>0</v>
      </c>
      <c r="JG60" s="40">
        <f t="shared" si="150"/>
        <v>0</v>
      </c>
      <c r="JH60" s="40">
        <f t="shared" si="151"/>
        <v>0</v>
      </c>
      <c r="JI60" s="51">
        <f t="shared" si="152"/>
        <v>0</v>
      </c>
      <c r="JJ60" s="51">
        <f t="shared" si="293"/>
        <v>0</v>
      </c>
      <c r="JK60" s="51">
        <f t="shared" si="294"/>
        <v>0</v>
      </c>
      <c r="JL60" s="51">
        <f t="shared" si="295"/>
        <v>0</v>
      </c>
      <c r="JM60" s="39">
        <f t="shared" si="153"/>
        <v>200000</v>
      </c>
      <c r="JN60" s="39">
        <f t="shared" si="154"/>
        <v>160849543.8637974</v>
      </c>
      <c r="JO60" s="39">
        <f t="shared" si="155"/>
        <v>-85250258247.812622</v>
      </c>
      <c r="JP60" s="39">
        <f t="shared" si="156"/>
        <v>-64339817545.518959</v>
      </c>
      <c r="JQ60" s="39">
        <f t="shared" si="157"/>
        <v>45182636871340.688</v>
      </c>
      <c r="JR60" s="39">
        <f t="shared" si="158"/>
        <v>34100103299125.047</v>
      </c>
      <c r="JS60" s="247">
        <f t="shared" si="159"/>
        <v>25735927018207.582</v>
      </c>
      <c r="JU60" s="21">
        <v>6</v>
      </c>
      <c r="JV60" s="39">
        <v>-725</v>
      </c>
      <c r="JW60" s="39">
        <v>-175</v>
      </c>
      <c r="JX60" s="39">
        <v>2500</v>
      </c>
      <c r="JY60" s="50">
        <f t="shared" si="296"/>
        <v>6.3856370994786566E-4</v>
      </c>
      <c r="JZ60" s="40">
        <f t="shared" si="160"/>
        <v>13.68388157932289</v>
      </c>
      <c r="KA60" s="41">
        <f t="shared" si="297"/>
        <v>34209.703948307222</v>
      </c>
      <c r="KB60" s="39">
        <f t="shared" si="298"/>
        <v>-5986698.1909537641</v>
      </c>
      <c r="KC60" s="39">
        <f t="shared" si="299"/>
        <v>-24802035.362522736</v>
      </c>
      <c r="KD60" s="40">
        <f t="shared" si="161"/>
        <v>17358.312698164715</v>
      </c>
      <c r="KE60" s="39">
        <f t="shared" si="300"/>
        <v>43395781.745411783</v>
      </c>
      <c r="KF60" s="39">
        <f t="shared" si="301"/>
        <v>-7594261805.4470625</v>
      </c>
      <c r="KG60" s="39">
        <f t="shared" si="302"/>
        <v>-31461941765.423542</v>
      </c>
      <c r="KH60" s="53">
        <f t="shared" si="303"/>
        <v>1328995815953.2358</v>
      </c>
      <c r="KI60" s="39">
        <f t="shared" si="304"/>
        <v>5505839808949.1201</v>
      </c>
      <c r="KJ60" s="39">
        <f t="shared" si="305"/>
        <v>22809907779932.07</v>
      </c>
      <c r="KK60" s="21">
        <v>6</v>
      </c>
      <c r="KL60" s="39">
        <v>-400</v>
      </c>
      <c r="KM60" s="39">
        <v>-530</v>
      </c>
      <c r="KN60" s="51">
        <v>804.24771931898704</v>
      </c>
      <c r="KO60" s="50">
        <f t="shared" si="306"/>
        <v>-1.1926223897340549E-18</v>
      </c>
      <c r="KP60" s="40">
        <f t="shared" si="162"/>
        <v>-2.3852447794681098E-13</v>
      </c>
      <c r="KQ60" s="40">
        <f t="shared" si="163"/>
        <v>0</v>
      </c>
      <c r="KR60" s="51">
        <f t="shared" si="164"/>
        <v>-2.3852447794681098E-13</v>
      </c>
      <c r="KS60" s="51">
        <f t="shared" si="307"/>
        <v>-1.9183276739047474E-10</v>
      </c>
      <c r="KT60" s="51">
        <f t="shared" si="308"/>
        <v>1.0167136671695161E-7</v>
      </c>
      <c r="KU60" s="51">
        <f t="shared" si="309"/>
        <v>7.6733106956189902E-8</v>
      </c>
      <c r="KV60" s="39">
        <f t="shared" si="165"/>
        <v>200000</v>
      </c>
      <c r="KW60" s="39">
        <f t="shared" si="166"/>
        <v>160849543.8637974</v>
      </c>
      <c r="KX60" s="39">
        <f t="shared" si="167"/>
        <v>-85250258247.812622</v>
      </c>
      <c r="KY60" s="39">
        <f t="shared" si="168"/>
        <v>-64339817545.518959</v>
      </c>
      <c r="KZ60" s="39">
        <f t="shared" si="169"/>
        <v>45182636871340.688</v>
      </c>
      <c r="LA60" s="39">
        <f t="shared" si="170"/>
        <v>34100103299125.047</v>
      </c>
      <c r="LB60" s="247">
        <f t="shared" si="171"/>
        <v>25735927018207.582</v>
      </c>
      <c r="LD60" s="21">
        <v>6</v>
      </c>
      <c r="LE60" s="39">
        <v>-725</v>
      </c>
      <c r="LF60" s="39">
        <v>-175</v>
      </c>
      <c r="LG60" s="39">
        <v>2500</v>
      </c>
      <c r="LH60" s="50">
        <f t="shared" si="310"/>
        <v>6.3856370994786566E-4</v>
      </c>
      <c r="LI60" s="40">
        <f t="shared" si="172"/>
        <v>13.68388157932289</v>
      </c>
      <c r="LJ60" s="41">
        <f t="shared" si="311"/>
        <v>34209.703948307222</v>
      </c>
      <c r="LK60" s="39">
        <f t="shared" si="312"/>
        <v>-5986698.1909537641</v>
      </c>
      <c r="LL60" s="39">
        <f t="shared" si="313"/>
        <v>-24802035.362522736</v>
      </c>
      <c r="LM60" s="40">
        <f t="shared" si="173"/>
        <v>17358.312698164715</v>
      </c>
      <c r="LN60" s="39">
        <f t="shared" si="314"/>
        <v>43395781.745411783</v>
      </c>
      <c r="LO60" s="39">
        <f t="shared" si="315"/>
        <v>-7594261805.4470625</v>
      </c>
      <c r="LP60" s="39">
        <f t="shared" si="316"/>
        <v>-31461941765.423542</v>
      </c>
      <c r="LQ60" s="53">
        <f t="shared" si="317"/>
        <v>1328995815953.2358</v>
      </c>
      <c r="LR60" s="39">
        <f t="shared" si="318"/>
        <v>5505839808949.1201</v>
      </c>
      <c r="LS60" s="39">
        <f t="shared" si="319"/>
        <v>22809907779932.07</v>
      </c>
      <c r="LT60" s="21">
        <v>6</v>
      </c>
      <c r="LU60" s="39">
        <v>-400</v>
      </c>
      <c r="LV60" s="39">
        <v>-530</v>
      </c>
      <c r="LW60" s="51">
        <v>804.24771931898704</v>
      </c>
      <c r="LX60" s="50">
        <f t="shared" si="320"/>
        <v>-1.1926223897340549E-18</v>
      </c>
      <c r="LY60" s="40">
        <f t="shared" si="174"/>
        <v>-2.3852447794681098E-13</v>
      </c>
      <c r="LZ60" s="40">
        <f t="shared" si="175"/>
        <v>0</v>
      </c>
      <c r="MA60" s="51">
        <f t="shared" si="176"/>
        <v>-2.3852447794681098E-13</v>
      </c>
      <c r="MB60" s="51">
        <f t="shared" si="321"/>
        <v>-1.9183276739047474E-10</v>
      </c>
      <c r="MC60" s="51">
        <f t="shared" si="322"/>
        <v>1.0167136671695161E-7</v>
      </c>
      <c r="MD60" s="51">
        <f t="shared" si="323"/>
        <v>7.6733106956189902E-8</v>
      </c>
      <c r="ME60" s="39">
        <f t="shared" si="177"/>
        <v>200000</v>
      </c>
      <c r="MF60" s="39">
        <f t="shared" si="178"/>
        <v>160849543.8637974</v>
      </c>
      <c r="MG60" s="39">
        <f t="shared" si="179"/>
        <v>-85250258247.812622</v>
      </c>
      <c r="MH60" s="39">
        <f t="shared" si="180"/>
        <v>-64339817545.518959</v>
      </c>
      <c r="MI60" s="39">
        <f t="shared" si="181"/>
        <v>45182636871340.688</v>
      </c>
      <c r="MJ60" s="39">
        <f t="shared" si="182"/>
        <v>34100103299125.047</v>
      </c>
      <c r="MK60" s="247">
        <f t="shared" si="183"/>
        <v>25735927018207.582</v>
      </c>
    </row>
    <row r="61" spans="1:349" x14ac:dyDescent="0.25">
      <c r="A61" s="21">
        <v>7</v>
      </c>
      <c r="B61" s="39">
        <v>-725</v>
      </c>
      <c r="C61" s="39">
        <v>-125</v>
      </c>
      <c r="D61" s="39">
        <v>2500</v>
      </c>
      <c r="E61" s="50">
        <f t="shared" si="184"/>
        <v>9.4499999999999988E-4</v>
      </c>
      <c r="F61" s="40">
        <f t="shared" si="64"/>
        <v>18.404465624999997</v>
      </c>
      <c r="G61" s="41">
        <f t="shared" si="185"/>
        <v>46011.164062499993</v>
      </c>
      <c r="H61" s="39">
        <f t="shared" si="186"/>
        <v>-5751395.5078124991</v>
      </c>
      <c r="I61" s="39">
        <f t="shared" si="187"/>
        <v>-33358093.945312496</v>
      </c>
      <c r="J61" s="40">
        <f t="shared" si="65"/>
        <v>13451.250000000002</v>
      </c>
      <c r="K61" s="39">
        <f t="shared" si="188"/>
        <v>33628125.000000007</v>
      </c>
      <c r="L61" s="39">
        <f t="shared" si="189"/>
        <v>-4203515625.000001</v>
      </c>
      <c r="M61" s="39">
        <f t="shared" si="190"/>
        <v>-24380390625.000004</v>
      </c>
      <c r="N61" s="53">
        <f t="shared" si="191"/>
        <v>525439453125.00012</v>
      </c>
      <c r="O61" s="39">
        <f t="shared" si="192"/>
        <v>3047548828125.0005</v>
      </c>
      <c r="P61" s="39">
        <f t="shared" si="193"/>
        <v>17675783203125.004</v>
      </c>
      <c r="Q61" s="21">
        <v>7</v>
      </c>
      <c r="R61" s="39">
        <v>-200</v>
      </c>
      <c r="S61" s="39">
        <v>-530</v>
      </c>
      <c r="T61" s="51">
        <v>804.24771931898704</v>
      </c>
      <c r="U61" s="50">
        <f t="shared" si="194"/>
        <v>9.1049999999999996E-4</v>
      </c>
      <c r="V61" s="40">
        <f t="shared" si="66"/>
        <v>182.1</v>
      </c>
      <c r="W61" s="40">
        <f t="shared" si="67"/>
        <v>17.932809656249997</v>
      </c>
      <c r="X61" s="51">
        <f t="shared" si="68"/>
        <v>164.16719034375001</v>
      </c>
      <c r="Y61" s="51">
        <f t="shared" si="195"/>
        <v>132031.08842096699</v>
      </c>
      <c r="Z61" s="51">
        <f t="shared" si="196"/>
        <v>-69976476.863112509</v>
      </c>
      <c r="AA61" s="51">
        <f t="shared" si="197"/>
        <v>-26406217.684193399</v>
      </c>
      <c r="AB61" s="39">
        <f t="shared" si="69"/>
        <v>186108.875</v>
      </c>
      <c r="AC61" s="39">
        <f t="shared" si="70"/>
        <v>149677638.26377246</v>
      </c>
      <c r="AD61" s="39">
        <f t="shared" si="71"/>
        <v>-79329148279.799408</v>
      </c>
      <c r="AE61" s="39">
        <f t="shared" si="72"/>
        <v>-29935527652.75449</v>
      </c>
      <c r="AF61" s="39">
        <f t="shared" si="73"/>
        <v>42044448588293.688</v>
      </c>
      <c r="AG61" s="39">
        <f t="shared" si="74"/>
        <v>15865829655959.879</v>
      </c>
      <c r="AH61" s="247">
        <f t="shared" si="75"/>
        <v>5987105530550.8984</v>
      </c>
      <c r="AJ61" s="21">
        <v>7</v>
      </c>
      <c r="AK61" s="39">
        <v>-725</v>
      </c>
      <c r="AL61" s="39">
        <v>-125</v>
      </c>
      <c r="AM61" s="39">
        <v>2500</v>
      </c>
      <c r="AN61" s="50">
        <f t="shared" si="198"/>
        <v>5.9826551059596878E-4</v>
      </c>
      <c r="AO61" s="40">
        <f t="shared" si="76"/>
        <v>12.974020185247022</v>
      </c>
      <c r="AP61" s="41">
        <f t="shared" si="199"/>
        <v>32435.050463117557</v>
      </c>
      <c r="AQ61" s="39">
        <f t="shared" si="200"/>
        <v>-4054381.3078896948</v>
      </c>
      <c r="AR61" s="39">
        <f t="shared" si="201"/>
        <v>-23515411.585760228</v>
      </c>
      <c r="AS61" s="40">
        <f t="shared" si="77"/>
        <v>17872.114739901401</v>
      </c>
      <c r="AT61" s="39">
        <f t="shared" si="202"/>
        <v>44680286.849753499</v>
      </c>
      <c r="AU61" s="39">
        <f t="shared" si="203"/>
        <v>-5585035856.2191877</v>
      </c>
      <c r="AV61" s="39">
        <f t="shared" si="204"/>
        <v>-32393207966.071285</v>
      </c>
      <c r="AW61" s="53">
        <f t="shared" si="205"/>
        <v>698129482027.39844</v>
      </c>
      <c r="AX61" s="39">
        <f t="shared" si="206"/>
        <v>4049150995758.9106</v>
      </c>
      <c r="AY61" s="39">
        <f t="shared" si="207"/>
        <v>23485075775401.684</v>
      </c>
      <c r="AZ61" s="21">
        <v>7</v>
      </c>
      <c r="BA61" s="39">
        <v>-200</v>
      </c>
      <c r="BB61" s="39">
        <v>-530</v>
      </c>
      <c r="BC61" s="51">
        <v>804.24771931898704</v>
      </c>
      <c r="BD61" s="50">
        <f t="shared" si="208"/>
        <v>2.287276964440105E-4</v>
      </c>
      <c r="BE61" s="40">
        <f t="shared" si="78"/>
        <v>45.7455392888021</v>
      </c>
      <c r="BF61" s="40">
        <f t="shared" si="79"/>
        <v>5.499039469928551</v>
      </c>
      <c r="BG61" s="51">
        <f t="shared" si="80"/>
        <v>40.246499818873545</v>
      </c>
      <c r="BH61" s="51">
        <f t="shared" si="209"/>
        <v>32368.155689901072</v>
      </c>
      <c r="BI61" s="51">
        <f t="shared" si="210"/>
        <v>-17155122.515647568</v>
      </c>
      <c r="BJ61" s="51">
        <f t="shared" si="211"/>
        <v>-6473631.1379802143</v>
      </c>
      <c r="BK61" s="39">
        <f t="shared" si="81"/>
        <v>177416.27812966114</v>
      </c>
      <c r="BL61" s="39">
        <f t="shared" si="82"/>
        <v>142686637.05584306</v>
      </c>
      <c r="BM61" s="39">
        <f t="shared" si="83"/>
        <v>-75623917639.596817</v>
      </c>
      <c r="BN61" s="39">
        <f t="shared" si="84"/>
        <v>-28537327411.16861</v>
      </c>
      <c r="BO61" s="39">
        <f t="shared" si="85"/>
        <v>40080676348986.313</v>
      </c>
      <c r="BP61" s="39">
        <f t="shared" si="86"/>
        <v>15124783527919.363</v>
      </c>
      <c r="BQ61" s="247">
        <f t="shared" si="87"/>
        <v>5707465482233.7227</v>
      </c>
      <c r="BS61" s="21">
        <v>7</v>
      </c>
      <c r="BT61" s="39">
        <v>-725</v>
      </c>
      <c r="BU61" s="39">
        <v>-125</v>
      </c>
      <c r="BV61" s="39">
        <v>2500</v>
      </c>
      <c r="BW61" s="50">
        <f t="shared" si="212"/>
        <v>6.8175665431733029E-4</v>
      </c>
      <c r="BX61" s="40">
        <f t="shared" si="88"/>
        <v>14.421744819966428</v>
      </c>
      <c r="BY61" s="41">
        <f t="shared" si="213"/>
        <v>36054.362049916068</v>
      </c>
      <c r="BZ61" s="39">
        <f t="shared" si="214"/>
        <v>-4506795.2562395083</v>
      </c>
      <c r="CA61" s="39">
        <f t="shared" si="215"/>
        <v>-26139412.486189149</v>
      </c>
      <c r="CB61" s="40">
        <f t="shared" si="89"/>
        <v>16807.602657454041</v>
      </c>
      <c r="CC61" s="39">
        <f t="shared" si="216"/>
        <v>42019006.643635102</v>
      </c>
      <c r="CD61" s="39">
        <f t="shared" si="217"/>
        <v>-5252375830.4543877</v>
      </c>
      <c r="CE61" s="39">
        <f t="shared" si="218"/>
        <v>-30463779816.635448</v>
      </c>
      <c r="CF61" s="53">
        <f t="shared" si="219"/>
        <v>656546978806.79846</v>
      </c>
      <c r="CG61" s="39">
        <f t="shared" si="220"/>
        <v>3807972477079.4312</v>
      </c>
      <c r="CH61" s="39">
        <f t="shared" si="221"/>
        <v>22086240367060.699</v>
      </c>
      <c r="CI61" s="21">
        <v>7</v>
      </c>
      <c r="CJ61" s="39">
        <v>-200</v>
      </c>
      <c r="CK61" s="39">
        <v>-530</v>
      </c>
      <c r="CL61" s="51">
        <v>804.24771931898704</v>
      </c>
      <c r="CM61" s="50">
        <f t="shared" si="222"/>
        <v>2.226073691880121E-4</v>
      </c>
      <c r="CN61" s="40">
        <f t="shared" si="90"/>
        <v>44.521473837602421</v>
      </c>
      <c r="CO61" s="40">
        <f t="shared" si="91"/>
        <v>5.3605809040871604</v>
      </c>
      <c r="CP61" s="51">
        <f t="shared" si="92"/>
        <v>39.160892933515264</v>
      </c>
      <c r="CQ61" s="51">
        <f t="shared" si="223"/>
        <v>31495.058828274687</v>
      </c>
      <c r="CR61" s="51">
        <f t="shared" si="224"/>
        <v>-16692381.178985585</v>
      </c>
      <c r="CS61" s="51">
        <f t="shared" si="225"/>
        <v>-6299011.7656549374</v>
      </c>
      <c r="CT61" s="39">
        <f t="shared" si="93"/>
        <v>177338.24395714715</v>
      </c>
      <c r="CU61" s="39">
        <f t="shared" si="94"/>
        <v>142623878.25056973</v>
      </c>
      <c r="CV61" s="39">
        <f t="shared" si="95"/>
        <v>-75590655472.801956</v>
      </c>
      <c r="CW61" s="39">
        <f t="shared" si="96"/>
        <v>-28524775650.113945</v>
      </c>
      <c r="CX61" s="39">
        <f t="shared" si="97"/>
        <v>40063047400585.039</v>
      </c>
      <c r="CY61" s="39">
        <f t="shared" si="98"/>
        <v>15118131094560.391</v>
      </c>
      <c r="CZ61" s="247">
        <f t="shared" si="99"/>
        <v>5704955130022.7891</v>
      </c>
      <c r="DB61" s="21">
        <v>7</v>
      </c>
      <c r="DC61" s="39">
        <v>-725</v>
      </c>
      <c r="DD61" s="39">
        <v>-125</v>
      </c>
      <c r="DE61" s="39">
        <v>2500</v>
      </c>
      <c r="DF61" s="50">
        <f t="shared" si="226"/>
        <v>7.355155933462215E-4</v>
      </c>
      <c r="DG61" s="40">
        <f t="shared" si="100"/>
        <v>15.306879806475189</v>
      </c>
      <c r="DH61" s="41">
        <f t="shared" si="227"/>
        <v>38267.199516187975</v>
      </c>
      <c r="DI61" s="39">
        <f t="shared" si="228"/>
        <v>-4783399.9395234967</v>
      </c>
      <c r="DJ61" s="39">
        <f t="shared" si="229"/>
        <v>-27743719.64923628</v>
      </c>
      <c r="DK61" s="40">
        <f t="shared" si="101"/>
        <v>16122.176184835676</v>
      </c>
      <c r="DL61" s="39">
        <f t="shared" si="230"/>
        <v>40305440.462089188</v>
      </c>
      <c r="DM61" s="39">
        <f t="shared" si="231"/>
        <v>-5038180057.7611485</v>
      </c>
      <c r="DN61" s="39">
        <f t="shared" si="232"/>
        <v>-29221444335.01466</v>
      </c>
      <c r="DO61" s="53">
        <f t="shared" si="233"/>
        <v>629772507220.14355</v>
      </c>
      <c r="DP61" s="39">
        <f t="shared" si="234"/>
        <v>3652680541876.8325</v>
      </c>
      <c r="DQ61" s="39">
        <f t="shared" si="235"/>
        <v>21185547142885.629</v>
      </c>
      <c r="DR61" s="21">
        <v>7</v>
      </c>
      <c r="DS61" s="39">
        <v>-200</v>
      </c>
      <c r="DT61" s="39">
        <v>-530</v>
      </c>
      <c r="DU61" s="51">
        <v>804.24771931898704</v>
      </c>
      <c r="DV61" s="50">
        <f t="shared" si="236"/>
        <v>1.5367418425775512E-4</v>
      </c>
      <c r="DW61" s="40">
        <f t="shared" si="102"/>
        <v>30.734836851551023</v>
      </c>
      <c r="DX61" s="40">
        <f t="shared" si="103"/>
        <v>3.7681412610388052</v>
      </c>
      <c r="DY61" s="51">
        <f t="shared" si="104"/>
        <v>26.966695590512217</v>
      </c>
      <c r="DZ61" s="51">
        <f t="shared" si="237"/>
        <v>21687.903426238834</v>
      </c>
      <c r="EA61" s="51">
        <f t="shared" si="238"/>
        <v>-11494588.815906582</v>
      </c>
      <c r="EB61" s="51">
        <f t="shared" si="239"/>
        <v>-4337580.6852477668</v>
      </c>
      <c r="EC61" s="39">
        <f t="shared" si="105"/>
        <v>176459.34584928639</v>
      </c>
      <c r="ED61" s="39">
        <f t="shared" si="106"/>
        <v>141917026.45180893</v>
      </c>
      <c r="EE61" s="39">
        <f t="shared" si="107"/>
        <v>-75216024019.45874</v>
      </c>
      <c r="EF61" s="39">
        <f t="shared" si="108"/>
        <v>-28383405290.361786</v>
      </c>
      <c r="EG61" s="39">
        <f t="shared" si="109"/>
        <v>39864492730313.133</v>
      </c>
      <c r="EH61" s="39">
        <f t="shared" si="110"/>
        <v>15043204803891.746</v>
      </c>
      <c r="EI61" s="247">
        <f t="shared" si="111"/>
        <v>5676681058072.3574</v>
      </c>
      <c r="EK61" s="21">
        <v>7</v>
      </c>
      <c r="EL61" s="39">
        <v>-725</v>
      </c>
      <c r="EM61" s="39">
        <v>-125</v>
      </c>
      <c r="EN61" s="39">
        <v>2500</v>
      </c>
      <c r="EO61" s="50">
        <f t="shared" si="240"/>
        <v>7.562414374977539E-4</v>
      </c>
      <c r="EP61" s="40">
        <f t="shared" si="112"/>
        <v>15.638287068539956</v>
      </c>
      <c r="EQ61" s="41">
        <f t="shared" si="241"/>
        <v>39095.717671349892</v>
      </c>
      <c r="ER61" s="39">
        <f t="shared" si="242"/>
        <v>-4886964.7089187363</v>
      </c>
      <c r="ES61" s="39">
        <f t="shared" si="243"/>
        <v>-28344395.311728671</v>
      </c>
      <c r="ET61" s="40">
        <f t="shared" si="113"/>
        <v>15857.921671903639</v>
      </c>
      <c r="EU61" s="39">
        <f t="shared" si="244"/>
        <v>39644804.1797591</v>
      </c>
      <c r="EV61" s="39">
        <f t="shared" si="245"/>
        <v>-4955600522.4698877</v>
      </c>
      <c r="EW61" s="39">
        <f t="shared" si="246"/>
        <v>-28742483030.325348</v>
      </c>
      <c r="EX61" s="53">
        <f t="shared" si="247"/>
        <v>619450065308.73596</v>
      </c>
      <c r="EY61" s="39">
        <f t="shared" si="248"/>
        <v>3592810378790.6685</v>
      </c>
      <c r="EZ61" s="39">
        <f t="shared" si="249"/>
        <v>20838300196985.879</v>
      </c>
      <c r="FA61" s="21">
        <v>7</v>
      </c>
      <c r="FB61" s="39">
        <v>-200</v>
      </c>
      <c r="FC61" s="39">
        <v>-530</v>
      </c>
      <c r="FD61" s="51">
        <v>804.24771931898704</v>
      </c>
      <c r="FE61" s="50">
        <f t="shared" si="250"/>
        <v>1.2962009857716731E-4</v>
      </c>
      <c r="FF61" s="40">
        <f t="shared" si="114"/>
        <v>25.924019715433463</v>
      </c>
      <c r="FG61" s="40">
        <f t="shared" si="115"/>
        <v>3.1982037802536576</v>
      </c>
      <c r="FH61" s="51">
        <f t="shared" si="116"/>
        <v>22.725815935179806</v>
      </c>
      <c r="FI61" s="51">
        <f t="shared" si="251"/>
        <v>18277.185635531452</v>
      </c>
      <c r="FJ61" s="51">
        <f t="shared" si="252"/>
        <v>-9686908.3868316691</v>
      </c>
      <c r="FK61" s="51">
        <f t="shared" si="253"/>
        <v>-3655437.1271062903</v>
      </c>
      <c r="FL61" s="39">
        <f t="shared" si="117"/>
        <v>176152.6562568589</v>
      </c>
      <c r="FM61" s="39">
        <f t="shared" si="118"/>
        <v>141670372.04656026</v>
      </c>
      <c r="FN61" s="39">
        <f t="shared" si="119"/>
        <v>-75085297184.676941</v>
      </c>
      <c r="FO61" s="39">
        <f t="shared" si="120"/>
        <v>-28334074409.31205</v>
      </c>
      <c r="FP61" s="39">
        <f t="shared" si="121"/>
        <v>39795207507878.781</v>
      </c>
      <c r="FQ61" s="39">
        <f t="shared" si="122"/>
        <v>15017059436935.387</v>
      </c>
      <c r="FR61" s="247">
        <f t="shared" si="123"/>
        <v>5666814881862.4102</v>
      </c>
      <c r="FT61" s="21">
        <v>7</v>
      </c>
      <c r="FU61" s="39">
        <v>-725</v>
      </c>
      <c r="FV61" s="39">
        <v>-125</v>
      </c>
      <c r="FW61" s="39">
        <v>2500</v>
      </c>
      <c r="FX61" s="50">
        <f t="shared" si="254"/>
        <v>7.5772701882938556E-4</v>
      </c>
      <c r="FY61" s="40">
        <f t="shared" si="124"/>
        <v>15.661831231615899</v>
      </c>
      <c r="FZ61" s="41">
        <f t="shared" si="255"/>
        <v>39154.578079039748</v>
      </c>
      <c r="GA61" s="39">
        <f t="shared" si="256"/>
        <v>-4894322.2598799681</v>
      </c>
      <c r="GB61" s="39">
        <f t="shared" si="257"/>
        <v>-28387069.107303817</v>
      </c>
      <c r="GC61" s="40">
        <f t="shared" si="125"/>
        <v>15838.980509925334</v>
      </c>
      <c r="GD61" s="39">
        <f t="shared" si="258"/>
        <v>39597451.274813332</v>
      </c>
      <c r="GE61" s="39">
        <f t="shared" si="259"/>
        <v>-4949681409.3516665</v>
      </c>
      <c r="GF61" s="39">
        <f t="shared" si="260"/>
        <v>-28708152174.239666</v>
      </c>
      <c r="GG61" s="53">
        <f t="shared" si="261"/>
        <v>618710176168.95825</v>
      </c>
      <c r="GH61" s="39">
        <f t="shared" si="262"/>
        <v>3588519021779.958</v>
      </c>
      <c r="GI61" s="39">
        <f t="shared" si="263"/>
        <v>20813410326323.758</v>
      </c>
      <c r="GJ61" s="21">
        <v>7</v>
      </c>
      <c r="GK61" s="39">
        <v>-200</v>
      </c>
      <c r="GL61" s="39">
        <v>-530</v>
      </c>
      <c r="GM61" s="51">
        <v>804.24771931898704</v>
      </c>
      <c r="GN61" s="50">
        <f t="shared" si="264"/>
        <v>1.2773344897916653E-4</v>
      </c>
      <c r="GO61" s="40">
        <f t="shared" si="126"/>
        <v>25.546689795833306</v>
      </c>
      <c r="GP61" s="40">
        <f t="shared" si="127"/>
        <v>3.1531895072945257</v>
      </c>
      <c r="GQ61" s="51">
        <f t="shared" si="128"/>
        <v>22.393500288538782</v>
      </c>
      <c r="GR61" s="51">
        <f t="shared" si="265"/>
        <v>18009.921534626392</v>
      </c>
      <c r="GS61" s="51">
        <f t="shared" si="266"/>
        <v>-9545258.4133519884</v>
      </c>
      <c r="GT61" s="51">
        <f t="shared" si="267"/>
        <v>-3601984.3069252782</v>
      </c>
      <c r="GU61" s="39">
        <f t="shared" si="129"/>
        <v>176128.60147448437</v>
      </c>
      <c r="GV61" s="39">
        <f t="shared" si="130"/>
        <v>141651026.04269683</v>
      </c>
      <c r="GW61" s="39">
        <f t="shared" si="131"/>
        <v>-75075043802.629318</v>
      </c>
      <c r="GX61" s="39">
        <f t="shared" si="132"/>
        <v>-28330205208.539368</v>
      </c>
      <c r="GY61" s="39">
        <f t="shared" si="133"/>
        <v>39789773215393.539</v>
      </c>
      <c r="GZ61" s="39">
        <f t="shared" si="134"/>
        <v>15015008760525.865</v>
      </c>
      <c r="HA61" s="247">
        <f t="shared" si="135"/>
        <v>5666041041707.873</v>
      </c>
      <c r="HC61" s="21">
        <v>7</v>
      </c>
      <c r="HD61" s="39">
        <v>-725</v>
      </c>
      <c r="HE61" s="39">
        <v>-125</v>
      </c>
      <c r="HF61" s="39">
        <v>2500</v>
      </c>
      <c r="HG61" s="50">
        <f t="shared" si="268"/>
        <v>7.5773585487927636E-4</v>
      </c>
      <c r="HH61" s="40">
        <f t="shared" si="136"/>
        <v>15.661971185140169</v>
      </c>
      <c r="HI61" s="41">
        <f t="shared" si="269"/>
        <v>39154.927962850423</v>
      </c>
      <c r="HJ61" s="39">
        <f t="shared" si="270"/>
        <v>-4894365.9953563027</v>
      </c>
      <c r="HK61" s="39">
        <f t="shared" si="271"/>
        <v>-28387322.773066558</v>
      </c>
      <c r="HL61" s="40">
        <f t="shared" si="137"/>
        <v>15838.867850289227</v>
      </c>
      <c r="HM61" s="39">
        <f t="shared" si="272"/>
        <v>39597169.625723071</v>
      </c>
      <c r="HN61" s="39">
        <f t="shared" si="273"/>
        <v>-4949646203.2153835</v>
      </c>
      <c r="HO61" s="39">
        <f t="shared" si="274"/>
        <v>-28707947978.649227</v>
      </c>
      <c r="HP61" s="53">
        <f t="shared" si="275"/>
        <v>618705775401.92297</v>
      </c>
      <c r="HQ61" s="39">
        <f t="shared" si="276"/>
        <v>3588493497331.1533</v>
      </c>
      <c r="HR61" s="39">
        <f t="shared" si="277"/>
        <v>20813262284520.688</v>
      </c>
      <c r="HS61" s="21">
        <v>7</v>
      </c>
      <c r="HT61" s="39">
        <v>-200</v>
      </c>
      <c r="HU61" s="39">
        <v>-530</v>
      </c>
      <c r="HV61" s="51">
        <v>804.24771931898704</v>
      </c>
      <c r="HW61" s="50">
        <f t="shared" si="278"/>
        <v>1.2772832025288264E-4</v>
      </c>
      <c r="HX61" s="40">
        <f t="shared" si="138"/>
        <v>25.545664050576526</v>
      </c>
      <c r="HY61" s="40">
        <f t="shared" si="139"/>
        <v>3.1530670772577865</v>
      </c>
      <c r="HZ61" s="51">
        <f t="shared" si="140"/>
        <v>22.392596973318739</v>
      </c>
      <c r="IA61" s="51">
        <f t="shared" si="279"/>
        <v>18009.195045420849</v>
      </c>
      <c r="IB61" s="51">
        <f t="shared" si="280"/>
        <v>-9544873.3740730509</v>
      </c>
      <c r="IC61" s="51">
        <f t="shared" si="281"/>
        <v>-3601839.0090841698</v>
      </c>
      <c r="ID61" s="39">
        <f t="shared" si="141"/>
        <v>176128.53608322426</v>
      </c>
      <c r="IE61" s="39">
        <f t="shared" si="142"/>
        <v>141650973.45192501</v>
      </c>
      <c r="IF61" s="39">
        <f t="shared" si="143"/>
        <v>-75075015929.520248</v>
      </c>
      <c r="IG61" s="39">
        <f t="shared" si="144"/>
        <v>-28330194690.385002</v>
      </c>
      <c r="IH61" s="39">
        <f t="shared" si="145"/>
        <v>39789758442645.734</v>
      </c>
      <c r="II61" s="39">
        <f t="shared" si="146"/>
        <v>15015003185904.051</v>
      </c>
      <c r="IJ61" s="247">
        <f t="shared" si="147"/>
        <v>5666038938077</v>
      </c>
      <c r="IL61" s="21">
        <v>7</v>
      </c>
      <c r="IM61" s="39">
        <v>-725</v>
      </c>
      <c r="IN61" s="39">
        <v>-125</v>
      </c>
      <c r="IO61" s="39">
        <v>2500</v>
      </c>
      <c r="IP61" s="50">
        <f t="shared" si="282"/>
        <v>7.5773585504726199E-4</v>
      </c>
      <c r="IQ61" s="40">
        <f t="shared" si="148"/>
        <v>15.661971187800871</v>
      </c>
      <c r="IR61" s="41">
        <f t="shared" si="283"/>
        <v>39154.927969502176</v>
      </c>
      <c r="IS61" s="39">
        <f t="shared" si="284"/>
        <v>-4894365.9961877717</v>
      </c>
      <c r="IT61" s="39">
        <f t="shared" si="285"/>
        <v>-28387322.777889077</v>
      </c>
      <c r="IU61" s="40">
        <f t="shared" si="149"/>
        <v>15838.867848147411</v>
      </c>
      <c r="IV61" s="39">
        <f t="shared" si="286"/>
        <v>39597169.620368525</v>
      </c>
      <c r="IW61" s="39">
        <f t="shared" si="287"/>
        <v>-4949646202.5460653</v>
      </c>
      <c r="IX61" s="39">
        <f t="shared" si="288"/>
        <v>-28707947974.767181</v>
      </c>
      <c r="IY61" s="53">
        <f t="shared" si="289"/>
        <v>618705775318.25818</v>
      </c>
      <c r="IZ61" s="39">
        <f t="shared" si="290"/>
        <v>3588493496845.8975</v>
      </c>
      <c r="JA61" s="39">
        <f t="shared" si="291"/>
        <v>20813262281706.207</v>
      </c>
      <c r="JB61" s="21">
        <v>7</v>
      </c>
      <c r="JC61" s="39">
        <v>-200</v>
      </c>
      <c r="JD61" s="39">
        <v>-530</v>
      </c>
      <c r="JE61" s="51">
        <v>804.24771931898704</v>
      </c>
      <c r="JF61" s="50">
        <f t="shared" si="292"/>
        <v>1.2772832015866959E-4</v>
      </c>
      <c r="JG61" s="40">
        <f t="shared" si="150"/>
        <v>25.545664031733917</v>
      </c>
      <c r="JH61" s="40">
        <f t="shared" si="151"/>
        <v>3.1530670750087828</v>
      </c>
      <c r="JI61" s="51">
        <f t="shared" si="152"/>
        <v>22.392596956725136</v>
      </c>
      <c r="JJ61" s="51">
        <f t="shared" si="293"/>
        <v>18009.19503207548</v>
      </c>
      <c r="JK61" s="51">
        <f t="shared" si="294"/>
        <v>-9544873.3670000043</v>
      </c>
      <c r="JL61" s="51">
        <f t="shared" si="295"/>
        <v>-3601839.0064150961</v>
      </c>
      <c r="JM61" s="39">
        <f t="shared" si="153"/>
        <v>176128.53608202303</v>
      </c>
      <c r="JN61" s="39">
        <f t="shared" si="154"/>
        <v>141650973.45095894</v>
      </c>
      <c r="JO61" s="39">
        <f t="shared" si="155"/>
        <v>-75075015929.00824</v>
      </c>
      <c r="JP61" s="39">
        <f t="shared" si="156"/>
        <v>-28330194690.191788</v>
      </c>
      <c r="JQ61" s="39">
        <f t="shared" si="157"/>
        <v>39789758442374.367</v>
      </c>
      <c r="JR61" s="39">
        <f t="shared" si="158"/>
        <v>15015003185801.648</v>
      </c>
      <c r="JS61" s="247">
        <f t="shared" si="159"/>
        <v>5666038938038.3574</v>
      </c>
      <c r="JU61" s="21">
        <v>7</v>
      </c>
      <c r="JV61" s="39">
        <v>-725</v>
      </c>
      <c r="JW61" s="39">
        <v>-125</v>
      </c>
      <c r="JX61" s="39">
        <v>2500</v>
      </c>
      <c r="JY61" s="50">
        <f t="shared" si="296"/>
        <v>7.5773585504726069E-4</v>
      </c>
      <c r="JZ61" s="40">
        <f t="shared" si="160"/>
        <v>15.661971187800853</v>
      </c>
      <c r="KA61" s="41">
        <f t="shared" si="297"/>
        <v>39154.927969502132</v>
      </c>
      <c r="KB61" s="39">
        <f t="shared" si="298"/>
        <v>-4894365.9961877661</v>
      </c>
      <c r="KC61" s="39">
        <f t="shared" si="299"/>
        <v>-28387322.777889047</v>
      </c>
      <c r="KD61" s="40">
        <f t="shared" si="161"/>
        <v>15838.867848147425</v>
      </c>
      <c r="KE61" s="39">
        <f t="shared" si="300"/>
        <v>39597169.620368563</v>
      </c>
      <c r="KF61" s="39">
        <f t="shared" si="301"/>
        <v>-4949646202.5460701</v>
      </c>
      <c r="KG61" s="39">
        <f t="shared" si="302"/>
        <v>-28707947974.767208</v>
      </c>
      <c r="KH61" s="53">
        <f t="shared" si="303"/>
        <v>618705775318.25879</v>
      </c>
      <c r="KI61" s="39">
        <f t="shared" si="304"/>
        <v>3588493496845.9009</v>
      </c>
      <c r="KJ61" s="39">
        <f t="shared" si="305"/>
        <v>20813262281706.227</v>
      </c>
      <c r="KK61" s="21">
        <v>7</v>
      </c>
      <c r="KL61" s="39">
        <v>-200</v>
      </c>
      <c r="KM61" s="39">
        <v>-530</v>
      </c>
      <c r="KN61" s="51">
        <v>804.24771931898704</v>
      </c>
      <c r="KO61" s="50">
        <f t="shared" si="306"/>
        <v>1.2772832015866886E-4</v>
      </c>
      <c r="KP61" s="40">
        <f t="shared" si="162"/>
        <v>25.545664031733772</v>
      </c>
      <c r="KQ61" s="40">
        <f t="shared" si="163"/>
        <v>3.1530670750087628</v>
      </c>
      <c r="KR61" s="51">
        <f t="shared" si="164"/>
        <v>22.392596956725008</v>
      </c>
      <c r="KS61" s="51">
        <f t="shared" si="307"/>
        <v>18009.195032075379</v>
      </c>
      <c r="KT61" s="51">
        <f t="shared" si="308"/>
        <v>-9544873.3669999503</v>
      </c>
      <c r="KU61" s="51">
        <f t="shared" si="309"/>
        <v>-3601839.0064150756</v>
      </c>
      <c r="KV61" s="39">
        <f t="shared" si="165"/>
        <v>176128.53608202303</v>
      </c>
      <c r="KW61" s="39">
        <f t="shared" si="166"/>
        <v>141650973.45095894</v>
      </c>
      <c r="KX61" s="39">
        <f t="shared" si="167"/>
        <v>-75075015929.00824</v>
      </c>
      <c r="KY61" s="39">
        <f t="shared" si="168"/>
        <v>-28330194690.191788</v>
      </c>
      <c r="KZ61" s="39">
        <f t="shared" si="169"/>
        <v>39789758442374.367</v>
      </c>
      <c r="LA61" s="39">
        <f t="shared" si="170"/>
        <v>15015003185801.648</v>
      </c>
      <c r="LB61" s="247">
        <f t="shared" si="171"/>
        <v>5666038938038.3574</v>
      </c>
      <c r="LD61" s="21">
        <v>7</v>
      </c>
      <c r="LE61" s="39">
        <v>-725</v>
      </c>
      <c r="LF61" s="39">
        <v>-125</v>
      </c>
      <c r="LG61" s="39">
        <v>2500</v>
      </c>
      <c r="LH61" s="50">
        <f t="shared" si="310"/>
        <v>7.5773585504726069E-4</v>
      </c>
      <c r="LI61" s="40">
        <f t="shared" si="172"/>
        <v>15.661971187800853</v>
      </c>
      <c r="LJ61" s="41">
        <f t="shared" si="311"/>
        <v>39154.927969502132</v>
      </c>
      <c r="LK61" s="39">
        <f t="shared" si="312"/>
        <v>-4894365.9961877661</v>
      </c>
      <c r="LL61" s="39">
        <f t="shared" si="313"/>
        <v>-28387322.777889047</v>
      </c>
      <c r="LM61" s="40">
        <f t="shared" si="173"/>
        <v>15838.867848147425</v>
      </c>
      <c r="LN61" s="39">
        <f t="shared" si="314"/>
        <v>39597169.620368563</v>
      </c>
      <c r="LO61" s="39">
        <f t="shared" si="315"/>
        <v>-4949646202.5460701</v>
      </c>
      <c r="LP61" s="39">
        <f t="shared" si="316"/>
        <v>-28707947974.767208</v>
      </c>
      <c r="LQ61" s="53">
        <f t="shared" si="317"/>
        <v>618705775318.25879</v>
      </c>
      <c r="LR61" s="39">
        <f t="shared" si="318"/>
        <v>3588493496845.9009</v>
      </c>
      <c r="LS61" s="39">
        <f t="shared" si="319"/>
        <v>20813262281706.227</v>
      </c>
      <c r="LT61" s="21">
        <v>7</v>
      </c>
      <c r="LU61" s="39">
        <v>-200</v>
      </c>
      <c r="LV61" s="39">
        <v>-530</v>
      </c>
      <c r="LW61" s="51">
        <v>804.24771931898704</v>
      </c>
      <c r="LX61" s="50">
        <f t="shared" si="320"/>
        <v>1.2772832015866886E-4</v>
      </c>
      <c r="LY61" s="40">
        <f t="shared" si="174"/>
        <v>25.545664031733772</v>
      </c>
      <c r="LZ61" s="40">
        <f t="shared" si="175"/>
        <v>3.1530670750087628</v>
      </c>
      <c r="MA61" s="51">
        <f t="shared" si="176"/>
        <v>22.392596956725008</v>
      </c>
      <c r="MB61" s="51">
        <f t="shared" si="321"/>
        <v>18009.195032075379</v>
      </c>
      <c r="MC61" s="51">
        <f t="shared" si="322"/>
        <v>-9544873.3669999503</v>
      </c>
      <c r="MD61" s="51">
        <f t="shared" si="323"/>
        <v>-3601839.0064150756</v>
      </c>
      <c r="ME61" s="39">
        <f t="shared" si="177"/>
        <v>176128.53608202303</v>
      </c>
      <c r="MF61" s="39">
        <f t="shared" si="178"/>
        <v>141650973.45095894</v>
      </c>
      <c r="MG61" s="39">
        <f t="shared" si="179"/>
        <v>-75075015929.00824</v>
      </c>
      <c r="MH61" s="39">
        <f t="shared" si="180"/>
        <v>-28330194690.191788</v>
      </c>
      <c r="MI61" s="39">
        <f t="shared" si="181"/>
        <v>39789758442374.367</v>
      </c>
      <c r="MJ61" s="39">
        <f t="shared" si="182"/>
        <v>15015003185801.648</v>
      </c>
      <c r="MK61" s="247">
        <f t="shared" si="183"/>
        <v>5666038938038.3574</v>
      </c>
    </row>
    <row r="62" spans="1:349" x14ac:dyDescent="0.25">
      <c r="A62" s="21">
        <v>8</v>
      </c>
      <c r="B62" s="39">
        <v>-725</v>
      </c>
      <c r="C62" s="39">
        <v>-75</v>
      </c>
      <c r="D62" s="39">
        <v>2500</v>
      </c>
      <c r="E62" s="50">
        <f t="shared" si="184"/>
        <v>9.525E-4</v>
      </c>
      <c r="F62" s="40">
        <f t="shared" si="64"/>
        <v>18.504991406249999</v>
      </c>
      <c r="G62" s="41">
        <f t="shared" si="185"/>
        <v>46262.478515625</v>
      </c>
      <c r="H62" s="39">
        <f t="shared" si="186"/>
        <v>-3469685.888671875</v>
      </c>
      <c r="I62" s="39">
        <f t="shared" si="187"/>
        <v>-33540296.923828125</v>
      </c>
      <c r="J62" s="40">
        <f t="shared" si="65"/>
        <v>13355.624999999998</v>
      </c>
      <c r="K62" s="39">
        <f t="shared" si="188"/>
        <v>33389062.499999996</v>
      </c>
      <c r="L62" s="39">
        <f t="shared" si="189"/>
        <v>-2504179687.4999995</v>
      </c>
      <c r="M62" s="39">
        <f t="shared" si="190"/>
        <v>-24207070312.499996</v>
      </c>
      <c r="N62" s="53">
        <f t="shared" si="191"/>
        <v>187813476562.49997</v>
      </c>
      <c r="O62" s="39">
        <f t="shared" si="192"/>
        <v>1815530273437.4998</v>
      </c>
      <c r="P62" s="39">
        <f t="shared" si="193"/>
        <v>17550125976562.498</v>
      </c>
      <c r="Q62" s="21">
        <v>8</v>
      </c>
      <c r="R62" s="39">
        <v>0</v>
      </c>
      <c r="S62" s="39">
        <v>-530</v>
      </c>
      <c r="T62" s="51">
        <v>804.24771931898704</v>
      </c>
      <c r="U62" s="50">
        <f t="shared" si="194"/>
        <v>9.2049999999999999E-4</v>
      </c>
      <c r="V62" s="40">
        <f t="shared" si="66"/>
        <v>184.1</v>
      </c>
      <c r="W62" s="40">
        <f t="shared" si="67"/>
        <v>18.071083406250001</v>
      </c>
      <c r="X62" s="51">
        <f t="shared" si="68"/>
        <v>166.02891659374998</v>
      </c>
      <c r="Y62" s="51">
        <f t="shared" si="195"/>
        <v>133528.37751152576</v>
      </c>
      <c r="Z62" s="51">
        <f t="shared" si="196"/>
        <v>-70770040.08110866</v>
      </c>
      <c r="AA62" s="51">
        <f t="shared" si="197"/>
        <v>0</v>
      </c>
      <c r="AB62" s="39">
        <f t="shared" si="69"/>
        <v>186236.375</v>
      </c>
      <c r="AC62" s="39">
        <f t="shared" si="70"/>
        <v>149780179.84798563</v>
      </c>
      <c r="AD62" s="39">
        <f t="shared" si="71"/>
        <v>-79383495319.432388</v>
      </c>
      <c r="AE62" s="39">
        <f t="shared" si="72"/>
        <v>0</v>
      </c>
      <c r="AF62" s="39">
        <f t="shared" si="73"/>
        <v>42073252519299.164</v>
      </c>
      <c r="AG62" s="39">
        <f t="shared" si="74"/>
        <v>0</v>
      </c>
      <c r="AH62" s="247">
        <f t="shared" si="75"/>
        <v>0</v>
      </c>
      <c r="AJ62" s="21">
        <v>8</v>
      </c>
      <c r="AK62" s="39">
        <v>-725</v>
      </c>
      <c r="AL62" s="39">
        <v>-75</v>
      </c>
      <c r="AM62" s="39">
        <v>2500</v>
      </c>
      <c r="AN62" s="50">
        <f t="shared" si="198"/>
        <v>6.708575503339445E-4</v>
      </c>
      <c r="AO62" s="40">
        <f t="shared" si="76"/>
        <v>14.237799721660197</v>
      </c>
      <c r="AP62" s="41">
        <f t="shared" si="199"/>
        <v>35594.499304150493</v>
      </c>
      <c r="AQ62" s="39">
        <f t="shared" si="200"/>
        <v>-2669587.4478112869</v>
      </c>
      <c r="AR62" s="39">
        <f t="shared" si="201"/>
        <v>-25806011.995509107</v>
      </c>
      <c r="AS62" s="40">
        <f t="shared" si="77"/>
        <v>16946.566233242207</v>
      </c>
      <c r="AT62" s="39">
        <f t="shared" si="202"/>
        <v>42366415.583105519</v>
      </c>
      <c r="AU62" s="39">
        <f t="shared" si="203"/>
        <v>-3177481168.732914</v>
      </c>
      <c r="AV62" s="39">
        <f t="shared" si="204"/>
        <v>-30715651297.751503</v>
      </c>
      <c r="AW62" s="53">
        <f t="shared" si="205"/>
        <v>238311087654.96854</v>
      </c>
      <c r="AX62" s="39">
        <f t="shared" si="206"/>
        <v>2303673847331.3628</v>
      </c>
      <c r="AY62" s="39">
        <f t="shared" si="207"/>
        <v>22268847190869.84</v>
      </c>
      <c r="AZ62" s="21">
        <v>8</v>
      </c>
      <c r="BA62" s="39">
        <v>0</v>
      </c>
      <c r="BB62" s="39">
        <v>-530</v>
      </c>
      <c r="BC62" s="51">
        <v>804.24771931898704</v>
      </c>
      <c r="BD62" s="50">
        <f t="shared" si="208"/>
        <v>3.1194968033949422E-4</v>
      </c>
      <c r="BE62" s="40">
        <f t="shared" si="78"/>
        <v>62.389936067898844</v>
      </c>
      <c r="BF62" s="40">
        <f t="shared" si="79"/>
        <v>7.334349004124662</v>
      </c>
      <c r="BG62" s="51">
        <f t="shared" si="80"/>
        <v>55.055587063774183</v>
      </c>
      <c r="BH62" s="51">
        <f t="shared" si="209"/>
        <v>44278.330331808313</v>
      </c>
      <c r="BI62" s="51">
        <f t="shared" si="210"/>
        <v>-23467515.075858407</v>
      </c>
      <c r="BJ62" s="51">
        <f t="shared" si="211"/>
        <v>0</v>
      </c>
      <c r="BK62" s="39">
        <f t="shared" si="81"/>
        <v>178477.35842432856</v>
      </c>
      <c r="BL62" s="39">
        <f t="shared" si="82"/>
        <v>143540008.46284363</v>
      </c>
      <c r="BM62" s="39">
        <f t="shared" si="83"/>
        <v>-76076204485.307129</v>
      </c>
      <c r="BN62" s="39">
        <f t="shared" si="84"/>
        <v>0</v>
      </c>
      <c r="BO62" s="39">
        <f t="shared" si="85"/>
        <v>40320388377212.781</v>
      </c>
      <c r="BP62" s="39">
        <f t="shared" si="86"/>
        <v>0</v>
      </c>
      <c r="BQ62" s="247">
        <f t="shared" si="87"/>
        <v>0</v>
      </c>
      <c r="BS62" s="21">
        <v>8</v>
      </c>
      <c r="BT62" s="39">
        <v>-725</v>
      </c>
      <c r="BU62" s="39">
        <v>-75</v>
      </c>
      <c r="BV62" s="39">
        <v>2500</v>
      </c>
      <c r="BW62" s="50">
        <f t="shared" si="212"/>
        <v>7.7211815806564241E-4</v>
      </c>
      <c r="BX62" s="40">
        <f t="shared" si="88"/>
        <v>15.888451911830296</v>
      </c>
      <c r="BY62" s="41">
        <f t="shared" si="213"/>
        <v>39721.129779575742</v>
      </c>
      <c r="BZ62" s="39">
        <f t="shared" si="214"/>
        <v>-2979084.7334681805</v>
      </c>
      <c r="CA62" s="39">
        <f t="shared" si="215"/>
        <v>-28797819.090192411</v>
      </c>
      <c r="CB62" s="40">
        <f t="shared" si="89"/>
        <v>15655.493484663059</v>
      </c>
      <c r="CC62" s="39">
        <f t="shared" si="216"/>
        <v>39138733.711657643</v>
      </c>
      <c r="CD62" s="39">
        <f t="shared" si="217"/>
        <v>-2935405028.3743234</v>
      </c>
      <c r="CE62" s="39">
        <f t="shared" si="218"/>
        <v>-28375581940.95179</v>
      </c>
      <c r="CF62" s="53">
        <f t="shared" si="219"/>
        <v>220155377128.07425</v>
      </c>
      <c r="CG62" s="39">
        <f t="shared" si="220"/>
        <v>2128168645571.3843</v>
      </c>
      <c r="CH62" s="39">
        <f t="shared" si="221"/>
        <v>20572296907190.047</v>
      </c>
      <c r="CI62" s="21">
        <v>8</v>
      </c>
      <c r="CJ62" s="39">
        <v>0</v>
      </c>
      <c r="CK62" s="39">
        <v>-530</v>
      </c>
      <c r="CL62" s="51">
        <v>804.24771931898704</v>
      </c>
      <c r="CM62" s="50">
        <f t="shared" si="222"/>
        <v>3.2652313880020658E-4</v>
      </c>
      <c r="CN62" s="40">
        <f t="shared" si="90"/>
        <v>65.304627760041313</v>
      </c>
      <c r="CO62" s="40">
        <f t="shared" si="91"/>
        <v>7.6466543683091555</v>
      </c>
      <c r="CP62" s="51">
        <f t="shared" si="92"/>
        <v>57.657973391732156</v>
      </c>
      <c r="CQ62" s="51">
        <f t="shared" si="223"/>
        <v>46371.293600855424</v>
      </c>
      <c r="CR62" s="51">
        <f t="shared" si="224"/>
        <v>-24576785.608453374</v>
      </c>
      <c r="CS62" s="51">
        <f t="shared" si="225"/>
        <v>0</v>
      </c>
      <c r="CT62" s="39">
        <f t="shared" si="93"/>
        <v>178663.17001970264</v>
      </c>
      <c r="CU62" s="39">
        <f t="shared" si="94"/>
        <v>143689447.01464626</v>
      </c>
      <c r="CV62" s="39">
        <f t="shared" si="95"/>
        <v>-76155406917.762512</v>
      </c>
      <c r="CW62" s="39">
        <f t="shared" si="96"/>
        <v>0</v>
      </c>
      <c r="CX62" s="39">
        <f t="shared" si="97"/>
        <v>40362365666414.133</v>
      </c>
      <c r="CY62" s="39">
        <f t="shared" si="98"/>
        <v>0</v>
      </c>
      <c r="CZ62" s="247">
        <f t="shared" si="99"/>
        <v>0</v>
      </c>
      <c r="DB62" s="21">
        <v>8</v>
      </c>
      <c r="DC62" s="39">
        <v>-725</v>
      </c>
      <c r="DD62" s="39">
        <v>-75</v>
      </c>
      <c r="DE62" s="39">
        <v>2500</v>
      </c>
      <c r="DF62" s="50">
        <f t="shared" si="226"/>
        <v>8.4643586809759856E-4</v>
      </c>
      <c r="DG62" s="40">
        <f t="shared" si="100"/>
        <v>17.01672243412515</v>
      </c>
      <c r="DH62" s="41">
        <f t="shared" si="227"/>
        <v>42541.806085312877</v>
      </c>
      <c r="DI62" s="39">
        <f t="shared" si="228"/>
        <v>-3190635.4563984657</v>
      </c>
      <c r="DJ62" s="39">
        <f t="shared" si="229"/>
        <v>-30842809.411851835</v>
      </c>
      <c r="DK62" s="40">
        <f t="shared" si="101"/>
        <v>14707.94268175562</v>
      </c>
      <c r="DL62" s="39">
        <f t="shared" si="230"/>
        <v>36769856.704389051</v>
      </c>
      <c r="DM62" s="39">
        <f t="shared" si="231"/>
        <v>-2757739252.8291788</v>
      </c>
      <c r="DN62" s="39">
        <f t="shared" si="232"/>
        <v>-26658146110.68206</v>
      </c>
      <c r="DO62" s="53">
        <f t="shared" si="233"/>
        <v>206830443962.18842</v>
      </c>
      <c r="DP62" s="39">
        <f t="shared" si="234"/>
        <v>1999360958301.1545</v>
      </c>
      <c r="DQ62" s="39">
        <f t="shared" si="235"/>
        <v>19327155930244.496</v>
      </c>
      <c r="DR62" s="21">
        <v>8</v>
      </c>
      <c r="DS62" s="39">
        <v>0</v>
      </c>
      <c r="DT62" s="39">
        <v>-530</v>
      </c>
      <c r="DU62" s="51">
        <v>804.24771931898704</v>
      </c>
      <c r="DV62" s="50">
        <f t="shared" si="236"/>
        <v>2.742885905044931E-4</v>
      </c>
      <c r="DW62" s="40">
        <f t="shared" si="102"/>
        <v>54.857718100898616</v>
      </c>
      <c r="DX62" s="40">
        <f t="shared" si="103"/>
        <v>6.5147408359985732</v>
      </c>
      <c r="DY62" s="51">
        <f t="shared" si="104"/>
        <v>48.342977264900043</v>
      </c>
      <c r="DZ62" s="51">
        <f t="shared" si="237"/>
        <v>38879.7292103855</v>
      </c>
      <c r="EA62" s="51">
        <f t="shared" si="238"/>
        <v>-20606256.481504314</v>
      </c>
      <c r="EB62" s="51">
        <f t="shared" si="239"/>
        <v>0</v>
      </c>
      <c r="EC62" s="39">
        <f t="shared" si="105"/>
        <v>177997.17952893229</v>
      </c>
      <c r="ED62" s="39">
        <f t="shared" si="106"/>
        <v>143153825.68135607</v>
      </c>
      <c r="EE62" s="39">
        <f t="shared" si="107"/>
        <v>-75871527611.118713</v>
      </c>
      <c r="EF62" s="39">
        <f t="shared" si="108"/>
        <v>0</v>
      </c>
      <c r="EG62" s="39">
        <f t="shared" si="109"/>
        <v>40211909633892.922</v>
      </c>
      <c r="EH62" s="39">
        <f t="shared" si="110"/>
        <v>0</v>
      </c>
      <c r="EI62" s="247">
        <f t="shared" si="111"/>
        <v>0</v>
      </c>
      <c r="EK62" s="21">
        <v>8</v>
      </c>
      <c r="EL62" s="39">
        <v>-725</v>
      </c>
      <c r="EM62" s="39">
        <v>-75</v>
      </c>
      <c r="EN62" s="39">
        <v>2500</v>
      </c>
      <c r="EO62" s="50">
        <f t="shared" si="240"/>
        <v>8.7482784780121194E-4</v>
      </c>
      <c r="EP62" s="40">
        <f t="shared" si="112"/>
        <v>17.429171127966711</v>
      </c>
      <c r="EQ62" s="41">
        <f t="shared" si="241"/>
        <v>43572.927819916775</v>
      </c>
      <c r="ER62" s="39">
        <f t="shared" si="242"/>
        <v>-3267969.586493758</v>
      </c>
      <c r="ES62" s="39">
        <f t="shared" si="243"/>
        <v>-31590372.669439662</v>
      </c>
      <c r="ET62" s="40">
        <f t="shared" si="113"/>
        <v>14345.944940534548</v>
      </c>
      <c r="EU62" s="39">
        <f t="shared" si="244"/>
        <v>35864862.351336367</v>
      </c>
      <c r="EV62" s="39">
        <f t="shared" si="245"/>
        <v>-2689864676.3502274</v>
      </c>
      <c r="EW62" s="39">
        <f t="shared" si="246"/>
        <v>-26002025204.718868</v>
      </c>
      <c r="EX62" s="53">
        <f t="shared" si="247"/>
        <v>201739850726.26706</v>
      </c>
      <c r="EY62" s="39">
        <f t="shared" si="248"/>
        <v>1950151890353.915</v>
      </c>
      <c r="EZ62" s="39">
        <f t="shared" si="249"/>
        <v>18851468273421.18</v>
      </c>
      <c r="FA62" s="21">
        <v>8</v>
      </c>
      <c r="FB62" s="39">
        <v>0</v>
      </c>
      <c r="FC62" s="39">
        <v>-530</v>
      </c>
      <c r="FD62" s="51">
        <v>804.24771931898704</v>
      </c>
      <c r="FE62" s="50">
        <f t="shared" si="250"/>
        <v>2.568309879247574E-4</v>
      </c>
      <c r="FF62" s="40">
        <f t="shared" si="114"/>
        <v>51.366197584951479</v>
      </c>
      <c r="FG62" s="40">
        <f t="shared" si="115"/>
        <v>6.1286814452964702</v>
      </c>
      <c r="FH62" s="51">
        <f t="shared" si="116"/>
        <v>45.237516139655007</v>
      </c>
      <c r="FI62" s="51">
        <f t="shared" si="251"/>
        <v>36382.169182973405</v>
      </c>
      <c r="FJ62" s="51">
        <f t="shared" si="252"/>
        <v>-19282549.666975904</v>
      </c>
      <c r="FK62" s="51">
        <f t="shared" si="253"/>
        <v>0</v>
      </c>
      <c r="FL62" s="39">
        <f t="shared" si="117"/>
        <v>177774.59509604066</v>
      </c>
      <c r="FM62" s="39">
        <f t="shared" si="118"/>
        <v>142974812.65884709</v>
      </c>
      <c r="FN62" s="39">
        <f t="shared" si="119"/>
        <v>-75776650709.188965</v>
      </c>
      <c r="FO62" s="39">
        <f t="shared" si="120"/>
        <v>0</v>
      </c>
      <c r="FP62" s="39">
        <f t="shared" si="121"/>
        <v>40161624875870.148</v>
      </c>
      <c r="FQ62" s="39">
        <f t="shared" si="122"/>
        <v>0</v>
      </c>
      <c r="FR62" s="247">
        <f t="shared" si="123"/>
        <v>0</v>
      </c>
      <c r="FT62" s="21">
        <v>8</v>
      </c>
      <c r="FU62" s="39">
        <v>-725</v>
      </c>
      <c r="FV62" s="39">
        <v>-75</v>
      </c>
      <c r="FW62" s="39">
        <v>2500</v>
      </c>
      <c r="FX62" s="50">
        <f t="shared" si="254"/>
        <v>8.7689689952265249E-4</v>
      </c>
      <c r="FY62" s="40">
        <f t="shared" si="124"/>
        <v>17.45882633882583</v>
      </c>
      <c r="FZ62" s="41">
        <f t="shared" si="255"/>
        <v>43647.065847064572</v>
      </c>
      <c r="GA62" s="39">
        <f t="shared" si="256"/>
        <v>-3273529.938529843</v>
      </c>
      <c r="GB62" s="39">
        <f t="shared" si="257"/>
        <v>-31644122.739121813</v>
      </c>
      <c r="GC62" s="40">
        <f t="shared" si="125"/>
        <v>14319.56453108618</v>
      </c>
      <c r="GD62" s="39">
        <f t="shared" si="258"/>
        <v>35798911.327715449</v>
      </c>
      <c r="GE62" s="39">
        <f t="shared" si="259"/>
        <v>-2684918349.5786586</v>
      </c>
      <c r="GF62" s="39">
        <f t="shared" si="260"/>
        <v>-25954210712.5937</v>
      </c>
      <c r="GG62" s="53">
        <f t="shared" si="261"/>
        <v>201368876218.39938</v>
      </c>
      <c r="GH62" s="39">
        <f t="shared" si="262"/>
        <v>1946565803444.5276</v>
      </c>
      <c r="GI62" s="39">
        <f t="shared" si="263"/>
        <v>18816802766630.434</v>
      </c>
      <c r="GJ62" s="21">
        <v>8</v>
      </c>
      <c r="GK62" s="39">
        <v>0</v>
      </c>
      <c r="GL62" s="39">
        <v>-530</v>
      </c>
      <c r="GM62" s="51">
        <v>804.24771931898704</v>
      </c>
      <c r="GN62" s="50">
        <f t="shared" si="264"/>
        <v>2.5546010184211688E-4</v>
      </c>
      <c r="GO62" s="40">
        <f t="shared" si="126"/>
        <v>51.092020368423377</v>
      </c>
      <c r="GP62" s="40">
        <f t="shared" si="127"/>
        <v>6.098200966312425</v>
      </c>
      <c r="GQ62" s="51">
        <f t="shared" si="128"/>
        <v>44.993819402110951</v>
      </c>
      <c r="GR62" s="51">
        <f t="shared" si="265"/>
        <v>36186.176637598124</v>
      </c>
      <c r="GS62" s="51">
        <f t="shared" si="266"/>
        <v>-19178673.617927007</v>
      </c>
      <c r="GT62" s="51">
        <f t="shared" si="267"/>
        <v>0</v>
      </c>
      <c r="GU62" s="39">
        <f t="shared" si="129"/>
        <v>177757.116298487</v>
      </c>
      <c r="GV62" s="39">
        <f t="shared" si="130"/>
        <v>142960755.37577811</v>
      </c>
      <c r="GW62" s="39">
        <f t="shared" si="131"/>
        <v>-75769200349.162399</v>
      </c>
      <c r="GX62" s="39">
        <f t="shared" si="132"/>
        <v>0</v>
      </c>
      <c r="GY62" s="39">
        <f t="shared" si="133"/>
        <v>40157676185056.07</v>
      </c>
      <c r="GZ62" s="39">
        <f t="shared" si="134"/>
        <v>0</v>
      </c>
      <c r="HA62" s="247">
        <f t="shared" si="135"/>
        <v>0</v>
      </c>
      <c r="HC62" s="21">
        <v>8</v>
      </c>
      <c r="HD62" s="39">
        <v>-725</v>
      </c>
      <c r="HE62" s="39">
        <v>-75</v>
      </c>
      <c r="HF62" s="39">
        <v>2500</v>
      </c>
      <c r="HG62" s="50">
        <f t="shared" si="268"/>
        <v>8.7690799993723014E-4</v>
      </c>
      <c r="HH62" s="40">
        <f t="shared" si="136"/>
        <v>17.458985291143168</v>
      </c>
      <c r="HI62" s="41">
        <f t="shared" si="269"/>
        <v>43647.463227857923</v>
      </c>
      <c r="HJ62" s="39">
        <f t="shared" si="270"/>
        <v>-3273559.7420893442</v>
      </c>
      <c r="HK62" s="39">
        <f t="shared" si="271"/>
        <v>-31644410.840196993</v>
      </c>
      <c r="HL62" s="40">
        <f t="shared" si="137"/>
        <v>14319.423000800318</v>
      </c>
      <c r="HM62" s="39">
        <f t="shared" si="272"/>
        <v>35798557.502000794</v>
      </c>
      <c r="HN62" s="39">
        <f t="shared" si="273"/>
        <v>-2684891812.6500597</v>
      </c>
      <c r="HO62" s="39">
        <f t="shared" si="274"/>
        <v>-25953954188.950577</v>
      </c>
      <c r="HP62" s="53">
        <f t="shared" si="275"/>
        <v>201366885948.75449</v>
      </c>
      <c r="HQ62" s="39">
        <f t="shared" si="276"/>
        <v>1946546564171.2932</v>
      </c>
      <c r="HR62" s="39">
        <f t="shared" si="277"/>
        <v>18816616786989.168</v>
      </c>
      <c r="HS62" s="21">
        <v>8</v>
      </c>
      <c r="HT62" s="39">
        <v>0</v>
      </c>
      <c r="HU62" s="39">
        <v>-530</v>
      </c>
      <c r="HV62" s="51">
        <v>804.24771931898704</v>
      </c>
      <c r="HW62" s="50">
        <f t="shared" si="278"/>
        <v>2.5545664038356133E-4</v>
      </c>
      <c r="HX62" s="40">
        <f t="shared" si="138"/>
        <v>51.091328076712266</v>
      </c>
      <c r="HY62" s="40">
        <f t="shared" si="139"/>
        <v>6.0981239734159569</v>
      </c>
      <c r="HZ62" s="51">
        <f t="shared" si="140"/>
        <v>44.993204103296307</v>
      </c>
      <c r="IA62" s="51">
        <f t="shared" si="279"/>
        <v>36185.681784929744</v>
      </c>
      <c r="IB62" s="51">
        <f t="shared" si="280"/>
        <v>-19178411.346012764</v>
      </c>
      <c r="IC62" s="51">
        <f t="shared" si="281"/>
        <v>0</v>
      </c>
      <c r="ID62" s="39">
        <f t="shared" si="141"/>
        <v>177757.07216489041</v>
      </c>
      <c r="IE62" s="39">
        <f t="shared" si="142"/>
        <v>142960719.8814337</v>
      </c>
      <c r="IF62" s="39">
        <f t="shared" si="143"/>
        <v>-75769181537.159851</v>
      </c>
      <c r="IG62" s="39">
        <f t="shared" si="144"/>
        <v>0</v>
      </c>
      <c r="IH62" s="39">
        <f t="shared" si="145"/>
        <v>40157666214694.719</v>
      </c>
      <c r="II62" s="39">
        <f t="shared" si="146"/>
        <v>0</v>
      </c>
      <c r="IJ62" s="247">
        <f t="shared" si="147"/>
        <v>0</v>
      </c>
      <c r="IL62" s="21">
        <v>8</v>
      </c>
      <c r="IM62" s="39">
        <v>-725</v>
      </c>
      <c r="IN62" s="39">
        <v>-75</v>
      </c>
      <c r="IO62" s="39">
        <v>2500</v>
      </c>
      <c r="IP62" s="50">
        <f t="shared" si="282"/>
        <v>8.7690800014665724E-4</v>
      </c>
      <c r="IQ62" s="40">
        <f t="shared" si="148"/>
        <v>17.458985294142046</v>
      </c>
      <c r="IR62" s="41">
        <f t="shared" si="283"/>
        <v>43647.463235355113</v>
      </c>
      <c r="IS62" s="39">
        <f t="shared" si="284"/>
        <v>-3273559.7426516335</v>
      </c>
      <c r="IT62" s="39">
        <f t="shared" si="285"/>
        <v>-31644410.845632456</v>
      </c>
      <c r="IU62" s="40">
        <f t="shared" si="149"/>
        <v>14319.422998130121</v>
      </c>
      <c r="IV62" s="39">
        <f t="shared" si="286"/>
        <v>35798557.495325305</v>
      </c>
      <c r="IW62" s="39">
        <f t="shared" si="287"/>
        <v>-2684891812.1493979</v>
      </c>
      <c r="IX62" s="39">
        <f t="shared" si="288"/>
        <v>-25953954184.110847</v>
      </c>
      <c r="IY62" s="53">
        <f t="shared" si="289"/>
        <v>201366885911.20483</v>
      </c>
      <c r="IZ62" s="39">
        <f t="shared" si="290"/>
        <v>1946546563808.3135</v>
      </c>
      <c r="JA62" s="39">
        <f t="shared" si="291"/>
        <v>18816616783480.363</v>
      </c>
      <c r="JB62" s="21">
        <v>8</v>
      </c>
      <c r="JC62" s="39">
        <v>0</v>
      </c>
      <c r="JD62" s="39">
        <v>-530</v>
      </c>
      <c r="JE62" s="51">
        <v>804.24771931898704</v>
      </c>
      <c r="JF62" s="50">
        <f t="shared" si="292"/>
        <v>2.5545664031733912E-4</v>
      </c>
      <c r="JG62" s="40">
        <f t="shared" si="150"/>
        <v>51.091328063467827</v>
      </c>
      <c r="JH62" s="40">
        <f t="shared" si="151"/>
        <v>6.0981239719429796</v>
      </c>
      <c r="JI62" s="51">
        <f t="shared" si="152"/>
        <v>44.993204091524845</v>
      </c>
      <c r="JJ62" s="51">
        <f t="shared" si="293"/>
        <v>36185.681775462574</v>
      </c>
      <c r="JK62" s="51">
        <f t="shared" si="294"/>
        <v>-19178411.340995163</v>
      </c>
      <c r="JL62" s="51">
        <f t="shared" si="295"/>
        <v>0</v>
      </c>
      <c r="JM62" s="39">
        <f t="shared" si="153"/>
        <v>177757.07216404608</v>
      </c>
      <c r="JN62" s="39">
        <f t="shared" si="154"/>
        <v>142960719.88075465</v>
      </c>
      <c r="JO62" s="39">
        <f t="shared" si="155"/>
        <v>-75769181536.799957</v>
      </c>
      <c r="JP62" s="39">
        <f t="shared" si="156"/>
        <v>0</v>
      </c>
      <c r="JQ62" s="39">
        <f t="shared" si="157"/>
        <v>40157666214503.977</v>
      </c>
      <c r="JR62" s="39">
        <f t="shared" si="158"/>
        <v>0</v>
      </c>
      <c r="JS62" s="247">
        <f t="shared" si="159"/>
        <v>0</v>
      </c>
      <c r="JU62" s="21">
        <v>8</v>
      </c>
      <c r="JV62" s="39">
        <v>-725</v>
      </c>
      <c r="JW62" s="39">
        <v>-75</v>
      </c>
      <c r="JX62" s="39">
        <v>2500</v>
      </c>
      <c r="JY62" s="50">
        <f t="shared" si="296"/>
        <v>8.7690800014665594E-4</v>
      </c>
      <c r="JZ62" s="40">
        <f t="shared" si="160"/>
        <v>17.458985294142025</v>
      </c>
      <c r="KA62" s="41">
        <f t="shared" si="297"/>
        <v>43647.463235355062</v>
      </c>
      <c r="KB62" s="39">
        <f t="shared" si="298"/>
        <v>-3273559.7426516297</v>
      </c>
      <c r="KC62" s="39">
        <f t="shared" si="299"/>
        <v>-31644410.845632419</v>
      </c>
      <c r="KD62" s="40">
        <f t="shared" si="161"/>
        <v>14319.422998130138</v>
      </c>
      <c r="KE62" s="39">
        <f t="shared" si="300"/>
        <v>35798557.495325342</v>
      </c>
      <c r="KF62" s="39">
        <f t="shared" si="301"/>
        <v>-2684891812.1494007</v>
      </c>
      <c r="KG62" s="39">
        <f t="shared" si="302"/>
        <v>-25953954184.110874</v>
      </c>
      <c r="KH62" s="53">
        <f t="shared" si="303"/>
        <v>201366885911.20505</v>
      </c>
      <c r="KI62" s="39">
        <f t="shared" si="304"/>
        <v>1946546563808.3157</v>
      </c>
      <c r="KJ62" s="39">
        <f t="shared" si="305"/>
        <v>18816616783480.383</v>
      </c>
      <c r="KK62" s="21">
        <v>8</v>
      </c>
      <c r="KL62" s="39">
        <v>0</v>
      </c>
      <c r="KM62" s="39">
        <v>-530</v>
      </c>
      <c r="KN62" s="51">
        <v>804.24771931898704</v>
      </c>
      <c r="KO62" s="50">
        <f t="shared" si="306"/>
        <v>2.5545664031733891E-4</v>
      </c>
      <c r="KP62" s="40">
        <f t="shared" si="162"/>
        <v>51.091328063467785</v>
      </c>
      <c r="KQ62" s="40">
        <f t="shared" si="163"/>
        <v>6.0981239719429743</v>
      </c>
      <c r="KR62" s="51">
        <f t="shared" si="164"/>
        <v>44.993204091524809</v>
      </c>
      <c r="KS62" s="51">
        <f t="shared" si="307"/>
        <v>36185.681775462544</v>
      </c>
      <c r="KT62" s="51">
        <f t="shared" si="308"/>
        <v>-19178411.340995148</v>
      </c>
      <c r="KU62" s="51">
        <f t="shared" si="309"/>
        <v>0</v>
      </c>
      <c r="KV62" s="39">
        <f t="shared" si="165"/>
        <v>177757.07216404605</v>
      </c>
      <c r="KW62" s="39">
        <f t="shared" si="166"/>
        <v>142960719.88075465</v>
      </c>
      <c r="KX62" s="39">
        <f t="shared" si="167"/>
        <v>-75769181536.799957</v>
      </c>
      <c r="KY62" s="39">
        <f t="shared" si="168"/>
        <v>0</v>
      </c>
      <c r="KZ62" s="39">
        <f t="shared" si="169"/>
        <v>40157666214503.977</v>
      </c>
      <c r="LA62" s="39">
        <f t="shared" si="170"/>
        <v>0</v>
      </c>
      <c r="LB62" s="247">
        <f t="shared" si="171"/>
        <v>0</v>
      </c>
      <c r="LD62" s="21">
        <v>8</v>
      </c>
      <c r="LE62" s="39">
        <v>-725</v>
      </c>
      <c r="LF62" s="39">
        <v>-75</v>
      </c>
      <c r="LG62" s="39">
        <v>2500</v>
      </c>
      <c r="LH62" s="50">
        <f t="shared" si="310"/>
        <v>8.7690800014665594E-4</v>
      </c>
      <c r="LI62" s="40">
        <f t="shared" si="172"/>
        <v>17.458985294142025</v>
      </c>
      <c r="LJ62" s="41">
        <f t="shared" si="311"/>
        <v>43647.463235355062</v>
      </c>
      <c r="LK62" s="39">
        <f t="shared" si="312"/>
        <v>-3273559.7426516297</v>
      </c>
      <c r="LL62" s="39">
        <f t="shared" si="313"/>
        <v>-31644410.845632419</v>
      </c>
      <c r="LM62" s="40">
        <f t="shared" si="173"/>
        <v>14319.422998130138</v>
      </c>
      <c r="LN62" s="39">
        <f t="shared" si="314"/>
        <v>35798557.495325342</v>
      </c>
      <c r="LO62" s="39">
        <f t="shared" si="315"/>
        <v>-2684891812.1494007</v>
      </c>
      <c r="LP62" s="39">
        <f t="shared" si="316"/>
        <v>-25953954184.110874</v>
      </c>
      <c r="LQ62" s="53">
        <f t="shared" si="317"/>
        <v>201366885911.20505</v>
      </c>
      <c r="LR62" s="39">
        <f t="shared" si="318"/>
        <v>1946546563808.3157</v>
      </c>
      <c r="LS62" s="39">
        <f t="shared" si="319"/>
        <v>18816616783480.383</v>
      </c>
      <c r="LT62" s="21">
        <v>8</v>
      </c>
      <c r="LU62" s="39">
        <v>0</v>
      </c>
      <c r="LV62" s="39">
        <v>-530</v>
      </c>
      <c r="LW62" s="51">
        <v>804.24771931898704</v>
      </c>
      <c r="LX62" s="50">
        <f t="shared" si="320"/>
        <v>2.5545664031733891E-4</v>
      </c>
      <c r="LY62" s="40">
        <f t="shared" si="174"/>
        <v>51.091328063467785</v>
      </c>
      <c r="LZ62" s="40">
        <f t="shared" si="175"/>
        <v>6.0981239719429743</v>
      </c>
      <c r="MA62" s="51">
        <f t="shared" si="176"/>
        <v>44.993204091524809</v>
      </c>
      <c r="MB62" s="51">
        <f t="shared" si="321"/>
        <v>36185.681775462544</v>
      </c>
      <c r="MC62" s="51">
        <f t="shared" si="322"/>
        <v>-19178411.340995148</v>
      </c>
      <c r="MD62" s="51">
        <f t="shared" si="323"/>
        <v>0</v>
      </c>
      <c r="ME62" s="39">
        <f t="shared" si="177"/>
        <v>177757.07216404605</v>
      </c>
      <c r="MF62" s="39">
        <f t="shared" si="178"/>
        <v>142960719.88075465</v>
      </c>
      <c r="MG62" s="39">
        <f t="shared" si="179"/>
        <v>-75769181536.799957</v>
      </c>
      <c r="MH62" s="39">
        <f t="shared" si="180"/>
        <v>0</v>
      </c>
      <c r="MI62" s="39">
        <f t="shared" si="181"/>
        <v>40157666214503.977</v>
      </c>
      <c r="MJ62" s="39">
        <f t="shared" si="182"/>
        <v>0</v>
      </c>
      <c r="MK62" s="247">
        <f t="shared" si="183"/>
        <v>0</v>
      </c>
    </row>
    <row r="63" spans="1:349" x14ac:dyDescent="0.25">
      <c r="A63" s="21">
        <v>9</v>
      </c>
      <c r="B63" s="39">
        <v>-725</v>
      </c>
      <c r="C63" s="39">
        <v>-25</v>
      </c>
      <c r="D63" s="39">
        <v>2500</v>
      </c>
      <c r="E63" s="50">
        <f t="shared" si="184"/>
        <v>9.5999999999999992E-4</v>
      </c>
      <c r="F63" s="40">
        <f t="shared" si="64"/>
        <v>18.604800000000001</v>
      </c>
      <c r="G63" s="41">
        <f t="shared" si="185"/>
        <v>46512</v>
      </c>
      <c r="H63" s="39">
        <f t="shared" si="186"/>
        <v>-1162800</v>
      </c>
      <c r="I63" s="39">
        <f t="shared" si="187"/>
        <v>-33721200</v>
      </c>
      <c r="J63" s="40">
        <f t="shared" si="65"/>
        <v>13260</v>
      </c>
      <c r="K63" s="39">
        <f t="shared" si="188"/>
        <v>33150000</v>
      </c>
      <c r="L63" s="39">
        <f t="shared" si="189"/>
        <v>-828750000</v>
      </c>
      <c r="M63" s="39">
        <f t="shared" si="190"/>
        <v>-24033750000</v>
      </c>
      <c r="N63" s="53">
        <f t="shared" si="191"/>
        <v>20718750000</v>
      </c>
      <c r="O63" s="39">
        <f t="shared" si="192"/>
        <v>600843750000</v>
      </c>
      <c r="P63" s="39">
        <f t="shared" si="193"/>
        <v>17424468750000</v>
      </c>
      <c r="Q63" s="21">
        <v>9</v>
      </c>
      <c r="R63" s="39">
        <v>200</v>
      </c>
      <c r="S63" s="39">
        <v>-530</v>
      </c>
      <c r="T63" s="51">
        <v>804.24771931898704</v>
      </c>
      <c r="U63" s="50">
        <f t="shared" si="194"/>
        <v>9.3050000000000001E-4</v>
      </c>
      <c r="V63" s="40">
        <f t="shared" si="66"/>
        <v>186.1</v>
      </c>
      <c r="W63" s="40">
        <f t="shared" si="67"/>
        <v>18.208082156250001</v>
      </c>
      <c r="X63" s="51">
        <f t="shared" si="68"/>
        <v>167.89191784374998</v>
      </c>
      <c r="Y63" s="51">
        <f t="shared" si="195"/>
        <v>135026.69201792666</v>
      </c>
      <c r="Z63" s="51">
        <f t="shared" si="196"/>
        <v>-71564146.769501135</v>
      </c>
      <c r="AA63" s="51">
        <f t="shared" si="197"/>
        <v>27005338.403585333</v>
      </c>
      <c r="AB63" s="39">
        <f t="shared" si="69"/>
        <v>186363.875</v>
      </c>
      <c r="AC63" s="39">
        <f t="shared" si="70"/>
        <v>149882721.43219879</v>
      </c>
      <c r="AD63" s="39">
        <f t="shared" si="71"/>
        <v>-79437842359.065353</v>
      </c>
      <c r="AE63" s="39">
        <f t="shared" si="72"/>
        <v>29976544286.439758</v>
      </c>
      <c r="AF63" s="39">
        <f t="shared" si="73"/>
        <v>42102056450304.641</v>
      </c>
      <c r="AG63" s="39">
        <f t="shared" si="74"/>
        <v>-15887568471813.072</v>
      </c>
      <c r="AH63" s="247">
        <f t="shared" si="75"/>
        <v>5995308857287.9521</v>
      </c>
      <c r="AJ63" s="21">
        <v>9</v>
      </c>
      <c r="AK63" s="39">
        <v>-725</v>
      </c>
      <c r="AL63" s="39">
        <v>-25</v>
      </c>
      <c r="AM63" s="39">
        <v>2500</v>
      </c>
      <c r="AN63" s="50">
        <f t="shared" si="198"/>
        <v>7.4344959007192012E-4</v>
      </c>
      <c r="AO63" s="40">
        <f t="shared" si="76"/>
        <v>15.43439180409854</v>
      </c>
      <c r="AP63" s="41">
        <f t="shared" si="199"/>
        <v>38585.979510246354</v>
      </c>
      <c r="AQ63" s="39">
        <f t="shared" si="200"/>
        <v>-964649.48775615881</v>
      </c>
      <c r="AR63" s="39">
        <f t="shared" si="201"/>
        <v>-27974835.144928608</v>
      </c>
      <c r="AS63" s="40">
        <f t="shared" si="77"/>
        <v>16021.017726583017</v>
      </c>
      <c r="AT63" s="39">
        <f t="shared" si="202"/>
        <v>40052544.31645754</v>
      </c>
      <c r="AU63" s="39">
        <f t="shared" si="203"/>
        <v>-1001313607.9114385</v>
      </c>
      <c r="AV63" s="39">
        <f t="shared" si="204"/>
        <v>-29038094629.431717</v>
      </c>
      <c r="AW63" s="53">
        <f t="shared" si="205"/>
        <v>25032840197.785961</v>
      </c>
      <c r="AX63" s="39">
        <f t="shared" si="206"/>
        <v>725952365735.79297</v>
      </c>
      <c r="AY63" s="39">
        <f t="shared" si="207"/>
        <v>21052618606337.996</v>
      </c>
      <c r="AZ63" s="21">
        <v>9</v>
      </c>
      <c r="BA63" s="39">
        <v>200</v>
      </c>
      <c r="BB63" s="39">
        <v>-530</v>
      </c>
      <c r="BC63" s="51">
        <v>804.24771931898704</v>
      </c>
      <c r="BD63" s="50">
        <f t="shared" si="208"/>
        <v>3.9517166423497794E-4</v>
      </c>
      <c r="BE63" s="40">
        <f t="shared" si="78"/>
        <v>79.034332846995582</v>
      </c>
      <c r="BF63" s="40">
        <f t="shared" si="79"/>
        <v>9.0813533311261416</v>
      </c>
      <c r="BG63" s="51">
        <f t="shared" si="80"/>
        <v>69.952979515869444</v>
      </c>
      <c r="BH63" s="51">
        <f t="shared" si="209"/>
        <v>56259.524235205819</v>
      </c>
      <c r="BI63" s="51">
        <f t="shared" si="210"/>
        <v>-29817547.844659083</v>
      </c>
      <c r="BJ63" s="51">
        <f t="shared" si="211"/>
        <v>11251904.847041164</v>
      </c>
      <c r="BK63" s="39">
        <f t="shared" si="81"/>
        <v>179538.43871899595</v>
      </c>
      <c r="BL63" s="39">
        <f t="shared" si="82"/>
        <v>144393379.8698442</v>
      </c>
      <c r="BM63" s="39">
        <f t="shared" si="83"/>
        <v>-76528491331.017426</v>
      </c>
      <c r="BN63" s="39">
        <f t="shared" si="84"/>
        <v>28878675973.968842</v>
      </c>
      <c r="BO63" s="39">
        <f t="shared" si="85"/>
        <v>40560100405439.234</v>
      </c>
      <c r="BP63" s="39">
        <f t="shared" si="86"/>
        <v>-15305698266203.486</v>
      </c>
      <c r="BQ63" s="247">
        <f t="shared" si="87"/>
        <v>5775735194793.7676</v>
      </c>
      <c r="BS63" s="21">
        <v>9</v>
      </c>
      <c r="BT63" s="39">
        <v>-725</v>
      </c>
      <c r="BU63" s="39">
        <v>-25</v>
      </c>
      <c r="BV63" s="39">
        <v>2500</v>
      </c>
      <c r="BW63" s="50">
        <f t="shared" si="212"/>
        <v>8.6247966181395453E-4</v>
      </c>
      <c r="BX63" s="40">
        <f t="shared" si="88"/>
        <v>17.251052686358541</v>
      </c>
      <c r="BY63" s="41">
        <f t="shared" si="213"/>
        <v>43127.63171589635</v>
      </c>
      <c r="BZ63" s="39">
        <f t="shared" si="214"/>
        <v>-1078190.7928974088</v>
      </c>
      <c r="CA63" s="39">
        <f t="shared" si="215"/>
        <v>-31267532.994024854</v>
      </c>
      <c r="CB63" s="40">
        <f t="shared" si="89"/>
        <v>14503.38431187208</v>
      </c>
      <c r="CC63" s="39">
        <f t="shared" si="216"/>
        <v>36258460.7796802</v>
      </c>
      <c r="CD63" s="39">
        <f t="shared" si="217"/>
        <v>-906461519.49200499</v>
      </c>
      <c r="CE63" s="39">
        <f t="shared" si="218"/>
        <v>-26287384065.268147</v>
      </c>
      <c r="CF63" s="53">
        <f t="shared" si="219"/>
        <v>22661537987.300125</v>
      </c>
      <c r="CG63" s="39">
        <f t="shared" si="220"/>
        <v>657184601631.70361</v>
      </c>
      <c r="CH63" s="39">
        <f t="shared" si="221"/>
        <v>19058353447319.406</v>
      </c>
      <c r="CI63" s="21">
        <v>9</v>
      </c>
      <c r="CJ63" s="39">
        <v>200</v>
      </c>
      <c r="CK63" s="39">
        <v>-530</v>
      </c>
      <c r="CL63" s="51">
        <v>804.24771931898704</v>
      </c>
      <c r="CM63" s="50">
        <f t="shared" si="222"/>
        <v>4.3043890841240108E-4</v>
      </c>
      <c r="CN63" s="40">
        <f t="shared" si="90"/>
        <v>86.087781682480212</v>
      </c>
      <c r="CO63" s="40">
        <f t="shared" si="91"/>
        <v>9.7950471210614456</v>
      </c>
      <c r="CP63" s="51">
        <f t="shared" si="92"/>
        <v>76.292734561418769</v>
      </c>
      <c r="CQ63" s="51">
        <f t="shared" si="223"/>
        <v>61358.257771629906</v>
      </c>
      <c r="CR63" s="51">
        <f t="shared" si="224"/>
        <v>-32519876.618963849</v>
      </c>
      <c r="CS63" s="51">
        <f t="shared" si="225"/>
        <v>12271651.554325981</v>
      </c>
      <c r="CT63" s="39">
        <f t="shared" si="93"/>
        <v>179988.0960822581</v>
      </c>
      <c r="CU63" s="39">
        <f t="shared" si="94"/>
        <v>144755015.77872279</v>
      </c>
      <c r="CV63" s="39">
        <f t="shared" si="95"/>
        <v>-76720158362.723083</v>
      </c>
      <c r="CW63" s="39">
        <f t="shared" si="96"/>
        <v>28951003155.74456</v>
      </c>
      <c r="CX63" s="39">
        <f t="shared" si="97"/>
        <v>40661683932243.234</v>
      </c>
      <c r="CY63" s="39">
        <f t="shared" si="98"/>
        <v>-15344031672544.617</v>
      </c>
      <c r="CZ63" s="247">
        <f t="shared" si="99"/>
        <v>5790200631148.9121</v>
      </c>
      <c r="DB63" s="21">
        <v>9</v>
      </c>
      <c r="DC63" s="39">
        <v>-725</v>
      </c>
      <c r="DD63" s="39">
        <v>-25</v>
      </c>
      <c r="DE63" s="39">
        <v>2500</v>
      </c>
      <c r="DF63" s="50">
        <f t="shared" si="226"/>
        <v>9.5735614284897541E-4</v>
      </c>
      <c r="DG63" s="40">
        <f t="shared" si="100"/>
        <v>18.569697893050865</v>
      </c>
      <c r="DH63" s="41">
        <f t="shared" si="227"/>
        <v>46424.244732627165</v>
      </c>
      <c r="DI63" s="39">
        <f t="shared" si="228"/>
        <v>-1160606.118315679</v>
      </c>
      <c r="DJ63" s="39">
        <f t="shared" si="229"/>
        <v>-33657577.431154698</v>
      </c>
      <c r="DK63" s="40">
        <f t="shared" si="101"/>
        <v>13293.709178675563</v>
      </c>
      <c r="DL63" s="39">
        <f t="shared" si="230"/>
        <v>33234272.946688905</v>
      </c>
      <c r="DM63" s="39">
        <f t="shared" si="231"/>
        <v>-830856823.66722262</v>
      </c>
      <c r="DN63" s="39">
        <f t="shared" si="232"/>
        <v>-24094847886.349457</v>
      </c>
      <c r="DO63" s="53">
        <f t="shared" si="233"/>
        <v>20771420591.680565</v>
      </c>
      <c r="DP63" s="39">
        <f t="shared" si="234"/>
        <v>602371197158.73645</v>
      </c>
      <c r="DQ63" s="39">
        <f t="shared" si="235"/>
        <v>17468764717603.355</v>
      </c>
      <c r="DR63" s="21">
        <v>9</v>
      </c>
      <c r="DS63" s="39">
        <v>200</v>
      </c>
      <c r="DT63" s="39">
        <v>-530</v>
      </c>
      <c r="DU63" s="51">
        <v>804.24771931898704</v>
      </c>
      <c r="DV63" s="50">
        <f t="shared" si="236"/>
        <v>3.9490299675123107E-4</v>
      </c>
      <c r="DW63" s="40">
        <f t="shared" si="102"/>
        <v>78.980599350246209</v>
      </c>
      <c r="DX63" s="40">
        <f t="shared" si="103"/>
        <v>9.0758555147816082</v>
      </c>
      <c r="DY63" s="51">
        <f t="shared" si="104"/>
        <v>69.9047438354646</v>
      </c>
      <c r="DZ63" s="51">
        <f t="shared" si="237"/>
        <v>56220.730799250421</v>
      </c>
      <c r="EA63" s="51">
        <f t="shared" si="238"/>
        <v>-29796987.323602725</v>
      </c>
      <c r="EB63" s="51">
        <f t="shared" si="239"/>
        <v>11244146.159850083</v>
      </c>
      <c r="EC63" s="39">
        <f t="shared" si="105"/>
        <v>179535.0132085782</v>
      </c>
      <c r="ED63" s="39">
        <f t="shared" si="106"/>
        <v>144390624.91090322</v>
      </c>
      <c r="EE63" s="39">
        <f t="shared" si="107"/>
        <v>-76527031202.778702</v>
      </c>
      <c r="EF63" s="39">
        <f t="shared" si="108"/>
        <v>28878124982.180641</v>
      </c>
      <c r="EG63" s="39">
        <f t="shared" si="109"/>
        <v>40559326537472.711</v>
      </c>
      <c r="EH63" s="39">
        <f t="shared" si="110"/>
        <v>-15305406240555.74</v>
      </c>
      <c r="EI63" s="247">
        <f t="shared" si="111"/>
        <v>5775624996436.1289</v>
      </c>
      <c r="EK63" s="21">
        <v>9</v>
      </c>
      <c r="EL63" s="39">
        <v>-725</v>
      </c>
      <c r="EM63" s="39">
        <v>-25</v>
      </c>
      <c r="EN63" s="39">
        <v>2500</v>
      </c>
      <c r="EO63" s="50">
        <f t="shared" si="240"/>
        <v>9.9341425810466999E-4</v>
      </c>
      <c r="EP63" s="40">
        <f t="shared" si="112"/>
        <v>19.040755294358053</v>
      </c>
      <c r="EQ63" s="41">
        <f t="shared" si="241"/>
        <v>47601.88823589513</v>
      </c>
      <c r="ER63" s="39">
        <f t="shared" si="242"/>
        <v>-1190047.2058973783</v>
      </c>
      <c r="ES63" s="39">
        <f t="shared" si="243"/>
        <v>-34511368.971023969</v>
      </c>
      <c r="ET63" s="40">
        <f t="shared" si="113"/>
        <v>12833.968209165456</v>
      </c>
      <c r="EU63" s="39">
        <f t="shared" si="244"/>
        <v>32084920.522913639</v>
      </c>
      <c r="EV63" s="39">
        <f t="shared" si="245"/>
        <v>-802123013.07284093</v>
      </c>
      <c r="EW63" s="39">
        <f t="shared" si="246"/>
        <v>-23261567379.112389</v>
      </c>
      <c r="EX63" s="53">
        <f t="shared" si="247"/>
        <v>20053075326.821022</v>
      </c>
      <c r="EY63" s="39">
        <f t="shared" si="248"/>
        <v>581539184477.80969</v>
      </c>
      <c r="EZ63" s="39">
        <f t="shared" si="249"/>
        <v>16864636349856.48</v>
      </c>
      <c r="FA63" s="21">
        <v>9</v>
      </c>
      <c r="FB63" s="39">
        <v>200</v>
      </c>
      <c r="FC63" s="39">
        <v>-530</v>
      </c>
      <c r="FD63" s="51">
        <v>804.24771931898704</v>
      </c>
      <c r="FE63" s="50">
        <f t="shared" si="250"/>
        <v>3.8404187727234749E-4</v>
      </c>
      <c r="FF63" s="40">
        <f t="shared" si="114"/>
        <v>76.808375454469498</v>
      </c>
      <c r="FG63" s="40">
        <f t="shared" si="115"/>
        <v>8.852830828139572</v>
      </c>
      <c r="FH63" s="51">
        <f t="shared" si="116"/>
        <v>67.955544626329925</v>
      </c>
      <c r="FI63" s="51">
        <f t="shared" si="251"/>
        <v>54653.091780805487</v>
      </c>
      <c r="FJ63" s="51">
        <f t="shared" si="252"/>
        <v>-28966138.643826909</v>
      </c>
      <c r="FK63" s="51">
        <f t="shared" si="253"/>
        <v>10930618.356161097</v>
      </c>
      <c r="FL63" s="39">
        <f t="shared" si="117"/>
        <v>179396.53393522243</v>
      </c>
      <c r="FM63" s="39">
        <f t="shared" si="118"/>
        <v>144279253.2711339</v>
      </c>
      <c r="FN63" s="39">
        <f t="shared" si="119"/>
        <v>-76468004233.700974</v>
      </c>
      <c r="FO63" s="39">
        <f t="shared" si="120"/>
        <v>28855850654.22678</v>
      </c>
      <c r="FP63" s="39">
        <f t="shared" si="121"/>
        <v>40528042243861.516</v>
      </c>
      <c r="FQ63" s="39">
        <f t="shared" si="122"/>
        <v>-15293600846740.193</v>
      </c>
      <c r="FR63" s="247">
        <f t="shared" si="123"/>
        <v>5771170130845.3564</v>
      </c>
      <c r="FT63" s="21">
        <v>9</v>
      </c>
      <c r="FU63" s="39">
        <v>-725</v>
      </c>
      <c r="FV63" s="39">
        <v>-25</v>
      </c>
      <c r="FW63" s="39">
        <v>2500</v>
      </c>
      <c r="FX63" s="50">
        <f t="shared" si="254"/>
        <v>9.9606678021591953E-4</v>
      </c>
      <c r="FY63" s="40">
        <f t="shared" si="124"/>
        <v>19.074752825114054</v>
      </c>
      <c r="FZ63" s="41">
        <f t="shared" si="255"/>
        <v>47686.882062785131</v>
      </c>
      <c r="GA63" s="39">
        <f t="shared" si="256"/>
        <v>-1192172.0515696283</v>
      </c>
      <c r="GB63" s="39">
        <f t="shared" si="257"/>
        <v>-34572989.495519221</v>
      </c>
      <c r="GC63" s="40">
        <f t="shared" si="125"/>
        <v>12800.148552247027</v>
      </c>
      <c r="GD63" s="39">
        <f t="shared" si="258"/>
        <v>32000371.380617566</v>
      </c>
      <c r="GE63" s="39">
        <f t="shared" si="259"/>
        <v>-800009284.51543915</v>
      </c>
      <c r="GF63" s="39">
        <f t="shared" si="260"/>
        <v>-23200269250.947735</v>
      </c>
      <c r="GG63" s="53">
        <f t="shared" si="261"/>
        <v>20000232112.885979</v>
      </c>
      <c r="GH63" s="39">
        <f t="shared" si="262"/>
        <v>580006731273.69336</v>
      </c>
      <c r="GI63" s="39">
        <f t="shared" si="263"/>
        <v>16820195206937.107</v>
      </c>
      <c r="GJ63" s="21">
        <v>9</v>
      </c>
      <c r="GK63" s="39">
        <v>200</v>
      </c>
      <c r="GL63" s="39">
        <v>-530</v>
      </c>
      <c r="GM63" s="51">
        <v>804.24771931898704</v>
      </c>
      <c r="GN63" s="50">
        <f t="shared" si="264"/>
        <v>3.831867547050672E-4</v>
      </c>
      <c r="GO63" s="40">
        <f t="shared" si="126"/>
        <v>76.637350941013437</v>
      </c>
      <c r="GP63" s="40">
        <f t="shared" si="127"/>
        <v>8.8352076777227779</v>
      </c>
      <c r="GQ63" s="51">
        <f t="shared" si="128"/>
        <v>67.80214326329066</v>
      </c>
      <c r="GR63" s="51">
        <f t="shared" si="265"/>
        <v>54529.719084440738</v>
      </c>
      <c r="GS63" s="51">
        <f t="shared" si="266"/>
        <v>-28900751.114753593</v>
      </c>
      <c r="GT63" s="51">
        <f t="shared" si="267"/>
        <v>10905943.816888148</v>
      </c>
      <c r="GU63" s="39">
        <f t="shared" si="129"/>
        <v>179385.63112248961</v>
      </c>
      <c r="GV63" s="39">
        <f t="shared" si="130"/>
        <v>144270484.70885935</v>
      </c>
      <c r="GW63" s="39">
        <f t="shared" si="131"/>
        <v>-76463356895.695465</v>
      </c>
      <c r="GX63" s="39">
        <f t="shared" si="132"/>
        <v>28854096941.77187</v>
      </c>
      <c r="GY63" s="39">
        <f t="shared" si="133"/>
        <v>40525579154718.594</v>
      </c>
      <c r="GZ63" s="39">
        <f t="shared" si="134"/>
        <v>-15292671379139.092</v>
      </c>
      <c r="HA63" s="247">
        <f t="shared" si="135"/>
        <v>5770819388354.374</v>
      </c>
      <c r="HC63" s="21">
        <v>9</v>
      </c>
      <c r="HD63" s="39">
        <v>-725</v>
      </c>
      <c r="HE63" s="39">
        <v>-25</v>
      </c>
      <c r="HF63" s="39">
        <v>2500</v>
      </c>
      <c r="HG63" s="50">
        <f t="shared" si="268"/>
        <v>9.9608014499518393E-4</v>
      </c>
      <c r="HH63" s="40">
        <f t="shared" si="136"/>
        <v>19.074923895135317</v>
      </c>
      <c r="HI63" s="41">
        <f t="shared" si="269"/>
        <v>47687.309737838295</v>
      </c>
      <c r="HJ63" s="39">
        <f t="shared" si="270"/>
        <v>-1192182.7434459573</v>
      </c>
      <c r="HK63" s="39">
        <f t="shared" si="271"/>
        <v>-34573299.559932761</v>
      </c>
      <c r="HL63" s="40">
        <f t="shared" si="137"/>
        <v>12799.978151311405</v>
      </c>
      <c r="HM63" s="39">
        <f t="shared" si="272"/>
        <v>31999945.378278513</v>
      </c>
      <c r="HN63" s="39">
        <f t="shared" si="273"/>
        <v>-799998634.45696282</v>
      </c>
      <c r="HO63" s="39">
        <f t="shared" si="274"/>
        <v>-23199960399.251923</v>
      </c>
      <c r="HP63" s="53">
        <f t="shared" si="275"/>
        <v>19999965861.424072</v>
      </c>
      <c r="HQ63" s="39">
        <f t="shared" si="276"/>
        <v>579999009981.2981</v>
      </c>
      <c r="HR63" s="39">
        <f t="shared" si="277"/>
        <v>16819971289457.643</v>
      </c>
      <c r="HS63" s="21">
        <v>9</v>
      </c>
      <c r="HT63" s="39">
        <v>200</v>
      </c>
      <c r="HU63" s="39">
        <v>-530</v>
      </c>
      <c r="HV63" s="51">
        <v>804.24771931898704</v>
      </c>
      <c r="HW63" s="50">
        <f t="shared" si="278"/>
        <v>3.8318496051424004E-4</v>
      </c>
      <c r="HX63" s="40">
        <f t="shared" si="138"/>
        <v>76.636992102848012</v>
      </c>
      <c r="HY63" s="40">
        <f t="shared" si="139"/>
        <v>8.8351706915907116</v>
      </c>
      <c r="HZ63" s="51">
        <f t="shared" si="140"/>
        <v>67.801821411257293</v>
      </c>
      <c r="IA63" s="51">
        <f t="shared" si="279"/>
        <v>54529.460235676939</v>
      </c>
      <c r="IB63" s="51">
        <f t="shared" si="280"/>
        <v>-28900613.92490878</v>
      </c>
      <c r="IC63" s="51">
        <f t="shared" si="281"/>
        <v>10905892.047135388</v>
      </c>
      <c r="ID63" s="39">
        <f t="shared" si="141"/>
        <v>179385.60824655657</v>
      </c>
      <c r="IE63" s="39">
        <f t="shared" si="142"/>
        <v>144270466.31094238</v>
      </c>
      <c r="IF63" s="39">
        <f t="shared" si="143"/>
        <v>-76463347144.799469</v>
      </c>
      <c r="IG63" s="39">
        <f t="shared" si="144"/>
        <v>28854093262.188477</v>
      </c>
      <c r="IH63" s="39">
        <f t="shared" si="145"/>
        <v>40525573986743.719</v>
      </c>
      <c r="II63" s="39">
        <f t="shared" si="146"/>
        <v>-15292669428959.893</v>
      </c>
      <c r="IJ63" s="247">
        <f t="shared" si="147"/>
        <v>5770818652437.6953</v>
      </c>
      <c r="IL63" s="21">
        <v>9</v>
      </c>
      <c r="IM63" s="39">
        <v>-725</v>
      </c>
      <c r="IN63" s="39">
        <v>-25</v>
      </c>
      <c r="IO63" s="39">
        <v>2500</v>
      </c>
      <c r="IP63" s="50">
        <f t="shared" si="282"/>
        <v>9.9608014524605226E-4</v>
      </c>
      <c r="IQ63" s="40">
        <f t="shared" si="148"/>
        <v>19.07492389834643</v>
      </c>
      <c r="IR63" s="41">
        <f t="shared" si="283"/>
        <v>47687.309745866078</v>
      </c>
      <c r="IS63" s="39">
        <f t="shared" si="284"/>
        <v>-1192182.743646652</v>
      </c>
      <c r="IT63" s="39">
        <f t="shared" si="285"/>
        <v>-34573299.565752909</v>
      </c>
      <c r="IU63" s="40">
        <f t="shared" si="149"/>
        <v>12799.978148112836</v>
      </c>
      <c r="IV63" s="39">
        <f t="shared" si="286"/>
        <v>31999945.370282087</v>
      </c>
      <c r="IW63" s="39">
        <f t="shared" si="287"/>
        <v>-799998634.25705218</v>
      </c>
      <c r="IX63" s="39">
        <f t="shared" si="288"/>
        <v>-23199960393.454514</v>
      </c>
      <c r="IY63" s="53">
        <f t="shared" si="289"/>
        <v>19999965856.426304</v>
      </c>
      <c r="IZ63" s="39">
        <f t="shared" si="290"/>
        <v>579999009836.36279</v>
      </c>
      <c r="JA63" s="39">
        <f t="shared" si="291"/>
        <v>16819971285254.521</v>
      </c>
      <c r="JB63" s="21">
        <v>9</v>
      </c>
      <c r="JC63" s="39">
        <v>200</v>
      </c>
      <c r="JD63" s="39">
        <v>-530</v>
      </c>
      <c r="JE63" s="51">
        <v>804.24771931898704</v>
      </c>
      <c r="JF63" s="50">
        <f t="shared" si="292"/>
        <v>3.8318496047600869E-4</v>
      </c>
      <c r="JG63" s="40">
        <f t="shared" si="150"/>
        <v>76.636992095201734</v>
      </c>
      <c r="JH63" s="40">
        <f t="shared" si="151"/>
        <v>8.8351706908025935</v>
      </c>
      <c r="JI63" s="51">
        <f t="shared" si="152"/>
        <v>67.801821404399135</v>
      </c>
      <c r="JJ63" s="51">
        <f t="shared" si="293"/>
        <v>54529.460230161283</v>
      </c>
      <c r="JK63" s="51">
        <f t="shared" si="294"/>
        <v>-28900613.921985481</v>
      </c>
      <c r="JL63" s="51">
        <f t="shared" si="295"/>
        <v>10905892.046032257</v>
      </c>
      <c r="JM63" s="39">
        <f t="shared" si="153"/>
        <v>179385.60824606911</v>
      </c>
      <c r="JN63" s="39">
        <f t="shared" si="154"/>
        <v>144270466.31055036</v>
      </c>
      <c r="JO63" s="39">
        <f t="shared" si="155"/>
        <v>-76463347144.59169</v>
      </c>
      <c r="JP63" s="39">
        <f t="shared" si="156"/>
        <v>28854093262.110073</v>
      </c>
      <c r="JQ63" s="39">
        <f t="shared" si="157"/>
        <v>40525573986633.594</v>
      </c>
      <c r="JR63" s="39">
        <f t="shared" si="158"/>
        <v>-15292669428918.338</v>
      </c>
      <c r="JS63" s="247">
        <f t="shared" si="159"/>
        <v>5770818652422.0146</v>
      </c>
      <c r="JU63" s="21">
        <v>9</v>
      </c>
      <c r="JV63" s="39">
        <v>-725</v>
      </c>
      <c r="JW63" s="39">
        <v>-25</v>
      </c>
      <c r="JX63" s="39">
        <v>2500</v>
      </c>
      <c r="JY63" s="50">
        <f t="shared" si="296"/>
        <v>9.9608014524605118E-4</v>
      </c>
      <c r="JZ63" s="40">
        <f t="shared" si="160"/>
        <v>19.07492389834642</v>
      </c>
      <c r="KA63" s="41">
        <f t="shared" si="297"/>
        <v>47687.309745866049</v>
      </c>
      <c r="KB63" s="39">
        <f t="shared" si="298"/>
        <v>-1192182.7436466513</v>
      </c>
      <c r="KC63" s="39">
        <f t="shared" si="299"/>
        <v>-34573299.565752886</v>
      </c>
      <c r="KD63" s="40">
        <f t="shared" si="161"/>
        <v>12799.978148112847</v>
      </c>
      <c r="KE63" s="39">
        <f t="shared" si="300"/>
        <v>31999945.370282117</v>
      </c>
      <c r="KF63" s="39">
        <f t="shared" si="301"/>
        <v>-799998634.2570529</v>
      </c>
      <c r="KG63" s="39">
        <f t="shared" si="302"/>
        <v>-23199960393.454536</v>
      </c>
      <c r="KH63" s="53">
        <f t="shared" si="303"/>
        <v>19999965856.426323</v>
      </c>
      <c r="KI63" s="39">
        <f t="shared" si="304"/>
        <v>579999009836.3634</v>
      </c>
      <c r="KJ63" s="39">
        <f t="shared" si="305"/>
        <v>16819971285254.537</v>
      </c>
      <c r="KK63" s="21">
        <v>9</v>
      </c>
      <c r="KL63" s="39">
        <v>200</v>
      </c>
      <c r="KM63" s="39">
        <v>-530</v>
      </c>
      <c r="KN63" s="51">
        <v>804.24771931898704</v>
      </c>
      <c r="KO63" s="50">
        <f t="shared" si="306"/>
        <v>3.8318496047600896E-4</v>
      </c>
      <c r="KP63" s="40">
        <f t="shared" si="162"/>
        <v>76.636992095201791</v>
      </c>
      <c r="KQ63" s="40">
        <f t="shared" si="163"/>
        <v>8.8351706908025989</v>
      </c>
      <c r="KR63" s="51">
        <f t="shared" si="164"/>
        <v>67.801821404399192</v>
      </c>
      <c r="KS63" s="51">
        <f t="shared" si="307"/>
        <v>54529.460230161327</v>
      </c>
      <c r="KT63" s="51">
        <f t="shared" si="308"/>
        <v>-28900613.921985503</v>
      </c>
      <c r="KU63" s="51">
        <f t="shared" si="309"/>
        <v>10905892.046032265</v>
      </c>
      <c r="KV63" s="39">
        <f t="shared" si="165"/>
        <v>179385.60824606911</v>
      </c>
      <c r="KW63" s="39">
        <f t="shared" si="166"/>
        <v>144270466.31055036</v>
      </c>
      <c r="KX63" s="39">
        <f t="shared" si="167"/>
        <v>-76463347144.59169</v>
      </c>
      <c r="KY63" s="39">
        <f t="shared" si="168"/>
        <v>28854093262.110073</v>
      </c>
      <c r="KZ63" s="39">
        <f t="shared" si="169"/>
        <v>40525573986633.594</v>
      </c>
      <c r="LA63" s="39">
        <f t="shared" si="170"/>
        <v>-15292669428918.338</v>
      </c>
      <c r="LB63" s="247">
        <f t="shared" si="171"/>
        <v>5770818652422.0146</v>
      </c>
      <c r="LD63" s="21">
        <v>9</v>
      </c>
      <c r="LE63" s="39">
        <v>-725</v>
      </c>
      <c r="LF63" s="39">
        <v>-25</v>
      </c>
      <c r="LG63" s="39">
        <v>2500</v>
      </c>
      <c r="LH63" s="50">
        <f t="shared" si="310"/>
        <v>9.9608014524605118E-4</v>
      </c>
      <c r="LI63" s="40">
        <f t="shared" si="172"/>
        <v>19.07492389834642</v>
      </c>
      <c r="LJ63" s="41">
        <f t="shared" si="311"/>
        <v>47687.309745866049</v>
      </c>
      <c r="LK63" s="39">
        <f t="shared" si="312"/>
        <v>-1192182.7436466513</v>
      </c>
      <c r="LL63" s="39">
        <f t="shared" si="313"/>
        <v>-34573299.565752886</v>
      </c>
      <c r="LM63" s="40">
        <f t="shared" si="173"/>
        <v>12799.978148112847</v>
      </c>
      <c r="LN63" s="39">
        <f t="shared" si="314"/>
        <v>31999945.370282117</v>
      </c>
      <c r="LO63" s="39">
        <f t="shared" si="315"/>
        <v>-799998634.2570529</v>
      </c>
      <c r="LP63" s="39">
        <f t="shared" si="316"/>
        <v>-23199960393.454536</v>
      </c>
      <c r="LQ63" s="53">
        <f t="shared" si="317"/>
        <v>19999965856.426323</v>
      </c>
      <c r="LR63" s="39">
        <f t="shared" si="318"/>
        <v>579999009836.3634</v>
      </c>
      <c r="LS63" s="39">
        <f t="shared" si="319"/>
        <v>16819971285254.537</v>
      </c>
      <c r="LT63" s="21">
        <v>9</v>
      </c>
      <c r="LU63" s="39">
        <v>200</v>
      </c>
      <c r="LV63" s="39">
        <v>-530</v>
      </c>
      <c r="LW63" s="51">
        <v>804.24771931898704</v>
      </c>
      <c r="LX63" s="50">
        <f t="shared" si="320"/>
        <v>3.8318496047600896E-4</v>
      </c>
      <c r="LY63" s="40">
        <f t="shared" si="174"/>
        <v>76.636992095201791</v>
      </c>
      <c r="LZ63" s="40">
        <f t="shared" si="175"/>
        <v>8.8351706908025989</v>
      </c>
      <c r="MA63" s="51">
        <f t="shared" si="176"/>
        <v>67.801821404399192</v>
      </c>
      <c r="MB63" s="51">
        <f t="shared" si="321"/>
        <v>54529.460230161327</v>
      </c>
      <c r="MC63" s="51">
        <f t="shared" si="322"/>
        <v>-28900613.921985503</v>
      </c>
      <c r="MD63" s="51">
        <f t="shared" si="323"/>
        <v>10905892.046032265</v>
      </c>
      <c r="ME63" s="39">
        <f t="shared" si="177"/>
        <v>179385.60824606911</v>
      </c>
      <c r="MF63" s="39">
        <f t="shared" si="178"/>
        <v>144270466.31055036</v>
      </c>
      <c r="MG63" s="39">
        <f t="shared" si="179"/>
        <v>-76463347144.59169</v>
      </c>
      <c r="MH63" s="39">
        <f t="shared" si="180"/>
        <v>28854093262.110073</v>
      </c>
      <c r="MI63" s="39">
        <f t="shared" si="181"/>
        <v>40525573986633.594</v>
      </c>
      <c r="MJ63" s="39">
        <f t="shared" si="182"/>
        <v>-15292669428918.338</v>
      </c>
      <c r="MK63" s="247">
        <f t="shared" si="183"/>
        <v>5770818652422.0146</v>
      </c>
    </row>
    <row r="64" spans="1:349" x14ac:dyDescent="0.25">
      <c r="A64" s="21">
        <v>10</v>
      </c>
      <c r="B64" s="39">
        <v>-725</v>
      </c>
      <c r="C64" s="39">
        <v>25</v>
      </c>
      <c r="D64" s="39">
        <v>2500</v>
      </c>
      <c r="E64" s="50">
        <f t="shared" si="184"/>
        <v>9.6750000000000004E-4</v>
      </c>
      <c r="F64" s="40">
        <f t="shared" si="64"/>
        <v>18.703891406250001</v>
      </c>
      <c r="G64" s="41">
        <f t="shared" si="185"/>
        <v>46759.728515625</v>
      </c>
      <c r="H64" s="39">
        <f t="shared" si="186"/>
        <v>1168993.212890625</v>
      </c>
      <c r="I64" s="39">
        <f t="shared" si="187"/>
        <v>-33900803.173828125</v>
      </c>
      <c r="J64" s="40">
        <f t="shared" si="65"/>
        <v>13164.375</v>
      </c>
      <c r="K64" s="39">
        <f t="shared" si="188"/>
        <v>32910937.5</v>
      </c>
      <c r="L64" s="39">
        <f t="shared" si="189"/>
        <v>822773437.5</v>
      </c>
      <c r="M64" s="39">
        <f t="shared" si="190"/>
        <v>-23860429687.5</v>
      </c>
      <c r="N64" s="53">
        <f t="shared" si="191"/>
        <v>20569335937.5</v>
      </c>
      <c r="O64" s="39">
        <f t="shared" si="192"/>
        <v>-596510742187.5</v>
      </c>
      <c r="P64" s="39">
        <f t="shared" si="193"/>
        <v>17298811523437.5</v>
      </c>
      <c r="Q64" s="21">
        <v>10</v>
      </c>
      <c r="R64" s="39">
        <v>400</v>
      </c>
      <c r="S64" s="39">
        <v>-530</v>
      </c>
      <c r="T64" s="51">
        <v>804.24771931898704</v>
      </c>
      <c r="U64" s="50">
        <f t="shared" si="194"/>
        <v>9.4049999999999993E-4</v>
      </c>
      <c r="V64" s="40">
        <f t="shared" si="66"/>
        <v>188.1</v>
      </c>
      <c r="W64" s="40">
        <f t="shared" si="67"/>
        <v>18.343805906249997</v>
      </c>
      <c r="X64" s="51">
        <f t="shared" si="68"/>
        <v>169.75619409375</v>
      </c>
      <c r="Y64" s="51">
        <f t="shared" si="195"/>
        <v>136526.03194016972</v>
      </c>
      <c r="Z64" s="51">
        <f t="shared" si="196"/>
        <v>-72358796.92828995</v>
      </c>
      <c r="AA64" s="51">
        <f t="shared" si="197"/>
        <v>54610412.77606789</v>
      </c>
      <c r="AB64" s="39">
        <f t="shared" si="69"/>
        <v>186491.375</v>
      </c>
      <c r="AC64" s="39">
        <f t="shared" si="70"/>
        <v>149985263.01641196</v>
      </c>
      <c r="AD64" s="39">
        <f t="shared" si="71"/>
        <v>-79492189398.698334</v>
      </c>
      <c r="AE64" s="39">
        <f t="shared" si="72"/>
        <v>59994105206.564781</v>
      </c>
      <c r="AF64" s="39">
        <f t="shared" si="73"/>
        <v>42130860381310.117</v>
      </c>
      <c r="AG64" s="39">
        <f t="shared" si="74"/>
        <v>-31796875759479.336</v>
      </c>
      <c r="AH64" s="247">
        <f t="shared" si="75"/>
        <v>23997642082625.914</v>
      </c>
      <c r="AJ64" s="21">
        <v>10</v>
      </c>
      <c r="AK64" s="39">
        <v>-725</v>
      </c>
      <c r="AL64" s="39">
        <v>25</v>
      </c>
      <c r="AM64" s="39">
        <v>2500</v>
      </c>
      <c r="AN64" s="50">
        <f t="shared" si="198"/>
        <v>8.1604162980989585E-4</v>
      </c>
      <c r="AO64" s="40">
        <f t="shared" si="76"/>
        <v>16.563796432562047</v>
      </c>
      <c r="AP64" s="41">
        <f t="shared" si="199"/>
        <v>41409.491081405118</v>
      </c>
      <c r="AQ64" s="39">
        <f t="shared" si="200"/>
        <v>1035237.277035128</v>
      </c>
      <c r="AR64" s="39">
        <f t="shared" si="201"/>
        <v>-30021881.03401871</v>
      </c>
      <c r="AS64" s="40">
        <f t="shared" si="77"/>
        <v>15095.469219923829</v>
      </c>
      <c r="AT64" s="39">
        <f t="shared" si="202"/>
        <v>37738673.049809575</v>
      </c>
      <c r="AU64" s="39">
        <f t="shared" si="203"/>
        <v>943466826.24523938</v>
      </c>
      <c r="AV64" s="39">
        <f t="shared" si="204"/>
        <v>-27360537961.111942</v>
      </c>
      <c r="AW64" s="53">
        <f t="shared" si="205"/>
        <v>23586670656.130985</v>
      </c>
      <c r="AX64" s="39">
        <f t="shared" si="206"/>
        <v>-684013449027.79858</v>
      </c>
      <c r="AY64" s="39">
        <f t="shared" si="207"/>
        <v>19836390021806.156</v>
      </c>
      <c r="AZ64" s="21">
        <v>10</v>
      </c>
      <c r="BA64" s="39">
        <v>400</v>
      </c>
      <c r="BB64" s="39">
        <v>-530</v>
      </c>
      <c r="BC64" s="51">
        <v>804.24771931898704</v>
      </c>
      <c r="BD64" s="50">
        <f t="shared" si="208"/>
        <v>4.7839364813046165E-4</v>
      </c>
      <c r="BE64" s="40">
        <f t="shared" si="78"/>
        <v>95.678729626092334</v>
      </c>
      <c r="BF64" s="40">
        <f t="shared" si="79"/>
        <v>10.740052450932998</v>
      </c>
      <c r="BG64" s="51">
        <f t="shared" si="80"/>
        <v>84.938677175159341</v>
      </c>
      <c r="BH64" s="51">
        <f t="shared" si="209"/>
        <v>68311.737400093596</v>
      </c>
      <c r="BI64" s="51">
        <f t="shared" si="210"/>
        <v>-36205220.822049603</v>
      </c>
      <c r="BJ64" s="51">
        <f t="shared" si="211"/>
        <v>27324694.96003744</v>
      </c>
      <c r="BK64" s="39">
        <f t="shared" si="81"/>
        <v>180599.51901366338</v>
      </c>
      <c r="BL64" s="39">
        <f t="shared" si="82"/>
        <v>145246751.2768448</v>
      </c>
      <c r="BM64" s="39">
        <f t="shared" si="83"/>
        <v>-76980778176.727737</v>
      </c>
      <c r="BN64" s="39">
        <f t="shared" si="84"/>
        <v>58098700510.737923</v>
      </c>
      <c r="BO64" s="39">
        <f t="shared" si="85"/>
        <v>40799812433665.703</v>
      </c>
      <c r="BP64" s="39">
        <f t="shared" si="86"/>
        <v>-30792311270691.098</v>
      </c>
      <c r="BQ64" s="247">
        <f t="shared" si="87"/>
        <v>23239480204295.168</v>
      </c>
      <c r="BS64" s="21">
        <v>10</v>
      </c>
      <c r="BT64" s="39">
        <v>-725</v>
      </c>
      <c r="BU64" s="39">
        <v>25</v>
      </c>
      <c r="BV64" s="39">
        <v>2500</v>
      </c>
      <c r="BW64" s="50">
        <f t="shared" si="212"/>
        <v>9.5284116556226687E-4</v>
      </c>
      <c r="BX64" s="40">
        <f t="shared" si="88"/>
        <v>18.509547143551181</v>
      </c>
      <c r="BY64" s="41">
        <f t="shared" si="213"/>
        <v>46273.867858877951</v>
      </c>
      <c r="BZ64" s="39">
        <f t="shared" si="214"/>
        <v>1156846.6964719489</v>
      </c>
      <c r="CA64" s="39">
        <f t="shared" si="215"/>
        <v>-33548554.197686516</v>
      </c>
      <c r="CB64" s="40">
        <f t="shared" si="89"/>
        <v>13351.275139081097</v>
      </c>
      <c r="CC64" s="39">
        <f t="shared" si="216"/>
        <v>33378187.847702742</v>
      </c>
      <c r="CD64" s="39">
        <f t="shared" si="217"/>
        <v>834454696.19256854</v>
      </c>
      <c r="CE64" s="39">
        <f t="shared" si="218"/>
        <v>-24199186189.584488</v>
      </c>
      <c r="CF64" s="53">
        <f t="shared" si="219"/>
        <v>20861367404.814213</v>
      </c>
      <c r="CG64" s="39">
        <f t="shared" si="220"/>
        <v>-604979654739.61218</v>
      </c>
      <c r="CH64" s="39">
        <f t="shared" si="221"/>
        <v>17544409987448.754</v>
      </c>
      <c r="CI64" s="21">
        <v>10</v>
      </c>
      <c r="CJ64" s="39">
        <v>400</v>
      </c>
      <c r="CK64" s="39">
        <v>-530</v>
      </c>
      <c r="CL64" s="51">
        <v>804.24771931898704</v>
      </c>
      <c r="CM64" s="50">
        <f t="shared" si="222"/>
        <v>5.3435467802459558E-4</v>
      </c>
      <c r="CN64" s="40">
        <f t="shared" si="90"/>
        <v>106.87093560491911</v>
      </c>
      <c r="CO64" s="40">
        <f t="shared" si="91"/>
        <v>11.805759162344032</v>
      </c>
      <c r="CP64" s="51">
        <f t="shared" si="92"/>
        <v>95.06517644257508</v>
      </c>
      <c r="CQ64" s="51">
        <f t="shared" si="223"/>
        <v>76455.951340598098</v>
      </c>
      <c r="CR64" s="51">
        <f t="shared" si="224"/>
        <v>-40521654.210516989</v>
      </c>
      <c r="CS64" s="51">
        <f t="shared" si="225"/>
        <v>30582380.53623924</v>
      </c>
      <c r="CT64" s="39">
        <f t="shared" si="93"/>
        <v>181313.02214481359</v>
      </c>
      <c r="CU64" s="39">
        <f t="shared" si="94"/>
        <v>145820584.54279932</v>
      </c>
      <c r="CV64" s="39">
        <f t="shared" si="95"/>
        <v>-77284909807.68364</v>
      </c>
      <c r="CW64" s="39">
        <f t="shared" si="96"/>
        <v>58328233817.119728</v>
      </c>
      <c r="CX64" s="39">
        <f t="shared" si="97"/>
        <v>40961002198072.328</v>
      </c>
      <c r="CY64" s="39">
        <f t="shared" si="98"/>
        <v>-30913963923073.457</v>
      </c>
      <c r="CZ64" s="247">
        <f t="shared" si="99"/>
        <v>23331293526847.891</v>
      </c>
      <c r="DB64" s="21">
        <v>10</v>
      </c>
      <c r="DC64" s="39">
        <v>-725</v>
      </c>
      <c r="DD64" s="39">
        <v>25</v>
      </c>
      <c r="DE64" s="39">
        <v>2500</v>
      </c>
      <c r="DF64" s="50">
        <f t="shared" si="226"/>
        <v>1.0682764176003525E-3</v>
      </c>
      <c r="DG64" s="40">
        <f t="shared" si="100"/>
        <v>19.96580618325234</v>
      </c>
      <c r="DH64" s="41">
        <f t="shared" si="227"/>
        <v>49914.515458130852</v>
      </c>
      <c r="DI64" s="39">
        <f t="shared" si="228"/>
        <v>1247862.8864532714</v>
      </c>
      <c r="DJ64" s="39">
        <f t="shared" si="229"/>
        <v>-36188023.707144871</v>
      </c>
      <c r="DK64" s="40">
        <f t="shared" si="101"/>
        <v>11879.475675595506</v>
      </c>
      <c r="DL64" s="39">
        <f t="shared" si="230"/>
        <v>29698689.188988764</v>
      </c>
      <c r="DM64" s="39">
        <f t="shared" si="231"/>
        <v>742467229.72471905</v>
      </c>
      <c r="DN64" s="39">
        <f t="shared" si="232"/>
        <v>-21531549662.016853</v>
      </c>
      <c r="DO64" s="53">
        <f t="shared" si="233"/>
        <v>18561680743.117977</v>
      </c>
      <c r="DP64" s="39">
        <f t="shared" si="234"/>
        <v>-538288741550.42133</v>
      </c>
      <c r="DQ64" s="39">
        <f t="shared" si="235"/>
        <v>15610373504962.219</v>
      </c>
      <c r="DR64" s="21">
        <v>10</v>
      </c>
      <c r="DS64" s="39">
        <v>400</v>
      </c>
      <c r="DT64" s="39">
        <v>-530</v>
      </c>
      <c r="DU64" s="51">
        <v>804.24771931898704</v>
      </c>
      <c r="DV64" s="50">
        <f t="shared" si="236"/>
        <v>5.1551740299796904E-4</v>
      </c>
      <c r="DW64" s="40">
        <f t="shared" si="102"/>
        <v>103.10348059959381</v>
      </c>
      <c r="DX64" s="40">
        <f t="shared" si="103"/>
        <v>11.451485297387924</v>
      </c>
      <c r="DY64" s="51">
        <f t="shared" si="104"/>
        <v>91.65199530220589</v>
      </c>
      <c r="DZ64" s="51">
        <f t="shared" si="237"/>
        <v>73710.908192833595</v>
      </c>
      <c r="EA64" s="51">
        <f t="shared" si="238"/>
        <v>-39066781.342201807</v>
      </c>
      <c r="EB64" s="51">
        <f t="shared" si="239"/>
        <v>29484363.277133439</v>
      </c>
      <c r="EC64" s="39">
        <f t="shared" si="105"/>
        <v>181072.8468882241</v>
      </c>
      <c r="ED64" s="39">
        <f t="shared" si="106"/>
        <v>145627424.14045036</v>
      </c>
      <c r="EE64" s="39">
        <f t="shared" si="107"/>
        <v>-77182534794.43869</v>
      </c>
      <c r="EF64" s="39">
        <f t="shared" si="108"/>
        <v>58250969656.180145</v>
      </c>
      <c r="EG64" s="39">
        <f t="shared" si="109"/>
        <v>40906743441052.508</v>
      </c>
      <c r="EH64" s="39">
        <f t="shared" si="110"/>
        <v>-30873013917775.477</v>
      </c>
      <c r="EI64" s="247">
        <f t="shared" si="111"/>
        <v>23300387862472.059</v>
      </c>
      <c r="EK64" s="21">
        <v>10</v>
      </c>
      <c r="EL64" s="39">
        <v>-725</v>
      </c>
      <c r="EM64" s="39">
        <v>25</v>
      </c>
      <c r="EN64" s="39">
        <v>2500</v>
      </c>
      <c r="EO64" s="50">
        <f t="shared" si="240"/>
        <v>1.1120006684081282E-3</v>
      </c>
      <c r="EP64" s="40">
        <f t="shared" si="112"/>
        <v>20.473039567713979</v>
      </c>
      <c r="EQ64" s="41">
        <f t="shared" si="241"/>
        <v>51182.598919284945</v>
      </c>
      <c r="ER64" s="39">
        <f t="shared" si="242"/>
        <v>1279564.9729821237</v>
      </c>
      <c r="ES64" s="39">
        <f t="shared" si="243"/>
        <v>-37107384.216481581</v>
      </c>
      <c r="ET64" s="40">
        <f t="shared" si="113"/>
        <v>11321.991477796364</v>
      </c>
      <c r="EU64" s="39">
        <f t="shared" si="244"/>
        <v>28304978.69449091</v>
      </c>
      <c r="EV64" s="39">
        <f t="shared" si="245"/>
        <v>707624467.36227274</v>
      </c>
      <c r="EW64" s="39">
        <f t="shared" si="246"/>
        <v>-20521109553.505909</v>
      </c>
      <c r="EX64" s="53">
        <f t="shared" si="247"/>
        <v>17690611684.05682</v>
      </c>
      <c r="EY64" s="39">
        <f t="shared" si="248"/>
        <v>-513027738837.64771</v>
      </c>
      <c r="EZ64" s="39">
        <f t="shared" si="249"/>
        <v>14877804426291.785</v>
      </c>
      <c r="FA64" s="21">
        <v>10</v>
      </c>
      <c r="FB64" s="39">
        <v>400</v>
      </c>
      <c r="FC64" s="39">
        <v>-530</v>
      </c>
      <c r="FD64" s="51">
        <v>804.24771931898704</v>
      </c>
      <c r="FE64" s="50">
        <f t="shared" si="250"/>
        <v>5.1125276661993758E-4</v>
      </c>
      <c r="FF64" s="40">
        <f t="shared" si="114"/>
        <v>102.25055332398752</v>
      </c>
      <c r="FG64" s="40">
        <f t="shared" si="115"/>
        <v>11.370651928782962</v>
      </c>
      <c r="FH64" s="51">
        <f t="shared" si="116"/>
        <v>90.879901395204556</v>
      </c>
      <c r="FI64" s="51">
        <f t="shared" si="251"/>
        <v>73089.953429027693</v>
      </c>
      <c r="FJ64" s="51">
        <f t="shared" si="252"/>
        <v>-38737675.317384675</v>
      </c>
      <c r="FK64" s="51">
        <f t="shared" si="253"/>
        <v>29235981.371611077</v>
      </c>
      <c r="FL64" s="39">
        <f t="shared" si="117"/>
        <v>181018.47277440422</v>
      </c>
      <c r="FM64" s="39">
        <f t="shared" si="118"/>
        <v>145583693.88342074</v>
      </c>
      <c r="FN64" s="39">
        <f t="shared" si="119"/>
        <v>-77159357758.212997</v>
      </c>
      <c r="FO64" s="39">
        <f t="shared" si="120"/>
        <v>58233477553.368294</v>
      </c>
      <c r="FP64" s="39">
        <f t="shared" si="121"/>
        <v>40894459611852.891</v>
      </c>
      <c r="FQ64" s="39">
        <f t="shared" si="122"/>
        <v>-30863743103285.195</v>
      </c>
      <c r="FR64" s="247">
        <f t="shared" si="123"/>
        <v>23293391021347.316</v>
      </c>
      <c r="FT64" s="21">
        <v>10</v>
      </c>
      <c r="FU64" s="39">
        <v>-725</v>
      </c>
      <c r="FV64" s="39">
        <v>25</v>
      </c>
      <c r="FW64" s="39">
        <v>2500</v>
      </c>
      <c r="FX64" s="50">
        <f t="shared" si="254"/>
        <v>1.1152366609091867E-3</v>
      </c>
      <c r="FY64" s="40">
        <f t="shared" si="124"/>
        <v>20.509610690480574</v>
      </c>
      <c r="FZ64" s="41">
        <f t="shared" si="255"/>
        <v>51274.026726201439</v>
      </c>
      <c r="GA64" s="39">
        <f t="shared" si="256"/>
        <v>1281850.6681550359</v>
      </c>
      <c r="GB64" s="39">
        <f t="shared" si="257"/>
        <v>-37173669.376496039</v>
      </c>
      <c r="GC64" s="40">
        <f t="shared" si="125"/>
        <v>11280.732573407871</v>
      </c>
      <c r="GD64" s="39">
        <f t="shared" si="258"/>
        <v>28201831.43351968</v>
      </c>
      <c r="GE64" s="39">
        <f t="shared" si="259"/>
        <v>705045785.83799195</v>
      </c>
      <c r="GF64" s="39">
        <f t="shared" si="260"/>
        <v>-20446327789.301769</v>
      </c>
      <c r="GG64" s="53">
        <f t="shared" si="261"/>
        <v>17626144645.949799</v>
      </c>
      <c r="GH64" s="39">
        <f t="shared" si="262"/>
        <v>-511158194732.54425</v>
      </c>
      <c r="GI64" s="39">
        <f t="shared" si="263"/>
        <v>14823587647243.781</v>
      </c>
      <c r="GJ64" s="21">
        <v>10</v>
      </c>
      <c r="GK64" s="39">
        <v>400</v>
      </c>
      <c r="GL64" s="39">
        <v>-530</v>
      </c>
      <c r="GM64" s="51">
        <v>804.24771931898704</v>
      </c>
      <c r="GN64" s="50">
        <f t="shared" si="264"/>
        <v>5.1091340756801752E-4</v>
      </c>
      <c r="GO64" s="40">
        <f t="shared" si="126"/>
        <v>102.1826815136035</v>
      </c>
      <c r="GP64" s="40">
        <f t="shared" si="127"/>
        <v>11.36420964152558</v>
      </c>
      <c r="GQ64" s="51">
        <f t="shared" si="128"/>
        <v>90.818471872077922</v>
      </c>
      <c r="GR64" s="51">
        <f t="shared" si="265"/>
        <v>73040.548875154243</v>
      </c>
      <c r="GS64" s="51">
        <f t="shared" si="266"/>
        <v>-38711490.90383175</v>
      </c>
      <c r="GT64" s="51">
        <f t="shared" si="267"/>
        <v>29216219.550061699</v>
      </c>
      <c r="GU64" s="39">
        <f t="shared" si="129"/>
        <v>181014.14594649221</v>
      </c>
      <c r="GV64" s="39">
        <f t="shared" si="130"/>
        <v>145580214.04194063</v>
      </c>
      <c r="GW64" s="39">
        <f t="shared" si="131"/>
        <v>-77157513442.228531</v>
      </c>
      <c r="GX64" s="39">
        <f t="shared" si="132"/>
        <v>58232085616.776253</v>
      </c>
      <c r="GY64" s="39">
        <f t="shared" si="133"/>
        <v>40893482124381.125</v>
      </c>
      <c r="GZ64" s="39">
        <f t="shared" si="134"/>
        <v>-30863005376891.414</v>
      </c>
      <c r="HA64" s="247">
        <f t="shared" si="135"/>
        <v>23292834246710.5</v>
      </c>
      <c r="HC64" s="21">
        <v>10</v>
      </c>
      <c r="HD64" s="39">
        <v>-725</v>
      </c>
      <c r="HE64" s="39">
        <v>25</v>
      </c>
      <c r="HF64" s="39">
        <v>2500</v>
      </c>
      <c r="HG64" s="50">
        <f t="shared" si="268"/>
        <v>1.1152522900531377E-3</v>
      </c>
      <c r="HH64" s="40">
        <f t="shared" si="136"/>
        <v>20.509786997116613</v>
      </c>
      <c r="HI64" s="41">
        <f t="shared" si="269"/>
        <v>51274.467492791533</v>
      </c>
      <c r="HJ64" s="39">
        <f t="shared" si="270"/>
        <v>1281861.6873197884</v>
      </c>
      <c r="HK64" s="39">
        <f t="shared" si="271"/>
        <v>-37173988.932273865</v>
      </c>
      <c r="HL64" s="40">
        <f t="shared" si="137"/>
        <v>11280.533301822496</v>
      </c>
      <c r="HM64" s="39">
        <f t="shared" si="272"/>
        <v>28201333.254556239</v>
      </c>
      <c r="HN64" s="39">
        <f t="shared" si="273"/>
        <v>705033331.36390591</v>
      </c>
      <c r="HO64" s="39">
        <f t="shared" si="274"/>
        <v>-20445966609.553272</v>
      </c>
      <c r="HP64" s="53">
        <f t="shared" si="275"/>
        <v>17625833284.097649</v>
      </c>
      <c r="HQ64" s="39">
        <f t="shared" si="276"/>
        <v>-511149165238.83179</v>
      </c>
      <c r="HR64" s="39">
        <f t="shared" si="277"/>
        <v>14823325791926.123</v>
      </c>
      <c r="HS64" s="21">
        <v>10</v>
      </c>
      <c r="HT64" s="39">
        <v>400</v>
      </c>
      <c r="HU64" s="39">
        <v>-530</v>
      </c>
      <c r="HV64" s="51">
        <v>804.24771931898704</v>
      </c>
      <c r="HW64" s="50">
        <f t="shared" si="278"/>
        <v>5.1091328064491875E-4</v>
      </c>
      <c r="HX64" s="40">
        <f t="shared" si="138"/>
        <v>102.18265612898375</v>
      </c>
      <c r="HY64" s="40">
        <f t="shared" si="139"/>
        <v>11.36420723178205</v>
      </c>
      <c r="HZ64" s="51">
        <f t="shared" si="140"/>
        <v>90.818448897201705</v>
      </c>
      <c r="IA64" s="51">
        <f t="shared" si="279"/>
        <v>73040.530397662442</v>
      </c>
      <c r="IB64" s="51">
        <f t="shared" si="280"/>
        <v>-38711481.110761091</v>
      </c>
      <c r="IC64" s="51">
        <f t="shared" si="281"/>
        <v>29216212.159064978</v>
      </c>
      <c r="ID64" s="39">
        <f t="shared" si="141"/>
        <v>181014.14432822273</v>
      </c>
      <c r="IE64" s="39">
        <f t="shared" si="142"/>
        <v>145580212.74045107</v>
      </c>
      <c r="IF64" s="39">
        <f t="shared" si="143"/>
        <v>-77157512752.439072</v>
      </c>
      <c r="IG64" s="39">
        <f t="shared" si="144"/>
        <v>58232085096.180428</v>
      </c>
      <c r="IH64" s="39">
        <f t="shared" si="145"/>
        <v>40893481758792.711</v>
      </c>
      <c r="II64" s="39">
        <f t="shared" si="146"/>
        <v>-30863005100975.625</v>
      </c>
      <c r="IJ64" s="247">
        <f t="shared" si="147"/>
        <v>23292834038472.172</v>
      </c>
      <c r="IL64" s="21">
        <v>10</v>
      </c>
      <c r="IM64" s="39">
        <v>-725</v>
      </c>
      <c r="IN64" s="39">
        <v>25</v>
      </c>
      <c r="IO64" s="39">
        <v>2500</v>
      </c>
      <c r="IP64" s="50">
        <f t="shared" si="282"/>
        <v>1.1152522903454473E-3</v>
      </c>
      <c r="IQ64" s="40">
        <f t="shared" si="148"/>
        <v>20.509787000414022</v>
      </c>
      <c r="IR64" s="41">
        <f t="shared" si="283"/>
        <v>51274.467501035055</v>
      </c>
      <c r="IS64" s="39">
        <f t="shared" si="284"/>
        <v>1281861.6875258763</v>
      </c>
      <c r="IT64" s="39">
        <f t="shared" si="285"/>
        <v>-37173988.938250415</v>
      </c>
      <c r="IU64" s="40">
        <f t="shared" si="149"/>
        <v>11280.533298095546</v>
      </c>
      <c r="IV64" s="39">
        <f t="shared" si="286"/>
        <v>28201333.245238867</v>
      </c>
      <c r="IW64" s="39">
        <f t="shared" si="287"/>
        <v>705033331.13097167</v>
      </c>
      <c r="IX64" s="39">
        <f t="shared" si="288"/>
        <v>-20445966602.79818</v>
      </c>
      <c r="IY64" s="53">
        <f t="shared" si="289"/>
        <v>17625833278.274292</v>
      </c>
      <c r="IZ64" s="39">
        <f t="shared" si="290"/>
        <v>-511149165069.95447</v>
      </c>
      <c r="JA64" s="39">
        <f t="shared" si="291"/>
        <v>14823325787028.68</v>
      </c>
      <c r="JB64" s="21">
        <v>10</v>
      </c>
      <c r="JC64" s="39">
        <v>400</v>
      </c>
      <c r="JD64" s="39">
        <v>-530</v>
      </c>
      <c r="JE64" s="51">
        <v>804.24771931898704</v>
      </c>
      <c r="JF64" s="50">
        <f t="shared" si="292"/>
        <v>5.1091328063467825E-4</v>
      </c>
      <c r="JG64" s="40">
        <f t="shared" si="150"/>
        <v>102.18265612693565</v>
      </c>
      <c r="JH64" s="40">
        <f t="shared" si="151"/>
        <v>11.364207231587621</v>
      </c>
      <c r="JI64" s="51">
        <f t="shared" si="152"/>
        <v>90.818448895348041</v>
      </c>
      <c r="JJ64" s="51">
        <f t="shared" si="293"/>
        <v>73040.530396171642</v>
      </c>
      <c r="JK64" s="51">
        <f t="shared" si="294"/>
        <v>-38711481.109970972</v>
      </c>
      <c r="JL64" s="51">
        <f t="shared" si="295"/>
        <v>29216212.158468656</v>
      </c>
      <c r="JM64" s="39">
        <f t="shared" si="153"/>
        <v>181014.14432809214</v>
      </c>
      <c r="JN64" s="39">
        <f t="shared" si="154"/>
        <v>145580212.74034604</v>
      </c>
      <c r="JO64" s="39">
        <f t="shared" si="155"/>
        <v>-77157512752.383408</v>
      </c>
      <c r="JP64" s="39">
        <f t="shared" si="156"/>
        <v>58232085096.13842</v>
      </c>
      <c r="JQ64" s="39">
        <f t="shared" si="157"/>
        <v>40893481758763.203</v>
      </c>
      <c r="JR64" s="39">
        <f t="shared" si="158"/>
        <v>-30863005100953.363</v>
      </c>
      <c r="JS64" s="247">
        <f t="shared" si="159"/>
        <v>23292834038455.367</v>
      </c>
      <c r="JU64" s="21">
        <v>10</v>
      </c>
      <c r="JV64" s="39">
        <v>-725</v>
      </c>
      <c r="JW64" s="39">
        <v>25</v>
      </c>
      <c r="JX64" s="39">
        <v>2500</v>
      </c>
      <c r="JY64" s="50">
        <f t="shared" si="296"/>
        <v>1.1152522903454462E-3</v>
      </c>
      <c r="JZ64" s="40">
        <f t="shared" si="160"/>
        <v>20.509787000414011</v>
      </c>
      <c r="KA64" s="41">
        <f t="shared" si="297"/>
        <v>51274.467501035026</v>
      </c>
      <c r="KB64" s="39">
        <f t="shared" si="298"/>
        <v>1281861.6875258756</v>
      </c>
      <c r="KC64" s="39">
        <f t="shared" si="299"/>
        <v>-37173988.938250393</v>
      </c>
      <c r="KD64" s="40">
        <f t="shared" si="161"/>
        <v>11280.533298095561</v>
      </c>
      <c r="KE64" s="39">
        <f t="shared" si="300"/>
        <v>28201333.245238904</v>
      </c>
      <c r="KF64" s="39">
        <f t="shared" si="301"/>
        <v>705033331.13097262</v>
      </c>
      <c r="KG64" s="39">
        <f t="shared" si="302"/>
        <v>-20445966602.798206</v>
      </c>
      <c r="KH64" s="53">
        <f t="shared" si="303"/>
        <v>17625833278.274315</v>
      </c>
      <c r="KI64" s="39">
        <f t="shared" si="304"/>
        <v>-511149165069.95514</v>
      </c>
      <c r="KJ64" s="39">
        <f t="shared" si="305"/>
        <v>14823325787028.699</v>
      </c>
      <c r="KK64" s="21">
        <v>10</v>
      </c>
      <c r="KL64" s="39">
        <v>400</v>
      </c>
      <c r="KM64" s="39">
        <v>-530</v>
      </c>
      <c r="KN64" s="51">
        <v>804.24771931898704</v>
      </c>
      <c r="KO64" s="50">
        <f t="shared" si="306"/>
        <v>5.1091328063467901E-4</v>
      </c>
      <c r="KP64" s="40">
        <f t="shared" si="162"/>
        <v>102.1826561269358</v>
      </c>
      <c r="KQ64" s="40">
        <f t="shared" si="163"/>
        <v>11.364207231587638</v>
      </c>
      <c r="KR64" s="51">
        <f t="shared" si="164"/>
        <v>90.818448895348155</v>
      </c>
      <c r="KS64" s="51">
        <f t="shared" si="307"/>
        <v>73040.530396171729</v>
      </c>
      <c r="KT64" s="51">
        <f t="shared" si="308"/>
        <v>-38711481.109971017</v>
      </c>
      <c r="KU64" s="51">
        <f t="shared" si="309"/>
        <v>29216212.158468693</v>
      </c>
      <c r="KV64" s="39">
        <f t="shared" si="165"/>
        <v>181014.14432809217</v>
      </c>
      <c r="KW64" s="39">
        <f t="shared" si="166"/>
        <v>145580212.74034607</v>
      </c>
      <c r="KX64" s="39">
        <f t="shared" si="167"/>
        <v>-77157512752.383423</v>
      </c>
      <c r="KY64" s="39">
        <f t="shared" si="168"/>
        <v>58232085096.138428</v>
      </c>
      <c r="KZ64" s="39">
        <f t="shared" si="169"/>
        <v>40893481758763.211</v>
      </c>
      <c r="LA64" s="39">
        <f t="shared" si="170"/>
        <v>-30863005100953.367</v>
      </c>
      <c r="LB64" s="247">
        <f t="shared" si="171"/>
        <v>23292834038455.371</v>
      </c>
      <c r="LD64" s="21">
        <v>10</v>
      </c>
      <c r="LE64" s="39">
        <v>-725</v>
      </c>
      <c r="LF64" s="39">
        <v>25</v>
      </c>
      <c r="LG64" s="39">
        <v>2500</v>
      </c>
      <c r="LH64" s="50">
        <f t="shared" si="310"/>
        <v>1.1152522903454462E-3</v>
      </c>
      <c r="LI64" s="40">
        <f t="shared" si="172"/>
        <v>20.509787000414011</v>
      </c>
      <c r="LJ64" s="41">
        <f t="shared" si="311"/>
        <v>51274.467501035026</v>
      </c>
      <c r="LK64" s="39">
        <f t="shared" si="312"/>
        <v>1281861.6875258756</v>
      </c>
      <c r="LL64" s="39">
        <f t="shared" si="313"/>
        <v>-37173988.938250393</v>
      </c>
      <c r="LM64" s="40">
        <f t="shared" si="173"/>
        <v>11280.533298095561</v>
      </c>
      <c r="LN64" s="39">
        <f t="shared" si="314"/>
        <v>28201333.245238904</v>
      </c>
      <c r="LO64" s="39">
        <f t="shared" si="315"/>
        <v>705033331.13097262</v>
      </c>
      <c r="LP64" s="39">
        <f t="shared" si="316"/>
        <v>-20445966602.798206</v>
      </c>
      <c r="LQ64" s="53">
        <f t="shared" si="317"/>
        <v>17625833278.274315</v>
      </c>
      <c r="LR64" s="39">
        <f t="shared" si="318"/>
        <v>-511149165069.95514</v>
      </c>
      <c r="LS64" s="39">
        <f t="shared" si="319"/>
        <v>14823325787028.699</v>
      </c>
      <c r="LT64" s="21">
        <v>10</v>
      </c>
      <c r="LU64" s="39">
        <v>400</v>
      </c>
      <c r="LV64" s="39">
        <v>-530</v>
      </c>
      <c r="LW64" s="51">
        <v>804.24771931898704</v>
      </c>
      <c r="LX64" s="50">
        <f t="shared" si="320"/>
        <v>5.1091328063467901E-4</v>
      </c>
      <c r="LY64" s="40">
        <f t="shared" si="174"/>
        <v>102.1826561269358</v>
      </c>
      <c r="LZ64" s="40">
        <f t="shared" si="175"/>
        <v>11.364207231587638</v>
      </c>
      <c r="MA64" s="51">
        <f t="shared" si="176"/>
        <v>90.818448895348155</v>
      </c>
      <c r="MB64" s="51">
        <f t="shared" si="321"/>
        <v>73040.530396171729</v>
      </c>
      <c r="MC64" s="51">
        <f t="shared" si="322"/>
        <v>-38711481.109971017</v>
      </c>
      <c r="MD64" s="51">
        <f t="shared" si="323"/>
        <v>29216212.158468693</v>
      </c>
      <c r="ME64" s="39">
        <f t="shared" si="177"/>
        <v>181014.14432809217</v>
      </c>
      <c r="MF64" s="39">
        <f t="shared" si="178"/>
        <v>145580212.74034607</v>
      </c>
      <c r="MG64" s="39">
        <f t="shared" si="179"/>
        <v>-77157512752.383423</v>
      </c>
      <c r="MH64" s="39">
        <f t="shared" si="180"/>
        <v>58232085096.138428</v>
      </c>
      <c r="MI64" s="39">
        <f t="shared" si="181"/>
        <v>40893481758763.211</v>
      </c>
      <c r="MJ64" s="39">
        <f t="shared" si="182"/>
        <v>-30863005100953.367</v>
      </c>
      <c r="MK64" s="247">
        <f t="shared" si="183"/>
        <v>23292834038455.371</v>
      </c>
    </row>
    <row r="65" spans="1:349" x14ac:dyDescent="0.25">
      <c r="A65" s="21">
        <v>11</v>
      </c>
      <c r="B65" s="39">
        <v>-725</v>
      </c>
      <c r="C65" s="39">
        <v>75</v>
      </c>
      <c r="D65" s="39">
        <v>2500</v>
      </c>
      <c r="E65" s="50">
        <f t="shared" si="184"/>
        <v>9.7499999999999996E-4</v>
      </c>
      <c r="F65" s="40">
        <f t="shared" si="64"/>
        <v>18.802265625</v>
      </c>
      <c r="G65" s="41">
        <f t="shared" si="185"/>
        <v>47005.6640625</v>
      </c>
      <c r="H65" s="39">
        <f t="shared" si="186"/>
        <v>3525424.8046875</v>
      </c>
      <c r="I65" s="39">
        <f t="shared" si="187"/>
        <v>-34079106.4453125</v>
      </c>
      <c r="J65" s="40">
        <f t="shared" si="65"/>
        <v>13068.749999999998</v>
      </c>
      <c r="K65" s="39">
        <f t="shared" si="188"/>
        <v>32671874.999999996</v>
      </c>
      <c r="L65" s="39">
        <f t="shared" si="189"/>
        <v>2450390624.9999995</v>
      </c>
      <c r="M65" s="39">
        <f t="shared" si="190"/>
        <v>-23687109374.999996</v>
      </c>
      <c r="N65" s="53">
        <f t="shared" si="191"/>
        <v>183779296874.99997</v>
      </c>
      <c r="O65" s="39">
        <f t="shared" si="192"/>
        <v>-1776533203124.9998</v>
      </c>
      <c r="P65" s="39">
        <f t="shared" si="193"/>
        <v>17173154296874.998</v>
      </c>
      <c r="Q65" s="21">
        <v>11</v>
      </c>
      <c r="R65" s="39">
        <v>-680</v>
      </c>
      <c r="S65" s="39">
        <v>300</v>
      </c>
      <c r="T65" s="51">
        <v>804.24771931898704</v>
      </c>
      <c r="U65" s="50">
        <f t="shared" si="194"/>
        <v>1.011E-3</v>
      </c>
      <c r="V65" s="40">
        <f t="shared" si="66"/>
        <v>202.2</v>
      </c>
      <c r="W65" s="40">
        <f t="shared" si="67"/>
        <v>19.264478624999995</v>
      </c>
      <c r="X65" s="51">
        <f t="shared" si="68"/>
        <v>182.93552137500001</v>
      </c>
      <c r="Y65" s="51">
        <f t="shared" si="195"/>
        <v>147125.47584827355</v>
      </c>
      <c r="Z65" s="51">
        <f t="shared" si="196"/>
        <v>44137642.754482068</v>
      </c>
      <c r="AA65" s="51">
        <f t="shared" si="197"/>
        <v>-100045323.57682601</v>
      </c>
      <c r="AB65" s="39">
        <f t="shared" si="69"/>
        <v>187390.25</v>
      </c>
      <c r="AC65" s="39">
        <f t="shared" si="70"/>
        <v>150708181.1851148</v>
      </c>
      <c r="AD65" s="39">
        <f t="shared" si="71"/>
        <v>45212454355.534439</v>
      </c>
      <c r="AE65" s="39">
        <f t="shared" si="72"/>
        <v>-102481563205.87807</v>
      </c>
      <c r="AF65" s="39">
        <f t="shared" si="73"/>
        <v>13563736306660.332</v>
      </c>
      <c r="AG65" s="39">
        <f t="shared" si="74"/>
        <v>-30744468961763.422</v>
      </c>
      <c r="AH65" s="247">
        <f t="shared" si="75"/>
        <v>69687462979997.086</v>
      </c>
      <c r="AJ65" s="21">
        <v>11</v>
      </c>
      <c r="AK65" s="39">
        <v>-725</v>
      </c>
      <c r="AL65" s="39">
        <v>75</v>
      </c>
      <c r="AM65" s="39">
        <v>2500</v>
      </c>
      <c r="AN65" s="50">
        <f t="shared" si="198"/>
        <v>8.8863366954787157E-4</v>
      </c>
      <c r="AO65" s="40">
        <f t="shared" si="76"/>
        <v>17.626013607050734</v>
      </c>
      <c r="AP65" s="41">
        <f t="shared" si="199"/>
        <v>44065.034017626836</v>
      </c>
      <c r="AQ65" s="39">
        <f t="shared" si="200"/>
        <v>3304877.5513220127</v>
      </c>
      <c r="AR65" s="39">
        <f t="shared" si="201"/>
        <v>-31947149.662779458</v>
      </c>
      <c r="AS65" s="40">
        <f t="shared" si="77"/>
        <v>14169.920713264637</v>
      </c>
      <c r="AT65" s="39">
        <f t="shared" si="202"/>
        <v>35424801.783161595</v>
      </c>
      <c r="AU65" s="39">
        <f t="shared" si="203"/>
        <v>2656860133.7371197</v>
      </c>
      <c r="AV65" s="39">
        <f t="shared" si="204"/>
        <v>-25682981292.792156</v>
      </c>
      <c r="AW65" s="53">
        <f t="shared" si="205"/>
        <v>199264510030.28397</v>
      </c>
      <c r="AX65" s="39">
        <f t="shared" si="206"/>
        <v>-1926223596959.4116</v>
      </c>
      <c r="AY65" s="39">
        <f t="shared" si="207"/>
        <v>18620161437274.313</v>
      </c>
      <c r="AZ65" s="21">
        <v>11</v>
      </c>
      <c r="BA65" s="39">
        <v>-680</v>
      </c>
      <c r="BB65" s="39">
        <v>300</v>
      </c>
      <c r="BC65" s="51">
        <v>804.24771931898704</v>
      </c>
      <c r="BD65" s="50">
        <f t="shared" si="208"/>
        <v>1.2340227947452459E-3</v>
      </c>
      <c r="BE65" s="40">
        <f t="shared" si="78"/>
        <v>246.80455894904918</v>
      </c>
      <c r="BF65" s="40">
        <f t="shared" si="79"/>
        <v>21.759653121566991</v>
      </c>
      <c r="BG65" s="51">
        <f t="shared" si="80"/>
        <v>225.04490582748218</v>
      </c>
      <c r="BH65" s="51">
        <f t="shared" si="209"/>
        <v>180991.85225610877</v>
      </c>
      <c r="BI65" s="51">
        <f t="shared" si="210"/>
        <v>54297555.676832631</v>
      </c>
      <c r="BJ65" s="51">
        <f t="shared" si="211"/>
        <v>-123074459.53415397</v>
      </c>
      <c r="BK65" s="39">
        <f t="shared" si="81"/>
        <v>190233.79063300189</v>
      </c>
      <c r="BL65" s="39">
        <f t="shared" si="82"/>
        <v>152995092.25399745</v>
      </c>
      <c r="BM65" s="39">
        <f t="shared" si="83"/>
        <v>45898527676.199234</v>
      </c>
      <c r="BN65" s="39">
        <f t="shared" si="84"/>
        <v>-104036662732.71826</v>
      </c>
      <c r="BO65" s="39">
        <f t="shared" si="85"/>
        <v>13769558302859.77</v>
      </c>
      <c r="BP65" s="39">
        <f t="shared" si="86"/>
        <v>-31210998819815.477</v>
      </c>
      <c r="BQ65" s="247">
        <f t="shared" si="87"/>
        <v>70744930658248.422</v>
      </c>
      <c r="BS65" s="21">
        <v>11</v>
      </c>
      <c r="BT65" s="39">
        <v>-725</v>
      </c>
      <c r="BU65" s="39">
        <v>75</v>
      </c>
      <c r="BV65" s="39">
        <v>2500</v>
      </c>
      <c r="BW65" s="50">
        <f t="shared" si="212"/>
        <v>1.043202669310579E-3</v>
      </c>
      <c r="BX65" s="40">
        <f t="shared" si="88"/>
        <v>19.66393528340819</v>
      </c>
      <c r="BY65" s="41">
        <f t="shared" si="213"/>
        <v>49159.838208520472</v>
      </c>
      <c r="BZ65" s="39">
        <f t="shared" si="214"/>
        <v>3686987.8656390356</v>
      </c>
      <c r="CA65" s="39">
        <f t="shared" si="215"/>
        <v>-35640882.701177344</v>
      </c>
      <c r="CB65" s="40">
        <f t="shared" si="89"/>
        <v>12199.165966290118</v>
      </c>
      <c r="CC65" s="39">
        <f t="shared" si="216"/>
        <v>30497914.915725295</v>
      </c>
      <c r="CD65" s="39">
        <f t="shared" si="217"/>
        <v>2287343618.6793971</v>
      </c>
      <c r="CE65" s="39">
        <f t="shared" si="218"/>
        <v>-22110988313.900837</v>
      </c>
      <c r="CF65" s="53">
        <f t="shared" si="219"/>
        <v>171550771400.95477</v>
      </c>
      <c r="CG65" s="39">
        <f t="shared" si="220"/>
        <v>-1658324123542.5627</v>
      </c>
      <c r="CH65" s="39">
        <f t="shared" si="221"/>
        <v>16030466527578.107</v>
      </c>
      <c r="CI65" s="21">
        <v>11</v>
      </c>
      <c r="CJ65" s="39">
        <v>-680</v>
      </c>
      <c r="CK65" s="39">
        <v>300</v>
      </c>
      <c r="CL65" s="51">
        <v>804.24771931898704</v>
      </c>
      <c r="CM65" s="50">
        <f t="shared" si="222"/>
        <v>1.4732104843407277E-3</v>
      </c>
      <c r="CN65" s="40">
        <f t="shared" si="90"/>
        <v>294.64209686814553</v>
      </c>
      <c r="CO65" s="40">
        <f t="shared" si="91"/>
        <v>23.730891639470613</v>
      </c>
      <c r="CP65" s="51">
        <f t="shared" si="92"/>
        <v>270.91120522867493</v>
      </c>
      <c r="CQ65" s="51">
        <f t="shared" si="223"/>
        <v>217879.71894311983</v>
      </c>
      <c r="CR65" s="51">
        <f t="shared" si="224"/>
        <v>65363915.682935953</v>
      </c>
      <c r="CS65" s="51">
        <f t="shared" si="225"/>
        <v>-148158208.88132149</v>
      </c>
      <c r="CT65" s="39">
        <f t="shared" si="93"/>
        <v>193283.43367534428</v>
      </c>
      <c r="CU65" s="39">
        <f t="shared" si="94"/>
        <v>155447760.71553832</v>
      </c>
      <c r="CV65" s="39">
        <f t="shared" si="95"/>
        <v>46634328214.661499</v>
      </c>
      <c r="CW65" s="39">
        <f t="shared" si="96"/>
        <v>-105704477286.56606</v>
      </c>
      <c r="CX65" s="39">
        <f t="shared" si="97"/>
        <v>13990298464398.449</v>
      </c>
      <c r="CY65" s="39">
        <f t="shared" si="98"/>
        <v>-31711343185969.816</v>
      </c>
      <c r="CZ65" s="247">
        <f t="shared" si="99"/>
        <v>71879044554864.922</v>
      </c>
      <c r="DB65" s="21">
        <v>11</v>
      </c>
      <c r="DC65" s="39">
        <v>-725</v>
      </c>
      <c r="DD65" s="39">
        <v>75</v>
      </c>
      <c r="DE65" s="39">
        <v>2500</v>
      </c>
      <c r="DF65" s="50">
        <f t="shared" si="226"/>
        <v>1.1791966923517293E-3</v>
      </c>
      <c r="DG65" s="40">
        <f t="shared" si="100"/>
        <v>21.205047304729568</v>
      </c>
      <c r="DH65" s="41">
        <f t="shared" si="227"/>
        <v>53012.618261823918</v>
      </c>
      <c r="DI65" s="39">
        <f t="shared" si="228"/>
        <v>3975946.3696367941</v>
      </c>
      <c r="DJ65" s="39">
        <f t="shared" si="229"/>
        <v>-38434148.239822343</v>
      </c>
      <c r="DK65" s="40">
        <f t="shared" si="101"/>
        <v>10465.242172515453</v>
      </c>
      <c r="DL65" s="39">
        <f t="shared" si="230"/>
        <v>26163105.431288633</v>
      </c>
      <c r="DM65" s="39">
        <f t="shared" si="231"/>
        <v>1962232907.3466475</v>
      </c>
      <c r="DN65" s="39">
        <f t="shared" si="232"/>
        <v>-18968251437.684258</v>
      </c>
      <c r="DO65" s="53">
        <f t="shared" si="233"/>
        <v>147167468050.99857</v>
      </c>
      <c r="DP65" s="39">
        <f t="shared" si="234"/>
        <v>-1422618857826.3193</v>
      </c>
      <c r="DQ65" s="39">
        <f t="shared" si="235"/>
        <v>13751982292321.088</v>
      </c>
      <c r="DR65" s="21">
        <v>11</v>
      </c>
      <c r="DS65" s="39">
        <v>-680</v>
      </c>
      <c r="DT65" s="39">
        <v>300</v>
      </c>
      <c r="DU65" s="51">
        <v>804.24771931898704</v>
      </c>
      <c r="DV65" s="50">
        <f t="shared" si="236"/>
        <v>1.7054761701384418E-3</v>
      </c>
      <c r="DW65" s="40">
        <f t="shared" si="102"/>
        <v>341.09523402768838</v>
      </c>
      <c r="DX65" s="40">
        <f t="shared" si="103"/>
        <v>24.947005174478459</v>
      </c>
      <c r="DY65" s="51">
        <f t="shared" si="104"/>
        <v>316.1482288532099</v>
      </c>
      <c r="DZ65" s="51">
        <f t="shared" si="237"/>
        <v>254261.49202193125</v>
      </c>
      <c r="EA65" s="51">
        <f t="shared" si="238"/>
        <v>76278447.606579378</v>
      </c>
      <c r="EB65" s="51">
        <f t="shared" si="239"/>
        <v>-172897814.57491326</v>
      </c>
      <c r="EC65" s="39">
        <f t="shared" si="105"/>
        <v>196244.82116926514</v>
      </c>
      <c r="ED65" s="39">
        <f t="shared" si="106"/>
        <v>157829449.85354397</v>
      </c>
      <c r="EE65" s="39">
        <f t="shared" si="107"/>
        <v>47348834956.063187</v>
      </c>
      <c r="EF65" s="39">
        <f t="shared" si="108"/>
        <v>-107324025900.4099</v>
      </c>
      <c r="EG65" s="39">
        <f t="shared" si="109"/>
        <v>14204650486818.955</v>
      </c>
      <c r="EH65" s="39">
        <f t="shared" si="110"/>
        <v>-32197207770122.969</v>
      </c>
      <c r="EI65" s="247">
        <f t="shared" si="111"/>
        <v>72980337612278.734</v>
      </c>
      <c r="EK65" s="21">
        <v>11</v>
      </c>
      <c r="EL65" s="39">
        <v>-725</v>
      </c>
      <c r="EM65" s="39">
        <v>75</v>
      </c>
      <c r="EN65" s="39">
        <v>2500</v>
      </c>
      <c r="EO65" s="50">
        <f t="shared" si="240"/>
        <v>1.2305870787115863E-3</v>
      </c>
      <c r="EP65" s="40">
        <f t="shared" si="112"/>
        <v>21.726023948034484</v>
      </c>
      <c r="EQ65" s="41">
        <f t="shared" si="241"/>
        <v>54315.05987008621</v>
      </c>
      <c r="ER65" s="39">
        <f t="shared" si="242"/>
        <v>4073629.490256466</v>
      </c>
      <c r="ES65" s="39">
        <f t="shared" si="243"/>
        <v>-39378418.405812502</v>
      </c>
      <c r="ET65" s="40">
        <f t="shared" si="113"/>
        <v>9810.0147464272759</v>
      </c>
      <c r="EU65" s="39">
        <f t="shared" si="244"/>
        <v>24525036.866068188</v>
      </c>
      <c r="EV65" s="39">
        <f t="shared" si="245"/>
        <v>1839377764.9551141</v>
      </c>
      <c r="EW65" s="39">
        <f t="shared" si="246"/>
        <v>-17780651727.899437</v>
      </c>
      <c r="EX65" s="53">
        <f t="shared" si="247"/>
        <v>137953332371.63354</v>
      </c>
      <c r="EY65" s="39">
        <f t="shared" si="248"/>
        <v>-1333548879592.4578</v>
      </c>
      <c r="EZ65" s="39">
        <f t="shared" si="249"/>
        <v>12890972502727.092</v>
      </c>
      <c r="FA65" s="21">
        <v>11</v>
      </c>
      <c r="FB65" s="39">
        <v>-680</v>
      </c>
      <c r="FC65" s="39">
        <v>300</v>
      </c>
      <c r="FD65" s="51">
        <v>804.24771931898704</v>
      </c>
      <c r="FE65" s="50">
        <f t="shared" si="250"/>
        <v>1.7928483751803556E-3</v>
      </c>
      <c r="FF65" s="40">
        <f t="shared" si="114"/>
        <v>358.56967503607115</v>
      </c>
      <c r="FG65" s="40">
        <f t="shared" si="115"/>
        <v>25.226437302632956</v>
      </c>
      <c r="FH65" s="51">
        <f t="shared" si="116"/>
        <v>333.34323773343817</v>
      </c>
      <c r="FI65" s="51">
        <f t="shared" si="251"/>
        <v>268090.53869752458</v>
      </c>
      <c r="FJ65" s="51">
        <f t="shared" si="252"/>
        <v>80427161.60925737</v>
      </c>
      <c r="FK65" s="51">
        <f t="shared" si="253"/>
        <v>-182301566.31431672</v>
      </c>
      <c r="FL65" s="39">
        <f t="shared" si="117"/>
        <v>197358.81678354953</v>
      </c>
      <c r="FM65" s="39">
        <f t="shared" si="118"/>
        <v>158725378.28566352</v>
      </c>
      <c r="FN65" s="39">
        <f t="shared" si="119"/>
        <v>47617613485.699051</v>
      </c>
      <c r="FO65" s="39">
        <f t="shared" si="120"/>
        <v>-107933257234.25119</v>
      </c>
      <c r="FP65" s="39">
        <f t="shared" si="121"/>
        <v>14285284045709.715</v>
      </c>
      <c r="FQ65" s="39">
        <f t="shared" si="122"/>
        <v>-32379977170275.355</v>
      </c>
      <c r="FR65" s="247">
        <f t="shared" si="123"/>
        <v>73394614919290.813</v>
      </c>
      <c r="FT65" s="21">
        <v>11</v>
      </c>
      <c r="FU65" s="39">
        <v>-725</v>
      </c>
      <c r="FV65" s="39">
        <v>75</v>
      </c>
      <c r="FW65" s="39">
        <v>2500</v>
      </c>
      <c r="FX65" s="50">
        <f t="shared" si="254"/>
        <v>1.2344065416024538E-3</v>
      </c>
      <c r="FY65" s="40">
        <f t="shared" si="124"/>
        <v>21.763399934925392</v>
      </c>
      <c r="FZ65" s="41">
        <f t="shared" si="255"/>
        <v>54408.49983731348</v>
      </c>
      <c r="GA65" s="39">
        <f t="shared" si="256"/>
        <v>4080637.4877985111</v>
      </c>
      <c r="GB65" s="39">
        <f t="shared" si="257"/>
        <v>-39446162.382052273</v>
      </c>
      <c r="GC65" s="40">
        <f t="shared" si="125"/>
        <v>9761.3165945687124</v>
      </c>
      <c r="GD65" s="39">
        <f t="shared" si="258"/>
        <v>24403291.486421783</v>
      </c>
      <c r="GE65" s="39">
        <f t="shared" si="259"/>
        <v>1830246861.4816337</v>
      </c>
      <c r="GF65" s="39">
        <f t="shared" si="260"/>
        <v>-17692386327.655792</v>
      </c>
      <c r="GG65" s="53">
        <f t="shared" si="261"/>
        <v>137268514611.12253</v>
      </c>
      <c r="GH65" s="39">
        <f t="shared" si="262"/>
        <v>-1326928974574.1843</v>
      </c>
      <c r="GI65" s="39">
        <f t="shared" si="263"/>
        <v>12826980087550.449</v>
      </c>
      <c r="GJ65" s="21">
        <v>11</v>
      </c>
      <c r="GK65" s="39">
        <v>-680</v>
      </c>
      <c r="GL65" s="39">
        <v>300</v>
      </c>
      <c r="GM65" s="51">
        <v>804.24771931898704</v>
      </c>
      <c r="GN65" s="50">
        <f t="shared" si="264"/>
        <v>1.7994095016163197E-3</v>
      </c>
      <c r="GO65" s="40">
        <f t="shared" si="126"/>
        <v>359.88190032326395</v>
      </c>
      <c r="GP65" s="40">
        <f t="shared" si="127"/>
        <v>25.243492006233438</v>
      </c>
      <c r="GQ65" s="51">
        <f t="shared" si="128"/>
        <v>334.6384083170305</v>
      </c>
      <c r="GR65" s="51">
        <f t="shared" si="265"/>
        <v>269132.1766855077</v>
      </c>
      <c r="GS65" s="51">
        <f t="shared" si="266"/>
        <v>80739653.005652308</v>
      </c>
      <c r="GT65" s="51">
        <f t="shared" si="267"/>
        <v>-183009880.14614522</v>
      </c>
      <c r="GU65" s="39">
        <f t="shared" si="129"/>
        <v>197442.47114560808</v>
      </c>
      <c r="GV65" s="39">
        <f t="shared" si="130"/>
        <v>158792657.1155602</v>
      </c>
      <c r="GW65" s="39">
        <f t="shared" si="131"/>
        <v>47637797134.66806</v>
      </c>
      <c r="GX65" s="39">
        <f t="shared" si="132"/>
        <v>-107979006838.58093</v>
      </c>
      <c r="GY65" s="39">
        <f t="shared" si="133"/>
        <v>14291339140400.418</v>
      </c>
      <c r="GZ65" s="39">
        <f t="shared" si="134"/>
        <v>-32393702051574.281</v>
      </c>
      <c r="HA65" s="247">
        <f t="shared" si="135"/>
        <v>73425724650235.031</v>
      </c>
      <c r="HC65" s="21">
        <v>11</v>
      </c>
      <c r="HD65" s="39">
        <v>-725</v>
      </c>
      <c r="HE65" s="39">
        <v>75</v>
      </c>
      <c r="HF65" s="39">
        <v>2500</v>
      </c>
      <c r="HG65" s="50">
        <f t="shared" si="268"/>
        <v>1.2344244351110915E-3</v>
      </c>
      <c r="HH65" s="40">
        <f t="shared" si="136"/>
        <v>21.763574597087057</v>
      </c>
      <c r="HI65" s="41">
        <f t="shared" si="269"/>
        <v>54408.936492717643</v>
      </c>
      <c r="HJ65" s="39">
        <f t="shared" si="270"/>
        <v>4080670.2369538234</v>
      </c>
      <c r="HK65" s="39">
        <f t="shared" si="271"/>
        <v>-39446478.957220294</v>
      </c>
      <c r="HL65" s="40">
        <f t="shared" si="137"/>
        <v>9761.0884523335826</v>
      </c>
      <c r="HM65" s="39">
        <f t="shared" si="272"/>
        <v>24402721.130833957</v>
      </c>
      <c r="HN65" s="39">
        <f t="shared" si="273"/>
        <v>1830204084.8125467</v>
      </c>
      <c r="HO65" s="39">
        <f t="shared" si="274"/>
        <v>-17691972819.854618</v>
      </c>
      <c r="HP65" s="53">
        <f t="shared" si="275"/>
        <v>137265306360.94101</v>
      </c>
      <c r="HQ65" s="39">
        <f t="shared" si="276"/>
        <v>-1326897961489.0964</v>
      </c>
      <c r="HR65" s="39">
        <f t="shared" si="277"/>
        <v>12826680294394.6</v>
      </c>
      <c r="HS65" s="21">
        <v>11</v>
      </c>
      <c r="HT65" s="39">
        <v>-680</v>
      </c>
      <c r="HU65" s="39">
        <v>300</v>
      </c>
      <c r="HV65" s="51">
        <v>804.24771931898704</v>
      </c>
      <c r="HW65" s="50">
        <f t="shared" si="278"/>
        <v>1.7994379599012861E-3</v>
      </c>
      <c r="HX65" s="40">
        <f t="shared" si="138"/>
        <v>359.88759198025724</v>
      </c>
      <c r="HY65" s="40">
        <f t="shared" si="139"/>
        <v>25.243564783955442</v>
      </c>
      <c r="HZ65" s="51">
        <f t="shared" si="140"/>
        <v>334.64402719630181</v>
      </c>
      <c r="IA65" s="51">
        <f t="shared" si="279"/>
        <v>269136.6956563468</v>
      </c>
      <c r="IB65" s="51">
        <f t="shared" si="280"/>
        <v>80741008.696904033</v>
      </c>
      <c r="IC65" s="51">
        <f t="shared" si="281"/>
        <v>-183012953.04631582</v>
      </c>
      <c r="ID65" s="39">
        <f t="shared" si="141"/>
        <v>197442.83398874139</v>
      </c>
      <c r="IE65" s="39">
        <f t="shared" si="142"/>
        <v>158792948.93132263</v>
      </c>
      <c r="IF65" s="39">
        <f t="shared" si="143"/>
        <v>47637884679.39679</v>
      </c>
      <c r="IG65" s="39">
        <f t="shared" si="144"/>
        <v>-107979205273.29939</v>
      </c>
      <c r="IH65" s="39">
        <f t="shared" si="145"/>
        <v>14291365403819.037</v>
      </c>
      <c r="II65" s="39">
        <f t="shared" si="146"/>
        <v>-32393761581989.816</v>
      </c>
      <c r="IJ65" s="247">
        <f t="shared" si="147"/>
        <v>73425859585843.594</v>
      </c>
      <c r="IL65" s="21">
        <v>11</v>
      </c>
      <c r="IM65" s="39">
        <v>-725</v>
      </c>
      <c r="IN65" s="39">
        <v>75</v>
      </c>
      <c r="IO65" s="39">
        <v>2500</v>
      </c>
      <c r="IP65" s="50">
        <f t="shared" si="282"/>
        <v>1.2344244354448423E-3</v>
      </c>
      <c r="IQ65" s="40">
        <f t="shared" si="148"/>
        <v>21.763574600344828</v>
      </c>
      <c r="IR65" s="41">
        <f t="shared" si="283"/>
        <v>54408.936500862073</v>
      </c>
      <c r="IS65" s="39">
        <f t="shared" si="284"/>
        <v>4080670.2375646555</v>
      </c>
      <c r="IT65" s="39">
        <f t="shared" si="285"/>
        <v>-39446478.963125005</v>
      </c>
      <c r="IU65" s="40">
        <f t="shared" si="149"/>
        <v>9761.0884480782606</v>
      </c>
      <c r="IV65" s="39">
        <f t="shared" si="286"/>
        <v>24402721.120195653</v>
      </c>
      <c r="IW65" s="39">
        <f t="shared" si="287"/>
        <v>1830204084.0146739</v>
      </c>
      <c r="IX65" s="39">
        <f t="shared" si="288"/>
        <v>-17691972812.14185</v>
      </c>
      <c r="IY65" s="53">
        <f t="shared" si="289"/>
        <v>137265306301.10054</v>
      </c>
      <c r="IZ65" s="39">
        <f t="shared" si="290"/>
        <v>-1326897960910.6387</v>
      </c>
      <c r="JA65" s="39">
        <f t="shared" si="291"/>
        <v>12826680288802.84</v>
      </c>
      <c r="JB65" s="21">
        <v>11</v>
      </c>
      <c r="JC65" s="39">
        <v>-680</v>
      </c>
      <c r="JD65" s="39">
        <v>300</v>
      </c>
      <c r="JE65" s="51">
        <v>804.24771931898704</v>
      </c>
      <c r="JF65" s="50">
        <f t="shared" si="292"/>
        <v>1.7994379604278209E-3</v>
      </c>
      <c r="JG65" s="40">
        <f t="shared" si="150"/>
        <v>359.88759208556417</v>
      </c>
      <c r="JH65" s="40">
        <f t="shared" si="151"/>
        <v>25.243564785301878</v>
      </c>
      <c r="JI65" s="51">
        <f t="shared" si="152"/>
        <v>334.64402730026228</v>
      </c>
      <c r="JJ65" s="51">
        <f t="shared" si="293"/>
        <v>269136.69573995675</v>
      </c>
      <c r="JK65" s="51">
        <f t="shared" si="294"/>
        <v>80741008.721987024</v>
      </c>
      <c r="JL65" s="51">
        <f t="shared" si="295"/>
        <v>-183012953.10317057</v>
      </c>
      <c r="JM65" s="39">
        <f t="shared" si="153"/>
        <v>197442.83399545471</v>
      </c>
      <c r="JN65" s="39">
        <f t="shared" si="154"/>
        <v>158792948.9367218</v>
      </c>
      <c r="JO65" s="39">
        <f t="shared" si="155"/>
        <v>47637884681.016541</v>
      </c>
      <c r="JP65" s="39">
        <f t="shared" si="156"/>
        <v>-107979205276.97083</v>
      </c>
      <c r="JQ65" s="39">
        <f t="shared" si="157"/>
        <v>14291365404304.963</v>
      </c>
      <c r="JR65" s="39">
        <f t="shared" si="158"/>
        <v>-32393761583091.246</v>
      </c>
      <c r="JS65" s="247">
        <f t="shared" si="159"/>
        <v>73425859588340.156</v>
      </c>
      <c r="JU65" s="21">
        <v>11</v>
      </c>
      <c r="JV65" s="39">
        <v>-725</v>
      </c>
      <c r="JW65" s="39">
        <v>75</v>
      </c>
      <c r="JX65" s="39">
        <v>2500</v>
      </c>
      <c r="JY65" s="50">
        <f t="shared" si="296"/>
        <v>1.2344244354448415E-3</v>
      </c>
      <c r="JZ65" s="40">
        <f t="shared" si="160"/>
        <v>21.763574600344818</v>
      </c>
      <c r="KA65" s="41">
        <f t="shared" si="297"/>
        <v>54408.936500862044</v>
      </c>
      <c r="KB65" s="39">
        <f t="shared" si="298"/>
        <v>4080670.2375646532</v>
      </c>
      <c r="KC65" s="39">
        <f t="shared" si="299"/>
        <v>-39446478.963124983</v>
      </c>
      <c r="KD65" s="40">
        <f t="shared" si="161"/>
        <v>9761.0884480782715</v>
      </c>
      <c r="KE65" s="39">
        <f t="shared" si="300"/>
        <v>24402721.120195679</v>
      </c>
      <c r="KF65" s="39">
        <f t="shared" si="301"/>
        <v>1830204084.0146759</v>
      </c>
      <c r="KG65" s="39">
        <f t="shared" si="302"/>
        <v>-17691972812.141869</v>
      </c>
      <c r="KH65" s="53">
        <f t="shared" si="303"/>
        <v>137265306301.10069</v>
      </c>
      <c r="KI65" s="39">
        <f t="shared" si="304"/>
        <v>-1326897960910.6401</v>
      </c>
      <c r="KJ65" s="39">
        <f t="shared" si="305"/>
        <v>12826680288802.854</v>
      </c>
      <c r="KK65" s="21">
        <v>11</v>
      </c>
      <c r="KL65" s="39">
        <v>-680</v>
      </c>
      <c r="KM65" s="39">
        <v>300</v>
      </c>
      <c r="KN65" s="51">
        <v>804.24771931898704</v>
      </c>
      <c r="KO65" s="50">
        <f t="shared" si="306"/>
        <v>1.7994379604278203E-3</v>
      </c>
      <c r="KP65" s="40">
        <f t="shared" si="162"/>
        <v>359.88759208556405</v>
      </c>
      <c r="KQ65" s="40">
        <f t="shared" si="163"/>
        <v>25.243564785301878</v>
      </c>
      <c r="KR65" s="51">
        <f t="shared" si="164"/>
        <v>334.64402730026217</v>
      </c>
      <c r="KS65" s="51">
        <f t="shared" si="307"/>
        <v>269136.69573995669</v>
      </c>
      <c r="KT65" s="51">
        <f t="shared" si="308"/>
        <v>80741008.721987009</v>
      </c>
      <c r="KU65" s="51">
        <f t="shared" si="309"/>
        <v>-183012953.10317054</v>
      </c>
      <c r="KV65" s="39">
        <f t="shared" si="165"/>
        <v>197442.83399545471</v>
      </c>
      <c r="KW65" s="39">
        <f t="shared" si="166"/>
        <v>158792948.9367218</v>
      </c>
      <c r="KX65" s="39">
        <f t="shared" si="167"/>
        <v>47637884681.016541</v>
      </c>
      <c r="KY65" s="39">
        <f t="shared" si="168"/>
        <v>-107979205276.97083</v>
      </c>
      <c r="KZ65" s="39">
        <f t="shared" si="169"/>
        <v>14291365404304.963</v>
      </c>
      <c r="LA65" s="39">
        <f t="shared" si="170"/>
        <v>-32393761583091.246</v>
      </c>
      <c r="LB65" s="247">
        <f t="shared" si="171"/>
        <v>73425859588340.156</v>
      </c>
      <c r="LD65" s="21">
        <v>11</v>
      </c>
      <c r="LE65" s="39">
        <v>-725</v>
      </c>
      <c r="LF65" s="39">
        <v>75</v>
      </c>
      <c r="LG65" s="39">
        <v>2500</v>
      </c>
      <c r="LH65" s="50">
        <f t="shared" si="310"/>
        <v>1.2344244354448415E-3</v>
      </c>
      <c r="LI65" s="40">
        <f t="shared" si="172"/>
        <v>21.763574600344818</v>
      </c>
      <c r="LJ65" s="41">
        <f t="shared" si="311"/>
        <v>54408.936500862044</v>
      </c>
      <c r="LK65" s="39">
        <f t="shared" si="312"/>
        <v>4080670.2375646532</v>
      </c>
      <c r="LL65" s="39">
        <f t="shared" si="313"/>
        <v>-39446478.963124983</v>
      </c>
      <c r="LM65" s="40">
        <f t="shared" si="173"/>
        <v>9761.0884480782715</v>
      </c>
      <c r="LN65" s="39">
        <f t="shared" si="314"/>
        <v>24402721.120195679</v>
      </c>
      <c r="LO65" s="39">
        <f t="shared" si="315"/>
        <v>1830204084.0146759</v>
      </c>
      <c r="LP65" s="39">
        <f t="shared" si="316"/>
        <v>-17691972812.141869</v>
      </c>
      <c r="LQ65" s="53">
        <f t="shared" si="317"/>
        <v>137265306301.10069</v>
      </c>
      <c r="LR65" s="39">
        <f t="shared" si="318"/>
        <v>-1326897960910.6401</v>
      </c>
      <c r="LS65" s="39">
        <f t="shared" si="319"/>
        <v>12826680288802.854</v>
      </c>
      <c r="LT65" s="21">
        <v>11</v>
      </c>
      <c r="LU65" s="39">
        <v>-680</v>
      </c>
      <c r="LV65" s="39">
        <v>300</v>
      </c>
      <c r="LW65" s="51">
        <v>804.24771931898704</v>
      </c>
      <c r="LX65" s="50">
        <f t="shared" si="320"/>
        <v>1.7994379604278203E-3</v>
      </c>
      <c r="LY65" s="40">
        <f t="shared" si="174"/>
        <v>359.88759208556405</v>
      </c>
      <c r="LZ65" s="40">
        <f t="shared" si="175"/>
        <v>25.243564785301878</v>
      </c>
      <c r="MA65" s="51">
        <f t="shared" si="176"/>
        <v>334.64402730026217</v>
      </c>
      <c r="MB65" s="51">
        <f t="shared" si="321"/>
        <v>269136.69573995669</v>
      </c>
      <c r="MC65" s="51">
        <f t="shared" si="322"/>
        <v>80741008.721987009</v>
      </c>
      <c r="MD65" s="51">
        <f t="shared" si="323"/>
        <v>-183012953.10317054</v>
      </c>
      <c r="ME65" s="39">
        <f t="shared" si="177"/>
        <v>197442.83399545471</v>
      </c>
      <c r="MF65" s="39">
        <f t="shared" si="178"/>
        <v>158792948.9367218</v>
      </c>
      <c r="MG65" s="39">
        <f t="shared" si="179"/>
        <v>47637884681.016541</v>
      </c>
      <c r="MH65" s="39">
        <f t="shared" si="180"/>
        <v>-107979205276.97083</v>
      </c>
      <c r="MI65" s="39">
        <f t="shared" si="181"/>
        <v>14291365404304.963</v>
      </c>
      <c r="MJ65" s="39">
        <f t="shared" si="182"/>
        <v>-32393761583091.246</v>
      </c>
      <c r="MK65" s="247">
        <f t="shared" si="183"/>
        <v>73425859588340.156</v>
      </c>
    </row>
    <row r="66" spans="1:349" x14ac:dyDescent="0.25">
      <c r="A66" s="21">
        <v>12</v>
      </c>
      <c r="B66" s="39">
        <v>-725</v>
      </c>
      <c r="C66" s="39">
        <v>125</v>
      </c>
      <c r="D66" s="39">
        <v>2500</v>
      </c>
      <c r="E66" s="50">
        <f t="shared" si="184"/>
        <v>9.8250000000000008E-4</v>
      </c>
      <c r="F66" s="40">
        <f t="shared" si="64"/>
        <v>18.899922656249998</v>
      </c>
      <c r="G66" s="41">
        <f t="shared" si="185"/>
        <v>47249.806640624993</v>
      </c>
      <c r="H66" s="39">
        <f t="shared" si="186"/>
        <v>5906225.8300781241</v>
      </c>
      <c r="I66" s="39">
        <f t="shared" si="187"/>
        <v>-34256109.814453118</v>
      </c>
      <c r="J66" s="40">
        <f t="shared" si="65"/>
        <v>12973.125</v>
      </c>
      <c r="K66" s="39">
        <f t="shared" si="188"/>
        <v>32432812.5</v>
      </c>
      <c r="L66" s="39">
        <f t="shared" si="189"/>
        <v>4054101562.5</v>
      </c>
      <c r="M66" s="39">
        <f t="shared" si="190"/>
        <v>-23513789062.5</v>
      </c>
      <c r="N66" s="53">
        <f t="shared" si="191"/>
        <v>506762695312.5</v>
      </c>
      <c r="O66" s="39">
        <f t="shared" si="192"/>
        <v>-2939223632812.5</v>
      </c>
      <c r="P66" s="39">
        <f t="shared" si="193"/>
        <v>17047497070312.5</v>
      </c>
      <c r="Q66" s="21">
        <v>12</v>
      </c>
      <c r="R66" s="39">
        <v>-680</v>
      </c>
      <c r="S66" s="39">
        <v>100</v>
      </c>
      <c r="T66" s="51">
        <v>804.24771931898704</v>
      </c>
      <c r="U66" s="50">
        <f t="shared" si="194"/>
        <v>9.810000000000001E-4</v>
      </c>
      <c r="V66" s="40">
        <f t="shared" si="66"/>
        <v>196.20000000000002</v>
      </c>
      <c r="W66" s="40">
        <f t="shared" si="67"/>
        <v>18.880448625</v>
      </c>
      <c r="X66" s="51">
        <f t="shared" si="68"/>
        <v>177.319551375</v>
      </c>
      <c r="Y66" s="51">
        <f t="shared" si="195"/>
        <v>142608.84478400971</v>
      </c>
      <c r="Z66" s="51">
        <f t="shared" si="196"/>
        <v>14260884.47840097</v>
      </c>
      <c r="AA66" s="51">
        <f t="shared" si="197"/>
        <v>-96974014.453126594</v>
      </c>
      <c r="AB66" s="39">
        <f t="shared" si="69"/>
        <v>187007.75</v>
      </c>
      <c r="AC66" s="39">
        <f t="shared" si="70"/>
        <v>150400556.4324753</v>
      </c>
      <c r="AD66" s="39">
        <f t="shared" si="71"/>
        <v>15040055643.24753</v>
      </c>
      <c r="AE66" s="39">
        <f t="shared" si="72"/>
        <v>-102272378374.08321</v>
      </c>
      <c r="AF66" s="39">
        <f t="shared" si="73"/>
        <v>1504005564324.7529</v>
      </c>
      <c r="AG66" s="39">
        <f t="shared" si="74"/>
        <v>-10227237837408.32</v>
      </c>
      <c r="AH66" s="247">
        <f t="shared" si="75"/>
        <v>69545217294376.578</v>
      </c>
      <c r="AJ66" s="21">
        <v>12</v>
      </c>
      <c r="AK66" s="39">
        <v>-725</v>
      </c>
      <c r="AL66" s="39">
        <v>125</v>
      </c>
      <c r="AM66" s="39">
        <v>2500</v>
      </c>
      <c r="AN66" s="50">
        <f t="shared" si="198"/>
        <v>9.6122570928584708E-4</v>
      </c>
      <c r="AO66" s="40">
        <f t="shared" si="76"/>
        <v>18.621043327564593</v>
      </c>
      <c r="AP66" s="41">
        <f t="shared" si="199"/>
        <v>46552.60831891148</v>
      </c>
      <c r="AQ66" s="39">
        <f t="shared" si="200"/>
        <v>5819076.0398639347</v>
      </c>
      <c r="AR66" s="39">
        <f t="shared" si="201"/>
        <v>-33750641.031210825</v>
      </c>
      <c r="AS66" s="40">
        <f t="shared" si="77"/>
        <v>13244.372206605449</v>
      </c>
      <c r="AT66" s="39">
        <f t="shared" si="202"/>
        <v>33110930.516513623</v>
      </c>
      <c r="AU66" s="39">
        <f t="shared" si="203"/>
        <v>4138866314.5642028</v>
      </c>
      <c r="AV66" s="39">
        <f t="shared" si="204"/>
        <v>-24005424624.472378</v>
      </c>
      <c r="AW66" s="53">
        <f t="shared" si="205"/>
        <v>517358289320.52533</v>
      </c>
      <c r="AX66" s="39">
        <f t="shared" si="206"/>
        <v>-3000678078059.0474</v>
      </c>
      <c r="AY66" s="39">
        <f t="shared" si="207"/>
        <v>17403932852742.473</v>
      </c>
      <c r="AZ66" s="21">
        <v>12</v>
      </c>
      <c r="BA66" s="39">
        <v>-680</v>
      </c>
      <c r="BB66" s="39">
        <v>100</v>
      </c>
      <c r="BC66" s="51">
        <v>804.24771931898704</v>
      </c>
      <c r="BD66" s="50">
        <f t="shared" si="208"/>
        <v>9.4365463579334325E-4</v>
      </c>
      <c r="BE66" s="40">
        <f t="shared" si="78"/>
        <v>188.73092715866866</v>
      </c>
      <c r="BF66" s="40">
        <f t="shared" si="79"/>
        <v>18.3863572559343</v>
      </c>
      <c r="BG66" s="51">
        <f t="shared" si="80"/>
        <v>170.34456990273435</v>
      </c>
      <c r="BH66" s="51">
        <f t="shared" si="209"/>
        <v>136999.23184264786</v>
      </c>
      <c r="BI66" s="51">
        <f t="shared" si="210"/>
        <v>13699923.184264787</v>
      </c>
      <c r="BJ66" s="51">
        <f t="shared" si="211"/>
        <v>-93159477.653000548</v>
      </c>
      <c r="BK66" s="39">
        <f t="shared" si="81"/>
        <v>186531.59660636511</v>
      </c>
      <c r="BL66" s="39">
        <f t="shared" si="82"/>
        <v>150017611.15159845</v>
      </c>
      <c r="BM66" s="39">
        <f t="shared" si="83"/>
        <v>15001761115.159845</v>
      </c>
      <c r="BN66" s="39">
        <f t="shared" si="84"/>
        <v>-102011975583.08694</v>
      </c>
      <c r="BO66" s="39">
        <f t="shared" si="85"/>
        <v>1500176111515.9846</v>
      </c>
      <c r="BP66" s="39">
        <f t="shared" si="86"/>
        <v>-10201197558308.695</v>
      </c>
      <c r="BQ66" s="247">
        <f t="shared" si="87"/>
        <v>69368143396499.125</v>
      </c>
      <c r="BS66" s="21">
        <v>12</v>
      </c>
      <c r="BT66" s="39">
        <v>-725</v>
      </c>
      <c r="BU66" s="39">
        <v>125</v>
      </c>
      <c r="BV66" s="39">
        <v>2500</v>
      </c>
      <c r="BW66" s="50">
        <f t="shared" si="212"/>
        <v>1.1335641730588911E-3</v>
      </c>
      <c r="BX66" s="40">
        <f t="shared" si="88"/>
        <v>20.714217105929588</v>
      </c>
      <c r="BY66" s="41">
        <f t="shared" si="213"/>
        <v>51785.542764823971</v>
      </c>
      <c r="BZ66" s="39">
        <f t="shared" si="214"/>
        <v>6473192.8456029966</v>
      </c>
      <c r="CA66" s="39">
        <f t="shared" si="215"/>
        <v>-37544518.504497379</v>
      </c>
      <c r="CB66" s="40">
        <f t="shared" si="89"/>
        <v>11047.05679349914</v>
      </c>
      <c r="CC66" s="39">
        <f t="shared" si="216"/>
        <v>27617641.983747847</v>
      </c>
      <c r="CD66" s="39">
        <f t="shared" si="217"/>
        <v>3452205247.9684811</v>
      </c>
      <c r="CE66" s="39">
        <f t="shared" si="218"/>
        <v>-20022790438.21719</v>
      </c>
      <c r="CF66" s="53">
        <f t="shared" si="219"/>
        <v>431525655996.06012</v>
      </c>
      <c r="CG66" s="39">
        <f t="shared" si="220"/>
        <v>-2502848804777.1489</v>
      </c>
      <c r="CH66" s="39">
        <f t="shared" si="221"/>
        <v>14516523067707.463</v>
      </c>
      <c r="CI66" s="21">
        <v>12</v>
      </c>
      <c r="CJ66" s="39">
        <v>-680</v>
      </c>
      <c r="CK66" s="39">
        <v>100</v>
      </c>
      <c r="CL66" s="51">
        <v>804.24771931898704</v>
      </c>
      <c r="CM66" s="50">
        <f t="shared" si="222"/>
        <v>1.111764469347479E-3</v>
      </c>
      <c r="CN66" s="40">
        <f t="shared" si="90"/>
        <v>222.3528938694958</v>
      </c>
      <c r="CO66" s="40">
        <f t="shared" si="91"/>
        <v>20.470364968301016</v>
      </c>
      <c r="CP66" s="51">
        <f t="shared" si="92"/>
        <v>201.88252890119477</v>
      </c>
      <c r="CQ66" s="51">
        <f t="shared" si="223"/>
        <v>162363.56343913538</v>
      </c>
      <c r="CR66" s="51">
        <f t="shared" si="224"/>
        <v>16236356.343913538</v>
      </c>
      <c r="CS66" s="51">
        <f t="shared" si="225"/>
        <v>-110407223.13861206</v>
      </c>
      <c r="CT66" s="39">
        <f t="shared" si="93"/>
        <v>188674.99698418035</v>
      </c>
      <c r="CU66" s="39">
        <f t="shared" si="94"/>
        <v>151741436.0170438</v>
      </c>
      <c r="CV66" s="39">
        <f t="shared" si="95"/>
        <v>15174143601.70438</v>
      </c>
      <c r="CW66" s="39">
        <f t="shared" si="96"/>
        <v>-103184176491.58978</v>
      </c>
      <c r="CX66" s="39">
        <f t="shared" si="97"/>
        <v>1517414360170.438</v>
      </c>
      <c r="CY66" s="39">
        <f t="shared" si="98"/>
        <v>-10318417649158.979</v>
      </c>
      <c r="CZ66" s="247">
        <f t="shared" si="99"/>
        <v>70165240014281.055</v>
      </c>
      <c r="DB66" s="21">
        <v>12</v>
      </c>
      <c r="DC66" s="39">
        <v>-725</v>
      </c>
      <c r="DD66" s="39">
        <v>125</v>
      </c>
      <c r="DE66" s="39">
        <v>2500</v>
      </c>
      <c r="DF66" s="50">
        <f t="shared" si="226"/>
        <v>1.2901169671031064E-3</v>
      </c>
      <c r="DG66" s="40">
        <f t="shared" si="100"/>
        <v>22.28742125748256</v>
      </c>
      <c r="DH66" s="41">
        <f t="shared" si="227"/>
        <v>55718.553143706398</v>
      </c>
      <c r="DI66" s="39">
        <f t="shared" si="228"/>
        <v>6964819.1429632995</v>
      </c>
      <c r="DJ66" s="39">
        <f t="shared" si="229"/>
        <v>-40395951.029187135</v>
      </c>
      <c r="DK66" s="40">
        <f t="shared" si="101"/>
        <v>9051.008669435394</v>
      </c>
      <c r="DL66" s="39">
        <f t="shared" si="230"/>
        <v>22627521.673588485</v>
      </c>
      <c r="DM66" s="39">
        <f t="shared" si="231"/>
        <v>2828440209.1985607</v>
      </c>
      <c r="DN66" s="39">
        <f t="shared" si="232"/>
        <v>-16404953213.351652</v>
      </c>
      <c r="DO66" s="53">
        <f t="shared" si="233"/>
        <v>353555026149.82007</v>
      </c>
      <c r="DP66" s="39">
        <f t="shared" si="234"/>
        <v>-2050619151668.9565</v>
      </c>
      <c r="DQ66" s="39">
        <f t="shared" si="235"/>
        <v>11893591079679.947</v>
      </c>
      <c r="DR66" s="21">
        <v>12</v>
      </c>
      <c r="DS66" s="39">
        <v>-680</v>
      </c>
      <c r="DT66" s="39">
        <v>100</v>
      </c>
      <c r="DU66" s="51">
        <v>804.24771931898704</v>
      </c>
      <c r="DV66" s="50">
        <f t="shared" si="236"/>
        <v>1.2617950711329338E-3</v>
      </c>
      <c r="DW66" s="40">
        <f t="shared" si="102"/>
        <v>252.35901422658677</v>
      </c>
      <c r="DX66" s="40">
        <f t="shared" si="103"/>
        <v>22.025965954101856</v>
      </c>
      <c r="DY66" s="51">
        <f t="shared" si="104"/>
        <v>230.33304827248492</v>
      </c>
      <c r="DZ66" s="51">
        <f t="shared" si="237"/>
        <v>185244.82875693613</v>
      </c>
      <c r="EA66" s="51">
        <f t="shared" si="238"/>
        <v>18524482.875693612</v>
      </c>
      <c r="EB66" s="51">
        <f t="shared" si="239"/>
        <v>-125966483.55471657</v>
      </c>
      <c r="EC66" s="39">
        <f t="shared" si="105"/>
        <v>190587.8871569449</v>
      </c>
      <c r="ED66" s="39">
        <f t="shared" si="106"/>
        <v>153279873.57579738</v>
      </c>
      <c r="EE66" s="39">
        <f t="shared" si="107"/>
        <v>15327987357.579739</v>
      </c>
      <c r="EF66" s="39">
        <f t="shared" si="108"/>
        <v>-104230314031.54222</v>
      </c>
      <c r="EG66" s="39">
        <f t="shared" si="109"/>
        <v>1532798735757.9739</v>
      </c>
      <c r="EH66" s="39">
        <f t="shared" si="110"/>
        <v>-10423031403154.223</v>
      </c>
      <c r="EI66" s="247">
        <f t="shared" si="111"/>
        <v>70876613541448.703</v>
      </c>
      <c r="EK66" s="21">
        <v>12</v>
      </c>
      <c r="EL66" s="39">
        <v>-725</v>
      </c>
      <c r="EM66" s="39">
        <v>125</v>
      </c>
      <c r="EN66" s="39">
        <v>2500</v>
      </c>
      <c r="EO66" s="50">
        <f t="shared" si="240"/>
        <v>1.3491734890150443E-3</v>
      </c>
      <c r="EP66" s="40">
        <f t="shared" si="112"/>
        <v>22.799708435319577</v>
      </c>
      <c r="EQ66" s="41">
        <f t="shared" si="241"/>
        <v>56999.271088298941</v>
      </c>
      <c r="ER66" s="39">
        <f t="shared" si="242"/>
        <v>7124908.8860373674</v>
      </c>
      <c r="ES66" s="39">
        <f t="shared" si="243"/>
        <v>-41324471.539016731</v>
      </c>
      <c r="ET66" s="40">
        <f t="shared" si="113"/>
        <v>8298.0380150581841</v>
      </c>
      <c r="EU66" s="39">
        <f t="shared" si="244"/>
        <v>20745095.037645459</v>
      </c>
      <c r="EV66" s="39">
        <f t="shared" si="245"/>
        <v>2593136879.7056823</v>
      </c>
      <c r="EW66" s="39">
        <f t="shared" si="246"/>
        <v>-15040193902.292957</v>
      </c>
      <c r="EX66" s="53">
        <f t="shared" si="247"/>
        <v>324142109963.21027</v>
      </c>
      <c r="EY66" s="39">
        <f t="shared" si="248"/>
        <v>-1880024237786.6196</v>
      </c>
      <c r="EZ66" s="39">
        <f t="shared" si="249"/>
        <v>10904140579162.395</v>
      </c>
      <c r="FA66" s="21">
        <v>12</v>
      </c>
      <c r="FB66" s="39">
        <v>-680</v>
      </c>
      <c r="FC66" s="39">
        <v>100</v>
      </c>
      <c r="FD66" s="51">
        <v>804.24771931898704</v>
      </c>
      <c r="FE66" s="50">
        <f t="shared" si="250"/>
        <v>1.318502733966523E-3</v>
      </c>
      <c r="FF66" s="40">
        <f t="shared" si="114"/>
        <v>263.70054679330462</v>
      </c>
      <c r="FG66" s="40">
        <f t="shared" si="115"/>
        <v>22.539204411979213</v>
      </c>
      <c r="FH66" s="51">
        <f t="shared" si="116"/>
        <v>241.16134238132543</v>
      </c>
      <c r="FI66" s="51">
        <f t="shared" si="251"/>
        <v>193953.45959808634</v>
      </c>
      <c r="FJ66" s="51">
        <f t="shared" si="252"/>
        <v>19395345.959808633</v>
      </c>
      <c r="FK66" s="51">
        <f t="shared" si="253"/>
        <v>-131888352.52669871</v>
      </c>
      <c r="FL66" s="39">
        <f t="shared" si="117"/>
        <v>191310.90985807317</v>
      </c>
      <c r="FM66" s="39">
        <f t="shared" si="118"/>
        <v>153861362.93419567</v>
      </c>
      <c r="FN66" s="39">
        <f t="shared" si="119"/>
        <v>15386136293.419567</v>
      </c>
      <c r="FO66" s="39">
        <f t="shared" si="120"/>
        <v>-104625726795.25305</v>
      </c>
      <c r="FP66" s="39">
        <f t="shared" si="121"/>
        <v>1538613629341.9568</v>
      </c>
      <c r="FQ66" s="39">
        <f t="shared" si="122"/>
        <v>-10462572679525.305</v>
      </c>
      <c r="FR66" s="247">
        <f t="shared" si="123"/>
        <v>71145494220772.078</v>
      </c>
      <c r="FT66" s="21">
        <v>12</v>
      </c>
      <c r="FU66" s="39">
        <v>-725</v>
      </c>
      <c r="FV66" s="39">
        <v>125</v>
      </c>
      <c r="FW66" s="39">
        <v>2500</v>
      </c>
      <c r="FX66" s="50">
        <f t="shared" si="254"/>
        <v>1.353576422295721E-3</v>
      </c>
      <c r="FY66" s="40">
        <f t="shared" si="124"/>
        <v>22.836120558448499</v>
      </c>
      <c r="FZ66" s="41">
        <f t="shared" si="255"/>
        <v>57090.301396121249</v>
      </c>
      <c r="GA66" s="39">
        <f t="shared" si="256"/>
        <v>7136287.6745151561</v>
      </c>
      <c r="GB66" s="39">
        <f t="shared" si="257"/>
        <v>-41390468.512187906</v>
      </c>
      <c r="GC66" s="40">
        <f t="shared" si="125"/>
        <v>8241.9006157295571</v>
      </c>
      <c r="GD66" s="39">
        <f t="shared" si="258"/>
        <v>20604751.539323892</v>
      </c>
      <c r="GE66" s="39">
        <f t="shared" si="259"/>
        <v>2575593942.4154863</v>
      </c>
      <c r="GF66" s="39">
        <f t="shared" si="260"/>
        <v>-14938444866.009823</v>
      </c>
      <c r="GG66" s="53">
        <f t="shared" si="261"/>
        <v>321949242801.93579</v>
      </c>
      <c r="GH66" s="39">
        <f t="shared" si="262"/>
        <v>-1867305608251.2278</v>
      </c>
      <c r="GI66" s="39">
        <f t="shared" si="263"/>
        <v>10830372527857.121</v>
      </c>
      <c r="GJ66" s="21">
        <v>12</v>
      </c>
      <c r="GK66" s="39">
        <v>-680</v>
      </c>
      <c r="GL66" s="39">
        <v>100</v>
      </c>
      <c r="GM66" s="51">
        <v>804.24771931898704</v>
      </c>
      <c r="GN66" s="50">
        <f t="shared" si="264"/>
        <v>1.3227299788432512E-3</v>
      </c>
      <c r="GO66" s="40">
        <f t="shared" si="126"/>
        <v>264.54599576865024</v>
      </c>
      <c r="GP66" s="40">
        <f t="shared" si="127"/>
        <v>22.575821405069895</v>
      </c>
      <c r="GQ66" s="51">
        <f t="shared" si="128"/>
        <v>241.97017436358036</v>
      </c>
      <c r="GR66" s="51">
        <f t="shared" si="265"/>
        <v>194603.96087512712</v>
      </c>
      <c r="GS66" s="51">
        <f t="shared" si="266"/>
        <v>19460396.087512713</v>
      </c>
      <c r="GT66" s="51">
        <f t="shared" si="267"/>
        <v>-132330693.39508644</v>
      </c>
      <c r="GU66" s="39">
        <f t="shared" si="129"/>
        <v>191364.80723025146</v>
      </c>
      <c r="GV66" s="39">
        <f t="shared" si="130"/>
        <v>153904709.77284735</v>
      </c>
      <c r="GW66" s="39">
        <f t="shared" si="131"/>
        <v>15390470977.284735</v>
      </c>
      <c r="GX66" s="39">
        <f t="shared" si="132"/>
        <v>-104655202645.53619</v>
      </c>
      <c r="GY66" s="39">
        <f t="shared" si="133"/>
        <v>1539047097728.4734</v>
      </c>
      <c r="GZ66" s="39">
        <f t="shared" si="134"/>
        <v>-10465520264553.619</v>
      </c>
      <c r="HA66" s="247">
        <f t="shared" si="135"/>
        <v>71165537798964.609</v>
      </c>
      <c r="HC66" s="21">
        <v>12</v>
      </c>
      <c r="HD66" s="39">
        <v>-725</v>
      </c>
      <c r="HE66" s="39">
        <v>125</v>
      </c>
      <c r="HF66" s="39">
        <v>2500</v>
      </c>
      <c r="HG66" s="50">
        <f t="shared" si="268"/>
        <v>1.3535965801690453E-3</v>
      </c>
      <c r="HH66" s="40">
        <f t="shared" si="136"/>
        <v>22.836286695046645</v>
      </c>
      <c r="HI66" s="41">
        <f t="shared" si="269"/>
        <v>57090.716737616611</v>
      </c>
      <c r="HJ66" s="39">
        <f t="shared" si="270"/>
        <v>7136339.5922020767</v>
      </c>
      <c r="HK66" s="39">
        <f t="shared" si="271"/>
        <v>-41390769.63477204</v>
      </c>
      <c r="HL66" s="40">
        <f t="shared" si="137"/>
        <v>8241.6436028446733</v>
      </c>
      <c r="HM66" s="39">
        <f t="shared" si="272"/>
        <v>20604109.007111683</v>
      </c>
      <c r="HN66" s="39">
        <f t="shared" si="273"/>
        <v>2575513625.8889604</v>
      </c>
      <c r="HO66" s="39">
        <f t="shared" si="274"/>
        <v>-14937979030.15597</v>
      </c>
      <c r="HP66" s="53">
        <f t="shared" si="275"/>
        <v>321939203236.12006</v>
      </c>
      <c r="HQ66" s="39">
        <f t="shared" si="276"/>
        <v>-1867247378769.4961</v>
      </c>
      <c r="HR66" s="39">
        <f t="shared" si="277"/>
        <v>10830034796863.078</v>
      </c>
      <c r="HS66" s="21">
        <v>12</v>
      </c>
      <c r="HT66" s="39">
        <v>-680</v>
      </c>
      <c r="HU66" s="39">
        <v>100</v>
      </c>
      <c r="HV66" s="51">
        <v>804.24771931898704</v>
      </c>
      <c r="HW66" s="50">
        <f t="shared" si="278"/>
        <v>1.322749379669471E-3</v>
      </c>
      <c r="HX66" s="40">
        <f t="shared" si="138"/>
        <v>264.54987593389421</v>
      </c>
      <c r="HY66" s="40">
        <f t="shared" si="139"/>
        <v>22.5759889325447</v>
      </c>
      <c r="HZ66" s="51">
        <f t="shared" si="140"/>
        <v>241.97388700134951</v>
      </c>
      <c r="IA66" s="51">
        <f t="shared" si="279"/>
        <v>194606.94675558564</v>
      </c>
      <c r="IB66" s="51">
        <f t="shared" si="280"/>
        <v>19460694.675558563</v>
      </c>
      <c r="IC66" s="51">
        <f t="shared" si="281"/>
        <v>-132332723.79379824</v>
      </c>
      <c r="ID66" s="39">
        <f t="shared" si="141"/>
        <v>191365.05459078576</v>
      </c>
      <c r="IE66" s="39">
        <f t="shared" si="142"/>
        <v>153904908.71199289</v>
      </c>
      <c r="IF66" s="39">
        <f t="shared" si="143"/>
        <v>15390490871.199289</v>
      </c>
      <c r="IG66" s="39">
        <f t="shared" si="144"/>
        <v>-104655337924.15517</v>
      </c>
      <c r="IH66" s="39">
        <f t="shared" si="145"/>
        <v>1539049087119.929</v>
      </c>
      <c r="II66" s="39">
        <f t="shared" si="146"/>
        <v>-10465533792415.518</v>
      </c>
      <c r="IJ66" s="247">
        <f t="shared" si="147"/>
        <v>71165629788425.516</v>
      </c>
      <c r="IL66" s="21">
        <v>12</v>
      </c>
      <c r="IM66" s="39">
        <v>-725</v>
      </c>
      <c r="IN66" s="39">
        <v>125</v>
      </c>
      <c r="IO66" s="39">
        <v>2500</v>
      </c>
      <c r="IP66" s="50">
        <f t="shared" si="282"/>
        <v>1.3535965805442376E-3</v>
      </c>
      <c r="IQ66" s="40">
        <f t="shared" si="148"/>
        <v>22.836286698138846</v>
      </c>
      <c r="IR66" s="41">
        <f t="shared" si="283"/>
        <v>57090.716745347112</v>
      </c>
      <c r="IS66" s="39">
        <f t="shared" si="284"/>
        <v>7136339.5931683891</v>
      </c>
      <c r="IT66" s="39">
        <f t="shared" si="285"/>
        <v>-41390769.640376657</v>
      </c>
      <c r="IU66" s="40">
        <f t="shared" si="149"/>
        <v>8241.6435980609713</v>
      </c>
      <c r="IV66" s="39">
        <f t="shared" si="286"/>
        <v>20604108.995152429</v>
      </c>
      <c r="IW66" s="39">
        <f t="shared" si="287"/>
        <v>2575513624.3940535</v>
      </c>
      <c r="IX66" s="39">
        <f t="shared" si="288"/>
        <v>-14937979021.485512</v>
      </c>
      <c r="IY66" s="53">
        <f t="shared" si="289"/>
        <v>321939203049.25665</v>
      </c>
      <c r="IZ66" s="39">
        <f t="shared" si="290"/>
        <v>-1867247377685.689</v>
      </c>
      <c r="JA66" s="39">
        <f t="shared" si="291"/>
        <v>10830034790576.996</v>
      </c>
      <c r="JB66" s="21">
        <v>12</v>
      </c>
      <c r="JC66" s="39">
        <v>-680</v>
      </c>
      <c r="JD66" s="39">
        <v>100</v>
      </c>
      <c r="JE66" s="51">
        <v>804.24771931898704</v>
      </c>
      <c r="JF66" s="50">
        <f t="shared" si="292"/>
        <v>1.3227493800302406E-3</v>
      </c>
      <c r="JG66" s="40">
        <f t="shared" si="150"/>
        <v>264.54987600604812</v>
      </c>
      <c r="JH66" s="40">
        <f t="shared" si="151"/>
        <v>22.575988935659925</v>
      </c>
      <c r="JI66" s="51">
        <f t="shared" si="152"/>
        <v>241.9738870703882</v>
      </c>
      <c r="JJ66" s="51">
        <f t="shared" si="293"/>
        <v>194606.94681110984</v>
      </c>
      <c r="JK66" s="51">
        <f t="shared" si="294"/>
        <v>19460694.681110986</v>
      </c>
      <c r="JL66" s="51">
        <f t="shared" si="295"/>
        <v>-132332723.8315547</v>
      </c>
      <c r="JM66" s="39">
        <f t="shared" si="153"/>
        <v>191365.05459538556</v>
      </c>
      <c r="JN66" s="39">
        <f t="shared" si="154"/>
        <v>153904908.71569228</v>
      </c>
      <c r="JO66" s="39">
        <f t="shared" si="155"/>
        <v>15390490871.569229</v>
      </c>
      <c r="JP66" s="39">
        <f t="shared" si="156"/>
        <v>-104655337926.67075</v>
      </c>
      <c r="JQ66" s="39">
        <f t="shared" si="157"/>
        <v>1539049087156.9229</v>
      </c>
      <c r="JR66" s="39">
        <f t="shared" si="158"/>
        <v>-10465533792667.074</v>
      </c>
      <c r="JS66" s="247">
        <f t="shared" si="159"/>
        <v>71165629790136.109</v>
      </c>
      <c r="JU66" s="21">
        <v>12</v>
      </c>
      <c r="JV66" s="39">
        <v>-725</v>
      </c>
      <c r="JW66" s="39">
        <v>125</v>
      </c>
      <c r="JX66" s="39">
        <v>2500</v>
      </c>
      <c r="JY66" s="50">
        <f t="shared" si="296"/>
        <v>1.3535965805442367E-3</v>
      </c>
      <c r="JZ66" s="40">
        <f t="shared" si="160"/>
        <v>22.836286698138839</v>
      </c>
      <c r="KA66" s="41">
        <f t="shared" si="297"/>
        <v>57090.716745347097</v>
      </c>
      <c r="KB66" s="39">
        <f t="shared" si="298"/>
        <v>7136339.5931683872</v>
      </c>
      <c r="KC66" s="39">
        <f t="shared" si="299"/>
        <v>-41390769.640376642</v>
      </c>
      <c r="KD66" s="40">
        <f t="shared" si="161"/>
        <v>8241.6435980609822</v>
      </c>
      <c r="KE66" s="39">
        <f t="shared" si="300"/>
        <v>20604108.995152455</v>
      </c>
      <c r="KF66" s="39">
        <f t="shared" si="301"/>
        <v>2575513624.3940568</v>
      </c>
      <c r="KG66" s="39">
        <f t="shared" si="302"/>
        <v>-14937979021.485529</v>
      </c>
      <c r="KH66" s="53">
        <f t="shared" si="303"/>
        <v>321939203049.25708</v>
      </c>
      <c r="KI66" s="39">
        <f t="shared" si="304"/>
        <v>-1867247377685.6912</v>
      </c>
      <c r="KJ66" s="39">
        <f t="shared" si="305"/>
        <v>10830034790577.01</v>
      </c>
      <c r="KK66" s="21">
        <v>12</v>
      </c>
      <c r="KL66" s="39">
        <v>-680</v>
      </c>
      <c r="KM66" s="39">
        <v>100</v>
      </c>
      <c r="KN66" s="51">
        <v>804.24771931898704</v>
      </c>
      <c r="KO66" s="50">
        <f t="shared" si="306"/>
        <v>1.3227493800302397E-3</v>
      </c>
      <c r="KP66" s="40">
        <f t="shared" si="162"/>
        <v>264.54987600604795</v>
      </c>
      <c r="KQ66" s="40">
        <f t="shared" si="163"/>
        <v>22.575988935659918</v>
      </c>
      <c r="KR66" s="51">
        <f t="shared" si="164"/>
        <v>241.97388707038803</v>
      </c>
      <c r="KS66" s="51">
        <f t="shared" si="307"/>
        <v>194606.94681110969</v>
      </c>
      <c r="KT66" s="51">
        <f t="shared" si="308"/>
        <v>19460694.681110971</v>
      </c>
      <c r="KU66" s="51">
        <f t="shared" si="309"/>
        <v>-132332723.83155459</v>
      </c>
      <c r="KV66" s="39">
        <f t="shared" si="165"/>
        <v>191365.05459538556</v>
      </c>
      <c r="KW66" s="39">
        <f t="shared" si="166"/>
        <v>153904908.71569228</v>
      </c>
      <c r="KX66" s="39">
        <f t="shared" si="167"/>
        <v>15390490871.569229</v>
      </c>
      <c r="KY66" s="39">
        <f t="shared" si="168"/>
        <v>-104655337926.67075</v>
      </c>
      <c r="KZ66" s="39">
        <f t="shared" si="169"/>
        <v>1539049087156.9229</v>
      </c>
      <c r="LA66" s="39">
        <f t="shared" si="170"/>
        <v>-10465533792667.074</v>
      </c>
      <c r="LB66" s="247">
        <f t="shared" si="171"/>
        <v>71165629790136.109</v>
      </c>
      <c r="LD66" s="21">
        <v>12</v>
      </c>
      <c r="LE66" s="39">
        <v>-725</v>
      </c>
      <c r="LF66" s="39">
        <v>125</v>
      </c>
      <c r="LG66" s="39">
        <v>2500</v>
      </c>
      <c r="LH66" s="50">
        <f t="shared" si="310"/>
        <v>1.3535965805442367E-3</v>
      </c>
      <c r="LI66" s="40">
        <f t="shared" si="172"/>
        <v>22.836286698138839</v>
      </c>
      <c r="LJ66" s="41">
        <f t="shared" si="311"/>
        <v>57090.716745347097</v>
      </c>
      <c r="LK66" s="39">
        <f t="shared" si="312"/>
        <v>7136339.5931683872</v>
      </c>
      <c r="LL66" s="39">
        <f t="shared" si="313"/>
        <v>-41390769.640376642</v>
      </c>
      <c r="LM66" s="40">
        <f t="shared" si="173"/>
        <v>8241.6435980609822</v>
      </c>
      <c r="LN66" s="39">
        <f t="shared" si="314"/>
        <v>20604108.995152455</v>
      </c>
      <c r="LO66" s="39">
        <f t="shared" si="315"/>
        <v>2575513624.3940568</v>
      </c>
      <c r="LP66" s="39">
        <f t="shared" si="316"/>
        <v>-14937979021.485529</v>
      </c>
      <c r="LQ66" s="53">
        <f t="shared" si="317"/>
        <v>321939203049.25708</v>
      </c>
      <c r="LR66" s="39">
        <f t="shared" si="318"/>
        <v>-1867247377685.6912</v>
      </c>
      <c r="LS66" s="39">
        <f t="shared" si="319"/>
        <v>10830034790577.01</v>
      </c>
      <c r="LT66" s="21">
        <v>12</v>
      </c>
      <c r="LU66" s="39">
        <v>-680</v>
      </c>
      <c r="LV66" s="39">
        <v>100</v>
      </c>
      <c r="LW66" s="51">
        <v>804.24771931898704</v>
      </c>
      <c r="LX66" s="50">
        <f t="shared" si="320"/>
        <v>1.3227493800302397E-3</v>
      </c>
      <c r="LY66" s="40">
        <f t="shared" si="174"/>
        <v>264.54987600604795</v>
      </c>
      <c r="LZ66" s="40">
        <f t="shared" si="175"/>
        <v>22.575988935659918</v>
      </c>
      <c r="MA66" s="51">
        <f t="shared" si="176"/>
        <v>241.97388707038803</v>
      </c>
      <c r="MB66" s="51">
        <f t="shared" si="321"/>
        <v>194606.94681110969</v>
      </c>
      <c r="MC66" s="51">
        <f t="shared" si="322"/>
        <v>19460694.681110971</v>
      </c>
      <c r="MD66" s="51">
        <f t="shared" si="323"/>
        <v>-132332723.83155459</v>
      </c>
      <c r="ME66" s="39">
        <f t="shared" si="177"/>
        <v>191365.05459538556</v>
      </c>
      <c r="MF66" s="39">
        <f t="shared" si="178"/>
        <v>153904908.71569228</v>
      </c>
      <c r="MG66" s="39">
        <f t="shared" si="179"/>
        <v>15390490871.569229</v>
      </c>
      <c r="MH66" s="39">
        <f t="shared" si="180"/>
        <v>-104655337926.67075</v>
      </c>
      <c r="MI66" s="39">
        <f t="shared" si="181"/>
        <v>1539049087156.9229</v>
      </c>
      <c r="MJ66" s="39">
        <f t="shared" si="182"/>
        <v>-10465533792667.074</v>
      </c>
      <c r="MK66" s="247">
        <f t="shared" si="183"/>
        <v>71165629790136.109</v>
      </c>
    </row>
    <row r="67" spans="1:349" x14ac:dyDescent="0.25">
      <c r="A67" s="21">
        <v>13</v>
      </c>
      <c r="B67" s="39">
        <v>-725</v>
      </c>
      <c r="C67" s="39">
        <v>175</v>
      </c>
      <c r="D67" s="39">
        <v>2500</v>
      </c>
      <c r="E67" s="50">
        <f t="shared" si="184"/>
        <v>9.8999999999999999E-4</v>
      </c>
      <c r="F67" s="40">
        <f t="shared" si="64"/>
        <v>18.996862499999995</v>
      </c>
      <c r="G67" s="41">
        <f t="shared" si="185"/>
        <v>47492.156249999985</v>
      </c>
      <c r="H67" s="39">
        <f t="shared" si="186"/>
        <v>8311127.3437499972</v>
      </c>
      <c r="I67" s="39">
        <f t="shared" si="187"/>
        <v>-34431813.281249993</v>
      </c>
      <c r="J67" s="40">
        <f t="shared" si="65"/>
        <v>12877.5</v>
      </c>
      <c r="K67" s="39">
        <f t="shared" si="188"/>
        <v>32193750</v>
      </c>
      <c r="L67" s="39">
        <f t="shared" si="189"/>
        <v>5633906250</v>
      </c>
      <c r="M67" s="39">
        <f t="shared" si="190"/>
        <v>-23340468750</v>
      </c>
      <c r="N67" s="53">
        <f t="shared" si="191"/>
        <v>985933593750</v>
      </c>
      <c r="O67" s="39">
        <f t="shared" si="192"/>
        <v>-4084582031250</v>
      </c>
      <c r="P67" s="39">
        <f t="shared" si="193"/>
        <v>16921839843750</v>
      </c>
      <c r="Q67" s="21">
        <v>13</v>
      </c>
      <c r="R67">
        <v>-680</v>
      </c>
      <c r="S67">
        <v>-100</v>
      </c>
      <c r="T67" s="264">
        <v>804.24771931898704</v>
      </c>
      <c r="U67" s="50">
        <f t="shared" si="194"/>
        <v>9.5100000000000002E-4</v>
      </c>
      <c r="V67" s="40">
        <f t="shared" si="66"/>
        <v>190.20000000000002</v>
      </c>
      <c r="W67" s="40">
        <f t="shared" si="67"/>
        <v>18.484943625</v>
      </c>
      <c r="X67" s="51">
        <f t="shared" si="68"/>
        <v>171.71505637500002</v>
      </c>
      <c r="Y67" s="51">
        <f t="shared" si="195"/>
        <v>138101.44246232504</v>
      </c>
      <c r="Z67" s="51">
        <f t="shared" si="196"/>
        <v>-13810144.246232504</v>
      </c>
      <c r="AA67" s="51">
        <f t="shared" si="197"/>
        <v>-93908980.874381021</v>
      </c>
      <c r="AB67" s="39">
        <f t="shared" si="69"/>
        <v>186625.25</v>
      </c>
      <c r="AC67" s="39">
        <f t="shared" si="70"/>
        <v>150092931.6798358</v>
      </c>
      <c r="AD67" s="39">
        <f t="shared" si="71"/>
        <v>-15009293167.98358</v>
      </c>
      <c r="AE67" s="39">
        <f t="shared" si="72"/>
        <v>-102063193542.28835</v>
      </c>
      <c r="AF67" s="39">
        <f t="shared" si="73"/>
        <v>1500929316798.3579</v>
      </c>
      <c r="AG67" s="39">
        <f t="shared" si="74"/>
        <v>10206319354228.834</v>
      </c>
      <c r="AH67" s="247">
        <f t="shared" si="75"/>
        <v>69402971608756.07</v>
      </c>
      <c r="AJ67" s="21">
        <v>13</v>
      </c>
      <c r="AK67" s="39">
        <v>-725</v>
      </c>
      <c r="AL67" s="39">
        <v>175</v>
      </c>
      <c r="AM67" s="39">
        <v>2500</v>
      </c>
      <c r="AN67" s="50">
        <f t="shared" si="198"/>
        <v>1.0338177490238228E-3</v>
      </c>
      <c r="AO67" s="40">
        <f t="shared" si="76"/>
        <v>19.548885594103623</v>
      </c>
      <c r="AP67" s="41">
        <f t="shared" si="199"/>
        <v>48872.213985259055</v>
      </c>
      <c r="AQ67" s="39">
        <f t="shared" si="200"/>
        <v>8552637.4474203344</v>
      </c>
      <c r="AR67" s="39">
        <f t="shared" si="201"/>
        <v>-35432355.139312819</v>
      </c>
      <c r="AS67" s="40">
        <f t="shared" si="77"/>
        <v>12318.823699946261</v>
      </c>
      <c r="AT67" s="39">
        <f t="shared" si="202"/>
        <v>30797059.249865651</v>
      </c>
      <c r="AU67" s="39">
        <f t="shared" si="203"/>
        <v>5389485368.7264891</v>
      </c>
      <c r="AV67" s="39">
        <f t="shared" si="204"/>
        <v>-22327867956.152596</v>
      </c>
      <c r="AW67" s="53">
        <f t="shared" si="205"/>
        <v>943159939527.13562</v>
      </c>
      <c r="AX67" s="39">
        <f t="shared" si="206"/>
        <v>-3907376892326.7041</v>
      </c>
      <c r="AY67" s="39">
        <f t="shared" si="207"/>
        <v>16187704268210.633</v>
      </c>
      <c r="AZ67" s="21">
        <v>13</v>
      </c>
      <c r="BA67">
        <v>-680</v>
      </c>
      <c r="BB67">
        <v>-100</v>
      </c>
      <c r="BC67" s="264">
        <v>804.24771931898704</v>
      </c>
      <c r="BD67" s="50">
        <f t="shared" si="208"/>
        <v>6.5328647684144046E-4</v>
      </c>
      <c r="BE67" s="40">
        <f t="shared" si="78"/>
        <v>130.65729536828809</v>
      </c>
      <c r="BF67" s="40">
        <f t="shared" si="79"/>
        <v>13.938062126704358</v>
      </c>
      <c r="BG67" s="51">
        <f t="shared" si="80"/>
        <v>116.71923324158374</v>
      </c>
      <c r="BH67" s="51">
        <f t="shared" si="209"/>
        <v>93871.17713520462</v>
      </c>
      <c r="BI67" s="51">
        <f t="shared" si="210"/>
        <v>-9387117.7135204617</v>
      </c>
      <c r="BJ67" s="51">
        <f t="shared" si="211"/>
        <v>-63832400.451939143</v>
      </c>
      <c r="BK67" s="39">
        <f t="shared" si="81"/>
        <v>182829.40257972837</v>
      </c>
      <c r="BL67" s="39">
        <f t="shared" si="82"/>
        <v>147040130.04919946</v>
      </c>
      <c r="BM67" s="39">
        <f t="shared" si="83"/>
        <v>-14704013004.919947</v>
      </c>
      <c r="BN67" s="39">
        <f t="shared" si="84"/>
        <v>-99987288433.455627</v>
      </c>
      <c r="BO67" s="39">
        <f t="shared" si="85"/>
        <v>1470401300491.9946</v>
      </c>
      <c r="BP67" s="39">
        <f t="shared" si="86"/>
        <v>9998728843345.5625</v>
      </c>
      <c r="BQ67" s="247">
        <f t="shared" si="87"/>
        <v>67991356134749.828</v>
      </c>
      <c r="BS67" s="21">
        <v>13</v>
      </c>
      <c r="BT67" s="39">
        <v>-725</v>
      </c>
      <c r="BU67" s="39">
        <v>175</v>
      </c>
      <c r="BV67" s="39">
        <v>2500</v>
      </c>
      <c r="BW67" s="50">
        <f t="shared" si="212"/>
        <v>1.2239256768072032E-3</v>
      </c>
      <c r="BX67" s="40">
        <f t="shared" si="88"/>
        <v>21.660392611115366</v>
      </c>
      <c r="BY67" s="41">
        <f t="shared" si="213"/>
        <v>54150.981527788419</v>
      </c>
      <c r="BZ67" s="39">
        <f t="shared" si="214"/>
        <v>9476421.7673629727</v>
      </c>
      <c r="CA67" s="39">
        <f t="shared" si="215"/>
        <v>-39259461.607646607</v>
      </c>
      <c r="CB67" s="40">
        <f t="shared" si="89"/>
        <v>9894.9476207081607</v>
      </c>
      <c r="CC67" s="39">
        <f t="shared" si="216"/>
        <v>24737369.0517704</v>
      </c>
      <c r="CD67" s="39">
        <f t="shared" si="217"/>
        <v>4329039584.0598202</v>
      </c>
      <c r="CE67" s="39">
        <f t="shared" si="218"/>
        <v>-17934592562.533539</v>
      </c>
      <c r="CF67" s="53">
        <f t="shared" si="219"/>
        <v>757581927210.46851</v>
      </c>
      <c r="CG67" s="39">
        <f t="shared" si="220"/>
        <v>-3138553698443.3691</v>
      </c>
      <c r="CH67" s="39">
        <f t="shared" si="221"/>
        <v>13002579607836.816</v>
      </c>
      <c r="CI67" s="21">
        <v>13</v>
      </c>
      <c r="CJ67">
        <v>-680</v>
      </c>
      <c r="CK67">
        <v>-100</v>
      </c>
      <c r="CL67" s="264">
        <v>804.24771931898704</v>
      </c>
      <c r="CM67" s="50">
        <f t="shared" si="222"/>
        <v>7.5031845435423006E-4</v>
      </c>
      <c r="CN67" s="40">
        <f t="shared" si="90"/>
        <v>150.06369087084602</v>
      </c>
      <c r="CO67" s="40">
        <f t="shared" si="91"/>
        <v>15.544137219761547</v>
      </c>
      <c r="CP67" s="51">
        <f t="shared" si="92"/>
        <v>134.51955365108446</v>
      </c>
      <c r="CQ67" s="51">
        <f t="shared" si="223"/>
        <v>108187.04422769279</v>
      </c>
      <c r="CR67" s="51">
        <f t="shared" si="224"/>
        <v>-10818704.42276928</v>
      </c>
      <c r="CS67" s="51">
        <f t="shared" si="225"/>
        <v>-73567190.074831098</v>
      </c>
      <c r="CT67" s="39">
        <f t="shared" si="93"/>
        <v>184066.56029301643</v>
      </c>
      <c r="CU67" s="39">
        <f t="shared" si="94"/>
        <v>148035111.31854928</v>
      </c>
      <c r="CV67" s="39">
        <f t="shared" si="95"/>
        <v>-14803511131.854927</v>
      </c>
      <c r="CW67" s="39">
        <f t="shared" si="96"/>
        <v>-100663875696.61351</v>
      </c>
      <c r="CX67" s="39">
        <f t="shared" si="97"/>
        <v>1480351113185.4927</v>
      </c>
      <c r="CY67" s="39">
        <f t="shared" si="98"/>
        <v>10066387569661.352</v>
      </c>
      <c r="CZ67" s="247">
        <f t="shared" si="99"/>
        <v>68451435473697.188</v>
      </c>
      <c r="DB67" s="21">
        <v>13</v>
      </c>
      <c r="DC67" s="39">
        <v>-725</v>
      </c>
      <c r="DD67" s="39">
        <v>175</v>
      </c>
      <c r="DE67" s="39">
        <v>2500</v>
      </c>
      <c r="DF67" s="50">
        <f t="shared" si="226"/>
        <v>1.4010372418544834E-3</v>
      </c>
      <c r="DG67" s="40">
        <f t="shared" si="100"/>
        <v>23.212928041511312</v>
      </c>
      <c r="DH67" s="41">
        <f t="shared" si="227"/>
        <v>58032.320103778278</v>
      </c>
      <c r="DI67" s="39">
        <f t="shared" si="228"/>
        <v>10155656.018161198</v>
      </c>
      <c r="DJ67" s="39">
        <f t="shared" si="229"/>
        <v>-42073432.075239249</v>
      </c>
      <c r="DK67" s="40">
        <f t="shared" si="101"/>
        <v>7636.7751663553363</v>
      </c>
      <c r="DL67" s="39">
        <f t="shared" si="230"/>
        <v>19091937.915888339</v>
      </c>
      <c r="DM67" s="39">
        <f t="shared" si="231"/>
        <v>3341089135.2804594</v>
      </c>
      <c r="DN67" s="39">
        <f t="shared" si="232"/>
        <v>-13841654989.019047</v>
      </c>
      <c r="DO67" s="53">
        <f t="shared" si="233"/>
        <v>584690598674.08044</v>
      </c>
      <c r="DP67" s="39">
        <f t="shared" si="234"/>
        <v>-2422289623078.333</v>
      </c>
      <c r="DQ67" s="39">
        <f t="shared" si="235"/>
        <v>10035199867038.809</v>
      </c>
      <c r="DR67" s="21">
        <v>13</v>
      </c>
      <c r="DS67">
        <v>-680</v>
      </c>
      <c r="DT67">
        <v>-100</v>
      </c>
      <c r="DU67" s="264">
        <v>804.24771931898704</v>
      </c>
      <c r="DV67" s="50">
        <f t="shared" si="236"/>
        <v>8.1811397212742595E-4</v>
      </c>
      <c r="DW67" s="40">
        <f t="shared" si="102"/>
        <v>163.62279442548518</v>
      </c>
      <c r="DX67" s="40">
        <f t="shared" si="103"/>
        <v>16.595052034137378</v>
      </c>
      <c r="DY67" s="51">
        <f t="shared" si="104"/>
        <v>147.0277423913478</v>
      </c>
      <c r="DZ67" s="51">
        <f t="shared" si="237"/>
        <v>118246.72649486102</v>
      </c>
      <c r="EA67" s="51">
        <f t="shared" si="238"/>
        <v>-11824672.649486102</v>
      </c>
      <c r="EB67" s="51">
        <f t="shared" si="239"/>
        <v>-80407774.016505495</v>
      </c>
      <c r="EC67" s="39">
        <f t="shared" si="105"/>
        <v>184930.95314462468</v>
      </c>
      <c r="ED67" s="39">
        <f t="shared" si="106"/>
        <v>148730297.29805085</v>
      </c>
      <c r="EE67" s="39">
        <f t="shared" si="107"/>
        <v>-14873029729.805084</v>
      </c>
      <c r="EF67" s="39">
        <f t="shared" si="108"/>
        <v>-101136602162.67458</v>
      </c>
      <c r="EG67" s="39">
        <f t="shared" si="109"/>
        <v>1487302972980.5083</v>
      </c>
      <c r="EH67" s="39">
        <f t="shared" si="110"/>
        <v>10113660216267.457</v>
      </c>
      <c r="EI67" s="247">
        <f t="shared" si="111"/>
        <v>68772889470618.711</v>
      </c>
      <c r="EK67" s="21">
        <v>13</v>
      </c>
      <c r="EL67" s="39">
        <v>-725</v>
      </c>
      <c r="EM67" s="39">
        <v>175</v>
      </c>
      <c r="EN67" s="39">
        <v>2500</v>
      </c>
      <c r="EO67" s="50">
        <f t="shared" si="240"/>
        <v>1.4677598993185026E-3</v>
      </c>
      <c r="EP67" s="40">
        <f t="shared" si="112"/>
        <v>23.694093029569252</v>
      </c>
      <c r="EQ67" s="41">
        <f t="shared" si="241"/>
        <v>59235.232573923131</v>
      </c>
      <c r="ER67" s="39">
        <f t="shared" si="242"/>
        <v>10366165.700436547</v>
      </c>
      <c r="ES67" s="39">
        <f t="shared" si="243"/>
        <v>-42945543.616094269</v>
      </c>
      <c r="ET67" s="40">
        <f t="shared" si="113"/>
        <v>6786.0612836890923</v>
      </c>
      <c r="EU67" s="39">
        <f t="shared" si="244"/>
        <v>16965153.20922273</v>
      </c>
      <c r="EV67" s="39">
        <f t="shared" si="245"/>
        <v>2968901811.6139779</v>
      </c>
      <c r="EW67" s="39">
        <f t="shared" si="246"/>
        <v>-12299736076.68648</v>
      </c>
      <c r="EX67" s="53">
        <f t="shared" si="247"/>
        <v>519557817032.44611</v>
      </c>
      <c r="EY67" s="39">
        <f t="shared" si="248"/>
        <v>-2152453813420.134</v>
      </c>
      <c r="EZ67" s="39">
        <f t="shared" si="249"/>
        <v>8917308655597.6973</v>
      </c>
      <c r="FA67" s="21">
        <v>13</v>
      </c>
      <c r="FB67">
        <v>-680</v>
      </c>
      <c r="FC67">
        <v>-100</v>
      </c>
      <c r="FD67" s="264">
        <v>804.24771931898704</v>
      </c>
      <c r="FE67" s="50">
        <f t="shared" si="250"/>
        <v>8.4415709275269084E-4</v>
      </c>
      <c r="FF67" s="40">
        <f t="shared" si="114"/>
        <v>168.83141855053816</v>
      </c>
      <c r="FG67" s="40">
        <f t="shared" si="115"/>
        <v>16.983173232758812</v>
      </c>
      <c r="FH67" s="51">
        <f t="shared" si="116"/>
        <v>151.84824531777934</v>
      </c>
      <c r="FI67" s="51">
        <f t="shared" si="251"/>
        <v>122123.60497941409</v>
      </c>
      <c r="FJ67" s="51">
        <f t="shared" si="252"/>
        <v>-12212360.497941408</v>
      </c>
      <c r="FK67" s="51">
        <f t="shared" si="253"/>
        <v>-83044051.386001572</v>
      </c>
      <c r="FL67" s="39">
        <f t="shared" si="117"/>
        <v>185263.00293259681</v>
      </c>
      <c r="FM67" s="39">
        <f t="shared" si="118"/>
        <v>148997347.58272779</v>
      </c>
      <c r="FN67" s="39">
        <f t="shared" si="119"/>
        <v>-14899734758.272779</v>
      </c>
      <c r="FO67" s="39">
        <f t="shared" si="120"/>
        <v>-101318196356.2549</v>
      </c>
      <c r="FP67" s="39">
        <f t="shared" si="121"/>
        <v>1489973475827.2778</v>
      </c>
      <c r="FQ67" s="39">
        <f t="shared" si="122"/>
        <v>10131819635625.49</v>
      </c>
      <c r="FR67" s="247">
        <f t="shared" si="123"/>
        <v>68896373522253.328</v>
      </c>
      <c r="FT67" s="21">
        <v>13</v>
      </c>
      <c r="FU67" s="39">
        <v>-725</v>
      </c>
      <c r="FV67" s="39">
        <v>175</v>
      </c>
      <c r="FW67" s="39">
        <v>2500</v>
      </c>
      <c r="FX67" s="50">
        <f t="shared" si="254"/>
        <v>1.4727463029889881E-3</v>
      </c>
      <c r="FY67" s="40">
        <f t="shared" si="124"/>
        <v>23.7277725610499</v>
      </c>
      <c r="FZ67" s="41">
        <f t="shared" si="255"/>
        <v>59319.431402624752</v>
      </c>
      <c r="GA67" s="39">
        <f t="shared" si="256"/>
        <v>10380900.495459331</v>
      </c>
      <c r="GB67" s="39">
        <f t="shared" si="257"/>
        <v>-43006587.766902946</v>
      </c>
      <c r="GC67" s="40">
        <f t="shared" si="125"/>
        <v>6722.4846368904027</v>
      </c>
      <c r="GD67" s="39">
        <f t="shared" si="258"/>
        <v>16806211.592226006</v>
      </c>
      <c r="GE67" s="39">
        <f t="shared" si="259"/>
        <v>2941087028.6395512</v>
      </c>
      <c r="GF67" s="39">
        <f t="shared" si="260"/>
        <v>-12184503404.363855</v>
      </c>
      <c r="GG67" s="53">
        <f t="shared" si="261"/>
        <v>514690230011.92145</v>
      </c>
      <c r="GH67" s="39">
        <f t="shared" si="262"/>
        <v>-2132288095763.6748</v>
      </c>
      <c r="GI67" s="39">
        <f t="shared" si="263"/>
        <v>8833764968163.7949</v>
      </c>
      <c r="GJ67" s="21">
        <v>13</v>
      </c>
      <c r="GK67">
        <v>-680</v>
      </c>
      <c r="GL67">
        <v>-100</v>
      </c>
      <c r="GM67" s="264">
        <v>804.24771931898704</v>
      </c>
      <c r="GN67" s="50">
        <f t="shared" si="264"/>
        <v>8.460504560701827E-4</v>
      </c>
      <c r="GO67" s="40">
        <f t="shared" si="126"/>
        <v>169.21009121403654</v>
      </c>
      <c r="GP67" s="40">
        <f t="shared" si="127"/>
        <v>17.011052869159062</v>
      </c>
      <c r="GQ67" s="51">
        <f t="shared" si="128"/>
        <v>152.19903834487747</v>
      </c>
      <c r="GR67" s="51">
        <f t="shared" si="265"/>
        <v>122405.72947141076</v>
      </c>
      <c r="GS67" s="51">
        <f t="shared" si="266"/>
        <v>-12240572.947141076</v>
      </c>
      <c r="GT67" s="51">
        <f t="shared" si="267"/>
        <v>-83235896.040559307</v>
      </c>
      <c r="GU67" s="39">
        <f t="shared" si="129"/>
        <v>185287.14331489484</v>
      </c>
      <c r="GV67" s="39">
        <f t="shared" si="130"/>
        <v>149016762.43013448</v>
      </c>
      <c r="GW67" s="39">
        <f t="shared" si="131"/>
        <v>-14901676243.013447</v>
      </c>
      <c r="GX67" s="39">
        <f t="shared" si="132"/>
        <v>-101331398452.49144</v>
      </c>
      <c r="GY67" s="39">
        <f t="shared" si="133"/>
        <v>1490167624301.3447</v>
      </c>
      <c r="GZ67" s="39">
        <f t="shared" si="134"/>
        <v>10133139845249.145</v>
      </c>
      <c r="HA67" s="247">
        <f t="shared" si="135"/>
        <v>68905350947694.18</v>
      </c>
      <c r="HC67" s="21">
        <v>13</v>
      </c>
      <c r="HD67" s="39">
        <v>-725</v>
      </c>
      <c r="HE67" s="39">
        <v>175</v>
      </c>
      <c r="HF67" s="39">
        <v>2500</v>
      </c>
      <c r="HG67" s="50">
        <f t="shared" si="268"/>
        <v>1.4727687252269988E-3</v>
      </c>
      <c r="HH67" s="40">
        <f t="shared" si="136"/>
        <v>23.727923290995381</v>
      </c>
      <c r="HI67" s="41">
        <f t="shared" si="269"/>
        <v>59319.808227488451</v>
      </c>
      <c r="HJ67" s="39">
        <f t="shared" si="270"/>
        <v>10380966.439810479</v>
      </c>
      <c r="HK67" s="39">
        <f t="shared" si="271"/>
        <v>-43006860.964929126</v>
      </c>
      <c r="HL67" s="40">
        <f t="shared" si="137"/>
        <v>6722.1987533557658</v>
      </c>
      <c r="HM67" s="39">
        <f t="shared" si="272"/>
        <v>16805496.883389413</v>
      </c>
      <c r="HN67" s="39">
        <f t="shared" si="273"/>
        <v>2940961954.5931473</v>
      </c>
      <c r="HO67" s="39">
        <f t="shared" si="274"/>
        <v>-12183985240.457325</v>
      </c>
      <c r="HP67" s="53">
        <f t="shared" si="275"/>
        <v>514668342053.80078</v>
      </c>
      <c r="HQ67" s="39">
        <f t="shared" si="276"/>
        <v>-2132197417080.032</v>
      </c>
      <c r="HR67" s="39">
        <f t="shared" si="277"/>
        <v>8833389299331.5605</v>
      </c>
      <c r="HS67" s="21">
        <v>13</v>
      </c>
      <c r="HT67">
        <v>-680</v>
      </c>
      <c r="HU67">
        <v>-100</v>
      </c>
      <c r="HV67" s="264">
        <v>804.24771931898704</v>
      </c>
      <c r="HW67" s="50">
        <f t="shared" si="278"/>
        <v>8.4606079943765598E-4</v>
      </c>
      <c r="HX67" s="40">
        <f t="shared" si="138"/>
        <v>169.21215988753119</v>
      </c>
      <c r="HY67" s="40">
        <f t="shared" si="139"/>
        <v>17.011205048960306</v>
      </c>
      <c r="HZ67" s="51">
        <f t="shared" si="140"/>
        <v>152.20095483857088</v>
      </c>
      <c r="IA67" s="51">
        <f t="shared" si="279"/>
        <v>122407.27080709278</v>
      </c>
      <c r="IB67" s="51">
        <f t="shared" si="280"/>
        <v>-12240727.080709279</v>
      </c>
      <c r="IC67" s="51">
        <f t="shared" si="281"/>
        <v>-83236944.148823082</v>
      </c>
      <c r="ID67" s="39">
        <f t="shared" si="141"/>
        <v>185287.27519283013</v>
      </c>
      <c r="IE67" s="39">
        <f t="shared" si="142"/>
        <v>149016868.49266315</v>
      </c>
      <c r="IF67" s="39">
        <f t="shared" si="143"/>
        <v>-14901686849.266315</v>
      </c>
      <c r="IG67" s="39">
        <f t="shared" si="144"/>
        <v>-101331470575.01094</v>
      </c>
      <c r="IH67" s="39">
        <f t="shared" si="145"/>
        <v>1490168684926.6316</v>
      </c>
      <c r="II67" s="39">
        <f t="shared" si="146"/>
        <v>10133147057501.094</v>
      </c>
      <c r="IJ67" s="247">
        <f t="shared" si="147"/>
        <v>68905399991007.438</v>
      </c>
      <c r="IL67" s="21">
        <v>13</v>
      </c>
      <c r="IM67" s="39">
        <v>-725</v>
      </c>
      <c r="IN67" s="39">
        <v>175</v>
      </c>
      <c r="IO67" s="39">
        <v>2500</v>
      </c>
      <c r="IP67" s="50">
        <f t="shared" si="282"/>
        <v>1.4727687256436326E-3</v>
      </c>
      <c r="IQ67" s="40">
        <f t="shared" si="148"/>
        <v>23.727923293796074</v>
      </c>
      <c r="IR67" s="41">
        <f t="shared" si="283"/>
        <v>59319.808234490185</v>
      </c>
      <c r="IS67" s="39">
        <f t="shared" si="284"/>
        <v>10380966.441035783</v>
      </c>
      <c r="IT67" s="39">
        <f t="shared" si="285"/>
        <v>-43006860.970005386</v>
      </c>
      <c r="IU67" s="40">
        <f t="shared" si="149"/>
        <v>6722.1987480436846</v>
      </c>
      <c r="IV67" s="39">
        <f t="shared" si="286"/>
        <v>16805496.870109212</v>
      </c>
      <c r="IW67" s="39">
        <f t="shared" si="287"/>
        <v>2940961952.2691121</v>
      </c>
      <c r="IX67" s="39">
        <f t="shared" si="288"/>
        <v>-12183985230.829178</v>
      </c>
      <c r="IY67" s="53">
        <f t="shared" si="289"/>
        <v>514668341647.0946</v>
      </c>
      <c r="IZ67" s="39">
        <f t="shared" si="290"/>
        <v>-2132197415395.1062</v>
      </c>
      <c r="JA67" s="39">
        <f t="shared" si="291"/>
        <v>8833389292351.1543</v>
      </c>
      <c r="JB67" s="21">
        <v>13</v>
      </c>
      <c r="JC67">
        <v>-680</v>
      </c>
      <c r="JD67">
        <v>-100</v>
      </c>
      <c r="JE67" s="264">
        <v>804.24771931898704</v>
      </c>
      <c r="JF67" s="50">
        <f t="shared" si="292"/>
        <v>8.4606079963266047E-4</v>
      </c>
      <c r="JG67" s="40">
        <f t="shared" si="150"/>
        <v>169.21215992653208</v>
      </c>
      <c r="JH67" s="40">
        <f t="shared" si="151"/>
        <v>17.011205051829354</v>
      </c>
      <c r="JI67" s="51">
        <f t="shared" si="152"/>
        <v>152.20095487470272</v>
      </c>
      <c r="JJ67" s="51">
        <f t="shared" si="293"/>
        <v>122407.27083615173</v>
      </c>
      <c r="JK67" s="51">
        <f t="shared" si="294"/>
        <v>-12240727.083615173</v>
      </c>
      <c r="JL67" s="51">
        <f t="shared" si="295"/>
        <v>-83236944.16858317</v>
      </c>
      <c r="JM67" s="39">
        <f t="shared" si="153"/>
        <v>185287.27519531641</v>
      </c>
      <c r="JN67" s="39">
        <f t="shared" si="154"/>
        <v>149016868.49466273</v>
      </c>
      <c r="JO67" s="39">
        <f t="shared" si="155"/>
        <v>-14901686849.466272</v>
      </c>
      <c r="JP67" s="39">
        <f t="shared" si="156"/>
        <v>-101331470576.37065</v>
      </c>
      <c r="JQ67" s="39">
        <f t="shared" si="157"/>
        <v>1490168684946.6272</v>
      </c>
      <c r="JR67" s="39">
        <f t="shared" si="158"/>
        <v>10133147057637.064</v>
      </c>
      <c r="JS67" s="247">
        <f t="shared" si="159"/>
        <v>68905399991932.047</v>
      </c>
      <c r="JU67" s="21">
        <v>13</v>
      </c>
      <c r="JV67" s="39">
        <v>-725</v>
      </c>
      <c r="JW67" s="39">
        <v>175</v>
      </c>
      <c r="JX67" s="39">
        <v>2500</v>
      </c>
      <c r="JY67" s="50">
        <f t="shared" si="296"/>
        <v>1.4727687256436317E-3</v>
      </c>
      <c r="JZ67" s="40">
        <f t="shared" si="160"/>
        <v>23.727923293796071</v>
      </c>
      <c r="KA67" s="41">
        <f t="shared" si="297"/>
        <v>59319.808234490178</v>
      </c>
      <c r="KB67" s="39">
        <f t="shared" si="298"/>
        <v>10380966.441035781</v>
      </c>
      <c r="KC67" s="39">
        <f t="shared" si="299"/>
        <v>-43006860.970005378</v>
      </c>
      <c r="KD67" s="40">
        <f t="shared" si="161"/>
        <v>6722.1987480436956</v>
      </c>
      <c r="KE67" s="39">
        <f t="shared" si="300"/>
        <v>16805496.870109238</v>
      </c>
      <c r="KF67" s="39">
        <f t="shared" si="301"/>
        <v>2940961952.2691164</v>
      </c>
      <c r="KG67" s="39">
        <f t="shared" si="302"/>
        <v>-12183985230.829197</v>
      </c>
      <c r="KH67" s="53">
        <f t="shared" si="303"/>
        <v>514668341647.0954</v>
      </c>
      <c r="KI67" s="39">
        <f t="shared" si="304"/>
        <v>-2132197415395.1094</v>
      </c>
      <c r="KJ67" s="39">
        <f t="shared" si="305"/>
        <v>8833389292351.168</v>
      </c>
      <c r="KK67" s="21">
        <v>13</v>
      </c>
      <c r="KL67">
        <v>-680</v>
      </c>
      <c r="KM67">
        <v>-100</v>
      </c>
      <c r="KN67" s="264">
        <v>804.24771931898704</v>
      </c>
      <c r="KO67" s="50">
        <f t="shared" si="306"/>
        <v>8.4606079963265928E-4</v>
      </c>
      <c r="KP67" s="40">
        <f t="shared" si="162"/>
        <v>169.21215992653185</v>
      </c>
      <c r="KQ67" s="40">
        <f t="shared" si="163"/>
        <v>17.011205051829336</v>
      </c>
      <c r="KR67" s="51">
        <f t="shared" si="164"/>
        <v>152.20095487470252</v>
      </c>
      <c r="KS67" s="51">
        <f t="shared" si="307"/>
        <v>122407.27083615157</v>
      </c>
      <c r="KT67" s="51">
        <f t="shared" si="308"/>
        <v>-12240727.083615158</v>
      </c>
      <c r="KU67" s="51">
        <f t="shared" si="309"/>
        <v>-83236944.168583065</v>
      </c>
      <c r="KV67" s="39">
        <f t="shared" si="165"/>
        <v>185287.27519531641</v>
      </c>
      <c r="KW67" s="39">
        <f t="shared" si="166"/>
        <v>149016868.49466273</v>
      </c>
      <c r="KX67" s="39">
        <f t="shared" si="167"/>
        <v>-14901686849.466272</v>
      </c>
      <c r="KY67" s="39">
        <f t="shared" si="168"/>
        <v>-101331470576.37065</v>
      </c>
      <c r="KZ67" s="39">
        <f t="shared" si="169"/>
        <v>1490168684946.6272</v>
      </c>
      <c r="LA67" s="39">
        <f t="shared" si="170"/>
        <v>10133147057637.064</v>
      </c>
      <c r="LB67" s="247">
        <f t="shared" si="171"/>
        <v>68905399991932.047</v>
      </c>
      <c r="LD67" s="21">
        <v>13</v>
      </c>
      <c r="LE67" s="39">
        <v>-725</v>
      </c>
      <c r="LF67" s="39">
        <v>175</v>
      </c>
      <c r="LG67" s="39">
        <v>2500</v>
      </c>
      <c r="LH67" s="50">
        <f t="shared" si="310"/>
        <v>1.4727687256436317E-3</v>
      </c>
      <c r="LI67" s="40">
        <f t="shared" si="172"/>
        <v>23.727923293796071</v>
      </c>
      <c r="LJ67" s="41">
        <f t="shared" si="311"/>
        <v>59319.808234490178</v>
      </c>
      <c r="LK67" s="39">
        <f t="shared" si="312"/>
        <v>10380966.441035781</v>
      </c>
      <c r="LL67" s="39">
        <f t="shared" si="313"/>
        <v>-43006860.970005378</v>
      </c>
      <c r="LM67" s="40">
        <f t="shared" si="173"/>
        <v>6722.1987480436956</v>
      </c>
      <c r="LN67" s="39">
        <f t="shared" si="314"/>
        <v>16805496.870109238</v>
      </c>
      <c r="LO67" s="39">
        <f t="shared" si="315"/>
        <v>2940961952.2691164</v>
      </c>
      <c r="LP67" s="39">
        <f t="shared" si="316"/>
        <v>-12183985230.829197</v>
      </c>
      <c r="LQ67" s="53">
        <f t="shared" si="317"/>
        <v>514668341647.0954</v>
      </c>
      <c r="LR67" s="39">
        <f t="shared" si="318"/>
        <v>-2132197415395.1094</v>
      </c>
      <c r="LS67" s="39">
        <f t="shared" si="319"/>
        <v>8833389292351.168</v>
      </c>
      <c r="LT67" s="21">
        <v>13</v>
      </c>
      <c r="LU67">
        <v>-680</v>
      </c>
      <c r="LV67">
        <v>-100</v>
      </c>
      <c r="LW67" s="264">
        <v>804.24771931898704</v>
      </c>
      <c r="LX67" s="50">
        <f t="shared" si="320"/>
        <v>8.4606079963265928E-4</v>
      </c>
      <c r="LY67" s="40">
        <f t="shared" si="174"/>
        <v>169.21215992653185</v>
      </c>
      <c r="LZ67" s="40">
        <f t="shared" si="175"/>
        <v>17.011205051829336</v>
      </c>
      <c r="MA67" s="51">
        <f t="shared" si="176"/>
        <v>152.20095487470252</v>
      </c>
      <c r="MB67" s="51">
        <f t="shared" si="321"/>
        <v>122407.27083615157</v>
      </c>
      <c r="MC67" s="51">
        <f t="shared" si="322"/>
        <v>-12240727.083615158</v>
      </c>
      <c r="MD67" s="51">
        <f t="shared" si="323"/>
        <v>-83236944.168583065</v>
      </c>
      <c r="ME67" s="39">
        <f t="shared" si="177"/>
        <v>185287.27519531641</v>
      </c>
      <c r="MF67" s="39">
        <f t="shared" si="178"/>
        <v>149016868.49466273</v>
      </c>
      <c r="MG67" s="39">
        <f t="shared" si="179"/>
        <v>-14901686849.466272</v>
      </c>
      <c r="MH67" s="39">
        <f t="shared" si="180"/>
        <v>-101331470576.37065</v>
      </c>
      <c r="MI67" s="39">
        <f t="shared" si="181"/>
        <v>1490168684946.6272</v>
      </c>
      <c r="MJ67" s="39">
        <f t="shared" si="182"/>
        <v>10133147057637.064</v>
      </c>
      <c r="MK67" s="247">
        <f t="shared" si="183"/>
        <v>68905399991932.047</v>
      </c>
    </row>
    <row r="68" spans="1:349" x14ac:dyDescent="0.25">
      <c r="A68" s="21">
        <v>14</v>
      </c>
      <c r="B68" s="39">
        <v>-725</v>
      </c>
      <c r="C68" s="39">
        <v>225</v>
      </c>
      <c r="D68" s="39">
        <v>2500</v>
      </c>
      <c r="E68" s="50">
        <f t="shared" si="184"/>
        <v>9.9749999999999991E-4</v>
      </c>
      <c r="F68" s="40">
        <f t="shared" si="64"/>
        <v>19.093085156250002</v>
      </c>
      <c r="G68" s="41">
        <f t="shared" si="185"/>
        <v>47732.712890625007</v>
      </c>
      <c r="H68" s="39">
        <f t="shared" si="186"/>
        <v>10739860.400390627</v>
      </c>
      <c r="I68" s="39">
        <f t="shared" si="187"/>
        <v>-34606216.845703132</v>
      </c>
      <c r="J68" s="40">
        <f t="shared" si="65"/>
        <v>12781.875000000002</v>
      </c>
      <c r="K68" s="39">
        <f t="shared" si="188"/>
        <v>31954687.500000004</v>
      </c>
      <c r="L68" s="39">
        <f t="shared" si="189"/>
        <v>7189804687.500001</v>
      </c>
      <c r="M68" s="39">
        <f t="shared" si="190"/>
        <v>-23167148437.500004</v>
      </c>
      <c r="N68" s="53">
        <f t="shared" si="191"/>
        <v>1617706054687.5002</v>
      </c>
      <c r="O68" s="39">
        <f t="shared" si="192"/>
        <v>-5212608398437.501</v>
      </c>
      <c r="P68" s="39">
        <f t="shared" si="193"/>
        <v>16796182617187.502</v>
      </c>
      <c r="Q68" s="21">
        <v>14</v>
      </c>
      <c r="R68">
        <v>-680</v>
      </c>
      <c r="S68">
        <v>-300</v>
      </c>
      <c r="T68" s="264">
        <v>804.24771931898704</v>
      </c>
      <c r="U68" s="50">
        <f t="shared" si="194"/>
        <v>9.2100000000000005E-4</v>
      </c>
      <c r="V68" s="40">
        <f t="shared" si="66"/>
        <v>184.20000000000002</v>
      </c>
      <c r="W68" s="40">
        <f t="shared" si="67"/>
        <v>18.077963625000002</v>
      </c>
      <c r="X68" s="51">
        <f t="shared" si="68"/>
        <v>166.12203637500002</v>
      </c>
      <c r="Y68" s="51">
        <f t="shared" si="195"/>
        <v>133603.26888321957</v>
      </c>
      <c r="Z68" s="51">
        <f t="shared" si="196"/>
        <v>-40080980.664965868</v>
      </c>
      <c r="AA68" s="51">
        <f t="shared" si="197"/>
        <v>-90850222.840589315</v>
      </c>
      <c r="AB68" s="39">
        <f t="shared" si="69"/>
        <v>186242.75</v>
      </c>
      <c r="AC68" s="39">
        <f t="shared" si="70"/>
        <v>149785306.92719626</v>
      </c>
      <c r="AD68" s="39">
        <f t="shared" si="71"/>
        <v>-44935592078.158882</v>
      </c>
      <c r="AE68" s="39">
        <f t="shared" si="72"/>
        <v>-101854008710.49345</v>
      </c>
      <c r="AF68" s="39">
        <f t="shared" si="73"/>
        <v>13480677623447.664</v>
      </c>
      <c r="AG68" s="39">
        <f t="shared" si="74"/>
        <v>30556202613148.035</v>
      </c>
      <c r="AH68" s="247">
        <f t="shared" si="75"/>
        <v>69260725923135.555</v>
      </c>
      <c r="AJ68" s="21">
        <v>14</v>
      </c>
      <c r="AK68" s="39">
        <v>-725</v>
      </c>
      <c r="AL68" s="39">
        <v>225</v>
      </c>
      <c r="AM68" s="39">
        <v>2500</v>
      </c>
      <c r="AN68" s="50">
        <f t="shared" si="198"/>
        <v>1.1064097887617985E-3</v>
      </c>
      <c r="AO68" s="40">
        <f t="shared" si="76"/>
        <v>20.409540406667823</v>
      </c>
      <c r="AP68" s="41">
        <f t="shared" si="199"/>
        <v>51023.851016669556</v>
      </c>
      <c r="AQ68" s="39">
        <f t="shared" si="200"/>
        <v>11480366.47875065</v>
      </c>
      <c r="AR68" s="39">
        <f t="shared" si="201"/>
        <v>-36992291.987085424</v>
      </c>
      <c r="AS68" s="40">
        <f t="shared" si="77"/>
        <v>11393.275193287069</v>
      </c>
      <c r="AT68" s="39">
        <f t="shared" si="202"/>
        <v>28483187.983217672</v>
      </c>
      <c r="AU68" s="39">
        <f t="shared" si="203"/>
        <v>6408717296.2239761</v>
      </c>
      <c r="AV68" s="39">
        <f t="shared" si="204"/>
        <v>-20650311287.832813</v>
      </c>
      <c r="AW68" s="53">
        <f t="shared" si="205"/>
        <v>1441961391650.3945</v>
      </c>
      <c r="AX68" s="39">
        <f t="shared" si="206"/>
        <v>-4646320039762.3828</v>
      </c>
      <c r="AY68" s="39">
        <f t="shared" si="207"/>
        <v>14971475683678.789</v>
      </c>
      <c r="AZ68" s="21">
        <v>14</v>
      </c>
      <c r="BA68">
        <v>-680</v>
      </c>
      <c r="BB68">
        <v>-300</v>
      </c>
      <c r="BC68" s="264">
        <v>804.24771931898704</v>
      </c>
      <c r="BD68" s="50">
        <f t="shared" si="208"/>
        <v>3.6291831788953766E-4</v>
      </c>
      <c r="BE68" s="40">
        <f t="shared" si="78"/>
        <v>72.583663577907529</v>
      </c>
      <c r="BF68" s="40">
        <f t="shared" si="79"/>
        <v>8.4147677338771683</v>
      </c>
      <c r="BG68" s="51">
        <f t="shared" si="80"/>
        <v>64.168895844030359</v>
      </c>
      <c r="BH68" s="51">
        <f t="shared" si="209"/>
        <v>51607.68813377904</v>
      </c>
      <c r="BI68" s="51">
        <f t="shared" si="210"/>
        <v>-15482306.440133711</v>
      </c>
      <c r="BJ68" s="51">
        <f t="shared" si="211"/>
        <v>-35093227.930969745</v>
      </c>
      <c r="BK68" s="39">
        <f t="shared" si="81"/>
        <v>179127.20855309159</v>
      </c>
      <c r="BL68" s="39">
        <f t="shared" si="82"/>
        <v>144062648.94680047</v>
      </c>
      <c r="BM68" s="39">
        <f t="shared" si="83"/>
        <v>-43218794684.040138</v>
      </c>
      <c r="BN68" s="39">
        <f t="shared" si="84"/>
        <v>-97962601283.824326</v>
      </c>
      <c r="BO68" s="39">
        <f t="shared" si="85"/>
        <v>12965638405212.041</v>
      </c>
      <c r="BP68" s="39">
        <f t="shared" si="86"/>
        <v>29388780385147.297</v>
      </c>
      <c r="BQ68" s="247">
        <f t="shared" si="87"/>
        <v>66614568873000.539</v>
      </c>
      <c r="BS68" s="21">
        <v>14</v>
      </c>
      <c r="BT68" s="39">
        <v>-725</v>
      </c>
      <c r="BU68" s="39">
        <v>225</v>
      </c>
      <c r="BV68" s="39">
        <v>2500</v>
      </c>
      <c r="BW68" s="50">
        <f t="shared" si="212"/>
        <v>1.3142871805555156E-3</v>
      </c>
      <c r="BX68" s="40">
        <f t="shared" si="88"/>
        <v>22.502461798965534</v>
      </c>
      <c r="BY68" s="41">
        <f t="shared" si="213"/>
        <v>56256.154497413838</v>
      </c>
      <c r="BZ68" s="39">
        <f t="shared" si="214"/>
        <v>12657634.761918113</v>
      </c>
      <c r="CA68" s="39">
        <f t="shared" si="215"/>
        <v>-40785712.010625035</v>
      </c>
      <c r="CB68" s="40">
        <f t="shared" si="89"/>
        <v>8742.8384479171764</v>
      </c>
      <c r="CC68" s="39">
        <f t="shared" si="216"/>
        <v>21857096.119792942</v>
      </c>
      <c r="CD68" s="39">
        <f t="shared" si="217"/>
        <v>4917846626.9534121</v>
      </c>
      <c r="CE68" s="39">
        <f t="shared" si="218"/>
        <v>-15846394686.849882</v>
      </c>
      <c r="CF68" s="53">
        <f t="shared" si="219"/>
        <v>1106515491064.5178</v>
      </c>
      <c r="CG68" s="39">
        <f t="shared" si="220"/>
        <v>-3565438804541.2236</v>
      </c>
      <c r="CH68" s="39">
        <f t="shared" si="221"/>
        <v>11488636147966.166</v>
      </c>
      <c r="CI68" s="21">
        <v>14</v>
      </c>
      <c r="CJ68">
        <v>-680</v>
      </c>
      <c r="CK68">
        <v>-300</v>
      </c>
      <c r="CL68" s="264">
        <v>804.24771931898704</v>
      </c>
      <c r="CM68" s="50">
        <f t="shared" si="222"/>
        <v>3.8887243936098142E-4</v>
      </c>
      <c r="CN68" s="40">
        <f t="shared" si="90"/>
        <v>77.774487872196289</v>
      </c>
      <c r="CO68" s="40">
        <f t="shared" si="91"/>
        <v>8.9522083938522083</v>
      </c>
      <c r="CP68" s="51">
        <f t="shared" si="92"/>
        <v>68.822279478344086</v>
      </c>
      <c r="CQ68" s="51">
        <f t="shared" si="223"/>
        <v>55350.161308792158</v>
      </c>
      <c r="CR68" s="51">
        <f t="shared" si="224"/>
        <v>-16605048.392637648</v>
      </c>
      <c r="CS68" s="51">
        <f t="shared" si="225"/>
        <v>-37638109.689978667</v>
      </c>
      <c r="CT68" s="39">
        <f t="shared" si="93"/>
        <v>179458.12360185251</v>
      </c>
      <c r="CU68" s="39">
        <f t="shared" si="94"/>
        <v>144328786.62005475</v>
      </c>
      <c r="CV68" s="39">
        <f t="shared" si="95"/>
        <v>-43298635986.016426</v>
      </c>
      <c r="CW68" s="39">
        <f t="shared" si="96"/>
        <v>-98143574901.637238</v>
      </c>
      <c r="CX68" s="39">
        <f t="shared" si="97"/>
        <v>12989590795804.928</v>
      </c>
      <c r="CY68" s="39">
        <f t="shared" si="98"/>
        <v>29443072470491.172</v>
      </c>
      <c r="CZ68" s="247">
        <f t="shared" si="99"/>
        <v>66737630933113.32</v>
      </c>
      <c r="DB68" s="21">
        <v>14</v>
      </c>
      <c r="DC68" s="39">
        <v>-725</v>
      </c>
      <c r="DD68" s="39">
        <v>225</v>
      </c>
      <c r="DE68" s="39">
        <v>2500</v>
      </c>
      <c r="DF68" s="50">
        <f t="shared" si="226"/>
        <v>1.5119575166058603E-3</v>
      </c>
      <c r="DG68" s="40">
        <f t="shared" si="100"/>
        <v>23.981567656815812</v>
      </c>
      <c r="DH68" s="41">
        <f t="shared" si="227"/>
        <v>59953.919142039529</v>
      </c>
      <c r="DI68" s="39">
        <f t="shared" si="228"/>
        <v>13489631.806958893</v>
      </c>
      <c r="DJ68" s="39">
        <f t="shared" si="229"/>
        <v>-43466591.37797866</v>
      </c>
      <c r="DK68" s="40">
        <f t="shared" si="101"/>
        <v>6222.5416632752813</v>
      </c>
      <c r="DL68" s="39">
        <f t="shared" si="230"/>
        <v>15556354.158188203</v>
      </c>
      <c r="DM68" s="39">
        <f t="shared" si="231"/>
        <v>3500179685.5923457</v>
      </c>
      <c r="DN68" s="39">
        <f t="shared" si="232"/>
        <v>-11278356764.686447</v>
      </c>
      <c r="DO68" s="53">
        <f t="shared" si="233"/>
        <v>787540429258.27783</v>
      </c>
      <c r="DP68" s="39">
        <f t="shared" si="234"/>
        <v>-2537630272054.4507</v>
      </c>
      <c r="DQ68" s="39">
        <f t="shared" si="235"/>
        <v>8176808654397.6748</v>
      </c>
      <c r="DR68" s="21">
        <v>14</v>
      </c>
      <c r="DS68">
        <v>-680</v>
      </c>
      <c r="DT68">
        <v>-300</v>
      </c>
      <c r="DU68" s="264">
        <v>804.24771931898704</v>
      </c>
      <c r="DV68" s="50">
        <f t="shared" si="236"/>
        <v>3.7443287312191809E-4</v>
      </c>
      <c r="DW68" s="40">
        <f t="shared" si="102"/>
        <v>74.886574624383613</v>
      </c>
      <c r="DX68" s="40">
        <f t="shared" si="103"/>
        <v>8.6542634145850279</v>
      </c>
      <c r="DY68" s="51">
        <f t="shared" si="104"/>
        <v>66.232311209798581</v>
      </c>
      <c r="DZ68" s="51">
        <f t="shared" si="237"/>
        <v>53267.185235705889</v>
      </c>
      <c r="EA68" s="51">
        <f t="shared" si="238"/>
        <v>-15980155.570711767</v>
      </c>
      <c r="EB68" s="51">
        <f t="shared" si="239"/>
        <v>-36221685.960280001</v>
      </c>
      <c r="EC68" s="39">
        <f t="shared" si="105"/>
        <v>179274.01913230444</v>
      </c>
      <c r="ED68" s="39">
        <f t="shared" si="106"/>
        <v>144180721.02030429</v>
      </c>
      <c r="EE68" s="39">
        <f t="shared" si="107"/>
        <v>-43254216306.091286</v>
      </c>
      <c r="EF68" s="39">
        <f t="shared" si="108"/>
        <v>-98042890293.806915</v>
      </c>
      <c r="EG68" s="39">
        <f t="shared" si="109"/>
        <v>12976264891827.385</v>
      </c>
      <c r="EH68" s="39">
        <f t="shared" si="110"/>
        <v>29412867088142.074</v>
      </c>
      <c r="EI68" s="247">
        <f t="shared" si="111"/>
        <v>66669165399788.703</v>
      </c>
      <c r="EK68" s="21">
        <v>14</v>
      </c>
      <c r="EL68" s="39">
        <v>-725</v>
      </c>
      <c r="EM68" s="39">
        <v>225</v>
      </c>
      <c r="EN68" s="39">
        <v>2500</v>
      </c>
      <c r="EO68" s="50">
        <f t="shared" si="240"/>
        <v>1.5863463096219604E-3</v>
      </c>
      <c r="EP68" s="40">
        <f t="shared" si="112"/>
        <v>24.409177730783512</v>
      </c>
      <c r="EQ68" s="41">
        <f t="shared" si="241"/>
        <v>61022.944326958779</v>
      </c>
      <c r="ER68" s="39">
        <f t="shared" si="242"/>
        <v>13730162.473565726</v>
      </c>
      <c r="ES68" s="39">
        <f t="shared" si="243"/>
        <v>-44241634.637045115</v>
      </c>
      <c r="ET68" s="40">
        <f t="shared" si="113"/>
        <v>5274.084552320006</v>
      </c>
      <c r="EU68" s="39">
        <f t="shared" si="244"/>
        <v>13185211.380800014</v>
      </c>
      <c r="EV68" s="39">
        <f t="shared" si="245"/>
        <v>2966672560.6800032</v>
      </c>
      <c r="EW68" s="39">
        <f t="shared" si="246"/>
        <v>-9559278251.0800095</v>
      </c>
      <c r="EX68" s="53">
        <f t="shared" si="247"/>
        <v>667501326153.00073</v>
      </c>
      <c r="EY68" s="39">
        <f t="shared" si="248"/>
        <v>-2150837606493.0022</v>
      </c>
      <c r="EZ68" s="39">
        <f t="shared" si="249"/>
        <v>6930476732033.0078</v>
      </c>
      <c r="FA68" s="21">
        <v>14</v>
      </c>
      <c r="FB68">
        <v>-680</v>
      </c>
      <c r="FC68">
        <v>-300</v>
      </c>
      <c r="FD68" s="264">
        <v>804.24771931898704</v>
      </c>
      <c r="FE68" s="50">
        <f t="shared" si="250"/>
        <v>3.6981145153885833E-4</v>
      </c>
      <c r="FF68" s="40">
        <f t="shared" si="114"/>
        <v>73.962290307771667</v>
      </c>
      <c r="FG68" s="40">
        <f t="shared" si="115"/>
        <v>8.5583437649717418</v>
      </c>
      <c r="FH68" s="51">
        <f t="shared" si="116"/>
        <v>65.403946542799929</v>
      </c>
      <c r="FI68" s="51">
        <f t="shared" si="251"/>
        <v>52600.974841507792</v>
      </c>
      <c r="FJ68" s="51">
        <f t="shared" si="252"/>
        <v>-15780292.452452337</v>
      </c>
      <c r="FK68" s="51">
        <f t="shared" si="253"/>
        <v>-35768662.892225295</v>
      </c>
      <c r="FL68" s="39">
        <f t="shared" si="117"/>
        <v>179215.09600712045</v>
      </c>
      <c r="FM68" s="39">
        <f t="shared" si="118"/>
        <v>144133332.23125991</v>
      </c>
      <c r="FN68" s="39">
        <f t="shared" si="119"/>
        <v>-43239999669.377975</v>
      </c>
      <c r="FO68" s="39">
        <f t="shared" si="120"/>
        <v>-98010665917.256744</v>
      </c>
      <c r="FP68" s="39">
        <f t="shared" si="121"/>
        <v>12971999900813.393</v>
      </c>
      <c r="FQ68" s="39">
        <f t="shared" si="122"/>
        <v>29403199775177.023</v>
      </c>
      <c r="FR68" s="247">
        <f t="shared" si="123"/>
        <v>66647252823734.586</v>
      </c>
      <c r="FT68" s="21">
        <v>14</v>
      </c>
      <c r="FU68" s="39">
        <v>-725</v>
      </c>
      <c r="FV68" s="39">
        <v>225</v>
      </c>
      <c r="FW68" s="39">
        <v>2500</v>
      </c>
      <c r="FX68" s="50">
        <f t="shared" si="254"/>
        <v>1.5919161836822552E-3</v>
      </c>
      <c r="FY68" s="40">
        <f t="shared" si="124"/>
        <v>24.438355942729601</v>
      </c>
      <c r="FZ68" s="41">
        <f t="shared" si="255"/>
        <v>61095.889856824004</v>
      </c>
      <c r="GA68" s="39">
        <f t="shared" si="256"/>
        <v>13746575.217785401</v>
      </c>
      <c r="GB68" s="39">
        <f t="shared" si="257"/>
        <v>-44294520.146197401</v>
      </c>
      <c r="GC68" s="40">
        <f t="shared" si="125"/>
        <v>5203.0686580512447</v>
      </c>
      <c r="GD68" s="39">
        <f t="shared" si="258"/>
        <v>13007671.645128112</v>
      </c>
      <c r="GE68" s="39">
        <f t="shared" si="259"/>
        <v>2926726120.1538253</v>
      </c>
      <c r="GF68" s="39">
        <f t="shared" si="260"/>
        <v>-9430561942.7178822</v>
      </c>
      <c r="GG68" s="53">
        <f t="shared" si="261"/>
        <v>658513377034.61072</v>
      </c>
      <c r="GH68" s="39">
        <f t="shared" si="262"/>
        <v>-2121876437111.5234</v>
      </c>
      <c r="GI68" s="39">
        <f t="shared" si="263"/>
        <v>6837157408470.4639</v>
      </c>
      <c r="GJ68" s="21">
        <v>14</v>
      </c>
      <c r="GK68">
        <v>-680</v>
      </c>
      <c r="GL68">
        <v>-300</v>
      </c>
      <c r="GM68" s="264">
        <v>804.24771931898704</v>
      </c>
      <c r="GN68" s="50">
        <f t="shared" si="264"/>
        <v>3.6937093329711434E-4</v>
      </c>
      <c r="GO68" s="40">
        <f t="shared" si="126"/>
        <v>73.874186659422861</v>
      </c>
      <c r="GP68" s="40">
        <f t="shared" si="127"/>
        <v>8.5491863985009342</v>
      </c>
      <c r="GQ68" s="51">
        <f t="shared" si="128"/>
        <v>65.325000260921925</v>
      </c>
      <c r="GR68" s="51">
        <f t="shared" si="265"/>
        <v>52537.482474358694</v>
      </c>
      <c r="GS68" s="51">
        <f t="shared" si="266"/>
        <v>-15761244.742307609</v>
      </c>
      <c r="GT68" s="51">
        <f t="shared" si="267"/>
        <v>-35725488.082563914</v>
      </c>
      <c r="GU68" s="39">
        <f t="shared" si="129"/>
        <v>179209.47939953819</v>
      </c>
      <c r="GV68" s="39">
        <f t="shared" si="130"/>
        <v>144128815.08742157</v>
      </c>
      <c r="GW68" s="39">
        <f t="shared" si="131"/>
        <v>-43238644526.226471</v>
      </c>
      <c r="GX68" s="39">
        <f t="shared" si="132"/>
        <v>-98007594259.446671</v>
      </c>
      <c r="GY68" s="39">
        <f t="shared" si="133"/>
        <v>12971593357867.941</v>
      </c>
      <c r="GZ68" s="39">
        <f t="shared" si="134"/>
        <v>29402278277834</v>
      </c>
      <c r="HA68" s="247">
        <f t="shared" si="135"/>
        <v>66645164096423.734</v>
      </c>
      <c r="HC68" s="21">
        <v>14</v>
      </c>
      <c r="HD68" s="39">
        <v>-725</v>
      </c>
      <c r="HE68" s="39">
        <v>225</v>
      </c>
      <c r="HF68" s="39">
        <v>2500</v>
      </c>
      <c r="HG68" s="50">
        <f t="shared" si="268"/>
        <v>1.5919408702849528E-3</v>
      </c>
      <c r="HH68" s="40">
        <f t="shared" si="136"/>
        <v>24.438484384933265</v>
      </c>
      <c r="HI68" s="41">
        <f t="shared" si="269"/>
        <v>61096.210962333163</v>
      </c>
      <c r="HJ68" s="39">
        <f t="shared" si="270"/>
        <v>13746647.466524962</v>
      </c>
      <c r="HK68" s="39">
        <f t="shared" si="271"/>
        <v>-44294752.947691545</v>
      </c>
      <c r="HL68" s="40">
        <f t="shared" si="137"/>
        <v>5202.7539038668501</v>
      </c>
      <c r="HM68" s="39">
        <f t="shared" si="272"/>
        <v>13006884.759667125</v>
      </c>
      <c r="HN68" s="39">
        <f t="shared" si="273"/>
        <v>2926549070.9251032</v>
      </c>
      <c r="HO68" s="39">
        <f t="shared" si="274"/>
        <v>-9429991450.7586651</v>
      </c>
      <c r="HP68" s="53">
        <f t="shared" si="275"/>
        <v>658473540958.14819</v>
      </c>
      <c r="HQ68" s="39">
        <f t="shared" si="276"/>
        <v>-2121748076420.6997</v>
      </c>
      <c r="HR68" s="39">
        <f t="shared" si="277"/>
        <v>6836743801800.0322</v>
      </c>
      <c r="HS68" s="21">
        <v>14</v>
      </c>
      <c r="HT68">
        <v>-680</v>
      </c>
      <c r="HU68">
        <v>-300</v>
      </c>
      <c r="HV68" s="264">
        <v>804.24771931898704</v>
      </c>
      <c r="HW68" s="50">
        <f t="shared" si="278"/>
        <v>3.6937221920584106E-4</v>
      </c>
      <c r="HX68" s="40">
        <f t="shared" si="138"/>
        <v>73.874443841168215</v>
      </c>
      <c r="HY68" s="40">
        <f t="shared" si="139"/>
        <v>8.5492131332022669</v>
      </c>
      <c r="HZ68" s="51">
        <f t="shared" si="140"/>
        <v>65.325230707965943</v>
      </c>
      <c r="IA68" s="51">
        <f t="shared" si="279"/>
        <v>52537.667810868268</v>
      </c>
      <c r="IB68" s="51">
        <f t="shared" si="280"/>
        <v>-15761300.34326048</v>
      </c>
      <c r="IC68" s="51">
        <f t="shared" si="281"/>
        <v>-35725614.111390419</v>
      </c>
      <c r="ID68" s="39">
        <f t="shared" si="141"/>
        <v>179209.49579487447</v>
      </c>
      <c r="IE68" s="39">
        <f t="shared" si="142"/>
        <v>144128828.2733334</v>
      </c>
      <c r="IF68" s="39">
        <f t="shared" si="143"/>
        <v>-43238648482.000023</v>
      </c>
      <c r="IG68" s="39">
        <f t="shared" si="144"/>
        <v>-98007603225.866714</v>
      </c>
      <c r="IH68" s="39">
        <f t="shared" si="145"/>
        <v>12971594544600.008</v>
      </c>
      <c r="II68" s="39">
        <f t="shared" si="146"/>
        <v>29402280967760.016</v>
      </c>
      <c r="IJ68" s="247">
        <f t="shared" si="147"/>
        <v>66645170193589.367</v>
      </c>
      <c r="IL68" s="21">
        <v>14</v>
      </c>
      <c r="IM68" s="39">
        <v>-725</v>
      </c>
      <c r="IN68" s="39">
        <v>225</v>
      </c>
      <c r="IO68" s="39">
        <v>2500</v>
      </c>
      <c r="IP68" s="50">
        <f t="shared" si="282"/>
        <v>1.5919408707430276E-3</v>
      </c>
      <c r="IQ68" s="40">
        <f t="shared" si="148"/>
        <v>24.438484387316514</v>
      </c>
      <c r="IR68" s="41">
        <f t="shared" si="283"/>
        <v>61096.210968291285</v>
      </c>
      <c r="IS68" s="39">
        <f t="shared" si="284"/>
        <v>13746647.46786554</v>
      </c>
      <c r="IT68" s="39">
        <f t="shared" si="285"/>
        <v>-44294752.952011183</v>
      </c>
      <c r="IU68" s="40">
        <f t="shared" si="149"/>
        <v>5202.753898026398</v>
      </c>
      <c r="IV68" s="39">
        <f t="shared" si="286"/>
        <v>13006884.745065995</v>
      </c>
      <c r="IW68" s="39">
        <f t="shared" si="287"/>
        <v>2926549067.6398487</v>
      </c>
      <c r="IX68" s="39">
        <f t="shared" si="288"/>
        <v>-9429991440.1728458</v>
      </c>
      <c r="IY68" s="53">
        <f t="shared" si="289"/>
        <v>658473540218.96594</v>
      </c>
      <c r="IZ68" s="39">
        <f t="shared" si="290"/>
        <v>-2121748074038.8904</v>
      </c>
      <c r="JA68" s="39">
        <f t="shared" si="291"/>
        <v>6836743794125.3135</v>
      </c>
      <c r="JB68" s="21">
        <v>14</v>
      </c>
      <c r="JC68">
        <v>-680</v>
      </c>
      <c r="JD68">
        <v>-300</v>
      </c>
      <c r="JE68" s="264">
        <v>804.24771931898704</v>
      </c>
      <c r="JF68" s="50">
        <f t="shared" si="292"/>
        <v>3.693722192350801E-4</v>
      </c>
      <c r="JG68" s="40">
        <f t="shared" si="150"/>
        <v>73.874443847016025</v>
      </c>
      <c r="JH68" s="40">
        <f t="shared" si="151"/>
        <v>8.5492131338101611</v>
      </c>
      <c r="JI68" s="51">
        <f t="shared" si="152"/>
        <v>65.325230713205869</v>
      </c>
      <c r="JJ68" s="51">
        <f t="shared" si="293"/>
        <v>52537.667815082466</v>
      </c>
      <c r="JK68" s="51">
        <f t="shared" si="294"/>
        <v>-15761300.344524739</v>
      </c>
      <c r="JL68" s="51">
        <f t="shared" si="295"/>
        <v>-35725614.114256077</v>
      </c>
      <c r="JM68" s="39">
        <f t="shared" si="153"/>
        <v>179209.49579524726</v>
      </c>
      <c r="JN68" s="39">
        <f t="shared" si="154"/>
        <v>144128828.27363321</v>
      </c>
      <c r="JO68" s="39">
        <f t="shared" si="155"/>
        <v>-43238648482.089966</v>
      </c>
      <c r="JP68" s="39">
        <f t="shared" si="156"/>
        <v>-98007603226.070587</v>
      </c>
      <c r="JQ68" s="39">
        <f t="shared" si="157"/>
        <v>12971594544626.99</v>
      </c>
      <c r="JR68" s="39">
        <f t="shared" si="158"/>
        <v>29402280967821.176</v>
      </c>
      <c r="JS68" s="247">
        <f t="shared" si="159"/>
        <v>66645170193728</v>
      </c>
      <c r="JU68" s="21">
        <v>14</v>
      </c>
      <c r="JV68" s="39">
        <v>-725</v>
      </c>
      <c r="JW68" s="39">
        <v>225</v>
      </c>
      <c r="JX68" s="39">
        <v>2500</v>
      </c>
      <c r="JY68" s="50">
        <f t="shared" si="296"/>
        <v>1.591940870743027E-3</v>
      </c>
      <c r="JZ68" s="40">
        <f t="shared" si="160"/>
        <v>24.43848438731651</v>
      </c>
      <c r="KA68" s="41">
        <f t="shared" si="297"/>
        <v>61096.210968291278</v>
      </c>
      <c r="KB68" s="39">
        <f t="shared" si="298"/>
        <v>13746647.467865538</v>
      </c>
      <c r="KC68" s="39">
        <f t="shared" si="299"/>
        <v>-44294752.952011175</v>
      </c>
      <c r="KD68" s="40">
        <f t="shared" si="161"/>
        <v>5202.7538980264071</v>
      </c>
      <c r="KE68" s="39">
        <f t="shared" si="300"/>
        <v>13006884.745066017</v>
      </c>
      <c r="KF68" s="39">
        <f t="shared" si="301"/>
        <v>2926549067.639854</v>
      </c>
      <c r="KG68" s="39">
        <f t="shared" si="302"/>
        <v>-9429991440.172863</v>
      </c>
      <c r="KH68" s="53">
        <f t="shared" si="303"/>
        <v>658473540218.96716</v>
      </c>
      <c r="KI68" s="39">
        <f t="shared" si="304"/>
        <v>-2121748074038.8943</v>
      </c>
      <c r="KJ68" s="39">
        <f t="shared" si="305"/>
        <v>6836743794125.3252</v>
      </c>
      <c r="KK68" s="21">
        <v>14</v>
      </c>
      <c r="KL68">
        <v>-680</v>
      </c>
      <c r="KM68">
        <v>-300</v>
      </c>
      <c r="KN68" s="264">
        <v>804.24771931898704</v>
      </c>
      <c r="KO68" s="50">
        <f t="shared" si="306"/>
        <v>3.6937221923507852E-4</v>
      </c>
      <c r="KP68" s="40">
        <f t="shared" si="162"/>
        <v>73.874443847015698</v>
      </c>
      <c r="KQ68" s="40">
        <f t="shared" si="163"/>
        <v>8.5492131338101309</v>
      </c>
      <c r="KR68" s="51">
        <f t="shared" si="164"/>
        <v>65.325230713205571</v>
      </c>
      <c r="KS68" s="51">
        <f t="shared" si="307"/>
        <v>52537.667815082226</v>
      </c>
      <c r="KT68" s="51">
        <f t="shared" si="308"/>
        <v>-15761300.344524669</v>
      </c>
      <c r="KU68" s="51">
        <f t="shared" si="309"/>
        <v>-35725614.114255913</v>
      </c>
      <c r="KV68" s="39">
        <f t="shared" si="165"/>
        <v>179209.49579524726</v>
      </c>
      <c r="KW68" s="39">
        <f t="shared" si="166"/>
        <v>144128828.27363321</v>
      </c>
      <c r="KX68" s="39">
        <f t="shared" si="167"/>
        <v>-43238648482.089966</v>
      </c>
      <c r="KY68" s="39">
        <f t="shared" si="168"/>
        <v>-98007603226.070587</v>
      </c>
      <c r="KZ68" s="39">
        <f t="shared" si="169"/>
        <v>12971594544626.99</v>
      </c>
      <c r="LA68" s="39">
        <f t="shared" si="170"/>
        <v>29402280967821.176</v>
      </c>
      <c r="LB68" s="247">
        <f t="shared" si="171"/>
        <v>66645170193728</v>
      </c>
      <c r="LD68" s="21">
        <v>14</v>
      </c>
      <c r="LE68" s="39">
        <v>-725</v>
      </c>
      <c r="LF68" s="39">
        <v>225</v>
      </c>
      <c r="LG68" s="39">
        <v>2500</v>
      </c>
      <c r="LH68" s="50">
        <f t="shared" si="310"/>
        <v>1.591940870743027E-3</v>
      </c>
      <c r="LI68" s="40">
        <f t="shared" si="172"/>
        <v>24.43848438731651</v>
      </c>
      <c r="LJ68" s="41">
        <f t="shared" si="311"/>
        <v>61096.210968291278</v>
      </c>
      <c r="LK68" s="39">
        <f t="shared" si="312"/>
        <v>13746647.467865538</v>
      </c>
      <c r="LL68" s="39">
        <f t="shared" si="313"/>
        <v>-44294752.952011175</v>
      </c>
      <c r="LM68" s="40">
        <f t="shared" si="173"/>
        <v>5202.7538980264071</v>
      </c>
      <c r="LN68" s="39">
        <f t="shared" si="314"/>
        <v>13006884.745066017</v>
      </c>
      <c r="LO68" s="39">
        <f t="shared" si="315"/>
        <v>2926549067.639854</v>
      </c>
      <c r="LP68" s="39">
        <f t="shared" si="316"/>
        <v>-9429991440.172863</v>
      </c>
      <c r="LQ68" s="53">
        <f t="shared" si="317"/>
        <v>658473540218.96716</v>
      </c>
      <c r="LR68" s="39">
        <f t="shared" si="318"/>
        <v>-2121748074038.8943</v>
      </c>
      <c r="LS68" s="39">
        <f t="shared" si="319"/>
        <v>6836743794125.3252</v>
      </c>
      <c r="LT68" s="21">
        <v>14</v>
      </c>
      <c r="LU68">
        <v>-680</v>
      </c>
      <c r="LV68">
        <v>-300</v>
      </c>
      <c r="LW68" s="264">
        <v>804.24771931898704</v>
      </c>
      <c r="LX68" s="50">
        <f t="shared" si="320"/>
        <v>3.6937221923507852E-4</v>
      </c>
      <c r="LY68" s="40">
        <f t="shared" si="174"/>
        <v>73.874443847015698</v>
      </c>
      <c r="LZ68" s="40">
        <f t="shared" si="175"/>
        <v>8.5492131338101309</v>
      </c>
      <c r="MA68" s="51">
        <f t="shared" si="176"/>
        <v>65.325230713205571</v>
      </c>
      <c r="MB68" s="51">
        <f t="shared" si="321"/>
        <v>52537.667815082226</v>
      </c>
      <c r="MC68" s="51">
        <f t="shared" si="322"/>
        <v>-15761300.344524669</v>
      </c>
      <c r="MD68" s="51">
        <f t="shared" si="323"/>
        <v>-35725614.114255913</v>
      </c>
      <c r="ME68" s="39">
        <f t="shared" si="177"/>
        <v>179209.49579524726</v>
      </c>
      <c r="MF68" s="39">
        <f t="shared" si="178"/>
        <v>144128828.27363321</v>
      </c>
      <c r="MG68" s="39">
        <f t="shared" si="179"/>
        <v>-43238648482.089966</v>
      </c>
      <c r="MH68" s="39">
        <f t="shared" si="180"/>
        <v>-98007603226.070587</v>
      </c>
      <c r="MI68" s="39">
        <f t="shared" si="181"/>
        <v>12971594544626.99</v>
      </c>
      <c r="MJ68" s="39">
        <f t="shared" si="182"/>
        <v>29402280967821.176</v>
      </c>
      <c r="MK68" s="247">
        <f t="shared" si="183"/>
        <v>66645170193728</v>
      </c>
    </row>
    <row r="69" spans="1:349" x14ac:dyDescent="0.25">
      <c r="A69" s="21">
        <v>15</v>
      </c>
      <c r="B69" s="39">
        <v>-725</v>
      </c>
      <c r="C69" s="39">
        <v>275</v>
      </c>
      <c r="D69" s="39">
        <v>2500</v>
      </c>
      <c r="E69" s="50">
        <f t="shared" si="184"/>
        <v>1.005E-3</v>
      </c>
      <c r="F69" s="40">
        <f t="shared" si="64"/>
        <v>19.188590625000003</v>
      </c>
      <c r="G69" s="41">
        <f t="shared" si="185"/>
        <v>47971.476562500007</v>
      </c>
      <c r="H69" s="39">
        <f t="shared" si="186"/>
        <v>13192156.054687502</v>
      </c>
      <c r="I69" s="39">
        <f t="shared" si="187"/>
        <v>-34779320.507812507</v>
      </c>
      <c r="J69" s="40">
        <f t="shared" si="65"/>
        <v>12686.249999999998</v>
      </c>
      <c r="K69" s="39">
        <f t="shared" si="188"/>
        <v>31715624.999999996</v>
      </c>
      <c r="L69" s="39">
        <f t="shared" si="189"/>
        <v>8721796874.9999981</v>
      </c>
      <c r="M69" s="39">
        <f t="shared" si="190"/>
        <v>-22993828124.999996</v>
      </c>
      <c r="N69" s="53">
        <f t="shared" si="191"/>
        <v>2398494140624.9995</v>
      </c>
      <c r="O69" s="39">
        <f t="shared" si="192"/>
        <v>-6323302734374.999</v>
      </c>
      <c r="P69" s="39">
        <f t="shared" si="193"/>
        <v>16670525390624.998</v>
      </c>
      <c r="Q69" s="21">
        <v>15</v>
      </c>
      <c r="R69">
        <v>680</v>
      </c>
      <c r="S69">
        <v>300</v>
      </c>
      <c r="T69" s="264">
        <v>804.24771931898704</v>
      </c>
      <c r="U69" s="50">
        <f t="shared" si="194"/>
        <v>1.0789999999999999E-3</v>
      </c>
      <c r="V69" s="40">
        <f t="shared" si="66"/>
        <v>215.79999999999998</v>
      </c>
      <c r="W69" s="40">
        <f t="shared" si="67"/>
        <v>20.092463625000001</v>
      </c>
      <c r="X69" s="51">
        <f t="shared" si="68"/>
        <v>195.70753637499999</v>
      </c>
      <c r="Y69" s="51">
        <f t="shared" si="195"/>
        <v>157397.33978313144</v>
      </c>
      <c r="Z69" s="51">
        <f t="shared" si="196"/>
        <v>47219201.934939429</v>
      </c>
      <c r="AA69" s="51">
        <f t="shared" si="197"/>
        <v>107030191.05252938</v>
      </c>
      <c r="AB69" s="39">
        <f t="shared" si="69"/>
        <v>188257.25</v>
      </c>
      <c r="AC69" s="39">
        <f t="shared" si="70"/>
        <v>151405463.95776439</v>
      </c>
      <c r="AD69" s="39">
        <f t="shared" si="71"/>
        <v>45421639187.329315</v>
      </c>
      <c r="AE69" s="39">
        <f t="shared" si="72"/>
        <v>102955715491.27979</v>
      </c>
      <c r="AF69" s="39">
        <f t="shared" si="73"/>
        <v>13626491756198.795</v>
      </c>
      <c r="AG69" s="39">
        <f t="shared" si="74"/>
        <v>30886714647383.938</v>
      </c>
      <c r="AH69" s="247">
        <f t="shared" si="75"/>
        <v>70009886534070.25</v>
      </c>
      <c r="AJ69" s="21">
        <v>15</v>
      </c>
      <c r="AK69" s="39">
        <v>-725</v>
      </c>
      <c r="AL69" s="39">
        <v>275</v>
      </c>
      <c r="AM69" s="39">
        <v>2500</v>
      </c>
      <c r="AN69" s="50">
        <f t="shared" si="198"/>
        <v>1.1790018284997743E-3</v>
      </c>
      <c r="AO69" s="40">
        <f t="shared" si="76"/>
        <v>21.203007765257198</v>
      </c>
      <c r="AP69" s="41">
        <f t="shared" si="199"/>
        <v>53007.519413142996</v>
      </c>
      <c r="AQ69" s="39">
        <f t="shared" si="200"/>
        <v>14577067.838614324</v>
      </c>
      <c r="AR69" s="39">
        <f t="shared" si="201"/>
        <v>-38430451.574528672</v>
      </c>
      <c r="AS69" s="40">
        <f t="shared" si="77"/>
        <v>10467.726686627877</v>
      </c>
      <c r="AT69" s="39">
        <f t="shared" si="202"/>
        <v>26169316.716569692</v>
      </c>
      <c r="AU69" s="39">
        <f t="shared" si="203"/>
        <v>7196562097.0566654</v>
      </c>
      <c r="AV69" s="39">
        <f t="shared" si="204"/>
        <v>-18972754619.513027</v>
      </c>
      <c r="AW69" s="53">
        <f t="shared" si="205"/>
        <v>1979054576690.583</v>
      </c>
      <c r="AX69" s="39">
        <f t="shared" si="206"/>
        <v>-5217507520366.082</v>
      </c>
      <c r="AY69" s="39">
        <f t="shared" si="207"/>
        <v>13755247099146.943</v>
      </c>
      <c r="AZ69" s="21">
        <v>15</v>
      </c>
      <c r="BA69">
        <v>680</v>
      </c>
      <c r="BB69">
        <v>300</v>
      </c>
      <c r="BC69" s="264">
        <v>804.24771931898704</v>
      </c>
      <c r="BD69" s="50">
        <f t="shared" si="208"/>
        <v>1.7999322852345352E-3</v>
      </c>
      <c r="BE69" s="40">
        <f t="shared" si="78"/>
        <v>359.98645704690705</v>
      </c>
      <c r="BF69" s="40">
        <f t="shared" si="79"/>
        <v>25.244827298116842</v>
      </c>
      <c r="BG69" s="51">
        <f t="shared" si="80"/>
        <v>334.74162974879022</v>
      </c>
      <c r="BH69" s="51">
        <f t="shared" si="209"/>
        <v>269215.19228658534</v>
      </c>
      <c r="BI69" s="51">
        <f t="shared" si="210"/>
        <v>80764557.685975596</v>
      </c>
      <c r="BJ69" s="51">
        <f t="shared" si="211"/>
        <v>183066330.75487804</v>
      </c>
      <c r="BK69" s="39">
        <f t="shared" si="81"/>
        <v>197449.13663674032</v>
      </c>
      <c r="BL69" s="39">
        <f t="shared" si="82"/>
        <v>158798017.82160145</v>
      </c>
      <c r="BM69" s="39">
        <f t="shared" si="83"/>
        <v>47639405346.480438</v>
      </c>
      <c r="BN69" s="39">
        <f t="shared" si="84"/>
        <v>107982652118.68898</v>
      </c>
      <c r="BO69" s="39">
        <f t="shared" si="85"/>
        <v>14291821603944.131</v>
      </c>
      <c r="BP69" s="39">
        <f t="shared" si="86"/>
        <v>32394795635606.695</v>
      </c>
      <c r="BQ69" s="247">
        <f t="shared" si="87"/>
        <v>73428203440708.516</v>
      </c>
      <c r="BS69" s="21">
        <v>15</v>
      </c>
      <c r="BT69" s="39">
        <v>-725</v>
      </c>
      <c r="BU69" s="39">
        <v>275</v>
      </c>
      <c r="BV69" s="39">
        <v>2500</v>
      </c>
      <c r="BW69" s="50">
        <f t="shared" si="212"/>
        <v>1.4046486843038277E-3</v>
      </c>
      <c r="BX69" s="40">
        <f t="shared" si="88"/>
        <v>23.240424669480085</v>
      </c>
      <c r="BY69" s="41">
        <f t="shared" si="213"/>
        <v>58101.061673700213</v>
      </c>
      <c r="BZ69" s="39">
        <f t="shared" si="214"/>
        <v>15977791.960267559</v>
      </c>
      <c r="CA69" s="39">
        <f t="shared" si="215"/>
        <v>-42123269.713432655</v>
      </c>
      <c r="CB69" s="40">
        <f t="shared" si="89"/>
        <v>7590.7292751261966</v>
      </c>
      <c r="CC69" s="39">
        <f t="shared" si="216"/>
        <v>18976823.187815491</v>
      </c>
      <c r="CD69" s="39">
        <f t="shared" si="217"/>
        <v>5218626376.6492605</v>
      </c>
      <c r="CE69" s="39">
        <f t="shared" si="218"/>
        <v>-13758196811.166231</v>
      </c>
      <c r="CF69" s="53">
        <f t="shared" si="219"/>
        <v>1435122253578.5466</v>
      </c>
      <c r="CG69" s="39">
        <f t="shared" si="220"/>
        <v>-3783504123070.7134</v>
      </c>
      <c r="CH69" s="39">
        <f t="shared" si="221"/>
        <v>9974692688095.5176</v>
      </c>
      <c r="CI69" s="21">
        <v>15</v>
      </c>
      <c r="CJ69">
        <v>680</v>
      </c>
      <c r="CK69">
        <v>300</v>
      </c>
      <c r="CL69" s="264">
        <v>804.24771931898704</v>
      </c>
      <c r="CM69" s="50">
        <f t="shared" si="222"/>
        <v>2.17983771770365E-3</v>
      </c>
      <c r="CN69" s="40">
        <f t="shared" si="90"/>
        <v>435.96754354072999</v>
      </c>
      <c r="CO69" s="40">
        <f t="shared" si="91"/>
        <v>25.5</v>
      </c>
      <c r="CP69" s="51">
        <f t="shared" si="92"/>
        <v>374.5</v>
      </c>
      <c r="CQ69" s="51">
        <f t="shared" si="223"/>
        <v>301190.77088496066</v>
      </c>
      <c r="CR69" s="51">
        <f t="shared" si="224"/>
        <v>90357231.265488192</v>
      </c>
      <c r="CS69" s="51">
        <f t="shared" si="225"/>
        <v>204809724.20177326</v>
      </c>
      <c r="CT69" s="39">
        <f t="shared" si="93"/>
        <v>0</v>
      </c>
      <c r="CU69" s="39">
        <f t="shared" si="94"/>
        <v>0</v>
      </c>
      <c r="CV69" s="39">
        <f t="shared" si="95"/>
        <v>0</v>
      </c>
      <c r="CW69" s="39">
        <f t="shared" si="96"/>
        <v>0</v>
      </c>
      <c r="CX69" s="39">
        <f t="shared" si="97"/>
        <v>0</v>
      </c>
      <c r="CY69" s="39">
        <f t="shared" si="98"/>
        <v>0</v>
      </c>
      <c r="CZ69" s="247">
        <f t="shared" si="99"/>
        <v>0</v>
      </c>
      <c r="DB69" s="21">
        <v>15</v>
      </c>
      <c r="DC69" s="39">
        <v>-725</v>
      </c>
      <c r="DD69" s="39">
        <v>275</v>
      </c>
      <c r="DE69" s="39">
        <v>2500</v>
      </c>
      <c r="DF69" s="50">
        <f t="shared" si="226"/>
        <v>1.6228777913572371E-3</v>
      </c>
      <c r="DG69" s="40">
        <f t="shared" si="100"/>
        <v>24.593340103396073</v>
      </c>
      <c r="DH69" s="41">
        <f t="shared" si="227"/>
        <v>61483.350258490187</v>
      </c>
      <c r="DI69" s="39">
        <f t="shared" si="228"/>
        <v>16907921.321084801</v>
      </c>
      <c r="DJ69" s="39">
        <f t="shared" si="229"/>
        <v>-44575428.937405385</v>
      </c>
      <c r="DK69" s="40">
        <f t="shared" si="101"/>
        <v>4808.308160195229</v>
      </c>
      <c r="DL69" s="39">
        <f t="shared" si="230"/>
        <v>12020770.400488073</v>
      </c>
      <c r="DM69" s="39">
        <f t="shared" si="231"/>
        <v>3305711860.1342201</v>
      </c>
      <c r="DN69" s="39">
        <f t="shared" si="232"/>
        <v>-8715058540.3538532</v>
      </c>
      <c r="DO69" s="53">
        <f t="shared" si="233"/>
        <v>909070761536.91052</v>
      </c>
      <c r="DP69" s="39">
        <f t="shared" si="234"/>
        <v>-2396641098597.3096</v>
      </c>
      <c r="DQ69" s="39">
        <f t="shared" si="235"/>
        <v>6318417441756.543</v>
      </c>
      <c r="DR69" s="21">
        <v>15</v>
      </c>
      <c r="DS69">
        <v>680</v>
      </c>
      <c r="DT69">
        <v>300</v>
      </c>
      <c r="DU69" s="264">
        <v>804.24771931898704</v>
      </c>
      <c r="DV69" s="50">
        <f t="shared" si="236"/>
        <v>2.52565413261626E-3</v>
      </c>
      <c r="DW69" s="40">
        <f t="shared" si="102"/>
        <v>505.13082652325198</v>
      </c>
      <c r="DX69" s="40">
        <f t="shared" si="103"/>
        <v>25.5</v>
      </c>
      <c r="DY69" s="51">
        <f t="shared" si="104"/>
        <v>374.5</v>
      </c>
      <c r="DZ69" s="51">
        <f t="shared" si="237"/>
        <v>301190.77088496066</v>
      </c>
      <c r="EA69" s="51">
        <f t="shared" si="238"/>
        <v>90357231.265488192</v>
      </c>
      <c r="EB69" s="51">
        <f t="shared" si="239"/>
        <v>204809724.20177326</v>
      </c>
      <c r="EC69" s="39">
        <f t="shared" si="105"/>
        <v>0</v>
      </c>
      <c r="ED69" s="39">
        <f t="shared" si="106"/>
        <v>0</v>
      </c>
      <c r="EE69" s="39">
        <f t="shared" si="107"/>
        <v>0</v>
      </c>
      <c r="EF69" s="39">
        <f t="shared" si="108"/>
        <v>0</v>
      </c>
      <c r="EG69" s="39">
        <f t="shared" si="109"/>
        <v>0</v>
      </c>
      <c r="EH69" s="39">
        <f t="shared" si="110"/>
        <v>0</v>
      </c>
      <c r="EI69" s="247">
        <f t="shared" si="111"/>
        <v>0</v>
      </c>
      <c r="EK69" s="21">
        <v>15</v>
      </c>
      <c r="EL69" s="39">
        <v>-725</v>
      </c>
      <c r="EM69" s="39">
        <v>275</v>
      </c>
      <c r="EN69" s="39">
        <v>2500</v>
      </c>
      <c r="EO69" s="50">
        <f t="shared" si="240"/>
        <v>1.7049327199254187E-3</v>
      </c>
      <c r="EP69" s="40">
        <f t="shared" si="112"/>
        <v>24.944962538962351</v>
      </c>
      <c r="EQ69" s="41">
        <f t="shared" si="241"/>
        <v>62362.406347405878</v>
      </c>
      <c r="ER69" s="39">
        <f t="shared" si="242"/>
        <v>17149661.745536618</v>
      </c>
      <c r="ES69" s="39">
        <f t="shared" si="243"/>
        <v>-45212744.601869263</v>
      </c>
      <c r="ET69" s="40">
        <f t="shared" si="113"/>
        <v>3762.1078209509114</v>
      </c>
      <c r="EU69" s="39">
        <f t="shared" si="244"/>
        <v>9405269.552377278</v>
      </c>
      <c r="EV69" s="39">
        <f t="shared" si="245"/>
        <v>2586449126.9037514</v>
      </c>
      <c r="EW69" s="39">
        <f t="shared" si="246"/>
        <v>-6818820425.473527</v>
      </c>
      <c r="EX69" s="53">
        <f t="shared" si="247"/>
        <v>711273509898.53162</v>
      </c>
      <c r="EY69" s="39">
        <f t="shared" si="248"/>
        <v>-1875175617005.22</v>
      </c>
      <c r="EZ69" s="39">
        <f t="shared" si="249"/>
        <v>4943644808468.3066</v>
      </c>
      <c r="FA69" s="21">
        <v>15</v>
      </c>
      <c r="FB69">
        <v>680</v>
      </c>
      <c r="FC69">
        <v>300</v>
      </c>
      <c r="FD69" s="264">
        <v>804.24771931898704</v>
      </c>
      <c r="FE69" s="50">
        <f t="shared" si="250"/>
        <v>2.6578824227439682E-3</v>
      </c>
      <c r="FF69" s="40">
        <f t="shared" si="114"/>
        <v>531.57648454879359</v>
      </c>
      <c r="FG69" s="40">
        <f t="shared" si="115"/>
        <v>25.5</v>
      </c>
      <c r="FH69" s="51">
        <f t="shared" si="116"/>
        <v>374.5</v>
      </c>
      <c r="FI69" s="51">
        <f t="shared" si="251"/>
        <v>301190.77088496066</v>
      </c>
      <c r="FJ69" s="51">
        <f t="shared" si="252"/>
        <v>90357231.265488192</v>
      </c>
      <c r="FK69" s="51">
        <f t="shared" si="253"/>
        <v>204809724.20177326</v>
      </c>
      <c r="FL69" s="39">
        <f t="shared" si="117"/>
        <v>0</v>
      </c>
      <c r="FM69" s="39">
        <f t="shared" si="118"/>
        <v>0</v>
      </c>
      <c r="FN69" s="39">
        <f t="shared" si="119"/>
        <v>0</v>
      </c>
      <c r="FO69" s="39">
        <f t="shared" si="120"/>
        <v>0</v>
      </c>
      <c r="FP69" s="39">
        <f t="shared" si="121"/>
        <v>0</v>
      </c>
      <c r="FQ69" s="39">
        <f t="shared" si="122"/>
        <v>0</v>
      </c>
      <c r="FR69" s="247">
        <f t="shared" si="123"/>
        <v>0</v>
      </c>
      <c r="FT69" s="21">
        <v>15</v>
      </c>
      <c r="FU69" s="39">
        <v>-725</v>
      </c>
      <c r="FV69" s="39">
        <v>275</v>
      </c>
      <c r="FW69" s="39">
        <v>2500</v>
      </c>
      <c r="FX69" s="50">
        <f t="shared" si="254"/>
        <v>1.7110860643755224E-3</v>
      </c>
      <c r="FY69" s="40">
        <f t="shared" si="124"/>
        <v>24.967870703487591</v>
      </c>
      <c r="FZ69" s="41">
        <f t="shared" si="255"/>
        <v>62419.676758718975</v>
      </c>
      <c r="GA69" s="39">
        <f t="shared" si="256"/>
        <v>17165411.108647719</v>
      </c>
      <c r="GB69" s="39">
        <f t="shared" si="257"/>
        <v>-45254265.650071256</v>
      </c>
      <c r="GC69" s="40">
        <f t="shared" si="125"/>
        <v>3683.6526792120899</v>
      </c>
      <c r="GD69" s="39">
        <f t="shared" si="258"/>
        <v>9209131.6980302241</v>
      </c>
      <c r="GE69" s="39">
        <f t="shared" si="259"/>
        <v>2532511216.9583116</v>
      </c>
      <c r="GF69" s="39">
        <f t="shared" si="260"/>
        <v>-6676620481.0719128</v>
      </c>
      <c r="GG69" s="53">
        <f t="shared" si="261"/>
        <v>696440584663.53564</v>
      </c>
      <c r="GH69" s="39">
        <f t="shared" si="262"/>
        <v>-1836070632294.7761</v>
      </c>
      <c r="GI69" s="39">
        <f t="shared" si="263"/>
        <v>4840549848777.1367</v>
      </c>
      <c r="GJ69" s="21">
        <v>15</v>
      </c>
      <c r="GK69">
        <v>680</v>
      </c>
      <c r="GL69">
        <v>300</v>
      </c>
      <c r="GM69" s="264">
        <v>804.24771931898704</v>
      </c>
      <c r="GN69" s="50">
        <f t="shared" si="264"/>
        <v>2.6679507410843819E-3</v>
      </c>
      <c r="GO69" s="40">
        <f t="shared" si="126"/>
        <v>533.5901482168764</v>
      </c>
      <c r="GP69" s="40">
        <f t="shared" si="127"/>
        <v>25.5</v>
      </c>
      <c r="GQ69" s="51">
        <f t="shared" si="128"/>
        <v>374.5</v>
      </c>
      <c r="GR69" s="51">
        <f t="shared" si="265"/>
        <v>301190.77088496066</v>
      </c>
      <c r="GS69" s="51">
        <f t="shared" si="266"/>
        <v>90357231.265488192</v>
      </c>
      <c r="GT69" s="51">
        <f t="shared" si="267"/>
        <v>204809724.20177326</v>
      </c>
      <c r="GU69" s="39">
        <f t="shared" si="129"/>
        <v>0</v>
      </c>
      <c r="GV69" s="39">
        <f t="shared" si="130"/>
        <v>0</v>
      </c>
      <c r="GW69" s="39">
        <f t="shared" si="131"/>
        <v>0</v>
      </c>
      <c r="GX69" s="39">
        <f t="shared" si="132"/>
        <v>0</v>
      </c>
      <c r="GY69" s="39">
        <f t="shared" si="133"/>
        <v>0</v>
      </c>
      <c r="GZ69" s="39">
        <f t="shared" si="134"/>
        <v>0</v>
      </c>
      <c r="HA69" s="247">
        <f t="shared" si="135"/>
        <v>0</v>
      </c>
      <c r="HC69" s="21">
        <v>15</v>
      </c>
      <c r="HD69" s="39">
        <v>-725</v>
      </c>
      <c r="HE69" s="39">
        <v>275</v>
      </c>
      <c r="HF69" s="39">
        <v>2500</v>
      </c>
      <c r="HG69" s="50">
        <f t="shared" si="268"/>
        <v>1.7111130153429062E-3</v>
      </c>
      <c r="HH69" s="40">
        <f t="shared" si="136"/>
        <v>24.967969976860292</v>
      </c>
      <c r="HI69" s="41">
        <f t="shared" si="269"/>
        <v>62419.924942150734</v>
      </c>
      <c r="HJ69" s="39">
        <f t="shared" si="270"/>
        <v>17165479.359091453</v>
      </c>
      <c r="HK69" s="39">
        <f t="shared" si="271"/>
        <v>-45254445.583059281</v>
      </c>
      <c r="HL69" s="40">
        <f t="shared" si="137"/>
        <v>3683.3090543779463</v>
      </c>
      <c r="HM69" s="39">
        <f t="shared" si="272"/>
        <v>9208272.6359448656</v>
      </c>
      <c r="HN69" s="39">
        <f t="shared" si="273"/>
        <v>2532274974.8848381</v>
      </c>
      <c r="HO69" s="39">
        <f t="shared" si="274"/>
        <v>-6675997661.0600271</v>
      </c>
      <c r="HP69" s="53">
        <f t="shared" si="275"/>
        <v>696375618093.33044</v>
      </c>
      <c r="HQ69" s="39">
        <f t="shared" si="276"/>
        <v>-1835899356791.5076</v>
      </c>
      <c r="HR69" s="39">
        <f t="shared" si="277"/>
        <v>4840098304268.5195</v>
      </c>
      <c r="HS69" s="21">
        <v>15</v>
      </c>
      <c r="HT69">
        <v>680</v>
      </c>
      <c r="HU69">
        <v>300</v>
      </c>
      <c r="HV69" s="264">
        <v>804.24771931898704</v>
      </c>
      <c r="HW69" s="50">
        <f t="shared" si="278"/>
        <v>2.667990536789901E-3</v>
      </c>
      <c r="HX69" s="40">
        <f t="shared" si="138"/>
        <v>533.59810735798021</v>
      </c>
      <c r="HY69" s="40">
        <f t="shared" si="139"/>
        <v>25.5</v>
      </c>
      <c r="HZ69" s="51">
        <f t="shared" si="140"/>
        <v>374.5</v>
      </c>
      <c r="IA69" s="51">
        <f t="shared" si="279"/>
        <v>301190.77088496066</v>
      </c>
      <c r="IB69" s="51">
        <f t="shared" si="280"/>
        <v>90357231.265488192</v>
      </c>
      <c r="IC69" s="51">
        <f t="shared" si="281"/>
        <v>204809724.20177326</v>
      </c>
      <c r="ID69" s="39">
        <f t="shared" si="141"/>
        <v>0</v>
      </c>
      <c r="IE69" s="39">
        <f t="shared" si="142"/>
        <v>0</v>
      </c>
      <c r="IF69" s="39">
        <f t="shared" si="143"/>
        <v>0</v>
      </c>
      <c r="IG69" s="39">
        <f t="shared" si="144"/>
        <v>0</v>
      </c>
      <c r="IH69" s="39">
        <f t="shared" si="145"/>
        <v>0</v>
      </c>
      <c r="II69" s="39">
        <f t="shared" si="146"/>
        <v>0</v>
      </c>
      <c r="IJ69" s="247">
        <f t="shared" si="147"/>
        <v>0</v>
      </c>
      <c r="IL69" s="21">
        <v>15</v>
      </c>
      <c r="IM69" s="39">
        <v>-725</v>
      </c>
      <c r="IN69" s="39">
        <v>275</v>
      </c>
      <c r="IO69" s="39">
        <v>2500</v>
      </c>
      <c r="IP69" s="50">
        <f t="shared" si="282"/>
        <v>1.7111130158424226E-3</v>
      </c>
      <c r="IQ69" s="40">
        <f t="shared" si="148"/>
        <v>24.967969978700165</v>
      </c>
      <c r="IR69" s="41">
        <f t="shared" si="283"/>
        <v>62419.924946750412</v>
      </c>
      <c r="IS69" s="39">
        <f t="shared" si="284"/>
        <v>17165479.360356364</v>
      </c>
      <c r="IT69" s="39">
        <f t="shared" si="285"/>
        <v>-45254445.586394049</v>
      </c>
      <c r="IU69" s="40">
        <f t="shared" si="149"/>
        <v>3683.3090480091118</v>
      </c>
      <c r="IV69" s="39">
        <f t="shared" si="286"/>
        <v>9208272.6200227793</v>
      </c>
      <c r="IW69" s="39">
        <f t="shared" si="287"/>
        <v>2532274970.5062642</v>
      </c>
      <c r="IX69" s="39">
        <f t="shared" si="288"/>
        <v>-6675997649.5165148</v>
      </c>
      <c r="IY69" s="53">
        <f t="shared" si="289"/>
        <v>696375616889.22266</v>
      </c>
      <c r="IZ69" s="39">
        <f t="shared" si="290"/>
        <v>-1835899353617.0415</v>
      </c>
      <c r="JA69" s="39">
        <f t="shared" si="291"/>
        <v>4840098295899.4736</v>
      </c>
      <c r="JB69" s="21">
        <v>15</v>
      </c>
      <c r="JC69">
        <v>680</v>
      </c>
      <c r="JD69">
        <v>300</v>
      </c>
      <c r="JE69" s="264">
        <v>804.24771931898704</v>
      </c>
      <c r="JF69" s="50">
        <f t="shared" si="292"/>
        <v>2.6679905375067738E-3</v>
      </c>
      <c r="JG69" s="40">
        <f t="shared" si="150"/>
        <v>533.59810750135478</v>
      </c>
      <c r="JH69" s="40">
        <f t="shared" si="151"/>
        <v>25.5</v>
      </c>
      <c r="JI69" s="51">
        <f t="shared" si="152"/>
        <v>374.5</v>
      </c>
      <c r="JJ69" s="51">
        <f t="shared" si="293"/>
        <v>301190.77088496066</v>
      </c>
      <c r="JK69" s="51">
        <f t="shared" si="294"/>
        <v>90357231.265488192</v>
      </c>
      <c r="JL69" s="51">
        <f t="shared" si="295"/>
        <v>204809724.20177326</v>
      </c>
      <c r="JM69" s="39">
        <f t="shared" si="153"/>
        <v>0</v>
      </c>
      <c r="JN69" s="39">
        <f t="shared" si="154"/>
        <v>0</v>
      </c>
      <c r="JO69" s="39">
        <f t="shared" si="155"/>
        <v>0</v>
      </c>
      <c r="JP69" s="39">
        <f t="shared" si="156"/>
        <v>0</v>
      </c>
      <c r="JQ69" s="39">
        <f t="shared" si="157"/>
        <v>0</v>
      </c>
      <c r="JR69" s="39">
        <f t="shared" si="158"/>
        <v>0</v>
      </c>
      <c r="JS69" s="247">
        <f t="shared" si="159"/>
        <v>0</v>
      </c>
      <c r="JU69" s="21">
        <v>15</v>
      </c>
      <c r="JV69" s="39">
        <v>-725</v>
      </c>
      <c r="JW69" s="39">
        <v>275</v>
      </c>
      <c r="JX69" s="39">
        <v>2500</v>
      </c>
      <c r="JY69" s="50">
        <f t="shared" si="296"/>
        <v>1.711113015842422E-3</v>
      </c>
      <c r="JZ69" s="40">
        <f t="shared" si="160"/>
        <v>24.967969978700161</v>
      </c>
      <c r="KA69" s="41">
        <f t="shared" si="297"/>
        <v>62419.924946750405</v>
      </c>
      <c r="KB69" s="39">
        <f t="shared" si="298"/>
        <v>17165479.360356361</v>
      </c>
      <c r="KC69" s="39">
        <f t="shared" si="299"/>
        <v>-45254445.586394042</v>
      </c>
      <c r="KD69" s="40">
        <f t="shared" si="161"/>
        <v>3683.3090480091205</v>
      </c>
      <c r="KE69" s="39">
        <f t="shared" si="300"/>
        <v>9208272.6200228017</v>
      </c>
      <c r="KF69" s="39">
        <f t="shared" si="301"/>
        <v>2532274970.5062704</v>
      </c>
      <c r="KG69" s="39">
        <f t="shared" si="302"/>
        <v>-6675997649.516531</v>
      </c>
      <c r="KH69" s="53">
        <f t="shared" si="303"/>
        <v>696375616889.22437</v>
      </c>
      <c r="KI69" s="39">
        <f t="shared" si="304"/>
        <v>-1835899353617.0461</v>
      </c>
      <c r="KJ69" s="39">
        <f t="shared" si="305"/>
        <v>4840098295899.4854</v>
      </c>
      <c r="KK69" s="21">
        <v>15</v>
      </c>
      <c r="KL69">
        <v>680</v>
      </c>
      <c r="KM69">
        <v>300</v>
      </c>
      <c r="KN69" s="264">
        <v>804.24771931898704</v>
      </c>
      <c r="KO69" s="50">
        <f t="shared" si="306"/>
        <v>2.6679905375067768E-3</v>
      </c>
      <c r="KP69" s="40">
        <f t="shared" si="162"/>
        <v>533.59810750135534</v>
      </c>
      <c r="KQ69" s="40">
        <f t="shared" si="163"/>
        <v>25.5</v>
      </c>
      <c r="KR69" s="51">
        <f t="shared" si="164"/>
        <v>374.5</v>
      </c>
      <c r="KS69" s="51">
        <f t="shared" si="307"/>
        <v>301190.77088496066</v>
      </c>
      <c r="KT69" s="51">
        <f t="shared" si="308"/>
        <v>90357231.265488192</v>
      </c>
      <c r="KU69" s="51">
        <f t="shared" si="309"/>
        <v>204809724.20177326</v>
      </c>
      <c r="KV69" s="39">
        <f t="shared" si="165"/>
        <v>0</v>
      </c>
      <c r="KW69" s="39">
        <f t="shared" si="166"/>
        <v>0</v>
      </c>
      <c r="KX69" s="39">
        <f t="shared" si="167"/>
        <v>0</v>
      </c>
      <c r="KY69" s="39">
        <f t="shared" si="168"/>
        <v>0</v>
      </c>
      <c r="KZ69" s="39">
        <f t="shared" si="169"/>
        <v>0</v>
      </c>
      <c r="LA69" s="39">
        <f t="shared" si="170"/>
        <v>0</v>
      </c>
      <c r="LB69" s="247">
        <f t="shared" si="171"/>
        <v>0</v>
      </c>
      <c r="LD69" s="21">
        <v>15</v>
      </c>
      <c r="LE69" s="39">
        <v>-725</v>
      </c>
      <c r="LF69" s="39">
        <v>275</v>
      </c>
      <c r="LG69" s="39">
        <v>2500</v>
      </c>
      <c r="LH69" s="50">
        <f t="shared" si="310"/>
        <v>1.711113015842422E-3</v>
      </c>
      <c r="LI69" s="40">
        <f t="shared" si="172"/>
        <v>24.967969978700161</v>
      </c>
      <c r="LJ69" s="41">
        <f t="shared" si="311"/>
        <v>62419.924946750405</v>
      </c>
      <c r="LK69" s="39">
        <f t="shared" si="312"/>
        <v>17165479.360356361</v>
      </c>
      <c r="LL69" s="39">
        <f t="shared" si="313"/>
        <v>-45254445.586394042</v>
      </c>
      <c r="LM69" s="40">
        <f t="shared" si="173"/>
        <v>3683.3090480091205</v>
      </c>
      <c r="LN69" s="39">
        <f t="shared" si="314"/>
        <v>9208272.6200228017</v>
      </c>
      <c r="LO69" s="39">
        <f t="shared" si="315"/>
        <v>2532274970.5062704</v>
      </c>
      <c r="LP69" s="39">
        <f t="shared" si="316"/>
        <v>-6675997649.516531</v>
      </c>
      <c r="LQ69" s="53">
        <f t="shared" si="317"/>
        <v>696375616889.22437</v>
      </c>
      <c r="LR69" s="39">
        <f t="shared" si="318"/>
        <v>-1835899353617.0461</v>
      </c>
      <c r="LS69" s="39">
        <f t="shared" si="319"/>
        <v>4840098295899.4854</v>
      </c>
      <c r="LT69" s="21">
        <v>15</v>
      </c>
      <c r="LU69">
        <v>680</v>
      </c>
      <c r="LV69">
        <v>300</v>
      </c>
      <c r="LW69" s="264">
        <v>804.24771931898704</v>
      </c>
      <c r="LX69" s="50">
        <f t="shared" si="320"/>
        <v>2.6679905375067768E-3</v>
      </c>
      <c r="LY69" s="40">
        <f t="shared" si="174"/>
        <v>533.59810750135534</v>
      </c>
      <c r="LZ69" s="40">
        <f t="shared" si="175"/>
        <v>25.5</v>
      </c>
      <c r="MA69" s="51">
        <f t="shared" si="176"/>
        <v>374.5</v>
      </c>
      <c r="MB69" s="51">
        <f t="shared" si="321"/>
        <v>301190.77088496066</v>
      </c>
      <c r="MC69" s="51">
        <f t="shared" si="322"/>
        <v>90357231.265488192</v>
      </c>
      <c r="MD69" s="51">
        <f t="shared" si="323"/>
        <v>204809724.20177326</v>
      </c>
      <c r="ME69" s="39">
        <f t="shared" si="177"/>
        <v>0</v>
      </c>
      <c r="MF69" s="39">
        <f t="shared" si="178"/>
        <v>0</v>
      </c>
      <c r="MG69" s="39">
        <f t="shared" si="179"/>
        <v>0</v>
      </c>
      <c r="MH69" s="39">
        <f t="shared" si="180"/>
        <v>0</v>
      </c>
      <c r="MI69" s="39">
        <f t="shared" si="181"/>
        <v>0</v>
      </c>
      <c r="MJ69" s="39">
        <f t="shared" si="182"/>
        <v>0</v>
      </c>
      <c r="MK69" s="247">
        <f t="shared" si="183"/>
        <v>0</v>
      </c>
    </row>
    <row r="70" spans="1:349" x14ac:dyDescent="0.25">
      <c r="A70" s="21">
        <v>16</v>
      </c>
      <c r="B70" s="39">
        <v>-725</v>
      </c>
      <c r="C70" s="39">
        <v>325</v>
      </c>
      <c r="D70" s="39">
        <v>2500</v>
      </c>
      <c r="E70" s="50">
        <f t="shared" si="184"/>
        <v>1.0124999999999999E-3</v>
      </c>
      <c r="F70" s="40">
        <f t="shared" si="64"/>
        <v>19.28337890625</v>
      </c>
      <c r="G70" s="41">
        <f t="shared" si="185"/>
        <v>48208.447265625</v>
      </c>
      <c r="H70" s="39">
        <f t="shared" si="186"/>
        <v>15667745.361328125</v>
      </c>
      <c r="I70" s="39">
        <f t="shared" si="187"/>
        <v>-34951124.267578125</v>
      </c>
      <c r="J70" s="40">
        <f t="shared" si="65"/>
        <v>12590.625</v>
      </c>
      <c r="K70" s="39">
        <f t="shared" si="188"/>
        <v>31476562.5</v>
      </c>
      <c r="L70" s="39">
        <f t="shared" si="189"/>
        <v>10229882812.5</v>
      </c>
      <c r="M70" s="39">
        <f t="shared" si="190"/>
        <v>-22820507812.5</v>
      </c>
      <c r="N70" s="53">
        <f t="shared" si="191"/>
        <v>3324711914062.5</v>
      </c>
      <c r="O70" s="39">
        <f t="shared" si="192"/>
        <v>-7416665039062.5</v>
      </c>
      <c r="P70" s="39">
        <f t="shared" si="193"/>
        <v>16544868164062.5</v>
      </c>
      <c r="Q70" s="21">
        <v>16</v>
      </c>
      <c r="R70">
        <v>680</v>
      </c>
      <c r="S70">
        <v>100</v>
      </c>
      <c r="T70" s="264">
        <v>804.24771931898704</v>
      </c>
      <c r="U70" s="50">
        <f t="shared" si="194"/>
        <v>1.049E-3</v>
      </c>
      <c r="V70" s="40">
        <f t="shared" si="66"/>
        <v>209.8</v>
      </c>
      <c r="W70" s="40">
        <f t="shared" si="67"/>
        <v>19.734443625000001</v>
      </c>
      <c r="X70" s="51">
        <f t="shared" si="68"/>
        <v>190.065556375</v>
      </c>
      <c r="Y70" s="51">
        <f t="shared" si="195"/>
        <v>152859.79023568809</v>
      </c>
      <c r="Z70" s="51">
        <f t="shared" si="196"/>
        <v>15285979.023568809</v>
      </c>
      <c r="AA70" s="51">
        <f t="shared" si="197"/>
        <v>103944657.36026791</v>
      </c>
      <c r="AB70" s="39">
        <f t="shared" si="69"/>
        <v>187874.75</v>
      </c>
      <c r="AC70" s="39">
        <f t="shared" si="70"/>
        <v>151097839.20512486</v>
      </c>
      <c r="AD70" s="39">
        <f t="shared" si="71"/>
        <v>15109783920.512486</v>
      </c>
      <c r="AE70" s="39">
        <f t="shared" si="72"/>
        <v>102746530659.48489</v>
      </c>
      <c r="AF70" s="39">
        <f t="shared" si="73"/>
        <v>1510978392051.2485</v>
      </c>
      <c r="AG70" s="39">
        <f t="shared" si="74"/>
        <v>10274653065948.49</v>
      </c>
      <c r="AH70" s="247">
        <f t="shared" si="75"/>
        <v>69867640848449.734</v>
      </c>
      <c r="AJ70" s="21">
        <v>16</v>
      </c>
      <c r="AK70" s="39">
        <v>-725</v>
      </c>
      <c r="AL70" s="39">
        <v>325</v>
      </c>
      <c r="AM70" s="39">
        <v>2500</v>
      </c>
      <c r="AN70" s="50">
        <f t="shared" si="198"/>
        <v>1.25159386823775E-3</v>
      </c>
      <c r="AO70" s="40">
        <f t="shared" si="76"/>
        <v>21.929287669871744</v>
      </c>
      <c r="AP70" s="41">
        <f t="shared" si="199"/>
        <v>54823.219174679361</v>
      </c>
      <c r="AQ70" s="39">
        <f t="shared" si="200"/>
        <v>17817546.231770791</v>
      </c>
      <c r="AR70" s="39">
        <f t="shared" si="201"/>
        <v>-39746833.901642539</v>
      </c>
      <c r="AS70" s="40">
        <f t="shared" si="77"/>
        <v>9542.1781799686887</v>
      </c>
      <c r="AT70" s="39">
        <f t="shared" si="202"/>
        <v>23855445.449921723</v>
      </c>
      <c r="AU70" s="39">
        <f t="shared" si="203"/>
        <v>7753019771.2245598</v>
      </c>
      <c r="AV70" s="39">
        <f t="shared" si="204"/>
        <v>-17295197951.193249</v>
      </c>
      <c r="AW70" s="53">
        <f t="shared" si="205"/>
        <v>2519731425647.9819</v>
      </c>
      <c r="AX70" s="39">
        <f t="shared" si="206"/>
        <v>-5620939334137.8057</v>
      </c>
      <c r="AY70" s="39">
        <f t="shared" si="207"/>
        <v>12539018514615.105</v>
      </c>
      <c r="AZ70" s="21">
        <v>16</v>
      </c>
      <c r="BA70">
        <v>680</v>
      </c>
      <c r="BB70">
        <v>100</v>
      </c>
      <c r="BC70" s="264">
        <v>804.24771931898704</v>
      </c>
      <c r="BD70" s="50">
        <f t="shared" si="208"/>
        <v>1.5095641262826325E-3</v>
      </c>
      <c r="BE70" s="40">
        <f t="shared" si="78"/>
        <v>301.9128252565265</v>
      </c>
      <c r="BF70" s="40">
        <f t="shared" si="79"/>
        <v>23.966638167790649</v>
      </c>
      <c r="BG70" s="51">
        <f t="shared" si="80"/>
        <v>277.94618708873588</v>
      </c>
      <c r="BH70" s="51">
        <f t="shared" si="209"/>
        <v>223537.58705952432</v>
      </c>
      <c r="BI70" s="51">
        <f t="shared" si="210"/>
        <v>22353758.705952432</v>
      </c>
      <c r="BJ70" s="51">
        <f t="shared" si="211"/>
        <v>152005559.20047653</v>
      </c>
      <c r="BK70" s="39">
        <f t="shared" si="81"/>
        <v>193746.94261010358</v>
      </c>
      <c r="BL70" s="39">
        <f t="shared" si="82"/>
        <v>155820536.71920246</v>
      </c>
      <c r="BM70" s="39">
        <f t="shared" si="83"/>
        <v>15582053671.920246</v>
      </c>
      <c r="BN70" s="39">
        <f t="shared" si="84"/>
        <v>105957964969.05768</v>
      </c>
      <c r="BO70" s="39">
        <f t="shared" si="85"/>
        <v>1558205367192.0247</v>
      </c>
      <c r="BP70" s="39">
        <f t="shared" si="86"/>
        <v>10595796496905.768</v>
      </c>
      <c r="BQ70" s="247">
        <f t="shared" si="87"/>
        <v>72051416178959.219</v>
      </c>
      <c r="BS70" s="21">
        <v>16</v>
      </c>
      <c r="BT70" s="39">
        <v>-725</v>
      </c>
      <c r="BU70" s="39">
        <v>325</v>
      </c>
      <c r="BV70" s="39">
        <v>2500</v>
      </c>
      <c r="BW70" s="50">
        <f t="shared" si="212"/>
        <v>1.4950101880521398E-3</v>
      </c>
      <c r="BX70" s="40">
        <f t="shared" si="88"/>
        <v>23.874281222659011</v>
      </c>
      <c r="BY70" s="41">
        <f t="shared" si="213"/>
        <v>59685.70305664753</v>
      </c>
      <c r="BZ70" s="39">
        <f t="shared" si="214"/>
        <v>19397853.493410446</v>
      </c>
      <c r="CA70" s="39">
        <f t="shared" si="215"/>
        <v>-43272134.71606946</v>
      </c>
      <c r="CB70" s="40">
        <f t="shared" si="89"/>
        <v>6438.6201023352178</v>
      </c>
      <c r="CC70" s="39">
        <f t="shared" si="216"/>
        <v>16096550.255838044</v>
      </c>
      <c r="CD70" s="39">
        <f t="shared" si="217"/>
        <v>5231378833.1473646</v>
      </c>
      <c r="CE70" s="39">
        <f t="shared" si="218"/>
        <v>-11669998935.482582</v>
      </c>
      <c r="CF70" s="53">
        <f t="shared" si="219"/>
        <v>1700198120772.8936</v>
      </c>
      <c r="CG70" s="39">
        <f t="shared" si="220"/>
        <v>-3792749654031.8394</v>
      </c>
      <c r="CH70" s="39">
        <f t="shared" si="221"/>
        <v>8460749228224.8721</v>
      </c>
      <c r="CI70" s="21">
        <v>16</v>
      </c>
      <c r="CJ70">
        <v>680</v>
      </c>
      <c r="CK70">
        <v>100</v>
      </c>
      <c r="CL70" s="264">
        <v>804.24771931898704</v>
      </c>
      <c r="CM70" s="50">
        <f t="shared" si="222"/>
        <v>1.8183917027104013E-3</v>
      </c>
      <c r="CN70" s="40">
        <f t="shared" si="90"/>
        <v>363.67834054208026</v>
      </c>
      <c r="CO70" s="40">
        <f t="shared" si="91"/>
        <v>25.289742468016772</v>
      </c>
      <c r="CP70" s="51">
        <f t="shared" si="92"/>
        <v>338.38859807406351</v>
      </c>
      <c r="CQ70" s="51">
        <f t="shared" si="223"/>
        <v>272148.25824461493</v>
      </c>
      <c r="CR70" s="51">
        <f t="shared" si="224"/>
        <v>27214825.824461494</v>
      </c>
      <c r="CS70" s="51">
        <f t="shared" si="225"/>
        <v>185060815.60633814</v>
      </c>
      <c r="CT70" s="39">
        <f t="shared" si="93"/>
        <v>197684.49420955763</v>
      </c>
      <c r="CU70" s="39">
        <f t="shared" si="94"/>
        <v>158987303.61276421</v>
      </c>
      <c r="CV70" s="39">
        <f t="shared" si="95"/>
        <v>15898730361.276421</v>
      </c>
      <c r="CW70" s="39">
        <f t="shared" si="96"/>
        <v>108111366456.67966</v>
      </c>
      <c r="CX70" s="39">
        <f t="shared" si="97"/>
        <v>1589873036127.6421</v>
      </c>
      <c r="CY70" s="39">
        <f t="shared" si="98"/>
        <v>10811136645667.965</v>
      </c>
      <c r="CZ70" s="247">
        <f t="shared" si="99"/>
        <v>73515729190542.172</v>
      </c>
      <c r="DB70" s="21">
        <v>16</v>
      </c>
      <c r="DC70" s="39">
        <v>-725</v>
      </c>
      <c r="DD70" s="39">
        <v>325</v>
      </c>
      <c r="DE70" s="39">
        <v>2500</v>
      </c>
      <c r="DF70" s="50">
        <f t="shared" si="226"/>
        <v>1.7337980661086142E-3</v>
      </c>
      <c r="DG70" s="40">
        <f t="shared" si="100"/>
        <v>25.048245381252102</v>
      </c>
      <c r="DH70" s="41">
        <f t="shared" si="227"/>
        <v>62620.613453130252</v>
      </c>
      <c r="DI70" s="39">
        <f t="shared" si="228"/>
        <v>20351699.372267332</v>
      </c>
      <c r="DJ70" s="39">
        <f t="shared" si="229"/>
        <v>-45399944.753519431</v>
      </c>
      <c r="DK70" s="40">
        <f t="shared" si="101"/>
        <v>3394.0746571151703</v>
      </c>
      <c r="DL70" s="39">
        <f t="shared" si="230"/>
        <v>8485186.6427879259</v>
      </c>
      <c r="DM70" s="39">
        <f t="shared" si="231"/>
        <v>2757685658.906076</v>
      </c>
      <c r="DN70" s="39">
        <f t="shared" si="232"/>
        <v>-6151760316.021246</v>
      </c>
      <c r="DO70" s="53">
        <f t="shared" si="233"/>
        <v>896247839144.47473</v>
      </c>
      <c r="DP70" s="39">
        <f t="shared" si="234"/>
        <v>-1999322102706.905</v>
      </c>
      <c r="DQ70" s="39">
        <f t="shared" si="235"/>
        <v>4460026229115.4033</v>
      </c>
      <c r="DR70" s="21">
        <v>16</v>
      </c>
      <c r="DS70">
        <v>680</v>
      </c>
      <c r="DT70">
        <v>100</v>
      </c>
      <c r="DU70" s="264">
        <v>804.24771931898704</v>
      </c>
      <c r="DV70" s="50">
        <f t="shared" si="236"/>
        <v>2.0819730336107522E-3</v>
      </c>
      <c r="DW70" s="40">
        <f t="shared" si="102"/>
        <v>416.39460672215046</v>
      </c>
      <c r="DX70" s="40">
        <f t="shared" si="103"/>
        <v>25.5</v>
      </c>
      <c r="DY70" s="51">
        <f t="shared" si="104"/>
        <v>374.5</v>
      </c>
      <c r="DZ70" s="51">
        <f t="shared" si="237"/>
        <v>301190.77088496066</v>
      </c>
      <c r="EA70" s="51">
        <f t="shared" si="238"/>
        <v>30119077.088496067</v>
      </c>
      <c r="EB70" s="51">
        <f t="shared" si="239"/>
        <v>204809724.20177326</v>
      </c>
      <c r="EC70" s="39">
        <f t="shared" si="105"/>
        <v>0</v>
      </c>
      <c r="ED70" s="39">
        <f t="shared" si="106"/>
        <v>0</v>
      </c>
      <c r="EE70" s="39">
        <f t="shared" si="107"/>
        <v>0</v>
      </c>
      <c r="EF70" s="39">
        <f t="shared" si="108"/>
        <v>0</v>
      </c>
      <c r="EG70" s="39">
        <f t="shared" si="109"/>
        <v>0</v>
      </c>
      <c r="EH70" s="39">
        <f t="shared" si="110"/>
        <v>0</v>
      </c>
      <c r="EI70" s="247">
        <f t="shared" si="111"/>
        <v>0</v>
      </c>
      <c r="EK70" s="21">
        <v>16</v>
      </c>
      <c r="EL70" s="39">
        <v>-725</v>
      </c>
      <c r="EM70" s="39">
        <v>325</v>
      </c>
      <c r="EN70" s="39">
        <v>2500</v>
      </c>
      <c r="EO70" s="50">
        <f t="shared" si="240"/>
        <v>1.823519130228877E-3</v>
      </c>
      <c r="EP70" s="40">
        <f t="shared" si="112"/>
        <v>25.301447454105777</v>
      </c>
      <c r="EQ70" s="41">
        <f t="shared" si="241"/>
        <v>63253.618635264444</v>
      </c>
      <c r="ER70" s="39">
        <f t="shared" si="242"/>
        <v>20557426.056460943</v>
      </c>
      <c r="ES70" s="39">
        <f t="shared" si="243"/>
        <v>-45858873.510566719</v>
      </c>
      <c r="ET70" s="40">
        <f t="shared" si="113"/>
        <v>2250.1310895818197</v>
      </c>
      <c r="EU70" s="39">
        <f t="shared" si="244"/>
        <v>5625327.7239545491</v>
      </c>
      <c r="EV70" s="39">
        <f t="shared" si="245"/>
        <v>1828231510.2852285</v>
      </c>
      <c r="EW70" s="39">
        <f t="shared" si="246"/>
        <v>-4078362599.8670483</v>
      </c>
      <c r="EX70" s="53">
        <f t="shared" si="247"/>
        <v>594175240842.69922</v>
      </c>
      <c r="EY70" s="39">
        <f t="shared" si="248"/>
        <v>-1325467844956.7908</v>
      </c>
      <c r="EZ70" s="39">
        <f t="shared" si="249"/>
        <v>2956812884903.6099</v>
      </c>
      <c r="FA70" s="21">
        <v>16</v>
      </c>
      <c r="FB70">
        <v>680</v>
      </c>
      <c r="FC70">
        <v>100</v>
      </c>
      <c r="FD70" s="264">
        <v>804.24771931898704</v>
      </c>
      <c r="FE70" s="50">
        <f t="shared" si="250"/>
        <v>2.1835367815301356E-3</v>
      </c>
      <c r="FF70" s="40">
        <f t="shared" si="114"/>
        <v>436.70735630602712</v>
      </c>
      <c r="FG70" s="40">
        <f t="shared" si="115"/>
        <v>25.5</v>
      </c>
      <c r="FH70" s="51">
        <f t="shared" si="116"/>
        <v>374.5</v>
      </c>
      <c r="FI70" s="51">
        <f t="shared" si="251"/>
        <v>301190.77088496066</v>
      </c>
      <c r="FJ70" s="51">
        <f t="shared" si="252"/>
        <v>30119077.088496067</v>
      </c>
      <c r="FK70" s="51">
        <f t="shared" si="253"/>
        <v>204809724.20177326</v>
      </c>
      <c r="FL70" s="39">
        <f t="shared" si="117"/>
        <v>0</v>
      </c>
      <c r="FM70" s="39">
        <f t="shared" si="118"/>
        <v>0</v>
      </c>
      <c r="FN70" s="39">
        <f t="shared" si="119"/>
        <v>0</v>
      </c>
      <c r="FO70" s="39">
        <f t="shared" si="120"/>
        <v>0</v>
      </c>
      <c r="FP70" s="39">
        <f t="shared" si="121"/>
        <v>0</v>
      </c>
      <c r="FQ70" s="39">
        <f t="shared" si="122"/>
        <v>0</v>
      </c>
      <c r="FR70" s="247">
        <f t="shared" si="123"/>
        <v>0</v>
      </c>
      <c r="FT70" s="21">
        <v>16</v>
      </c>
      <c r="FU70" s="39">
        <v>-725</v>
      </c>
      <c r="FV70" s="39">
        <v>325</v>
      </c>
      <c r="FW70" s="39">
        <v>2500</v>
      </c>
      <c r="FX70" s="50">
        <f t="shared" si="254"/>
        <v>1.8302559450687895E-3</v>
      </c>
      <c r="FY70" s="40">
        <f t="shared" si="124"/>
        <v>25.316316843323879</v>
      </c>
      <c r="FZ70" s="41">
        <f t="shared" si="255"/>
        <v>63290.792108309695</v>
      </c>
      <c r="GA70" s="39">
        <f t="shared" si="256"/>
        <v>20569507.43520065</v>
      </c>
      <c r="GB70" s="39">
        <f t="shared" si="257"/>
        <v>-45885824.278524525</v>
      </c>
      <c r="GC70" s="40">
        <f t="shared" si="125"/>
        <v>2164.236700372935</v>
      </c>
      <c r="GD70" s="39">
        <f t="shared" si="258"/>
        <v>5410591.7509323377</v>
      </c>
      <c r="GE70" s="39">
        <f t="shared" si="259"/>
        <v>1758442319.0530097</v>
      </c>
      <c r="GF70" s="39">
        <f t="shared" si="260"/>
        <v>-3922679019.4259448</v>
      </c>
      <c r="GG70" s="53">
        <f t="shared" si="261"/>
        <v>571493753692.22815</v>
      </c>
      <c r="GH70" s="39">
        <f t="shared" si="262"/>
        <v>-1274870681313.4321</v>
      </c>
      <c r="GI70" s="39">
        <f t="shared" si="263"/>
        <v>2843942289083.8101</v>
      </c>
      <c r="GJ70" s="21">
        <v>16</v>
      </c>
      <c r="GK70">
        <v>680</v>
      </c>
      <c r="GL70">
        <v>100</v>
      </c>
      <c r="GM70" s="264">
        <v>804.24771931898704</v>
      </c>
      <c r="GN70" s="50">
        <f t="shared" si="264"/>
        <v>2.1912712183113137E-3</v>
      </c>
      <c r="GO70" s="40">
        <f t="shared" si="126"/>
        <v>438.25424366226275</v>
      </c>
      <c r="GP70" s="40">
        <f t="shared" si="127"/>
        <v>25.5</v>
      </c>
      <c r="GQ70" s="51">
        <f t="shared" si="128"/>
        <v>374.5</v>
      </c>
      <c r="GR70" s="51">
        <f t="shared" si="265"/>
        <v>301190.77088496066</v>
      </c>
      <c r="GS70" s="51">
        <f t="shared" si="266"/>
        <v>30119077.088496067</v>
      </c>
      <c r="GT70" s="51">
        <f t="shared" si="267"/>
        <v>204809724.20177326</v>
      </c>
      <c r="GU70" s="39">
        <f t="shared" si="129"/>
        <v>0</v>
      </c>
      <c r="GV70" s="39">
        <f t="shared" si="130"/>
        <v>0</v>
      </c>
      <c r="GW70" s="39">
        <f t="shared" si="131"/>
        <v>0</v>
      </c>
      <c r="GX70" s="39">
        <f t="shared" si="132"/>
        <v>0</v>
      </c>
      <c r="GY70" s="39">
        <f t="shared" si="133"/>
        <v>0</v>
      </c>
      <c r="GZ70" s="39">
        <f t="shared" si="134"/>
        <v>0</v>
      </c>
      <c r="HA70" s="247">
        <f t="shared" si="135"/>
        <v>0</v>
      </c>
      <c r="HC70" s="21">
        <v>16</v>
      </c>
      <c r="HD70" s="39">
        <v>-725</v>
      </c>
      <c r="HE70" s="39">
        <v>325</v>
      </c>
      <c r="HF70" s="39">
        <v>2500</v>
      </c>
      <c r="HG70" s="50">
        <f t="shared" si="268"/>
        <v>1.8302851604008604E-3</v>
      </c>
      <c r="HH70" s="40">
        <f t="shared" si="136"/>
        <v>25.316380066776468</v>
      </c>
      <c r="HI70" s="41">
        <f t="shared" si="269"/>
        <v>63290.950166941169</v>
      </c>
      <c r="HJ70" s="39">
        <f t="shared" si="270"/>
        <v>20569558.80425588</v>
      </c>
      <c r="HK70" s="39">
        <f t="shared" si="271"/>
        <v>-45885938.87103235</v>
      </c>
      <c r="HL70" s="40">
        <f t="shared" si="137"/>
        <v>2163.864204889031</v>
      </c>
      <c r="HM70" s="39">
        <f t="shared" si="272"/>
        <v>5409660.5122225778</v>
      </c>
      <c r="HN70" s="39">
        <f t="shared" si="273"/>
        <v>1758139666.4723377</v>
      </c>
      <c r="HO70" s="39">
        <f t="shared" si="274"/>
        <v>-3922003871.3613691</v>
      </c>
      <c r="HP70" s="53">
        <f t="shared" si="275"/>
        <v>571395391603.50977</v>
      </c>
      <c r="HQ70" s="39">
        <f t="shared" si="276"/>
        <v>-1274651258192.4451</v>
      </c>
      <c r="HR70" s="39">
        <f t="shared" si="277"/>
        <v>2843452806736.9927</v>
      </c>
      <c r="HS70" s="21">
        <v>16</v>
      </c>
      <c r="HT70">
        <v>680</v>
      </c>
      <c r="HU70">
        <v>100</v>
      </c>
      <c r="HV70" s="264">
        <v>804.24771931898704</v>
      </c>
      <c r="HW70" s="50">
        <f t="shared" si="278"/>
        <v>2.1913019565580863E-3</v>
      </c>
      <c r="HX70" s="40">
        <f t="shared" si="138"/>
        <v>438.26039131161724</v>
      </c>
      <c r="HY70" s="40">
        <f t="shared" si="139"/>
        <v>25.5</v>
      </c>
      <c r="HZ70" s="51">
        <f t="shared" si="140"/>
        <v>374.5</v>
      </c>
      <c r="IA70" s="51">
        <f t="shared" si="279"/>
        <v>301190.77088496066</v>
      </c>
      <c r="IB70" s="51">
        <f t="shared" si="280"/>
        <v>30119077.088496067</v>
      </c>
      <c r="IC70" s="51">
        <f t="shared" si="281"/>
        <v>204809724.20177326</v>
      </c>
      <c r="ID70" s="39">
        <f t="shared" si="141"/>
        <v>0</v>
      </c>
      <c r="IE70" s="39">
        <f t="shared" si="142"/>
        <v>0</v>
      </c>
      <c r="IF70" s="39">
        <f t="shared" si="143"/>
        <v>0</v>
      </c>
      <c r="IG70" s="39">
        <f t="shared" si="144"/>
        <v>0</v>
      </c>
      <c r="IH70" s="39">
        <f t="shared" si="145"/>
        <v>0</v>
      </c>
      <c r="II70" s="39">
        <f t="shared" si="146"/>
        <v>0</v>
      </c>
      <c r="IJ70" s="247">
        <f t="shared" si="147"/>
        <v>0</v>
      </c>
      <c r="IL70" s="21">
        <v>16</v>
      </c>
      <c r="IM70" s="39">
        <v>-725</v>
      </c>
      <c r="IN70" s="39">
        <v>325</v>
      </c>
      <c r="IO70" s="39">
        <v>2500</v>
      </c>
      <c r="IP70" s="50">
        <f t="shared" si="282"/>
        <v>1.8302851609418177E-3</v>
      </c>
      <c r="IQ70" s="40">
        <f t="shared" si="148"/>
        <v>25.316380067947026</v>
      </c>
      <c r="IR70" s="41">
        <f t="shared" si="283"/>
        <v>63290.950169867567</v>
      </c>
      <c r="IS70" s="39">
        <f t="shared" si="284"/>
        <v>20569558.805206958</v>
      </c>
      <c r="IT70" s="39">
        <f t="shared" si="285"/>
        <v>-45885938.873153985</v>
      </c>
      <c r="IU70" s="40">
        <f t="shared" si="149"/>
        <v>2163.8641979918257</v>
      </c>
      <c r="IV70" s="39">
        <f t="shared" si="286"/>
        <v>5409660.4949795641</v>
      </c>
      <c r="IW70" s="39">
        <f t="shared" si="287"/>
        <v>1758139660.8683584</v>
      </c>
      <c r="IX70" s="39">
        <f t="shared" si="288"/>
        <v>-3922003858.8601842</v>
      </c>
      <c r="IY70" s="53">
        <f t="shared" si="289"/>
        <v>571395389782.21643</v>
      </c>
      <c r="IZ70" s="39">
        <f t="shared" si="290"/>
        <v>-1274651254129.5598</v>
      </c>
      <c r="JA70" s="39">
        <f t="shared" si="291"/>
        <v>2843452797673.6333</v>
      </c>
      <c r="JB70" s="21">
        <v>16</v>
      </c>
      <c r="JC70">
        <v>680</v>
      </c>
      <c r="JD70">
        <v>100</v>
      </c>
      <c r="JE70" s="264">
        <v>804.24771931898704</v>
      </c>
      <c r="JF70" s="50">
        <f t="shared" si="292"/>
        <v>2.1913019571091932E-3</v>
      </c>
      <c r="JG70" s="40">
        <f t="shared" si="150"/>
        <v>438.26039142183862</v>
      </c>
      <c r="JH70" s="40">
        <f t="shared" si="151"/>
        <v>25.5</v>
      </c>
      <c r="JI70" s="51">
        <f t="shared" si="152"/>
        <v>374.5</v>
      </c>
      <c r="JJ70" s="51">
        <f t="shared" si="293"/>
        <v>301190.77088496066</v>
      </c>
      <c r="JK70" s="51">
        <f t="shared" si="294"/>
        <v>30119077.088496067</v>
      </c>
      <c r="JL70" s="51">
        <f t="shared" si="295"/>
        <v>204809724.20177326</v>
      </c>
      <c r="JM70" s="39">
        <f t="shared" si="153"/>
        <v>0</v>
      </c>
      <c r="JN70" s="39">
        <f t="shared" si="154"/>
        <v>0</v>
      </c>
      <c r="JO70" s="39">
        <f t="shared" si="155"/>
        <v>0</v>
      </c>
      <c r="JP70" s="39">
        <f t="shared" si="156"/>
        <v>0</v>
      </c>
      <c r="JQ70" s="39">
        <f t="shared" si="157"/>
        <v>0</v>
      </c>
      <c r="JR70" s="39">
        <f t="shared" si="158"/>
        <v>0</v>
      </c>
      <c r="JS70" s="247">
        <f t="shared" si="159"/>
        <v>0</v>
      </c>
      <c r="JU70" s="21">
        <v>16</v>
      </c>
      <c r="JV70" s="39">
        <v>-725</v>
      </c>
      <c r="JW70" s="39">
        <v>325</v>
      </c>
      <c r="JX70" s="39">
        <v>2500</v>
      </c>
      <c r="JY70" s="50">
        <f t="shared" si="296"/>
        <v>1.8302851609418175E-3</v>
      </c>
      <c r="JZ70" s="40">
        <f t="shared" si="160"/>
        <v>25.316380067947026</v>
      </c>
      <c r="KA70" s="41">
        <f t="shared" si="297"/>
        <v>63290.950169867567</v>
      </c>
      <c r="KB70" s="39">
        <f t="shared" si="298"/>
        <v>20569558.805206958</v>
      </c>
      <c r="KC70" s="39">
        <f t="shared" si="299"/>
        <v>-45885938.873153985</v>
      </c>
      <c r="KD70" s="40">
        <f t="shared" si="161"/>
        <v>2163.8641979918284</v>
      </c>
      <c r="KE70" s="39">
        <f t="shared" si="300"/>
        <v>5409660.4949795706</v>
      </c>
      <c r="KF70" s="39">
        <f t="shared" si="301"/>
        <v>1758139660.8683605</v>
      </c>
      <c r="KG70" s="39">
        <f t="shared" si="302"/>
        <v>-3922003858.8601885</v>
      </c>
      <c r="KH70" s="53">
        <f t="shared" si="303"/>
        <v>571395389782.21716</v>
      </c>
      <c r="KI70" s="39">
        <f t="shared" si="304"/>
        <v>-1274651254129.5613</v>
      </c>
      <c r="KJ70" s="39">
        <f t="shared" si="305"/>
        <v>2843452797673.6367</v>
      </c>
      <c r="KK70" s="21">
        <v>16</v>
      </c>
      <c r="KL70">
        <v>680</v>
      </c>
      <c r="KM70">
        <v>100</v>
      </c>
      <c r="KN70" s="264">
        <v>804.24771931898704</v>
      </c>
      <c r="KO70" s="50">
        <f t="shared" si="306"/>
        <v>2.1913019571091963E-3</v>
      </c>
      <c r="KP70" s="40">
        <f t="shared" si="162"/>
        <v>438.26039142183924</v>
      </c>
      <c r="KQ70" s="40">
        <f t="shared" si="163"/>
        <v>25.5</v>
      </c>
      <c r="KR70" s="51">
        <f t="shared" si="164"/>
        <v>374.5</v>
      </c>
      <c r="KS70" s="51">
        <f t="shared" si="307"/>
        <v>301190.77088496066</v>
      </c>
      <c r="KT70" s="51">
        <f t="shared" si="308"/>
        <v>30119077.088496067</v>
      </c>
      <c r="KU70" s="51">
        <f t="shared" si="309"/>
        <v>204809724.20177326</v>
      </c>
      <c r="KV70" s="39">
        <f t="shared" si="165"/>
        <v>0</v>
      </c>
      <c r="KW70" s="39">
        <f t="shared" si="166"/>
        <v>0</v>
      </c>
      <c r="KX70" s="39">
        <f t="shared" si="167"/>
        <v>0</v>
      </c>
      <c r="KY70" s="39">
        <f t="shared" si="168"/>
        <v>0</v>
      </c>
      <c r="KZ70" s="39">
        <f t="shared" si="169"/>
        <v>0</v>
      </c>
      <c r="LA70" s="39">
        <f t="shared" si="170"/>
        <v>0</v>
      </c>
      <c r="LB70" s="247">
        <f t="shared" si="171"/>
        <v>0</v>
      </c>
      <c r="LD70" s="21">
        <v>16</v>
      </c>
      <c r="LE70" s="39">
        <v>-725</v>
      </c>
      <c r="LF70" s="39">
        <v>325</v>
      </c>
      <c r="LG70" s="39">
        <v>2500</v>
      </c>
      <c r="LH70" s="50">
        <f t="shared" si="310"/>
        <v>1.8302851609418175E-3</v>
      </c>
      <c r="LI70" s="40">
        <f t="shared" si="172"/>
        <v>25.316380067947026</v>
      </c>
      <c r="LJ70" s="41">
        <f t="shared" si="311"/>
        <v>63290.950169867567</v>
      </c>
      <c r="LK70" s="39">
        <f t="shared" si="312"/>
        <v>20569558.805206958</v>
      </c>
      <c r="LL70" s="39">
        <f t="shared" si="313"/>
        <v>-45885938.873153985</v>
      </c>
      <c r="LM70" s="40">
        <f t="shared" si="173"/>
        <v>2163.8641979918284</v>
      </c>
      <c r="LN70" s="39">
        <f t="shared" si="314"/>
        <v>5409660.4949795706</v>
      </c>
      <c r="LO70" s="39">
        <f t="shared" si="315"/>
        <v>1758139660.8683605</v>
      </c>
      <c r="LP70" s="39">
        <f t="shared" si="316"/>
        <v>-3922003858.8601885</v>
      </c>
      <c r="LQ70" s="53">
        <f t="shared" si="317"/>
        <v>571395389782.21716</v>
      </c>
      <c r="LR70" s="39">
        <f t="shared" si="318"/>
        <v>-1274651254129.5613</v>
      </c>
      <c r="LS70" s="39">
        <f t="shared" si="319"/>
        <v>2843452797673.6367</v>
      </c>
      <c r="LT70" s="21">
        <v>16</v>
      </c>
      <c r="LU70">
        <v>680</v>
      </c>
      <c r="LV70">
        <v>100</v>
      </c>
      <c r="LW70" s="264">
        <v>804.24771931898704</v>
      </c>
      <c r="LX70" s="50">
        <f t="shared" si="320"/>
        <v>2.1913019571091963E-3</v>
      </c>
      <c r="LY70" s="40">
        <f t="shared" si="174"/>
        <v>438.26039142183924</v>
      </c>
      <c r="LZ70" s="40">
        <f t="shared" si="175"/>
        <v>25.5</v>
      </c>
      <c r="MA70" s="51">
        <f t="shared" si="176"/>
        <v>374.5</v>
      </c>
      <c r="MB70" s="51">
        <f t="shared" si="321"/>
        <v>301190.77088496066</v>
      </c>
      <c r="MC70" s="51">
        <f t="shared" si="322"/>
        <v>30119077.088496067</v>
      </c>
      <c r="MD70" s="51">
        <f t="shared" si="323"/>
        <v>204809724.20177326</v>
      </c>
      <c r="ME70" s="39">
        <f t="shared" si="177"/>
        <v>0</v>
      </c>
      <c r="MF70" s="39">
        <f t="shared" si="178"/>
        <v>0</v>
      </c>
      <c r="MG70" s="39">
        <f t="shared" si="179"/>
        <v>0</v>
      </c>
      <c r="MH70" s="39">
        <f t="shared" si="180"/>
        <v>0</v>
      </c>
      <c r="MI70" s="39">
        <f t="shared" si="181"/>
        <v>0</v>
      </c>
      <c r="MJ70" s="39">
        <f t="shared" si="182"/>
        <v>0</v>
      </c>
      <c r="MK70" s="247">
        <f t="shared" si="183"/>
        <v>0</v>
      </c>
    </row>
    <row r="71" spans="1:349" x14ac:dyDescent="0.25">
      <c r="A71" s="21">
        <v>17</v>
      </c>
      <c r="B71" s="39">
        <v>-725</v>
      </c>
      <c r="C71" s="39">
        <v>375</v>
      </c>
      <c r="D71" s="39">
        <v>2500</v>
      </c>
      <c r="E71" s="50">
        <f t="shared" si="184"/>
        <v>1.0200000000000001E-3</v>
      </c>
      <c r="F71" s="40">
        <f t="shared" si="64"/>
        <v>19.37745</v>
      </c>
      <c r="G71" s="41">
        <f t="shared" si="185"/>
        <v>48443.625</v>
      </c>
      <c r="H71" s="39">
        <f t="shared" si="186"/>
        <v>18166359.375</v>
      </c>
      <c r="I71" s="39">
        <f t="shared" si="187"/>
        <v>-35121628.125</v>
      </c>
      <c r="J71" s="40">
        <f t="shared" si="65"/>
        <v>12495</v>
      </c>
      <c r="K71" s="39">
        <f t="shared" si="188"/>
        <v>31237500</v>
      </c>
      <c r="L71" s="39">
        <f t="shared" si="189"/>
        <v>11714062500</v>
      </c>
      <c r="M71" s="39">
        <f t="shared" si="190"/>
        <v>-22647187500</v>
      </c>
      <c r="N71" s="53">
        <f t="shared" si="191"/>
        <v>4392773437500</v>
      </c>
      <c r="O71" s="39">
        <f t="shared" si="192"/>
        <v>-8492695312500</v>
      </c>
      <c r="P71" s="39">
        <f t="shared" si="193"/>
        <v>16419210937500</v>
      </c>
      <c r="Q71" s="21">
        <v>17</v>
      </c>
      <c r="R71">
        <v>680</v>
      </c>
      <c r="S71">
        <v>-100</v>
      </c>
      <c r="T71" s="264">
        <v>804.24771931898704</v>
      </c>
      <c r="U71" s="50">
        <f t="shared" si="194"/>
        <v>1.0189999999999999E-3</v>
      </c>
      <c r="V71" s="40">
        <f t="shared" si="66"/>
        <v>203.79999999999998</v>
      </c>
      <c r="W71" s="40">
        <f t="shared" si="67"/>
        <v>19.364948624999997</v>
      </c>
      <c r="X71" s="51">
        <f t="shared" si="68"/>
        <v>184.435051375</v>
      </c>
      <c r="Y71" s="51">
        <f t="shared" si="195"/>
        <v>148331.46943082396</v>
      </c>
      <c r="Z71" s="51">
        <f t="shared" si="196"/>
        <v>-14833146.943082396</v>
      </c>
      <c r="AA71" s="51">
        <f t="shared" si="197"/>
        <v>100865399.21296029</v>
      </c>
      <c r="AB71" s="39">
        <f t="shared" si="69"/>
        <v>187492.25</v>
      </c>
      <c r="AC71" s="39">
        <f t="shared" si="70"/>
        <v>150790214.45248535</v>
      </c>
      <c r="AD71" s="39">
        <f t="shared" si="71"/>
        <v>-15079021445.248535</v>
      </c>
      <c r="AE71" s="39">
        <f t="shared" si="72"/>
        <v>102537345827.69003</v>
      </c>
      <c r="AF71" s="39">
        <f t="shared" si="73"/>
        <v>1507902144524.8535</v>
      </c>
      <c r="AG71" s="39">
        <f t="shared" si="74"/>
        <v>-10253734582769.004</v>
      </c>
      <c r="AH71" s="247">
        <f t="shared" si="75"/>
        <v>69725395162829.227</v>
      </c>
      <c r="AJ71" s="21">
        <v>17</v>
      </c>
      <c r="AK71" s="39">
        <v>-725</v>
      </c>
      <c r="AL71" s="39">
        <v>375</v>
      </c>
      <c r="AM71" s="39">
        <v>2500</v>
      </c>
      <c r="AN71" s="50">
        <f t="shared" si="198"/>
        <v>1.3241859079757257E-3</v>
      </c>
      <c r="AO71" s="40">
        <f t="shared" si="76"/>
        <v>22.588380120511459</v>
      </c>
      <c r="AP71" s="41">
        <f t="shared" si="199"/>
        <v>56470.950301278652</v>
      </c>
      <c r="AQ71" s="39">
        <f t="shared" si="200"/>
        <v>21176606.362979494</v>
      </c>
      <c r="AR71" s="39">
        <f t="shared" si="201"/>
        <v>-40941438.968427025</v>
      </c>
      <c r="AS71" s="40">
        <f t="shared" si="77"/>
        <v>8616.6296733094987</v>
      </c>
      <c r="AT71" s="39">
        <f t="shared" si="202"/>
        <v>21541574.183273748</v>
      </c>
      <c r="AU71" s="39">
        <f t="shared" si="203"/>
        <v>8078090318.7276554</v>
      </c>
      <c r="AV71" s="39">
        <f t="shared" si="204"/>
        <v>-15617641282.873466</v>
      </c>
      <c r="AW71" s="53">
        <f t="shared" si="205"/>
        <v>3029283869522.8706</v>
      </c>
      <c r="AX71" s="39">
        <f t="shared" si="206"/>
        <v>-5856615481077.5498</v>
      </c>
      <c r="AY71" s="39">
        <f t="shared" si="207"/>
        <v>11322789930083.264</v>
      </c>
      <c r="AZ71" s="21">
        <v>17</v>
      </c>
      <c r="BA71">
        <v>680</v>
      </c>
      <c r="BB71">
        <v>-100</v>
      </c>
      <c r="BC71" s="264">
        <v>804.24771931898704</v>
      </c>
      <c r="BD71" s="50">
        <f t="shared" si="208"/>
        <v>1.2191959673307296E-3</v>
      </c>
      <c r="BE71" s="40">
        <f t="shared" si="78"/>
        <v>243.83919346614593</v>
      </c>
      <c r="BF71" s="40">
        <f t="shared" si="79"/>
        <v>21.613449773867206</v>
      </c>
      <c r="BG71" s="51">
        <f t="shared" si="80"/>
        <v>222.22574369227871</v>
      </c>
      <c r="BH71" s="51">
        <f t="shared" si="209"/>
        <v>178724.54753848093</v>
      </c>
      <c r="BI71" s="51">
        <f t="shared" si="210"/>
        <v>-17872454.753848091</v>
      </c>
      <c r="BJ71" s="51">
        <f t="shared" si="211"/>
        <v>121532692.32616703</v>
      </c>
      <c r="BK71" s="39">
        <f t="shared" si="81"/>
        <v>190044.7485834668</v>
      </c>
      <c r="BL71" s="39">
        <f t="shared" si="82"/>
        <v>152843055.61680347</v>
      </c>
      <c r="BM71" s="39">
        <f t="shared" si="83"/>
        <v>-15284305561.680347</v>
      </c>
      <c r="BN71" s="39">
        <f t="shared" si="84"/>
        <v>103933277819.42636</v>
      </c>
      <c r="BO71" s="39">
        <f t="shared" si="85"/>
        <v>1528430556168.0347</v>
      </c>
      <c r="BP71" s="39">
        <f t="shared" si="86"/>
        <v>-10393327781942.637</v>
      </c>
      <c r="BQ71" s="247">
        <f t="shared" si="87"/>
        <v>70674628917209.922</v>
      </c>
      <c r="BS71" s="21">
        <v>17</v>
      </c>
      <c r="BT71" s="39">
        <v>-725</v>
      </c>
      <c r="BU71" s="39">
        <v>375</v>
      </c>
      <c r="BV71" s="39">
        <v>2500</v>
      </c>
      <c r="BW71" s="50">
        <f t="shared" si="212"/>
        <v>1.5853716918004521E-3</v>
      </c>
      <c r="BX71" s="40">
        <f t="shared" si="88"/>
        <v>24.404031458502327</v>
      </c>
      <c r="BY71" s="41">
        <f t="shared" si="213"/>
        <v>61010.078646255817</v>
      </c>
      <c r="BZ71" s="39">
        <f t="shared" si="214"/>
        <v>22878779.492345933</v>
      </c>
      <c r="CA71" s="39">
        <f t="shared" si="215"/>
        <v>-44232307.018535465</v>
      </c>
      <c r="CB71" s="40">
        <f t="shared" si="89"/>
        <v>5286.5109295442353</v>
      </c>
      <c r="CC71" s="39">
        <f t="shared" si="216"/>
        <v>13216277.323860588</v>
      </c>
      <c r="CD71" s="39">
        <f t="shared" si="217"/>
        <v>4956103996.4477205</v>
      </c>
      <c r="CE71" s="39">
        <f t="shared" si="218"/>
        <v>-9581801059.7989254</v>
      </c>
      <c r="CF71" s="53">
        <f t="shared" si="219"/>
        <v>1858538998667.8953</v>
      </c>
      <c r="CG71" s="39">
        <f t="shared" si="220"/>
        <v>-3593175397424.5972</v>
      </c>
      <c r="CH71" s="39">
        <f t="shared" si="221"/>
        <v>6946805768354.2217</v>
      </c>
      <c r="CI71" s="21">
        <v>17</v>
      </c>
      <c r="CJ71">
        <v>680</v>
      </c>
      <c r="CK71">
        <v>-100</v>
      </c>
      <c r="CL71" s="264">
        <v>804.24771931898704</v>
      </c>
      <c r="CM71" s="50">
        <f t="shared" si="222"/>
        <v>1.4569456877171524E-3</v>
      </c>
      <c r="CN71" s="40">
        <f t="shared" si="90"/>
        <v>291.38913754343048</v>
      </c>
      <c r="CO71" s="40">
        <f t="shared" si="91"/>
        <v>23.619961588682646</v>
      </c>
      <c r="CP71" s="51">
        <f t="shared" si="92"/>
        <v>267.76917595474782</v>
      </c>
      <c r="CQ71" s="51">
        <f t="shared" si="223"/>
        <v>215352.74906553049</v>
      </c>
      <c r="CR71" s="51">
        <f t="shared" si="224"/>
        <v>-21535274.906553049</v>
      </c>
      <c r="CS71" s="51">
        <f t="shared" si="225"/>
        <v>146439869.36456072</v>
      </c>
      <c r="CT71" s="39">
        <f t="shared" si="93"/>
        <v>193076.0575183937</v>
      </c>
      <c r="CU71" s="39">
        <f t="shared" si="94"/>
        <v>155280978.91426969</v>
      </c>
      <c r="CV71" s="39">
        <f t="shared" si="95"/>
        <v>-15528097891.426968</v>
      </c>
      <c r="CW71" s="39">
        <f t="shared" si="96"/>
        <v>105591065661.70338</v>
      </c>
      <c r="CX71" s="39">
        <f t="shared" si="97"/>
        <v>1552809789142.6968</v>
      </c>
      <c r="CY71" s="39">
        <f t="shared" si="98"/>
        <v>-10559106566170.338</v>
      </c>
      <c r="CZ71" s="247">
        <f t="shared" si="99"/>
        <v>71801924649958.297</v>
      </c>
      <c r="DB71" s="21">
        <v>17</v>
      </c>
      <c r="DC71" s="39">
        <v>-725</v>
      </c>
      <c r="DD71" s="39">
        <v>375</v>
      </c>
      <c r="DE71" s="39">
        <v>2500</v>
      </c>
      <c r="DF71" s="50">
        <f t="shared" si="226"/>
        <v>1.8447183408599912E-3</v>
      </c>
      <c r="DG71" s="40">
        <f t="shared" si="100"/>
        <v>25.346283490383879</v>
      </c>
      <c r="DH71" s="41">
        <f t="shared" si="227"/>
        <v>63365.708725959696</v>
      </c>
      <c r="DI71" s="39">
        <f t="shared" si="228"/>
        <v>23762140.772234887</v>
      </c>
      <c r="DJ71" s="39">
        <f t="shared" si="229"/>
        <v>-45940138.826320782</v>
      </c>
      <c r="DK71" s="40">
        <f t="shared" si="101"/>
        <v>1979.8411540351121</v>
      </c>
      <c r="DL71" s="39">
        <f t="shared" si="230"/>
        <v>4949602.8850877807</v>
      </c>
      <c r="DM71" s="39">
        <f t="shared" si="231"/>
        <v>1856101081.9079177</v>
      </c>
      <c r="DN71" s="39">
        <f t="shared" si="232"/>
        <v>-3588462091.6886411</v>
      </c>
      <c r="DO71" s="53">
        <f t="shared" si="233"/>
        <v>696037905715.46912</v>
      </c>
      <c r="DP71" s="39">
        <f t="shared" si="234"/>
        <v>-1345673284383.2405</v>
      </c>
      <c r="DQ71" s="39">
        <f t="shared" si="235"/>
        <v>2601635016474.2646</v>
      </c>
      <c r="DR71" s="21">
        <v>17</v>
      </c>
      <c r="DS71">
        <v>680</v>
      </c>
      <c r="DT71">
        <v>-100</v>
      </c>
      <c r="DU71" s="264">
        <v>804.24771931898704</v>
      </c>
      <c r="DV71" s="50">
        <f t="shared" si="236"/>
        <v>1.6382919346052444E-3</v>
      </c>
      <c r="DW71" s="40">
        <f t="shared" si="102"/>
        <v>327.65838692104887</v>
      </c>
      <c r="DX71" s="40">
        <f t="shared" si="103"/>
        <v>24.665941380855941</v>
      </c>
      <c r="DY71" s="51">
        <f t="shared" si="104"/>
        <v>302.99244554019293</v>
      </c>
      <c r="DZ71" s="51">
        <f t="shared" si="237"/>
        <v>243680.98329658256</v>
      </c>
      <c r="EA71" s="51">
        <f t="shared" si="238"/>
        <v>-24368098.329658255</v>
      </c>
      <c r="EB71" s="51">
        <f t="shared" si="239"/>
        <v>165703068.64167613</v>
      </c>
      <c r="EC71" s="39">
        <f t="shared" si="105"/>
        <v>195388.22216621687</v>
      </c>
      <c r="ED71" s="39">
        <f t="shared" si="106"/>
        <v>157140532.05897146</v>
      </c>
      <c r="EE71" s="39">
        <f t="shared" si="107"/>
        <v>-15714053205.897146</v>
      </c>
      <c r="EF71" s="39">
        <f t="shared" si="108"/>
        <v>106855561800.1006</v>
      </c>
      <c r="EG71" s="39">
        <f t="shared" si="109"/>
        <v>1571405320589.7146</v>
      </c>
      <c r="EH71" s="39">
        <f t="shared" si="110"/>
        <v>-10685556180010.061</v>
      </c>
      <c r="EI71" s="247">
        <f t="shared" si="111"/>
        <v>72661782024068.406</v>
      </c>
      <c r="EK71" s="21">
        <v>17</v>
      </c>
      <c r="EL71" s="39">
        <v>-725</v>
      </c>
      <c r="EM71" s="39">
        <v>375</v>
      </c>
      <c r="EN71" s="39">
        <v>2500</v>
      </c>
      <c r="EO71" s="50">
        <f t="shared" si="240"/>
        <v>1.9421055405323348E-3</v>
      </c>
      <c r="EP71" s="40">
        <f t="shared" si="112"/>
        <v>25.478632476213786</v>
      </c>
      <c r="EQ71" s="41">
        <f t="shared" si="241"/>
        <v>63696.581190534467</v>
      </c>
      <c r="ER71" s="39">
        <f t="shared" si="242"/>
        <v>23886217.946450423</v>
      </c>
      <c r="ES71" s="39">
        <f t="shared" si="243"/>
        <v>-46180021.363137491</v>
      </c>
      <c r="ET71" s="40">
        <f t="shared" si="113"/>
        <v>738.15435821273331</v>
      </c>
      <c r="EU71" s="39">
        <f t="shared" si="244"/>
        <v>1845385.8955318332</v>
      </c>
      <c r="EV71" s="39">
        <f t="shared" si="245"/>
        <v>692019710.82443738</v>
      </c>
      <c r="EW71" s="39">
        <f t="shared" si="246"/>
        <v>-1337904774.2605791</v>
      </c>
      <c r="EX71" s="53">
        <f t="shared" si="247"/>
        <v>259507391559.16403</v>
      </c>
      <c r="EY71" s="39">
        <f t="shared" si="248"/>
        <v>-501714290347.71716</v>
      </c>
      <c r="EZ71" s="39">
        <f t="shared" si="249"/>
        <v>969980961338.9198</v>
      </c>
      <c r="FA71" s="21">
        <v>17</v>
      </c>
      <c r="FB71">
        <v>680</v>
      </c>
      <c r="FC71">
        <v>-100</v>
      </c>
      <c r="FD71" s="264">
        <v>804.24771931898704</v>
      </c>
      <c r="FE71" s="50">
        <f t="shared" si="250"/>
        <v>1.7091911403163034E-3</v>
      </c>
      <c r="FF71" s="40">
        <f t="shared" si="114"/>
        <v>341.83822806326066</v>
      </c>
      <c r="FG71" s="40">
        <f t="shared" si="115"/>
        <v>24.960867570450358</v>
      </c>
      <c r="FH71" s="51">
        <f t="shared" si="116"/>
        <v>316.87736049281028</v>
      </c>
      <c r="FI71" s="51">
        <f t="shared" si="251"/>
        <v>254847.89448016314</v>
      </c>
      <c r="FJ71" s="51">
        <f t="shared" si="252"/>
        <v>-25484789.448016316</v>
      </c>
      <c r="FK71" s="51">
        <f t="shared" si="253"/>
        <v>173296568.24651095</v>
      </c>
      <c r="FL71" s="39">
        <f t="shared" si="117"/>
        <v>196292.18703903287</v>
      </c>
      <c r="FM71" s="39">
        <f t="shared" si="118"/>
        <v>157867543.74627823</v>
      </c>
      <c r="FN71" s="39">
        <f t="shared" si="119"/>
        <v>-15786754374.627823</v>
      </c>
      <c r="FO71" s="39">
        <f t="shared" si="120"/>
        <v>107349929747.46919</v>
      </c>
      <c r="FP71" s="39">
        <f t="shared" si="121"/>
        <v>1578675437462.7822</v>
      </c>
      <c r="FQ71" s="39">
        <f t="shared" si="122"/>
        <v>-10734992974746.92</v>
      </c>
      <c r="FR71" s="247">
        <f t="shared" si="123"/>
        <v>72997952228279.047</v>
      </c>
      <c r="FT71" s="21">
        <v>17</v>
      </c>
      <c r="FU71" s="39">
        <v>-725</v>
      </c>
      <c r="FV71" s="39">
        <v>375</v>
      </c>
      <c r="FW71" s="39">
        <v>2500</v>
      </c>
      <c r="FX71" s="50">
        <f t="shared" si="254"/>
        <v>1.9494258257620567E-3</v>
      </c>
      <c r="FY71" s="40">
        <f t="shared" si="124"/>
        <v>25.483694362238456</v>
      </c>
      <c r="FZ71" s="41">
        <f t="shared" si="255"/>
        <v>63709.235905596142</v>
      </c>
      <c r="GA71" s="39">
        <f t="shared" si="256"/>
        <v>23890963.464598555</v>
      </c>
      <c r="GB71" s="39">
        <f t="shared" si="257"/>
        <v>-46189196.031557202</v>
      </c>
      <c r="GC71" s="40">
        <f t="shared" si="125"/>
        <v>644.82072153377715</v>
      </c>
      <c r="GD71" s="39">
        <f t="shared" si="258"/>
        <v>1612051.803834443</v>
      </c>
      <c r="GE71" s="39">
        <f t="shared" si="259"/>
        <v>604519426.43791616</v>
      </c>
      <c r="GF71" s="39">
        <f t="shared" si="260"/>
        <v>-1168737557.7799711</v>
      </c>
      <c r="GG71" s="53">
        <f t="shared" si="261"/>
        <v>226694784914.21857</v>
      </c>
      <c r="GH71" s="39">
        <f t="shared" si="262"/>
        <v>-438276584167.4892</v>
      </c>
      <c r="GI71" s="39">
        <f t="shared" si="263"/>
        <v>847334729390.47913</v>
      </c>
      <c r="GJ71" s="21">
        <v>17</v>
      </c>
      <c r="GK71">
        <v>680</v>
      </c>
      <c r="GL71">
        <v>-100</v>
      </c>
      <c r="GM71" s="264">
        <v>804.24771931898704</v>
      </c>
      <c r="GN71" s="50">
        <f t="shared" si="264"/>
        <v>1.7145916955382452E-3</v>
      </c>
      <c r="GO71" s="40">
        <f t="shared" si="126"/>
        <v>342.91833910764905</v>
      </c>
      <c r="GP71" s="40">
        <f t="shared" si="127"/>
        <v>24.980705885869696</v>
      </c>
      <c r="GQ71" s="51">
        <f t="shared" si="128"/>
        <v>317.93763322177938</v>
      </c>
      <c r="GR71" s="51">
        <f t="shared" si="265"/>
        <v>255700.61640429267</v>
      </c>
      <c r="GS71" s="51">
        <f t="shared" si="266"/>
        <v>-25570061.640429266</v>
      </c>
      <c r="GT71" s="51">
        <f t="shared" si="267"/>
        <v>173876419.15491903</v>
      </c>
      <c r="GU71" s="39">
        <f t="shared" si="129"/>
        <v>196361.04411811262</v>
      </c>
      <c r="GV71" s="39">
        <f t="shared" si="130"/>
        <v>157922921.89508706</v>
      </c>
      <c r="GW71" s="39">
        <f t="shared" si="131"/>
        <v>-15792292189.508707</v>
      </c>
      <c r="GX71" s="39">
        <f t="shared" si="132"/>
        <v>107387586888.65921</v>
      </c>
      <c r="GY71" s="39">
        <f t="shared" si="133"/>
        <v>1579229218950.8706</v>
      </c>
      <c r="GZ71" s="39">
        <f t="shared" si="134"/>
        <v>-10738758688865.922</v>
      </c>
      <c r="HA71" s="247">
        <f t="shared" si="135"/>
        <v>73023559084288.266</v>
      </c>
      <c r="HC71" s="21">
        <v>17</v>
      </c>
      <c r="HD71" s="39">
        <v>-725</v>
      </c>
      <c r="HE71" s="39">
        <v>375</v>
      </c>
      <c r="HF71" s="39">
        <v>2500</v>
      </c>
      <c r="HG71" s="50">
        <f t="shared" si="268"/>
        <v>1.9494573054588138E-3</v>
      </c>
      <c r="HH71" s="40">
        <f t="shared" si="136"/>
        <v>25.483714654681791</v>
      </c>
      <c r="HI71" s="41">
        <f t="shared" si="269"/>
        <v>63709.286636704477</v>
      </c>
      <c r="HJ71" s="39">
        <f t="shared" si="270"/>
        <v>23890982.488764178</v>
      </c>
      <c r="HK71" s="39">
        <f t="shared" si="271"/>
        <v>-46189232.811610743</v>
      </c>
      <c r="HL71" s="40">
        <f t="shared" si="137"/>
        <v>644.41935540012412</v>
      </c>
      <c r="HM71" s="39">
        <f t="shared" si="272"/>
        <v>1611048.3885003102</v>
      </c>
      <c r="HN71" s="39">
        <f t="shared" si="273"/>
        <v>604143145.68761635</v>
      </c>
      <c r="HO71" s="39">
        <f t="shared" si="274"/>
        <v>-1168010081.662725</v>
      </c>
      <c r="HP71" s="53">
        <f t="shared" si="275"/>
        <v>226553679632.85614</v>
      </c>
      <c r="HQ71" s="39">
        <f t="shared" si="276"/>
        <v>-438003780623.52185</v>
      </c>
      <c r="HR71" s="39">
        <f t="shared" si="277"/>
        <v>846807309205.47559</v>
      </c>
      <c r="HS71" s="21">
        <v>17</v>
      </c>
      <c r="HT71">
        <v>680</v>
      </c>
      <c r="HU71">
        <v>-100</v>
      </c>
      <c r="HV71" s="264">
        <v>804.24771931898704</v>
      </c>
      <c r="HW71" s="50">
        <f t="shared" si="278"/>
        <v>1.7146133763262712E-3</v>
      </c>
      <c r="HX71" s="40">
        <f t="shared" si="138"/>
        <v>342.92267526525421</v>
      </c>
      <c r="HY71" s="40">
        <f t="shared" si="139"/>
        <v>24.980784778304198</v>
      </c>
      <c r="HZ71" s="51">
        <f t="shared" si="140"/>
        <v>317.94189048695</v>
      </c>
      <c r="IA71" s="51">
        <f t="shared" si="279"/>
        <v>255704.04030009668</v>
      </c>
      <c r="IB71" s="51">
        <f t="shared" si="280"/>
        <v>-25570404.030009668</v>
      </c>
      <c r="IC71" s="51">
        <f t="shared" si="281"/>
        <v>173878747.40406573</v>
      </c>
      <c r="ID71" s="39">
        <f t="shared" si="141"/>
        <v>196361.32054815994</v>
      </c>
      <c r="IE71" s="39">
        <f t="shared" si="142"/>
        <v>157923144.21332219</v>
      </c>
      <c r="IF71" s="39">
        <f t="shared" si="143"/>
        <v>-15792314421.33222</v>
      </c>
      <c r="IG71" s="39">
        <f t="shared" si="144"/>
        <v>107387738065.0591</v>
      </c>
      <c r="IH71" s="39">
        <f t="shared" si="145"/>
        <v>1579231442133.2219</v>
      </c>
      <c r="II71" s="39">
        <f t="shared" si="146"/>
        <v>-10738773806505.91</v>
      </c>
      <c r="IJ71" s="247">
        <f t="shared" si="147"/>
        <v>73023661884240.188</v>
      </c>
      <c r="IL71" s="21">
        <v>17</v>
      </c>
      <c r="IM71" s="39">
        <v>-725</v>
      </c>
      <c r="IN71" s="39">
        <v>375</v>
      </c>
      <c r="IO71" s="39">
        <v>2500</v>
      </c>
      <c r="IP71" s="50">
        <f t="shared" si="282"/>
        <v>1.9494573060412127E-3</v>
      </c>
      <c r="IQ71" s="40">
        <f t="shared" si="148"/>
        <v>25.483714655057099</v>
      </c>
      <c r="IR71" s="41">
        <f t="shared" si="283"/>
        <v>63709.286637642748</v>
      </c>
      <c r="IS71" s="39">
        <f t="shared" si="284"/>
        <v>23890982.489116032</v>
      </c>
      <c r="IT71" s="39">
        <f t="shared" si="285"/>
        <v>-46189232.812290989</v>
      </c>
      <c r="IU71" s="40">
        <f t="shared" si="149"/>
        <v>644.41934797453951</v>
      </c>
      <c r="IV71" s="39">
        <f t="shared" si="286"/>
        <v>1611048.3699363489</v>
      </c>
      <c r="IW71" s="39">
        <f t="shared" si="287"/>
        <v>604143138.72613084</v>
      </c>
      <c r="IX71" s="39">
        <f t="shared" si="288"/>
        <v>-1168010068.2038529</v>
      </c>
      <c r="IY71" s="53">
        <f t="shared" si="289"/>
        <v>226553677022.29907</v>
      </c>
      <c r="IZ71" s="39">
        <f t="shared" si="290"/>
        <v>-438003775576.44482</v>
      </c>
      <c r="JA71" s="39">
        <f t="shared" si="291"/>
        <v>846807299447.79333</v>
      </c>
      <c r="JB71" s="21">
        <v>17</v>
      </c>
      <c r="JC71">
        <v>680</v>
      </c>
      <c r="JD71">
        <v>-100</v>
      </c>
      <c r="JE71" s="264">
        <v>804.24771931898704</v>
      </c>
      <c r="JF71" s="50">
        <f t="shared" si="292"/>
        <v>1.7146133767116131E-3</v>
      </c>
      <c r="JG71" s="40">
        <f t="shared" si="150"/>
        <v>342.92267534232263</v>
      </c>
      <c r="JH71" s="40">
        <f t="shared" si="151"/>
        <v>24.980784779706333</v>
      </c>
      <c r="JI71" s="51">
        <f t="shared" si="152"/>
        <v>317.94189056261632</v>
      </c>
      <c r="JJ71" s="51">
        <f t="shared" si="293"/>
        <v>255704.04036095116</v>
      </c>
      <c r="JK71" s="51">
        <f t="shared" si="294"/>
        <v>-25570404.036095116</v>
      </c>
      <c r="JL71" s="51">
        <f t="shared" si="295"/>
        <v>173878747.44544679</v>
      </c>
      <c r="JM71" s="39">
        <f t="shared" si="153"/>
        <v>196361.32055307308</v>
      </c>
      <c r="JN71" s="39">
        <f t="shared" si="154"/>
        <v>157923144.21727356</v>
      </c>
      <c r="JO71" s="39">
        <f t="shared" si="155"/>
        <v>-15792314421.727356</v>
      </c>
      <c r="JP71" s="39">
        <f t="shared" si="156"/>
        <v>107387738067.74602</v>
      </c>
      <c r="JQ71" s="39">
        <f t="shared" si="157"/>
        <v>1579231442172.7356</v>
      </c>
      <c r="JR71" s="39">
        <f t="shared" si="158"/>
        <v>-10738773806774.602</v>
      </c>
      <c r="JS71" s="247">
        <f t="shared" si="159"/>
        <v>73023661886067.297</v>
      </c>
      <c r="JU71" s="21">
        <v>17</v>
      </c>
      <c r="JV71" s="39">
        <v>-725</v>
      </c>
      <c r="JW71" s="39">
        <v>375</v>
      </c>
      <c r="JX71" s="39">
        <v>2500</v>
      </c>
      <c r="JY71" s="50">
        <f t="shared" si="296"/>
        <v>1.9494573060412125E-3</v>
      </c>
      <c r="JZ71" s="40">
        <f t="shared" si="160"/>
        <v>25.483714655057099</v>
      </c>
      <c r="KA71" s="41">
        <f t="shared" si="297"/>
        <v>63709.286637642748</v>
      </c>
      <c r="KB71" s="39">
        <f t="shared" si="298"/>
        <v>23890982.489116032</v>
      </c>
      <c r="KC71" s="39">
        <f t="shared" si="299"/>
        <v>-46189232.812290989</v>
      </c>
      <c r="KD71" s="40">
        <f t="shared" si="161"/>
        <v>644.41934797454235</v>
      </c>
      <c r="KE71" s="39">
        <f t="shared" si="300"/>
        <v>1611048.3699363559</v>
      </c>
      <c r="KF71" s="39">
        <f t="shared" si="301"/>
        <v>604143138.72613347</v>
      </c>
      <c r="KG71" s="39">
        <f t="shared" si="302"/>
        <v>-1168010068.2038579</v>
      </c>
      <c r="KH71" s="53">
        <f t="shared" si="303"/>
        <v>226553677022.30005</v>
      </c>
      <c r="KI71" s="39">
        <f t="shared" si="304"/>
        <v>-438003775576.44672</v>
      </c>
      <c r="KJ71" s="39">
        <f t="shared" si="305"/>
        <v>846807299447.797</v>
      </c>
      <c r="KK71" s="21">
        <v>17</v>
      </c>
      <c r="KL71">
        <v>680</v>
      </c>
      <c r="KM71">
        <v>-100</v>
      </c>
      <c r="KN71" s="264">
        <v>804.24771931898704</v>
      </c>
      <c r="KO71" s="50">
        <f t="shared" si="306"/>
        <v>1.7146133767116157E-3</v>
      </c>
      <c r="KP71" s="40">
        <f t="shared" si="162"/>
        <v>342.92267534232315</v>
      </c>
      <c r="KQ71" s="40">
        <f t="shared" si="163"/>
        <v>24.980784779706344</v>
      </c>
      <c r="KR71" s="51">
        <f t="shared" si="164"/>
        <v>317.94189056261678</v>
      </c>
      <c r="KS71" s="51">
        <f t="shared" si="307"/>
        <v>255704.04036095151</v>
      </c>
      <c r="KT71" s="51">
        <f t="shared" si="308"/>
        <v>-25570404.03609515</v>
      </c>
      <c r="KU71" s="51">
        <f t="shared" si="309"/>
        <v>173878747.44544703</v>
      </c>
      <c r="KV71" s="39">
        <f t="shared" si="165"/>
        <v>196361.32055307311</v>
      </c>
      <c r="KW71" s="39">
        <f t="shared" si="166"/>
        <v>157923144.21727359</v>
      </c>
      <c r="KX71" s="39">
        <f t="shared" si="167"/>
        <v>-15792314421.72736</v>
      </c>
      <c r="KY71" s="39">
        <f t="shared" si="168"/>
        <v>107387738067.74605</v>
      </c>
      <c r="KZ71" s="39">
        <f t="shared" si="169"/>
        <v>1579231442172.7361</v>
      </c>
      <c r="LA71" s="39">
        <f t="shared" si="170"/>
        <v>-10738773806774.605</v>
      </c>
      <c r="LB71" s="247">
        <f t="shared" si="171"/>
        <v>73023661886067.313</v>
      </c>
      <c r="LD71" s="21">
        <v>17</v>
      </c>
      <c r="LE71" s="39">
        <v>-725</v>
      </c>
      <c r="LF71" s="39">
        <v>375</v>
      </c>
      <c r="LG71" s="39">
        <v>2500</v>
      </c>
      <c r="LH71" s="50">
        <f t="shared" si="310"/>
        <v>1.9494573060412125E-3</v>
      </c>
      <c r="LI71" s="40">
        <f t="shared" si="172"/>
        <v>25.483714655057099</v>
      </c>
      <c r="LJ71" s="41">
        <f t="shared" si="311"/>
        <v>63709.286637642748</v>
      </c>
      <c r="LK71" s="39">
        <f t="shared" si="312"/>
        <v>23890982.489116032</v>
      </c>
      <c r="LL71" s="39">
        <f t="shared" si="313"/>
        <v>-46189232.812290989</v>
      </c>
      <c r="LM71" s="40">
        <f t="shared" si="173"/>
        <v>644.41934797454235</v>
      </c>
      <c r="LN71" s="39">
        <f t="shared" si="314"/>
        <v>1611048.3699363559</v>
      </c>
      <c r="LO71" s="39">
        <f t="shared" si="315"/>
        <v>604143138.72613347</v>
      </c>
      <c r="LP71" s="39">
        <f t="shared" si="316"/>
        <v>-1168010068.2038579</v>
      </c>
      <c r="LQ71" s="53">
        <f t="shared" si="317"/>
        <v>226553677022.30005</v>
      </c>
      <c r="LR71" s="39">
        <f t="shared" si="318"/>
        <v>-438003775576.44672</v>
      </c>
      <c r="LS71" s="39">
        <f t="shared" si="319"/>
        <v>846807299447.797</v>
      </c>
      <c r="LT71" s="21">
        <v>17</v>
      </c>
      <c r="LU71">
        <v>680</v>
      </c>
      <c r="LV71">
        <v>-100</v>
      </c>
      <c r="LW71" s="264">
        <v>804.24771931898704</v>
      </c>
      <c r="LX71" s="50">
        <f t="shared" si="320"/>
        <v>1.7146133767116157E-3</v>
      </c>
      <c r="LY71" s="40">
        <f t="shared" si="174"/>
        <v>342.92267534232315</v>
      </c>
      <c r="LZ71" s="40">
        <f t="shared" si="175"/>
        <v>24.980784779706344</v>
      </c>
      <c r="MA71" s="51">
        <f t="shared" si="176"/>
        <v>317.94189056261678</v>
      </c>
      <c r="MB71" s="51">
        <f t="shared" si="321"/>
        <v>255704.04036095151</v>
      </c>
      <c r="MC71" s="51">
        <f t="shared" si="322"/>
        <v>-25570404.03609515</v>
      </c>
      <c r="MD71" s="51">
        <f t="shared" si="323"/>
        <v>173878747.44544703</v>
      </c>
      <c r="ME71" s="39">
        <f t="shared" si="177"/>
        <v>196361.32055307311</v>
      </c>
      <c r="MF71" s="39">
        <f t="shared" si="178"/>
        <v>157923144.21727359</v>
      </c>
      <c r="MG71" s="39">
        <f t="shared" si="179"/>
        <v>-15792314421.72736</v>
      </c>
      <c r="MH71" s="39">
        <f t="shared" si="180"/>
        <v>107387738067.74605</v>
      </c>
      <c r="MI71" s="39">
        <f t="shared" si="181"/>
        <v>1579231442172.7361</v>
      </c>
      <c r="MJ71" s="39">
        <f t="shared" si="182"/>
        <v>-10738773806774.605</v>
      </c>
      <c r="MK71" s="247">
        <f t="shared" si="183"/>
        <v>73023661886067.313</v>
      </c>
    </row>
    <row r="72" spans="1:349" x14ac:dyDescent="0.25">
      <c r="A72" s="21">
        <v>18</v>
      </c>
      <c r="B72" s="39">
        <v>-716.66700000000003</v>
      </c>
      <c r="C72" s="39">
        <v>416.66699999999997</v>
      </c>
      <c r="D72" s="39">
        <v>1250</v>
      </c>
      <c r="E72" s="50">
        <f t="shared" si="184"/>
        <v>1.0266667000000001E-3</v>
      </c>
      <c r="F72" s="40">
        <f t="shared" si="64"/>
        <v>19.460467080333327</v>
      </c>
      <c r="G72" s="41">
        <f t="shared" si="185"/>
        <v>24325.58385041666</v>
      </c>
      <c r="H72" s="39">
        <f t="shared" si="186"/>
        <v>10135668.046201559</v>
      </c>
      <c r="I72" s="39">
        <f t="shared" si="187"/>
        <v>-17433343.201326557</v>
      </c>
      <c r="J72" s="40">
        <f t="shared" si="65"/>
        <v>12409.999575</v>
      </c>
      <c r="K72" s="39">
        <f t="shared" si="188"/>
        <v>15512499.46875</v>
      </c>
      <c r="L72" s="39">
        <f t="shared" si="189"/>
        <v>6463546616.1456556</v>
      </c>
      <c r="M72" s="39">
        <f t="shared" si="190"/>
        <v>-11117296456.770657</v>
      </c>
      <c r="N72" s="53">
        <f t="shared" si="191"/>
        <v>2693146577909.5615</v>
      </c>
      <c r="O72" s="39">
        <f t="shared" si="192"/>
        <v>-4632210562753.2588</v>
      </c>
      <c r="P72" s="39">
        <f t="shared" si="193"/>
        <v>7967399499784.457</v>
      </c>
      <c r="Q72" s="21">
        <v>18</v>
      </c>
      <c r="R72">
        <v>680</v>
      </c>
      <c r="S72">
        <v>-300</v>
      </c>
      <c r="T72" s="264">
        <v>804.24771931898704</v>
      </c>
      <c r="U72" s="50">
        <f t="shared" si="194"/>
        <v>9.8900000000000008E-4</v>
      </c>
      <c r="V72" s="40">
        <f t="shared" si="66"/>
        <v>197.8</v>
      </c>
      <c r="W72" s="40">
        <f t="shared" si="67"/>
        <v>18.983978625000002</v>
      </c>
      <c r="X72" s="51">
        <f t="shared" si="68"/>
        <v>178.81602137500002</v>
      </c>
      <c r="Y72" s="51">
        <f t="shared" si="195"/>
        <v>143812.37736853899</v>
      </c>
      <c r="Z72" s="51">
        <f t="shared" si="196"/>
        <v>-43143713.2105617</v>
      </c>
      <c r="AA72" s="51">
        <f t="shared" si="197"/>
        <v>97792416.610606506</v>
      </c>
      <c r="AB72" s="39">
        <f t="shared" si="69"/>
        <v>187109.75</v>
      </c>
      <c r="AC72" s="39">
        <f t="shared" si="70"/>
        <v>150482589.69984582</v>
      </c>
      <c r="AD72" s="39">
        <f t="shared" si="71"/>
        <v>-45144776909.953743</v>
      </c>
      <c r="AE72" s="39">
        <f t="shared" si="72"/>
        <v>102328160995.89516</v>
      </c>
      <c r="AF72" s="39">
        <f t="shared" si="73"/>
        <v>13543433072986.123</v>
      </c>
      <c r="AG72" s="39">
        <f t="shared" si="74"/>
        <v>-30698448298768.547</v>
      </c>
      <c r="AH72" s="247">
        <f t="shared" si="75"/>
        <v>69583149477208.711</v>
      </c>
      <c r="AJ72" s="21">
        <v>18</v>
      </c>
      <c r="AK72" s="39">
        <v>-716.66700000000003</v>
      </c>
      <c r="AL72" s="39">
        <v>416.66699999999997</v>
      </c>
      <c r="AM72" s="39">
        <v>1250</v>
      </c>
      <c r="AN72" s="50">
        <f t="shared" si="198"/>
        <v>1.3881472023299754E-3</v>
      </c>
      <c r="AO72" s="40">
        <f t="shared" si="76"/>
        <v>23.113430481643945</v>
      </c>
      <c r="AP72" s="41">
        <f t="shared" si="199"/>
        <v>28891.788102054932</v>
      </c>
      <c r="AQ72" s="39">
        <f t="shared" si="200"/>
        <v>12038254.673118921</v>
      </c>
      <c r="AR72" s="39">
        <f t="shared" si="201"/>
        <v>-20705791.103735402</v>
      </c>
      <c r="AS72" s="40">
        <f t="shared" si="77"/>
        <v>7801.1231702928126</v>
      </c>
      <c r="AT72" s="39">
        <f t="shared" si="202"/>
        <v>9751403.9628660157</v>
      </c>
      <c r="AU72" s="39">
        <f t="shared" si="203"/>
        <v>4063088234.9954939</v>
      </c>
      <c r="AV72" s="39">
        <f t="shared" si="204"/>
        <v>-6988509423.855299</v>
      </c>
      <c r="AW72" s="53">
        <f t="shared" si="205"/>
        <v>1692954785610.8674</v>
      </c>
      <c r="AX72" s="39">
        <f t="shared" si="206"/>
        <v>-2911881256109.5156</v>
      </c>
      <c r="AY72" s="39">
        <f t="shared" si="207"/>
        <v>5008434083266.1064</v>
      </c>
      <c r="AZ72" s="21">
        <v>18</v>
      </c>
      <c r="BA72">
        <v>680</v>
      </c>
      <c r="BB72">
        <v>-300</v>
      </c>
      <c r="BC72" s="264">
        <v>804.24771931898704</v>
      </c>
      <c r="BD72" s="50">
        <f t="shared" si="208"/>
        <v>9.2882780837882689E-4</v>
      </c>
      <c r="BE72" s="40">
        <f t="shared" si="78"/>
        <v>185.76556167576538</v>
      </c>
      <c r="BF72" s="40">
        <f t="shared" si="79"/>
        <v>18.185262116346514</v>
      </c>
      <c r="BG72" s="51">
        <f t="shared" si="80"/>
        <v>167.58029955941888</v>
      </c>
      <c r="BH72" s="51">
        <f t="shared" si="209"/>
        <v>134776.07372345528</v>
      </c>
      <c r="BI72" s="51">
        <f t="shared" si="210"/>
        <v>-40432822.117036581</v>
      </c>
      <c r="BJ72" s="51">
        <f t="shared" si="211"/>
        <v>91647730.131949589</v>
      </c>
      <c r="BK72" s="39">
        <f t="shared" si="81"/>
        <v>186342.55455683003</v>
      </c>
      <c r="BL72" s="39">
        <f t="shared" si="82"/>
        <v>149865574.51440448</v>
      </c>
      <c r="BM72" s="39">
        <f t="shared" si="83"/>
        <v>-44959672354.321342</v>
      </c>
      <c r="BN72" s="39">
        <f t="shared" si="84"/>
        <v>101908590669.79504</v>
      </c>
      <c r="BO72" s="39">
        <f t="shared" si="85"/>
        <v>13487901706296.402</v>
      </c>
      <c r="BP72" s="39">
        <f t="shared" si="86"/>
        <v>-30572577200938.512</v>
      </c>
      <c r="BQ72" s="247">
        <f t="shared" si="87"/>
        <v>69297841655460.633</v>
      </c>
      <c r="BS72" s="21">
        <v>18</v>
      </c>
      <c r="BT72" s="39">
        <v>-716.66700000000003</v>
      </c>
      <c r="BU72" s="39">
        <v>416.66699999999997</v>
      </c>
      <c r="BV72" s="39">
        <v>1250</v>
      </c>
      <c r="BW72" s="50">
        <f t="shared" si="212"/>
        <v>1.6650031978749625E-3</v>
      </c>
      <c r="BX72" s="40">
        <f t="shared" si="88"/>
        <v>24.784579283858239</v>
      </c>
      <c r="BY72" s="41">
        <f t="shared" si="213"/>
        <v>30980.724104822799</v>
      </c>
      <c r="BZ72" s="39">
        <f t="shared" si="214"/>
        <v>12908645.370584201</v>
      </c>
      <c r="CA72" s="39">
        <f t="shared" si="215"/>
        <v>-22202862.602031041</v>
      </c>
      <c r="CB72" s="40">
        <f t="shared" si="89"/>
        <v>4271.2092270942294</v>
      </c>
      <c r="CC72" s="39">
        <f t="shared" si="216"/>
        <v>5339011.5338677866</v>
      </c>
      <c r="CD72" s="39">
        <f t="shared" si="217"/>
        <v>2224589918.7820888</v>
      </c>
      <c r="CE72" s="39">
        <f t="shared" si="218"/>
        <v>-3826293378.9424253</v>
      </c>
      <c r="CF72" s="53">
        <f t="shared" si="219"/>
        <v>926913207689.17651</v>
      </c>
      <c r="CG72" s="39">
        <f t="shared" si="220"/>
        <v>-1594290183323.8035</v>
      </c>
      <c r="CH72" s="39">
        <f t="shared" si="221"/>
        <v>2742178197006.5313</v>
      </c>
      <c r="CI72" s="21">
        <v>18</v>
      </c>
      <c r="CJ72">
        <v>680</v>
      </c>
      <c r="CK72">
        <v>-300</v>
      </c>
      <c r="CL72" s="264">
        <v>804.24771931898704</v>
      </c>
      <c r="CM72" s="50">
        <f t="shared" si="222"/>
        <v>1.0954996727239039E-3</v>
      </c>
      <c r="CN72" s="40">
        <f t="shared" si="90"/>
        <v>219.09993454478078</v>
      </c>
      <c r="CO72" s="40">
        <f t="shared" si="91"/>
        <v>20.284479631978648</v>
      </c>
      <c r="CP72" s="51">
        <f t="shared" si="92"/>
        <v>198.81545491280212</v>
      </c>
      <c r="CQ72" s="51">
        <f t="shared" si="223"/>
        <v>159896.87617898799</v>
      </c>
      <c r="CR72" s="51">
        <f t="shared" si="224"/>
        <v>-47969062.853696398</v>
      </c>
      <c r="CS72" s="51">
        <f t="shared" si="225"/>
        <v>108729875.80171184</v>
      </c>
      <c r="CT72" s="39">
        <f t="shared" si="93"/>
        <v>188467.62082722978</v>
      </c>
      <c r="CU72" s="39">
        <f t="shared" si="94"/>
        <v>151574654.21577516</v>
      </c>
      <c r="CV72" s="39">
        <f t="shared" si="95"/>
        <v>-45472396264.732552</v>
      </c>
      <c r="CW72" s="39">
        <f t="shared" si="96"/>
        <v>103070764866.72711</v>
      </c>
      <c r="CX72" s="39">
        <f t="shared" si="97"/>
        <v>13641718879419.766</v>
      </c>
      <c r="CY72" s="39">
        <f t="shared" si="98"/>
        <v>-30921229460018.133</v>
      </c>
      <c r="CZ72" s="247">
        <f t="shared" si="99"/>
        <v>70088120109374.438</v>
      </c>
      <c r="DB72" s="21">
        <v>18</v>
      </c>
      <c r="DC72" s="39">
        <v>-716.66700000000003</v>
      </c>
      <c r="DD72" s="39">
        <v>416.66699999999997</v>
      </c>
      <c r="DE72" s="39">
        <v>1250</v>
      </c>
      <c r="DF72" s="50">
        <f t="shared" si="226"/>
        <v>1.9421780418575737E-3</v>
      </c>
      <c r="DG72" s="40">
        <f t="shared" si="100"/>
        <v>25.478685959873168</v>
      </c>
      <c r="DH72" s="41">
        <f t="shared" si="227"/>
        <v>31848.35744984146</v>
      </c>
      <c r="DI72" s="39">
        <f t="shared" si="228"/>
        <v>13270159.553553091</v>
      </c>
      <c r="DJ72" s="39">
        <f t="shared" si="229"/>
        <v>-22824666.788505532</v>
      </c>
      <c r="DK72" s="40">
        <f t="shared" si="101"/>
        <v>737.22996631593389</v>
      </c>
      <c r="DL72" s="39">
        <f t="shared" si="230"/>
        <v>921537.45789491734</v>
      </c>
      <c r="DM72" s="39">
        <f t="shared" si="231"/>
        <v>383974247.96870148</v>
      </c>
      <c r="DN72" s="39">
        <f t="shared" si="232"/>
        <v>-660435485.3371768</v>
      </c>
      <c r="DO72" s="53">
        <f t="shared" si="233"/>
        <v>159989397978.37494</v>
      </c>
      <c r="DP72" s="39">
        <f t="shared" si="234"/>
        <v>-275181672368.98541</v>
      </c>
      <c r="DQ72" s="39">
        <f t="shared" si="235"/>
        <v>473312317970.13849</v>
      </c>
      <c r="DR72" s="21">
        <v>18</v>
      </c>
      <c r="DS72">
        <v>680</v>
      </c>
      <c r="DT72">
        <v>-300</v>
      </c>
      <c r="DU72" s="264">
        <v>804.24771931898704</v>
      </c>
      <c r="DV72" s="50">
        <f t="shared" si="236"/>
        <v>1.1946108355997364E-3</v>
      </c>
      <c r="DW72" s="40">
        <f t="shared" si="102"/>
        <v>238.92216711994726</v>
      </c>
      <c r="DX72" s="40">
        <f t="shared" si="103"/>
        <v>21.364845373399859</v>
      </c>
      <c r="DY72" s="51">
        <f t="shared" si="104"/>
        <v>217.55732174654742</v>
      </c>
      <c r="DZ72" s="51">
        <f t="shared" si="237"/>
        <v>174969.97983580781</v>
      </c>
      <c r="EA72" s="51">
        <f t="shared" si="238"/>
        <v>-52490993.950742342</v>
      </c>
      <c r="EB72" s="51">
        <f t="shared" si="239"/>
        <v>118979586.28834932</v>
      </c>
      <c r="EC72" s="39">
        <f t="shared" si="105"/>
        <v>189731.28815389663</v>
      </c>
      <c r="ED72" s="39">
        <f t="shared" si="106"/>
        <v>152590955.78122491</v>
      </c>
      <c r="EE72" s="39">
        <f t="shared" si="107"/>
        <v>-45777286734.36747</v>
      </c>
      <c r="EF72" s="39">
        <f t="shared" si="108"/>
        <v>103761849931.23294</v>
      </c>
      <c r="EG72" s="39">
        <f t="shared" si="109"/>
        <v>13733186020310.24</v>
      </c>
      <c r="EH72" s="39">
        <f t="shared" si="110"/>
        <v>-31128554979369.883</v>
      </c>
      <c r="EI72" s="247">
        <f t="shared" si="111"/>
        <v>70558057953238.391</v>
      </c>
      <c r="EK72" s="21">
        <v>18</v>
      </c>
      <c r="EL72" s="39">
        <v>-716.66700000000003</v>
      </c>
      <c r="EM72" s="39">
        <v>416.66699999999997</v>
      </c>
      <c r="EN72" s="39">
        <v>1250</v>
      </c>
      <c r="EO72" s="50">
        <f t="shared" si="240"/>
        <v>2.0462285813992861E-3</v>
      </c>
      <c r="EP72" s="40">
        <f t="shared" si="112"/>
        <v>25.5</v>
      </c>
      <c r="EQ72" s="41">
        <f t="shared" si="241"/>
        <v>31875</v>
      </c>
      <c r="ER72" s="39">
        <f t="shared" si="242"/>
        <v>13281260.625</v>
      </c>
      <c r="ES72" s="39">
        <f t="shared" si="243"/>
        <v>-22843760.625</v>
      </c>
      <c r="ET72" s="40">
        <f t="shared" si="113"/>
        <v>0</v>
      </c>
      <c r="EU72" s="39">
        <f t="shared" si="244"/>
        <v>0</v>
      </c>
      <c r="EV72" s="39">
        <f t="shared" si="245"/>
        <v>0</v>
      </c>
      <c r="EW72" s="39">
        <f t="shared" si="246"/>
        <v>0</v>
      </c>
      <c r="EX72" s="53">
        <f t="shared" si="247"/>
        <v>0</v>
      </c>
      <c r="EY72" s="39">
        <f t="shared" si="248"/>
        <v>0</v>
      </c>
      <c r="EZ72" s="39">
        <f t="shared" si="249"/>
        <v>0</v>
      </c>
      <c r="FA72" s="21">
        <v>18</v>
      </c>
      <c r="FB72">
        <v>680</v>
      </c>
      <c r="FC72">
        <v>-300</v>
      </c>
      <c r="FD72" s="264">
        <v>804.24771931898704</v>
      </c>
      <c r="FE72" s="50">
        <f t="shared" si="250"/>
        <v>1.2348454991024708E-3</v>
      </c>
      <c r="FF72" s="40">
        <f t="shared" si="114"/>
        <v>246.96909982049416</v>
      </c>
      <c r="FG72" s="40">
        <f t="shared" si="115"/>
        <v>21.767683509696113</v>
      </c>
      <c r="FH72" s="51">
        <f t="shared" si="116"/>
        <v>225.20141631079804</v>
      </c>
      <c r="FI72" s="51">
        <f t="shared" si="251"/>
        <v>181117.72545536506</v>
      </c>
      <c r="FJ72" s="51">
        <f t="shared" si="252"/>
        <v>-54335317.636609517</v>
      </c>
      <c r="FK72" s="51">
        <f t="shared" si="253"/>
        <v>123160053.30964825</v>
      </c>
      <c r="FL72" s="39">
        <f t="shared" si="117"/>
        <v>190244.28011355651</v>
      </c>
      <c r="FM72" s="39">
        <f t="shared" si="118"/>
        <v>153003528.39481035</v>
      </c>
      <c r="FN72" s="39">
        <f t="shared" si="119"/>
        <v>-45901058518.443108</v>
      </c>
      <c r="FO72" s="39">
        <f t="shared" si="120"/>
        <v>104042399308.47104</v>
      </c>
      <c r="FP72" s="39">
        <f t="shared" si="121"/>
        <v>13770317555532.932</v>
      </c>
      <c r="FQ72" s="39">
        <f t="shared" si="122"/>
        <v>-31212719792541.313</v>
      </c>
      <c r="FR72" s="247">
        <f t="shared" si="123"/>
        <v>70748831529760.313</v>
      </c>
      <c r="FT72" s="21">
        <v>18</v>
      </c>
      <c r="FU72" s="39">
        <v>-716.66700000000003</v>
      </c>
      <c r="FV72" s="39">
        <v>416.66699999999997</v>
      </c>
      <c r="FW72" s="39">
        <v>1250</v>
      </c>
      <c r="FX72" s="50">
        <f t="shared" si="254"/>
        <v>2.0540565851305185E-3</v>
      </c>
      <c r="FY72" s="40">
        <f t="shared" si="124"/>
        <v>25.5</v>
      </c>
      <c r="FZ72" s="41">
        <f t="shared" si="255"/>
        <v>31875</v>
      </c>
      <c r="GA72" s="39">
        <f t="shared" si="256"/>
        <v>13281260.625</v>
      </c>
      <c r="GB72" s="39">
        <f t="shared" si="257"/>
        <v>-22843760.625</v>
      </c>
      <c r="GC72" s="40">
        <f t="shared" si="125"/>
        <v>0</v>
      </c>
      <c r="GD72" s="39">
        <f t="shared" si="258"/>
        <v>0</v>
      </c>
      <c r="GE72" s="39">
        <f t="shared" si="259"/>
        <v>0</v>
      </c>
      <c r="GF72" s="39">
        <f t="shared" si="260"/>
        <v>0</v>
      </c>
      <c r="GG72" s="53">
        <f t="shared" si="261"/>
        <v>0</v>
      </c>
      <c r="GH72" s="39">
        <f t="shared" si="262"/>
        <v>0</v>
      </c>
      <c r="GI72" s="39">
        <f t="shared" si="263"/>
        <v>0</v>
      </c>
      <c r="GJ72" s="21">
        <v>18</v>
      </c>
      <c r="GK72">
        <v>680</v>
      </c>
      <c r="GL72">
        <v>-300</v>
      </c>
      <c r="GM72" s="264">
        <v>804.24771931898704</v>
      </c>
      <c r="GN72" s="50">
        <f t="shared" si="264"/>
        <v>1.2379121727651766E-3</v>
      </c>
      <c r="GO72" s="40">
        <f t="shared" si="126"/>
        <v>247.58243455303531</v>
      </c>
      <c r="GP72" s="40">
        <f t="shared" si="127"/>
        <v>21.797541165325722</v>
      </c>
      <c r="GQ72" s="51">
        <f t="shared" si="128"/>
        <v>225.78489338770959</v>
      </c>
      <c r="GR72" s="51">
        <f t="shared" si="265"/>
        <v>181586.98556374607</v>
      </c>
      <c r="GS72" s="51">
        <f t="shared" si="266"/>
        <v>-54476095.669123821</v>
      </c>
      <c r="GT72" s="51">
        <f t="shared" si="267"/>
        <v>123479150.18334733</v>
      </c>
      <c r="GU72" s="39">
        <f t="shared" si="129"/>
        <v>190283.380202756</v>
      </c>
      <c r="GV72" s="39">
        <f t="shared" si="130"/>
        <v>153034974.55237421</v>
      </c>
      <c r="GW72" s="39">
        <f t="shared" si="131"/>
        <v>-45910492365.712265</v>
      </c>
      <c r="GX72" s="39">
        <f t="shared" si="132"/>
        <v>104063782695.61447</v>
      </c>
      <c r="GY72" s="39">
        <f t="shared" si="133"/>
        <v>13773147709713.68</v>
      </c>
      <c r="GZ72" s="39">
        <f t="shared" si="134"/>
        <v>-31219134808684.34</v>
      </c>
      <c r="HA72" s="247">
        <f t="shared" si="135"/>
        <v>70763372233017.844</v>
      </c>
      <c r="HC72" s="21">
        <v>18</v>
      </c>
      <c r="HD72" s="39">
        <v>-716.66700000000003</v>
      </c>
      <c r="HE72" s="39">
        <v>416.66699999999997</v>
      </c>
      <c r="HF72" s="39">
        <v>1250</v>
      </c>
      <c r="HG72" s="50">
        <f t="shared" si="268"/>
        <v>2.0540900212796536E-3</v>
      </c>
      <c r="HH72" s="40">
        <f t="shared" si="136"/>
        <v>25.5</v>
      </c>
      <c r="HI72" s="41">
        <f t="shared" si="269"/>
        <v>31875</v>
      </c>
      <c r="HJ72" s="39">
        <f t="shared" si="270"/>
        <v>13281260.625</v>
      </c>
      <c r="HK72" s="39">
        <f t="shared" si="271"/>
        <v>-22843760.625</v>
      </c>
      <c r="HL72" s="40">
        <f t="shared" si="137"/>
        <v>0</v>
      </c>
      <c r="HM72" s="39">
        <f t="shared" si="272"/>
        <v>0</v>
      </c>
      <c r="HN72" s="39">
        <f t="shared" si="273"/>
        <v>0</v>
      </c>
      <c r="HO72" s="39">
        <f t="shared" si="274"/>
        <v>0</v>
      </c>
      <c r="HP72" s="53">
        <f t="shared" si="275"/>
        <v>0</v>
      </c>
      <c r="HQ72" s="39">
        <f t="shared" si="276"/>
        <v>0</v>
      </c>
      <c r="HR72" s="39">
        <f t="shared" si="277"/>
        <v>0</v>
      </c>
      <c r="HS72" s="21">
        <v>18</v>
      </c>
      <c r="HT72">
        <v>680</v>
      </c>
      <c r="HU72">
        <v>-300</v>
      </c>
      <c r="HV72" s="264">
        <v>804.24771931898704</v>
      </c>
      <c r="HW72" s="50">
        <f t="shared" si="278"/>
        <v>1.237924796094456E-3</v>
      </c>
      <c r="HX72" s="40">
        <f t="shared" si="138"/>
        <v>247.58495921889121</v>
      </c>
      <c r="HY72" s="40">
        <f t="shared" si="139"/>
        <v>21.797663820401063</v>
      </c>
      <c r="HZ72" s="51">
        <f t="shared" si="140"/>
        <v>225.78729539849016</v>
      </c>
      <c r="IA72" s="51">
        <f t="shared" si="279"/>
        <v>181588.91737543812</v>
      </c>
      <c r="IB72" s="51">
        <f t="shared" si="280"/>
        <v>-54476675.212631434</v>
      </c>
      <c r="IC72" s="51">
        <f t="shared" si="281"/>
        <v>123480463.81529792</v>
      </c>
      <c r="ID72" s="39">
        <f t="shared" si="141"/>
        <v>190283.54115020431</v>
      </c>
      <c r="IE72" s="39">
        <f t="shared" si="142"/>
        <v>153035103.99399245</v>
      </c>
      <c r="IF72" s="39">
        <f t="shared" si="143"/>
        <v>-45910531198.197731</v>
      </c>
      <c r="IG72" s="39">
        <f t="shared" si="144"/>
        <v>104063870715.91487</v>
      </c>
      <c r="IH72" s="39">
        <f t="shared" si="145"/>
        <v>13773159359459.318</v>
      </c>
      <c r="II72" s="39">
        <f t="shared" si="146"/>
        <v>-31219161214774.461</v>
      </c>
      <c r="IJ72" s="247">
        <f t="shared" si="147"/>
        <v>70763432086822.109</v>
      </c>
      <c r="IL72" s="21">
        <v>18</v>
      </c>
      <c r="IM72" s="39">
        <v>-716.66700000000003</v>
      </c>
      <c r="IN72" s="39">
        <v>416.66699999999997</v>
      </c>
      <c r="IO72" s="39">
        <v>1250</v>
      </c>
      <c r="IP72" s="50">
        <f t="shared" si="282"/>
        <v>2.0540900218977537E-3</v>
      </c>
      <c r="IQ72" s="40">
        <f t="shared" si="148"/>
        <v>25.5</v>
      </c>
      <c r="IR72" s="41">
        <f t="shared" si="283"/>
        <v>31875</v>
      </c>
      <c r="IS72" s="39">
        <f t="shared" si="284"/>
        <v>13281260.625</v>
      </c>
      <c r="IT72" s="39">
        <f t="shared" si="285"/>
        <v>-22843760.625</v>
      </c>
      <c r="IU72" s="40">
        <f t="shared" si="149"/>
        <v>0</v>
      </c>
      <c r="IV72" s="39">
        <f t="shared" si="286"/>
        <v>0</v>
      </c>
      <c r="IW72" s="39">
        <f t="shared" si="287"/>
        <v>0</v>
      </c>
      <c r="IX72" s="39">
        <f t="shared" si="288"/>
        <v>0</v>
      </c>
      <c r="IY72" s="53">
        <f t="shared" si="289"/>
        <v>0</v>
      </c>
      <c r="IZ72" s="39">
        <f t="shared" si="290"/>
        <v>0</v>
      </c>
      <c r="JA72" s="39">
        <f t="shared" si="291"/>
        <v>0</v>
      </c>
      <c r="JB72" s="21">
        <v>18</v>
      </c>
      <c r="JC72">
        <v>680</v>
      </c>
      <c r="JD72">
        <v>-300</v>
      </c>
      <c r="JE72" s="264">
        <v>804.24771931898704</v>
      </c>
      <c r="JF72" s="50">
        <f t="shared" si="292"/>
        <v>1.2379247963140328E-3</v>
      </c>
      <c r="JG72" s="40">
        <f t="shared" si="150"/>
        <v>247.58495926280656</v>
      </c>
      <c r="JH72" s="40">
        <f t="shared" si="151"/>
        <v>21.79766382253457</v>
      </c>
      <c r="JI72" s="51">
        <f t="shared" si="152"/>
        <v>225.787295440272</v>
      </c>
      <c r="JJ72" s="51">
        <f t="shared" si="293"/>
        <v>181588.91740904108</v>
      </c>
      <c r="JK72" s="51">
        <f t="shared" si="294"/>
        <v>-54476675.222712323</v>
      </c>
      <c r="JL72" s="51">
        <f t="shared" si="295"/>
        <v>123480463.83814794</v>
      </c>
      <c r="JM72" s="39">
        <f t="shared" si="153"/>
        <v>190283.54115300393</v>
      </c>
      <c r="JN72" s="39">
        <f t="shared" si="154"/>
        <v>153035103.99624401</v>
      </c>
      <c r="JO72" s="39">
        <f t="shared" si="155"/>
        <v>-45910531198.873207</v>
      </c>
      <c r="JP72" s="39">
        <f t="shared" si="156"/>
        <v>104063870717.44592</v>
      </c>
      <c r="JQ72" s="39">
        <f t="shared" si="157"/>
        <v>13773159359661.963</v>
      </c>
      <c r="JR72" s="39">
        <f t="shared" si="158"/>
        <v>-31219161215233.777</v>
      </c>
      <c r="JS72" s="247">
        <f t="shared" si="159"/>
        <v>70763432087863.234</v>
      </c>
      <c r="JU72" s="21">
        <v>18</v>
      </c>
      <c r="JV72" s="39">
        <v>-716.66700000000003</v>
      </c>
      <c r="JW72" s="39">
        <v>416.66699999999997</v>
      </c>
      <c r="JX72" s="39">
        <v>1250</v>
      </c>
      <c r="JY72" s="50">
        <f t="shared" si="296"/>
        <v>2.0540900218977537E-3</v>
      </c>
      <c r="JZ72" s="40">
        <f t="shared" si="160"/>
        <v>25.5</v>
      </c>
      <c r="KA72" s="41">
        <f t="shared" si="297"/>
        <v>31875</v>
      </c>
      <c r="KB72" s="39">
        <f t="shared" si="298"/>
        <v>13281260.625</v>
      </c>
      <c r="KC72" s="39">
        <f t="shared" si="299"/>
        <v>-22843760.625</v>
      </c>
      <c r="KD72" s="40">
        <f t="shared" si="161"/>
        <v>0</v>
      </c>
      <c r="KE72" s="39">
        <f t="shared" si="300"/>
        <v>0</v>
      </c>
      <c r="KF72" s="39">
        <f t="shared" si="301"/>
        <v>0</v>
      </c>
      <c r="KG72" s="39">
        <f t="shared" si="302"/>
        <v>0</v>
      </c>
      <c r="KH72" s="53">
        <f t="shared" si="303"/>
        <v>0</v>
      </c>
      <c r="KI72" s="39">
        <f t="shared" si="304"/>
        <v>0</v>
      </c>
      <c r="KJ72" s="39">
        <f t="shared" si="305"/>
        <v>0</v>
      </c>
      <c r="KK72" s="21">
        <v>18</v>
      </c>
      <c r="KL72">
        <v>680</v>
      </c>
      <c r="KM72">
        <v>-300</v>
      </c>
      <c r="KN72" s="264">
        <v>804.24771931898704</v>
      </c>
      <c r="KO72" s="50">
        <f t="shared" si="306"/>
        <v>1.2379247963140347E-3</v>
      </c>
      <c r="KP72" s="40">
        <f t="shared" si="162"/>
        <v>247.58495926280693</v>
      </c>
      <c r="KQ72" s="40">
        <f t="shared" si="163"/>
        <v>21.797663822534588</v>
      </c>
      <c r="KR72" s="51">
        <f t="shared" si="164"/>
        <v>225.78729544027235</v>
      </c>
      <c r="KS72" s="51">
        <f t="shared" si="307"/>
        <v>181588.91740904134</v>
      </c>
      <c r="KT72" s="51">
        <f t="shared" si="308"/>
        <v>-54476675.222712405</v>
      </c>
      <c r="KU72" s="51">
        <f t="shared" si="309"/>
        <v>123480463.83814812</v>
      </c>
      <c r="KV72" s="39">
        <f t="shared" si="165"/>
        <v>190283.54115300396</v>
      </c>
      <c r="KW72" s="39">
        <f t="shared" si="166"/>
        <v>153035103.99624404</v>
      </c>
      <c r="KX72" s="39">
        <f t="shared" si="167"/>
        <v>-45910531198.873215</v>
      </c>
      <c r="KY72" s="39">
        <f t="shared" si="168"/>
        <v>104063870717.44595</v>
      </c>
      <c r="KZ72" s="39">
        <f t="shared" si="169"/>
        <v>13773159359661.965</v>
      </c>
      <c r="LA72" s="39">
        <f t="shared" si="170"/>
        <v>-31219161215233.785</v>
      </c>
      <c r="LB72" s="247">
        <f t="shared" si="171"/>
        <v>70763432087863.25</v>
      </c>
      <c r="LD72" s="21">
        <v>18</v>
      </c>
      <c r="LE72" s="39">
        <v>-716.66700000000003</v>
      </c>
      <c r="LF72" s="39">
        <v>416.66699999999997</v>
      </c>
      <c r="LG72" s="39">
        <v>1250</v>
      </c>
      <c r="LH72" s="50">
        <f t="shared" si="310"/>
        <v>2.0540900218977537E-3</v>
      </c>
      <c r="LI72" s="40">
        <f t="shared" si="172"/>
        <v>25.5</v>
      </c>
      <c r="LJ72" s="41">
        <f t="shared" si="311"/>
        <v>31875</v>
      </c>
      <c r="LK72" s="39">
        <f t="shared" si="312"/>
        <v>13281260.625</v>
      </c>
      <c r="LL72" s="39">
        <f t="shared" si="313"/>
        <v>-22843760.625</v>
      </c>
      <c r="LM72" s="40">
        <f t="shared" si="173"/>
        <v>0</v>
      </c>
      <c r="LN72" s="39">
        <f t="shared" si="314"/>
        <v>0</v>
      </c>
      <c r="LO72" s="39">
        <f t="shared" si="315"/>
        <v>0</v>
      </c>
      <c r="LP72" s="39">
        <f t="shared" si="316"/>
        <v>0</v>
      </c>
      <c r="LQ72" s="53">
        <f t="shared" si="317"/>
        <v>0</v>
      </c>
      <c r="LR72" s="39">
        <f t="shared" si="318"/>
        <v>0</v>
      </c>
      <c r="LS72" s="39">
        <f t="shared" si="319"/>
        <v>0</v>
      </c>
      <c r="LT72" s="21">
        <v>18</v>
      </c>
      <c r="LU72">
        <v>680</v>
      </c>
      <c r="LV72">
        <v>-300</v>
      </c>
      <c r="LW72" s="264">
        <v>804.24771931898704</v>
      </c>
      <c r="LX72" s="50">
        <f t="shared" si="320"/>
        <v>1.2379247963140347E-3</v>
      </c>
      <c r="LY72" s="40">
        <f t="shared" si="174"/>
        <v>247.58495926280693</v>
      </c>
      <c r="LZ72" s="40">
        <f t="shared" si="175"/>
        <v>21.797663822534588</v>
      </c>
      <c r="MA72" s="51">
        <f t="shared" si="176"/>
        <v>225.78729544027235</v>
      </c>
      <c r="MB72" s="51">
        <f t="shared" si="321"/>
        <v>181588.91740904134</v>
      </c>
      <c r="MC72" s="51">
        <f t="shared" si="322"/>
        <v>-54476675.222712405</v>
      </c>
      <c r="MD72" s="51">
        <f t="shared" si="323"/>
        <v>123480463.83814812</v>
      </c>
      <c r="ME72" s="39">
        <f t="shared" si="177"/>
        <v>190283.54115300396</v>
      </c>
      <c r="MF72" s="39">
        <f t="shared" si="178"/>
        <v>153035103.99624404</v>
      </c>
      <c r="MG72" s="39">
        <f t="shared" si="179"/>
        <v>-45910531198.873215</v>
      </c>
      <c r="MH72" s="39">
        <f t="shared" si="180"/>
        <v>104063870717.44595</v>
      </c>
      <c r="MI72" s="39">
        <f t="shared" si="181"/>
        <v>13773159359661.965</v>
      </c>
      <c r="MJ72" s="39">
        <f t="shared" si="182"/>
        <v>-31219161215233.785</v>
      </c>
      <c r="MK72" s="247">
        <f t="shared" si="183"/>
        <v>70763432087863.25</v>
      </c>
    </row>
    <row r="73" spans="1:349" x14ac:dyDescent="0.25">
      <c r="A73" s="21">
        <v>19</v>
      </c>
      <c r="B73" s="39">
        <v>-666.66700000000003</v>
      </c>
      <c r="C73" s="39">
        <v>-466.66699999999997</v>
      </c>
      <c r="D73" s="39">
        <v>1250</v>
      </c>
      <c r="E73" s="50">
        <f t="shared" si="184"/>
        <v>8.9666660000000005E-4</v>
      </c>
      <c r="F73" s="40">
        <f t="shared" si="64"/>
        <v>17.739428228833305</v>
      </c>
      <c r="G73" s="41">
        <f t="shared" si="185"/>
        <v>22174.285286041631</v>
      </c>
      <c r="H73" s="39">
        <f t="shared" si="186"/>
        <v>-10348007.19158119</v>
      </c>
      <c r="I73" s="39">
        <f t="shared" si="187"/>
        <v>-14782864.248789517</v>
      </c>
      <c r="J73" s="40">
        <f t="shared" si="65"/>
        <v>14067.500849999999</v>
      </c>
      <c r="K73" s="39">
        <f t="shared" si="188"/>
        <v>17584376.0625</v>
      </c>
      <c r="L73" s="39">
        <f t="shared" si="189"/>
        <v>-8206048023.9586868</v>
      </c>
      <c r="M73" s="39">
        <f t="shared" si="190"/>
        <v>-11722923236.458689</v>
      </c>
      <c r="N73" s="53">
        <f t="shared" si="191"/>
        <v>3829491813196.7285</v>
      </c>
      <c r="O73" s="39">
        <f t="shared" si="192"/>
        <v>5470701417988.4668</v>
      </c>
      <c r="P73" s="39">
        <f t="shared" si="193"/>
        <v>7815286065280.2051</v>
      </c>
      <c r="AJ73" s="21">
        <v>19</v>
      </c>
      <c r="AK73" s="39">
        <v>-666.66700000000003</v>
      </c>
      <c r="AL73" s="39">
        <v>-466.66699999999997</v>
      </c>
      <c r="AM73" s="39">
        <v>1250</v>
      </c>
      <c r="AN73" s="50">
        <f t="shared" si="198"/>
        <v>1.2649236170574632E-4</v>
      </c>
      <c r="AO73" s="40">
        <f t="shared" si="76"/>
        <v>3.123553198988434</v>
      </c>
      <c r="AP73" s="41">
        <f t="shared" si="199"/>
        <v>3904.4414987355426</v>
      </c>
      <c r="AQ73" s="39">
        <f t="shared" si="200"/>
        <v>-1822074.0008904194</v>
      </c>
      <c r="AR73" s="39">
        <f t="shared" si="201"/>
        <v>-2602962.3006375283</v>
      </c>
      <c r="AS73" s="40">
        <f t="shared" si="77"/>
        <v>23887.222388251736</v>
      </c>
      <c r="AT73" s="39">
        <f t="shared" si="202"/>
        <v>29859027.985314671</v>
      </c>
      <c r="AU73" s="39">
        <f t="shared" si="203"/>
        <v>-13934223012.822842</v>
      </c>
      <c r="AV73" s="39">
        <f t="shared" si="204"/>
        <v>-19906028609.885777</v>
      </c>
      <c r="AW73" s="53">
        <f t="shared" si="205"/>
        <v>6502642050724.9971</v>
      </c>
      <c r="AX73" s="39">
        <f t="shared" si="206"/>
        <v>9289486653289.5645</v>
      </c>
      <c r="AY73" s="39">
        <f t="shared" si="207"/>
        <v>13270692375266.723</v>
      </c>
      <c r="BS73" s="21">
        <v>19</v>
      </c>
      <c r="BT73" s="39">
        <v>-666.66700000000003</v>
      </c>
      <c r="BU73" s="39">
        <v>-466.66699999999997</v>
      </c>
      <c r="BV73" s="39">
        <v>1250</v>
      </c>
      <c r="BW73" s="50">
        <f t="shared" si="212"/>
        <v>9.459436923777944E-5</v>
      </c>
      <c r="BX73" s="40">
        <f t="shared" si="88"/>
        <v>2.3551123119051067</v>
      </c>
      <c r="BY73" s="41">
        <f t="shared" si="213"/>
        <v>2943.8903898813833</v>
      </c>
      <c r="BZ73" s="39">
        <f t="shared" si="214"/>
        <v>-1373816.4965747753</v>
      </c>
      <c r="CA73" s="39">
        <f t="shared" si="215"/>
        <v>-1962594.5745510522</v>
      </c>
      <c r="CB73" s="40">
        <f t="shared" si="89"/>
        <v>24293.921792218312</v>
      </c>
      <c r="CC73" s="39">
        <f t="shared" si="216"/>
        <v>30367402.240272891</v>
      </c>
      <c r="CD73" s="39">
        <f t="shared" si="217"/>
        <v>-14171464501.261429</v>
      </c>
      <c r="CE73" s="39">
        <f t="shared" si="218"/>
        <v>-20244944949.31601</v>
      </c>
      <c r="CF73" s="53">
        <f t="shared" si="219"/>
        <v>6613354824410.167</v>
      </c>
      <c r="CG73" s="39">
        <f t="shared" si="220"/>
        <v>9447647724662.4531</v>
      </c>
      <c r="CH73" s="39">
        <f t="shared" si="221"/>
        <v>13496636714525.656</v>
      </c>
      <c r="DB73" s="21">
        <v>19</v>
      </c>
      <c r="DC73" s="39">
        <v>-666.66700000000003</v>
      </c>
      <c r="DD73" s="39">
        <v>-466.66699999999997</v>
      </c>
      <c r="DE73" s="39">
        <v>1250</v>
      </c>
      <c r="DF73" s="50">
        <f t="shared" si="226"/>
        <v>1.2738643874602058E-5</v>
      </c>
      <c r="DG73" s="40">
        <f t="shared" si="100"/>
        <v>0.32380092812285571</v>
      </c>
      <c r="DH73" s="41">
        <f t="shared" si="227"/>
        <v>404.75116015356963</v>
      </c>
      <c r="DI73" s="39">
        <f t="shared" si="228"/>
        <v>-188884.00965538586</v>
      </c>
      <c r="DJ73" s="39">
        <f t="shared" si="229"/>
        <v>-269834.24168609979</v>
      </c>
      <c r="DK73" s="40">
        <f t="shared" si="101"/>
        <v>25337.582290598824</v>
      </c>
      <c r="DL73" s="39">
        <f t="shared" si="230"/>
        <v>31671977.863248531</v>
      </c>
      <c r="DM73" s="39">
        <f t="shared" si="231"/>
        <v>-14780266893.508602</v>
      </c>
      <c r="DN73" s="39">
        <f t="shared" si="232"/>
        <v>-21114662466.15831</v>
      </c>
      <c r="DO73" s="53">
        <f t="shared" si="233"/>
        <v>6897462810392.9785</v>
      </c>
      <c r="DP73" s="39">
        <f t="shared" si="234"/>
        <v>9853516189094.6992</v>
      </c>
      <c r="DQ73" s="39">
        <f t="shared" si="235"/>
        <v>14076448682326.363</v>
      </c>
      <c r="EK73" s="21">
        <v>19</v>
      </c>
      <c r="EL73" s="39">
        <v>-666.66700000000003</v>
      </c>
      <c r="EM73" s="39">
        <v>-466.66699999999997</v>
      </c>
      <c r="EN73" s="39">
        <v>1250</v>
      </c>
      <c r="EO73" s="50">
        <f t="shared" si="240"/>
        <v>-1.6996859443713542E-5</v>
      </c>
      <c r="EP73" s="40">
        <f t="shared" si="112"/>
        <v>0</v>
      </c>
      <c r="EQ73" s="41">
        <f t="shared" si="241"/>
        <v>0</v>
      </c>
      <c r="ER73" s="39">
        <f t="shared" si="242"/>
        <v>0</v>
      </c>
      <c r="ES73" s="39">
        <f t="shared" si="243"/>
        <v>0</v>
      </c>
      <c r="ET73" s="40">
        <f t="shared" si="113"/>
        <v>0</v>
      </c>
      <c r="EU73" s="39">
        <f t="shared" si="244"/>
        <v>0</v>
      </c>
      <c r="EV73" s="39">
        <f t="shared" si="245"/>
        <v>0</v>
      </c>
      <c r="EW73" s="39">
        <f t="shared" si="246"/>
        <v>0</v>
      </c>
      <c r="EX73" s="53">
        <f t="shared" si="247"/>
        <v>0</v>
      </c>
      <c r="EY73" s="39">
        <f t="shared" si="248"/>
        <v>0</v>
      </c>
      <c r="EZ73" s="39">
        <f t="shared" si="249"/>
        <v>0</v>
      </c>
      <c r="FT73" s="21">
        <v>19</v>
      </c>
      <c r="FU73" s="39">
        <v>-666.66700000000003</v>
      </c>
      <c r="FV73" s="39">
        <v>-466.66699999999997</v>
      </c>
      <c r="FW73" s="39">
        <v>1250</v>
      </c>
      <c r="FX73" s="50">
        <f t="shared" si="254"/>
        <v>-1.9347899499871956E-5</v>
      </c>
      <c r="FY73" s="40">
        <f t="shared" si="124"/>
        <v>0</v>
      </c>
      <c r="FZ73" s="41">
        <f t="shared" si="255"/>
        <v>0</v>
      </c>
      <c r="GA73" s="39">
        <f t="shared" si="256"/>
        <v>0</v>
      </c>
      <c r="GB73" s="39">
        <f t="shared" si="257"/>
        <v>0</v>
      </c>
      <c r="GC73" s="40">
        <f t="shared" si="125"/>
        <v>0</v>
      </c>
      <c r="GD73" s="39">
        <f t="shared" si="258"/>
        <v>0</v>
      </c>
      <c r="GE73" s="39">
        <f t="shared" si="259"/>
        <v>0</v>
      </c>
      <c r="GF73" s="39">
        <f t="shared" si="260"/>
        <v>0</v>
      </c>
      <c r="GG73" s="53">
        <f t="shared" si="261"/>
        <v>0</v>
      </c>
      <c r="GH73" s="39">
        <f t="shared" si="262"/>
        <v>0</v>
      </c>
      <c r="GI73" s="39">
        <f t="shared" si="263"/>
        <v>0</v>
      </c>
      <c r="HC73" s="21">
        <v>19</v>
      </c>
      <c r="HD73" s="39">
        <v>-666.66700000000003</v>
      </c>
      <c r="HE73" s="39">
        <v>-466.66699999999997</v>
      </c>
      <c r="HF73" s="39">
        <v>1250</v>
      </c>
      <c r="HG73" s="50">
        <f t="shared" si="268"/>
        <v>-1.9354050340126725E-5</v>
      </c>
      <c r="HH73" s="40">
        <f t="shared" si="136"/>
        <v>0</v>
      </c>
      <c r="HI73" s="41">
        <f t="shared" si="269"/>
        <v>0</v>
      </c>
      <c r="HJ73" s="39">
        <f t="shared" si="270"/>
        <v>0</v>
      </c>
      <c r="HK73" s="39">
        <f t="shared" si="271"/>
        <v>0</v>
      </c>
      <c r="HL73" s="40">
        <f t="shared" si="137"/>
        <v>0</v>
      </c>
      <c r="HM73" s="39">
        <f t="shared" si="272"/>
        <v>0</v>
      </c>
      <c r="HN73" s="39">
        <f t="shared" si="273"/>
        <v>0</v>
      </c>
      <c r="HO73" s="39">
        <f t="shared" si="274"/>
        <v>0</v>
      </c>
      <c r="HP73" s="53">
        <f t="shared" si="275"/>
        <v>0</v>
      </c>
      <c r="HQ73" s="39">
        <f t="shared" si="276"/>
        <v>0</v>
      </c>
      <c r="HR73" s="39">
        <f t="shared" si="277"/>
        <v>0</v>
      </c>
      <c r="IL73" s="21">
        <v>19</v>
      </c>
      <c r="IM73" s="39">
        <v>-666.66700000000003</v>
      </c>
      <c r="IN73" s="39">
        <v>-466.66699999999997</v>
      </c>
      <c r="IO73" s="39">
        <v>1250</v>
      </c>
      <c r="IP73" s="50">
        <f t="shared" si="282"/>
        <v>-1.9354050447159652E-5</v>
      </c>
      <c r="IQ73" s="40">
        <f t="shared" si="148"/>
        <v>0</v>
      </c>
      <c r="IR73" s="41">
        <f t="shared" si="283"/>
        <v>0</v>
      </c>
      <c r="IS73" s="39">
        <f t="shared" si="284"/>
        <v>0</v>
      </c>
      <c r="IT73" s="39">
        <f t="shared" si="285"/>
        <v>0</v>
      </c>
      <c r="IU73" s="40">
        <f t="shared" si="149"/>
        <v>0</v>
      </c>
      <c r="IV73" s="39">
        <f t="shared" si="286"/>
        <v>0</v>
      </c>
      <c r="IW73" s="39">
        <f t="shared" si="287"/>
        <v>0</v>
      </c>
      <c r="IX73" s="39">
        <f t="shared" si="288"/>
        <v>0</v>
      </c>
      <c r="IY73" s="53">
        <f t="shared" si="289"/>
        <v>0</v>
      </c>
      <c r="IZ73" s="39">
        <f t="shared" si="290"/>
        <v>0</v>
      </c>
      <c r="JA73" s="39">
        <f t="shared" si="291"/>
        <v>0</v>
      </c>
      <c r="JU73" s="21">
        <v>19</v>
      </c>
      <c r="JV73" s="39">
        <v>-666.66700000000003</v>
      </c>
      <c r="JW73" s="39">
        <v>-466.66699999999997</v>
      </c>
      <c r="JX73" s="39">
        <v>1250</v>
      </c>
      <c r="JY73" s="50">
        <f t="shared" si="296"/>
        <v>-1.9354050447161657E-5</v>
      </c>
      <c r="JZ73" s="40">
        <f t="shared" si="160"/>
        <v>0</v>
      </c>
      <c r="KA73" s="41">
        <f t="shared" si="297"/>
        <v>0</v>
      </c>
      <c r="KB73" s="39">
        <f t="shared" si="298"/>
        <v>0</v>
      </c>
      <c r="KC73" s="39">
        <f t="shared" si="299"/>
        <v>0</v>
      </c>
      <c r="KD73" s="40">
        <f t="shared" si="161"/>
        <v>0</v>
      </c>
      <c r="KE73" s="39">
        <f t="shared" si="300"/>
        <v>0</v>
      </c>
      <c r="KF73" s="39">
        <f t="shared" si="301"/>
        <v>0</v>
      </c>
      <c r="KG73" s="39">
        <f t="shared" si="302"/>
        <v>0</v>
      </c>
      <c r="KH73" s="53">
        <f t="shared" si="303"/>
        <v>0</v>
      </c>
      <c r="KI73" s="39">
        <f t="shared" si="304"/>
        <v>0</v>
      </c>
      <c r="KJ73" s="39">
        <f t="shared" si="305"/>
        <v>0</v>
      </c>
      <c r="LD73" s="21">
        <v>19</v>
      </c>
      <c r="LE73" s="39">
        <v>-666.66700000000003</v>
      </c>
      <c r="LF73" s="39">
        <v>-466.66699999999997</v>
      </c>
      <c r="LG73" s="39">
        <v>1250</v>
      </c>
      <c r="LH73" s="50">
        <f t="shared" si="310"/>
        <v>-1.9354050447161657E-5</v>
      </c>
      <c r="LI73" s="40">
        <f t="shared" si="172"/>
        <v>0</v>
      </c>
      <c r="LJ73" s="41">
        <f t="shared" si="311"/>
        <v>0</v>
      </c>
      <c r="LK73" s="39">
        <f t="shared" si="312"/>
        <v>0</v>
      </c>
      <c r="LL73" s="39">
        <f t="shared" si="313"/>
        <v>0</v>
      </c>
      <c r="LM73" s="40">
        <f t="shared" si="173"/>
        <v>0</v>
      </c>
      <c r="LN73" s="39">
        <f t="shared" si="314"/>
        <v>0</v>
      </c>
      <c r="LO73" s="39">
        <f t="shared" si="315"/>
        <v>0</v>
      </c>
      <c r="LP73" s="39">
        <f t="shared" si="316"/>
        <v>0</v>
      </c>
      <c r="LQ73" s="53">
        <f t="shared" si="317"/>
        <v>0</v>
      </c>
      <c r="LR73" s="39">
        <f t="shared" si="318"/>
        <v>0</v>
      </c>
      <c r="LS73" s="39">
        <f t="shared" si="319"/>
        <v>0</v>
      </c>
    </row>
    <row r="74" spans="1:349" x14ac:dyDescent="0.25">
      <c r="A74" s="21">
        <v>20</v>
      </c>
      <c r="B74" s="39">
        <v>-675</v>
      </c>
      <c r="C74" s="39">
        <v>-425</v>
      </c>
      <c r="D74" s="39">
        <v>2500</v>
      </c>
      <c r="E74" s="50">
        <f t="shared" si="184"/>
        <v>9.0249999999999998E-4</v>
      </c>
      <c r="F74" s="40">
        <f t="shared" si="64"/>
        <v>17.821272656249995</v>
      </c>
      <c r="G74" s="41">
        <f t="shared" si="185"/>
        <v>44553.181640624985</v>
      </c>
      <c r="H74" s="39">
        <f t="shared" si="186"/>
        <v>-18935102.197265618</v>
      </c>
      <c r="I74" s="39">
        <f t="shared" si="187"/>
        <v>-30073397.607421864</v>
      </c>
      <c r="J74" s="40">
        <f t="shared" si="65"/>
        <v>13993.125000000002</v>
      </c>
      <c r="K74" s="39">
        <f t="shared" si="188"/>
        <v>34982812.500000007</v>
      </c>
      <c r="L74" s="39">
        <f t="shared" si="189"/>
        <v>-14867695312.500004</v>
      </c>
      <c r="M74" s="39">
        <f t="shared" si="190"/>
        <v>-23613398437.500004</v>
      </c>
      <c r="N74" s="53">
        <f t="shared" si="191"/>
        <v>6318770507812.502</v>
      </c>
      <c r="O74" s="39">
        <f t="shared" si="192"/>
        <v>10035694335937.502</v>
      </c>
      <c r="P74" s="39">
        <f t="shared" si="193"/>
        <v>15939043945312.504</v>
      </c>
      <c r="AJ74" s="21">
        <v>20</v>
      </c>
      <c r="AK74" s="39">
        <v>-675</v>
      </c>
      <c r="AL74" s="39">
        <v>-425</v>
      </c>
      <c r="AM74" s="39">
        <v>2500</v>
      </c>
      <c r="AN74" s="50">
        <f t="shared" si="198"/>
        <v>1.8351876814198554E-4</v>
      </c>
      <c r="AO74" s="40">
        <f t="shared" si="76"/>
        <v>4.4650240812108848</v>
      </c>
      <c r="AP74" s="41">
        <f t="shared" si="199"/>
        <v>11162.560203027211</v>
      </c>
      <c r="AQ74" s="39">
        <f t="shared" si="200"/>
        <v>-4744088.0862865644</v>
      </c>
      <c r="AR74" s="39">
        <f t="shared" si="201"/>
        <v>-7534728.1370433671</v>
      </c>
      <c r="AS74" s="40">
        <f t="shared" si="77"/>
        <v>23160.135706189685</v>
      </c>
      <c r="AT74" s="39">
        <f t="shared" si="202"/>
        <v>57900339.265474215</v>
      </c>
      <c r="AU74" s="39">
        <f t="shared" si="203"/>
        <v>-24607644187.826542</v>
      </c>
      <c r="AV74" s="39">
        <f t="shared" si="204"/>
        <v>-39082729004.195099</v>
      </c>
      <c r="AW74" s="53">
        <f t="shared" si="205"/>
        <v>10458248779826.281</v>
      </c>
      <c r="AX74" s="39">
        <f t="shared" si="206"/>
        <v>16610159826782.918</v>
      </c>
      <c r="AY74" s="39">
        <f t="shared" si="207"/>
        <v>26380842077831.688</v>
      </c>
      <c r="BS74" s="21">
        <v>20</v>
      </c>
      <c r="BT74" s="39">
        <v>-675</v>
      </c>
      <c r="BU74" s="39">
        <v>-425</v>
      </c>
      <c r="BV74" s="39">
        <v>2500</v>
      </c>
      <c r="BW74" s="50">
        <f t="shared" si="212"/>
        <v>1.6556657423050578E-4</v>
      </c>
      <c r="BX74" s="40">
        <f t="shared" si="88"/>
        <v>4.0471942909249314</v>
      </c>
      <c r="BY74" s="41">
        <f t="shared" si="213"/>
        <v>10117.985727312329</v>
      </c>
      <c r="BZ74" s="39">
        <f t="shared" si="214"/>
        <v>-4300143.9341077395</v>
      </c>
      <c r="CA74" s="39">
        <f t="shared" si="215"/>
        <v>-6829640.365935822</v>
      </c>
      <c r="CB74" s="40">
        <f t="shared" si="89"/>
        <v>23389.026178561053</v>
      </c>
      <c r="CC74" s="39">
        <f t="shared" si="216"/>
        <v>58472565.446402632</v>
      </c>
      <c r="CD74" s="39">
        <f t="shared" si="217"/>
        <v>-24850840314.721119</v>
      </c>
      <c r="CE74" s="39">
        <f t="shared" si="218"/>
        <v>-39468981676.321777</v>
      </c>
      <c r="CF74" s="53">
        <f t="shared" si="219"/>
        <v>10561607133756.475</v>
      </c>
      <c r="CG74" s="39">
        <f t="shared" si="220"/>
        <v>16774317212436.756</v>
      </c>
      <c r="CH74" s="39">
        <f t="shared" si="221"/>
        <v>26641562631517.199</v>
      </c>
      <c r="DB74" s="21">
        <v>20</v>
      </c>
      <c r="DC74" s="39">
        <v>-675</v>
      </c>
      <c r="DD74" s="39">
        <v>-425</v>
      </c>
      <c r="DE74" s="39">
        <v>2500</v>
      </c>
      <c r="DF74" s="50">
        <f t="shared" si="226"/>
        <v>1.0014754639964415E-4</v>
      </c>
      <c r="DG74" s="40">
        <f t="shared" si="100"/>
        <v>2.4898241727480128</v>
      </c>
      <c r="DH74" s="41">
        <f t="shared" si="227"/>
        <v>6224.5604318700316</v>
      </c>
      <c r="DI74" s="39">
        <f t="shared" si="228"/>
        <v>-2645438.1835447634</v>
      </c>
      <c r="DJ74" s="39">
        <f t="shared" si="229"/>
        <v>-4201578.2915122714</v>
      </c>
      <c r="DK74" s="40">
        <f t="shared" si="101"/>
        <v>24223.118783404538</v>
      </c>
      <c r="DL74" s="39">
        <f t="shared" si="230"/>
        <v>60557796.958511345</v>
      </c>
      <c r="DM74" s="39">
        <f t="shared" si="231"/>
        <v>-25737063707.367321</v>
      </c>
      <c r="DN74" s="39">
        <f t="shared" si="232"/>
        <v>-40876512946.995155</v>
      </c>
      <c r="DO74" s="53">
        <f t="shared" si="233"/>
        <v>10938252075631.111</v>
      </c>
      <c r="DP74" s="39">
        <f t="shared" si="234"/>
        <v>17372518002472.941</v>
      </c>
      <c r="DQ74" s="39">
        <f t="shared" si="235"/>
        <v>27591646239221.73</v>
      </c>
      <c r="EK74" s="21">
        <v>20</v>
      </c>
      <c r="EL74" s="39">
        <v>-675</v>
      </c>
      <c r="EM74" s="39">
        <v>-425</v>
      </c>
      <c r="EN74" s="39">
        <v>2500</v>
      </c>
      <c r="EO74" s="50">
        <f t="shared" si="240"/>
        <v>7.6525698013902731E-5</v>
      </c>
      <c r="EP74" s="40">
        <f t="shared" si="112"/>
        <v>1.914072136194235</v>
      </c>
      <c r="EQ74" s="41">
        <f t="shared" si="241"/>
        <v>4785.1803404855873</v>
      </c>
      <c r="ER74" s="39">
        <f t="shared" si="242"/>
        <v>-2033701.6447063745</v>
      </c>
      <c r="ES74" s="39">
        <f t="shared" si="243"/>
        <v>-3229996.7298277714</v>
      </c>
      <c r="ET74" s="40">
        <f t="shared" si="113"/>
        <v>24524.29735032274</v>
      </c>
      <c r="EU74" s="39">
        <f t="shared" si="244"/>
        <v>61310743.375806853</v>
      </c>
      <c r="EV74" s="39">
        <f t="shared" si="245"/>
        <v>-26057065934.717911</v>
      </c>
      <c r="EW74" s="39">
        <f t="shared" si="246"/>
        <v>-41384751778.669624</v>
      </c>
      <c r="EX74" s="53">
        <f t="shared" si="247"/>
        <v>11074253022255.111</v>
      </c>
      <c r="EY74" s="39">
        <f t="shared" si="248"/>
        <v>17588519505934.59</v>
      </c>
      <c r="EZ74" s="39">
        <f t="shared" si="249"/>
        <v>27934707450601.996</v>
      </c>
      <c r="FT74" s="21">
        <v>20</v>
      </c>
      <c r="FU74" s="39">
        <v>-675</v>
      </c>
      <c r="FV74" s="39">
        <v>-425</v>
      </c>
      <c r="FW74" s="39">
        <v>2500</v>
      </c>
      <c r="FX74" s="50">
        <f t="shared" si="254"/>
        <v>7.4639397885520472E-5</v>
      </c>
      <c r="FY74" s="40">
        <f t="shared" si="124"/>
        <v>1.8677892678867241</v>
      </c>
      <c r="FZ74" s="41">
        <f t="shared" si="255"/>
        <v>4669.4731697168099</v>
      </c>
      <c r="GA74" s="39">
        <f t="shared" si="256"/>
        <v>-1984526.0971296441</v>
      </c>
      <c r="GB74" s="39">
        <f t="shared" si="257"/>
        <v>-3151894.3895588466</v>
      </c>
      <c r="GC74" s="40">
        <f t="shared" si="125"/>
        <v>24548.347676959613</v>
      </c>
      <c r="GD74" s="39">
        <f t="shared" si="258"/>
        <v>61370869.192399032</v>
      </c>
      <c r="GE74" s="39">
        <f t="shared" si="259"/>
        <v>-26082619406.769588</v>
      </c>
      <c r="GF74" s="39">
        <f t="shared" si="260"/>
        <v>-41425336704.869347</v>
      </c>
      <c r="GG74" s="53">
        <f t="shared" si="261"/>
        <v>11085113247877.074</v>
      </c>
      <c r="GH74" s="39">
        <f t="shared" si="262"/>
        <v>17605768099569.473</v>
      </c>
      <c r="GI74" s="39">
        <f t="shared" si="263"/>
        <v>27962102275786.809</v>
      </c>
      <c r="HC74" s="21">
        <v>20</v>
      </c>
      <c r="HD74" s="39">
        <v>-675</v>
      </c>
      <c r="HE74" s="39">
        <v>-425</v>
      </c>
      <c r="HF74" s="39">
        <v>2500</v>
      </c>
      <c r="HG74" s="50">
        <f t="shared" si="268"/>
        <v>7.4635064564223792E-5</v>
      </c>
      <c r="HH74" s="40">
        <f t="shared" si="136"/>
        <v>1.8676828918892319</v>
      </c>
      <c r="HI74" s="41">
        <f t="shared" si="269"/>
        <v>4669.2072297230798</v>
      </c>
      <c r="HJ74" s="39">
        <f t="shared" si="270"/>
        <v>-1984413.0726323088</v>
      </c>
      <c r="HK74" s="39">
        <f t="shared" si="271"/>
        <v>-3151714.8800630788</v>
      </c>
      <c r="HL74" s="40">
        <f t="shared" si="137"/>
        <v>24548.402926806146</v>
      </c>
      <c r="HM74" s="39">
        <f t="shared" si="272"/>
        <v>61371007.317015365</v>
      </c>
      <c r="HN74" s="39">
        <f t="shared" si="273"/>
        <v>-26082678109.731529</v>
      </c>
      <c r="HO74" s="39">
        <f t="shared" si="274"/>
        <v>-41425429938.985374</v>
      </c>
      <c r="HP74" s="53">
        <f t="shared" si="275"/>
        <v>11085138196635.9</v>
      </c>
      <c r="HQ74" s="39">
        <f t="shared" si="276"/>
        <v>17605807724068.785</v>
      </c>
      <c r="HR74" s="39">
        <f t="shared" si="277"/>
        <v>27962165208815.125</v>
      </c>
      <c r="IL74" s="21">
        <v>20</v>
      </c>
      <c r="IM74" s="39">
        <v>-675</v>
      </c>
      <c r="IN74" s="39">
        <v>-425</v>
      </c>
      <c r="IO74" s="39">
        <v>2500</v>
      </c>
      <c r="IP74" s="50">
        <f t="shared" si="282"/>
        <v>7.4635064490559248E-5</v>
      </c>
      <c r="IQ74" s="40">
        <f t="shared" si="148"/>
        <v>1.8676828900808866</v>
      </c>
      <c r="IR74" s="41">
        <f t="shared" si="283"/>
        <v>4669.2072252022163</v>
      </c>
      <c r="IS74" s="39">
        <f t="shared" si="284"/>
        <v>-1984413.0707109419</v>
      </c>
      <c r="IT74" s="39">
        <f t="shared" si="285"/>
        <v>-3151714.8770114961</v>
      </c>
      <c r="IU74" s="40">
        <f t="shared" si="149"/>
        <v>24548.40292774537</v>
      </c>
      <c r="IV74" s="39">
        <f t="shared" si="286"/>
        <v>61371007.319363423</v>
      </c>
      <c r="IW74" s="39">
        <f t="shared" si="287"/>
        <v>-26082678110.729454</v>
      </c>
      <c r="IX74" s="39">
        <f t="shared" si="288"/>
        <v>-41425429940.570313</v>
      </c>
      <c r="IY74" s="53">
        <f t="shared" si="289"/>
        <v>11085138197060.018</v>
      </c>
      <c r="IZ74" s="39">
        <f t="shared" si="290"/>
        <v>17605807724742.383</v>
      </c>
      <c r="JA74" s="39">
        <f t="shared" si="291"/>
        <v>27962165209884.961</v>
      </c>
      <c r="JU74" s="21">
        <v>20</v>
      </c>
      <c r="JV74" s="39">
        <v>-675</v>
      </c>
      <c r="JW74" s="39">
        <v>-425</v>
      </c>
      <c r="JX74" s="39">
        <v>2500</v>
      </c>
      <c r="JY74" s="50">
        <f t="shared" si="296"/>
        <v>7.4635064490557242E-5</v>
      </c>
      <c r="JZ74" s="40">
        <f t="shared" si="160"/>
        <v>1.8676828900808327</v>
      </c>
      <c r="KA74" s="41">
        <f t="shared" si="297"/>
        <v>4669.2072252020816</v>
      </c>
      <c r="KB74" s="39">
        <f t="shared" si="298"/>
        <v>-1984413.0707108846</v>
      </c>
      <c r="KC74" s="39">
        <f t="shared" si="299"/>
        <v>-3151714.8770114053</v>
      </c>
      <c r="KD74" s="40">
        <f t="shared" si="161"/>
        <v>24548.402927745396</v>
      </c>
      <c r="KE74" s="39">
        <f t="shared" si="300"/>
        <v>61371007.31936349</v>
      </c>
      <c r="KF74" s="39">
        <f t="shared" si="301"/>
        <v>-26082678110.729485</v>
      </c>
      <c r="KG74" s="39">
        <f t="shared" si="302"/>
        <v>-41425429940.570358</v>
      </c>
      <c r="KH74" s="53">
        <f t="shared" si="303"/>
        <v>11085138197060.031</v>
      </c>
      <c r="KI74" s="39">
        <f t="shared" si="304"/>
        <v>17605807724742.402</v>
      </c>
      <c r="KJ74" s="39">
        <f t="shared" si="305"/>
        <v>27962165209884.988</v>
      </c>
      <c r="LD74" s="21">
        <v>20</v>
      </c>
      <c r="LE74" s="39">
        <v>-675</v>
      </c>
      <c r="LF74" s="39">
        <v>-425</v>
      </c>
      <c r="LG74" s="39">
        <v>2500</v>
      </c>
      <c r="LH74" s="50">
        <f t="shared" si="310"/>
        <v>7.4635064490557242E-5</v>
      </c>
      <c r="LI74" s="40">
        <f t="shared" si="172"/>
        <v>1.8676828900808327</v>
      </c>
      <c r="LJ74" s="41">
        <f t="shared" si="311"/>
        <v>4669.2072252020816</v>
      </c>
      <c r="LK74" s="39">
        <f t="shared" si="312"/>
        <v>-1984413.0707108846</v>
      </c>
      <c r="LL74" s="39">
        <f t="shared" si="313"/>
        <v>-3151714.8770114053</v>
      </c>
      <c r="LM74" s="40">
        <f t="shared" si="173"/>
        <v>24548.402927745396</v>
      </c>
      <c r="LN74" s="39">
        <f t="shared" si="314"/>
        <v>61371007.31936349</v>
      </c>
      <c r="LO74" s="39">
        <f t="shared" si="315"/>
        <v>-26082678110.729485</v>
      </c>
      <c r="LP74" s="39">
        <f t="shared" si="316"/>
        <v>-41425429940.570358</v>
      </c>
      <c r="LQ74" s="53">
        <f t="shared" si="317"/>
        <v>11085138197060.031</v>
      </c>
      <c r="LR74" s="39">
        <f t="shared" si="318"/>
        <v>17605807724742.402</v>
      </c>
      <c r="LS74" s="39">
        <f t="shared" si="319"/>
        <v>27962165209884.988</v>
      </c>
    </row>
    <row r="75" spans="1:349" x14ac:dyDescent="0.25">
      <c r="A75" s="21">
        <v>21</v>
      </c>
      <c r="B75" s="39">
        <v>-675</v>
      </c>
      <c r="C75" s="39">
        <v>-375</v>
      </c>
      <c r="D75" s="39">
        <v>2500</v>
      </c>
      <c r="E75" s="50">
        <f t="shared" si="184"/>
        <v>9.1E-4</v>
      </c>
      <c r="F75" s="40">
        <f t="shared" si="64"/>
        <v>17.925862500000001</v>
      </c>
      <c r="G75" s="41">
        <f t="shared" si="185"/>
        <v>44814.65625</v>
      </c>
      <c r="H75" s="39">
        <f t="shared" si="186"/>
        <v>-16805496.09375</v>
      </c>
      <c r="I75" s="39">
        <f t="shared" si="187"/>
        <v>-30249892.96875</v>
      </c>
      <c r="J75" s="40">
        <f t="shared" si="65"/>
        <v>13897.499999999998</v>
      </c>
      <c r="K75" s="39">
        <f t="shared" si="188"/>
        <v>34743749.999999993</v>
      </c>
      <c r="L75" s="39">
        <f t="shared" si="189"/>
        <v>-13028906249.999998</v>
      </c>
      <c r="M75" s="39">
        <f t="shared" si="190"/>
        <v>-23452031249.999996</v>
      </c>
      <c r="N75" s="53">
        <f t="shared" si="191"/>
        <v>4885839843749.999</v>
      </c>
      <c r="O75" s="39">
        <f t="shared" si="192"/>
        <v>8794511718749.999</v>
      </c>
      <c r="P75" s="39">
        <f t="shared" si="193"/>
        <v>15830121093749.996</v>
      </c>
      <c r="AJ75" s="21">
        <v>21</v>
      </c>
      <c r="AK75" s="39">
        <v>-675</v>
      </c>
      <c r="AL75" s="39">
        <v>-375</v>
      </c>
      <c r="AM75" s="39">
        <v>2500</v>
      </c>
      <c r="AN75" s="50">
        <f t="shared" si="198"/>
        <v>2.5611080787996127E-4</v>
      </c>
      <c r="AO75" s="40">
        <f t="shared" si="76"/>
        <v>6.1126718457441056</v>
      </c>
      <c r="AP75" s="41">
        <f t="shared" si="199"/>
        <v>15281.679614360264</v>
      </c>
      <c r="AQ75" s="39">
        <f t="shared" si="200"/>
        <v>-5730629.8553850986</v>
      </c>
      <c r="AR75" s="39">
        <f t="shared" si="201"/>
        <v>-10315133.739693178</v>
      </c>
      <c r="AS75" s="40">
        <f t="shared" si="77"/>
        <v>22234.587199530495</v>
      </c>
      <c r="AT75" s="39">
        <f t="shared" si="202"/>
        <v>55586467.998826236</v>
      </c>
      <c r="AU75" s="39">
        <f t="shared" si="203"/>
        <v>-20844925499.559837</v>
      </c>
      <c r="AV75" s="39">
        <f t="shared" si="204"/>
        <v>-37520865899.20771</v>
      </c>
      <c r="AW75" s="53">
        <f t="shared" si="205"/>
        <v>7816847062334.9395</v>
      </c>
      <c r="AX75" s="39">
        <f t="shared" si="206"/>
        <v>14070324712202.891</v>
      </c>
      <c r="AY75" s="39">
        <f t="shared" si="207"/>
        <v>25326584481965.203</v>
      </c>
      <c r="BS75" s="21">
        <v>21</v>
      </c>
      <c r="BT75" s="39">
        <v>-675</v>
      </c>
      <c r="BU75" s="39">
        <v>-375</v>
      </c>
      <c r="BV75" s="39">
        <v>2500</v>
      </c>
      <c r="BW75" s="50">
        <f t="shared" si="212"/>
        <v>2.55928077978818E-4</v>
      </c>
      <c r="BX75" s="40">
        <f t="shared" si="88"/>
        <v>6.1086087089605439</v>
      </c>
      <c r="BY75" s="41">
        <f t="shared" si="213"/>
        <v>15271.52177240136</v>
      </c>
      <c r="BZ75" s="39">
        <f t="shared" si="214"/>
        <v>-5726820.6646505101</v>
      </c>
      <c r="CA75" s="39">
        <f t="shared" si="215"/>
        <v>-10308277.196370918</v>
      </c>
      <c r="CB75" s="40">
        <f t="shared" si="89"/>
        <v>22236.917005770072</v>
      </c>
      <c r="CC75" s="39">
        <f t="shared" si="216"/>
        <v>55592292.514425181</v>
      </c>
      <c r="CD75" s="39">
        <f t="shared" si="217"/>
        <v>-20847109692.909443</v>
      </c>
      <c r="CE75" s="39">
        <f t="shared" si="218"/>
        <v>-37524797447.237</v>
      </c>
      <c r="CF75" s="53">
        <f t="shared" si="219"/>
        <v>7817666134841.041</v>
      </c>
      <c r="CG75" s="39">
        <f t="shared" si="220"/>
        <v>14071799042713.875</v>
      </c>
      <c r="CH75" s="39">
        <f t="shared" si="221"/>
        <v>25329238276884.973</v>
      </c>
      <c r="DB75" s="21">
        <v>21</v>
      </c>
      <c r="DC75" s="39">
        <v>-675</v>
      </c>
      <c r="DD75" s="39">
        <v>-375</v>
      </c>
      <c r="DE75" s="39">
        <v>2500</v>
      </c>
      <c r="DF75" s="50">
        <f t="shared" si="226"/>
        <v>2.110678211510211E-4</v>
      </c>
      <c r="DG75" s="40">
        <f t="shared" si="100"/>
        <v>5.0982255791763613</v>
      </c>
      <c r="DH75" s="41">
        <f t="shared" si="227"/>
        <v>12745.563947940904</v>
      </c>
      <c r="DI75" s="39">
        <f t="shared" si="228"/>
        <v>-4779586.4804778388</v>
      </c>
      <c r="DJ75" s="39">
        <f t="shared" si="229"/>
        <v>-8603255.6648601107</v>
      </c>
      <c r="DK75" s="40">
        <f t="shared" si="101"/>
        <v>22808.885280324481</v>
      </c>
      <c r="DL75" s="39">
        <f t="shared" si="230"/>
        <v>57022213.2008112</v>
      </c>
      <c r="DM75" s="39">
        <f t="shared" si="231"/>
        <v>-21383329950.304199</v>
      </c>
      <c r="DN75" s="39">
        <f t="shared" si="232"/>
        <v>-38489993910.547562</v>
      </c>
      <c r="DO75" s="53">
        <f t="shared" si="233"/>
        <v>8018748731364.0742</v>
      </c>
      <c r="DP75" s="39">
        <f t="shared" si="234"/>
        <v>14433747716455.336</v>
      </c>
      <c r="DQ75" s="39">
        <f t="shared" si="235"/>
        <v>25980745889619.602</v>
      </c>
      <c r="EK75" s="21">
        <v>21</v>
      </c>
      <c r="EL75" s="39">
        <v>-675</v>
      </c>
      <c r="EM75" s="39">
        <v>-375</v>
      </c>
      <c r="EN75" s="39">
        <v>2500</v>
      </c>
      <c r="EO75" s="50">
        <f t="shared" si="240"/>
        <v>1.9511210831736088E-4</v>
      </c>
      <c r="EP75" s="40">
        <f t="shared" si="112"/>
        <v>4.7326705776659104</v>
      </c>
      <c r="EQ75" s="41">
        <f t="shared" si="241"/>
        <v>11831.676444164776</v>
      </c>
      <c r="ER75" s="39">
        <f t="shared" si="242"/>
        <v>-4436878.6665617907</v>
      </c>
      <c r="ES75" s="39">
        <f t="shared" si="243"/>
        <v>-7986381.5998112233</v>
      </c>
      <c r="ET75" s="40">
        <f t="shared" si="113"/>
        <v>23012.32061895365</v>
      </c>
      <c r="EU75" s="39">
        <f t="shared" si="244"/>
        <v>57530801.547384128</v>
      </c>
      <c r="EV75" s="39">
        <f t="shared" si="245"/>
        <v>-21574050580.269047</v>
      </c>
      <c r="EW75" s="39">
        <f t="shared" si="246"/>
        <v>-38833291044.484283</v>
      </c>
      <c r="EX75" s="53">
        <f t="shared" si="247"/>
        <v>8090268967600.8926</v>
      </c>
      <c r="EY75" s="39">
        <f t="shared" si="248"/>
        <v>14562484141681.605</v>
      </c>
      <c r="EZ75" s="39">
        <f t="shared" si="249"/>
        <v>26212471455026.895</v>
      </c>
      <c r="FT75" s="21">
        <v>21</v>
      </c>
      <c r="FU75" s="39">
        <v>-675</v>
      </c>
      <c r="FV75" s="39">
        <v>-375</v>
      </c>
      <c r="FW75" s="39">
        <v>2500</v>
      </c>
      <c r="FX75" s="50">
        <f t="shared" si="254"/>
        <v>1.9380927857878751E-4</v>
      </c>
      <c r="FY75" s="40">
        <f t="shared" si="124"/>
        <v>4.7026786213059886</v>
      </c>
      <c r="FZ75" s="41">
        <f t="shared" si="255"/>
        <v>11756.696553264972</v>
      </c>
      <c r="GA75" s="39">
        <f t="shared" si="256"/>
        <v>-4408761.2074743649</v>
      </c>
      <c r="GB75" s="39">
        <f t="shared" si="257"/>
        <v>-7935770.1734538563</v>
      </c>
      <c r="GC75" s="40">
        <f t="shared" si="125"/>
        <v>23028.931698120461</v>
      </c>
      <c r="GD75" s="39">
        <f t="shared" si="258"/>
        <v>57572329.24530115</v>
      </c>
      <c r="GE75" s="39">
        <f t="shared" si="259"/>
        <v>-21589623466.98793</v>
      </c>
      <c r="GF75" s="39">
        <f t="shared" si="260"/>
        <v>-38861322240.578278</v>
      </c>
      <c r="GG75" s="53">
        <f t="shared" si="261"/>
        <v>8096108800120.4736</v>
      </c>
      <c r="GH75" s="39">
        <f t="shared" si="262"/>
        <v>14572995840216.854</v>
      </c>
      <c r="GI75" s="39">
        <f t="shared" si="263"/>
        <v>26231392512390.336</v>
      </c>
      <c r="HC75" s="21">
        <v>21</v>
      </c>
      <c r="HD75" s="39">
        <v>-675</v>
      </c>
      <c r="HE75" s="39">
        <v>-375</v>
      </c>
      <c r="HF75" s="39">
        <v>2500</v>
      </c>
      <c r="HG75" s="50">
        <f t="shared" si="268"/>
        <v>1.9380720962217747E-4</v>
      </c>
      <c r="HH75" s="40">
        <f t="shared" si="136"/>
        <v>4.7026309754182405</v>
      </c>
      <c r="HI75" s="41">
        <f t="shared" si="269"/>
        <v>11756.577438545601</v>
      </c>
      <c r="HJ75" s="39">
        <f t="shared" si="270"/>
        <v>-4408716.5394545998</v>
      </c>
      <c r="HK75" s="39">
        <f t="shared" si="271"/>
        <v>-7935689.7710182806</v>
      </c>
      <c r="HL75" s="40">
        <f t="shared" si="137"/>
        <v>23028.958077317238</v>
      </c>
      <c r="HM75" s="39">
        <f t="shared" si="272"/>
        <v>57572395.193293095</v>
      </c>
      <c r="HN75" s="39">
        <f t="shared" si="273"/>
        <v>-21589648197.484909</v>
      </c>
      <c r="HO75" s="39">
        <f t="shared" si="274"/>
        <v>-38861366755.472839</v>
      </c>
      <c r="HP75" s="53">
        <f t="shared" si="275"/>
        <v>8096118074056.8408</v>
      </c>
      <c r="HQ75" s="39">
        <f t="shared" si="276"/>
        <v>14573012533302.314</v>
      </c>
      <c r="HR75" s="39">
        <f t="shared" si="277"/>
        <v>26231422559944.168</v>
      </c>
      <c r="IL75" s="21">
        <v>21</v>
      </c>
      <c r="IM75" s="39">
        <v>-675</v>
      </c>
      <c r="IN75" s="39">
        <v>-375</v>
      </c>
      <c r="IO75" s="39">
        <v>2500</v>
      </c>
      <c r="IP75" s="50">
        <f t="shared" si="282"/>
        <v>1.9380720958995417E-4</v>
      </c>
      <c r="IQ75" s="40">
        <f t="shared" si="148"/>
        <v>4.7026309746761719</v>
      </c>
      <c r="IR75" s="41">
        <f t="shared" si="283"/>
        <v>11756.57743669043</v>
      </c>
      <c r="IS75" s="39">
        <f t="shared" si="284"/>
        <v>-4408716.5387589112</v>
      </c>
      <c r="IT75" s="39">
        <f t="shared" si="285"/>
        <v>-7935689.7697660401</v>
      </c>
      <c r="IU75" s="40">
        <f t="shared" si="149"/>
        <v>23028.958077728086</v>
      </c>
      <c r="IV75" s="39">
        <f t="shared" si="286"/>
        <v>57572395.194320217</v>
      </c>
      <c r="IW75" s="39">
        <f t="shared" si="287"/>
        <v>-21589648197.870083</v>
      </c>
      <c r="IX75" s="39">
        <f t="shared" si="288"/>
        <v>-38861366756.166145</v>
      </c>
      <c r="IY75" s="53">
        <f t="shared" si="289"/>
        <v>8096118074201.2813</v>
      </c>
      <c r="IZ75" s="39">
        <f t="shared" si="290"/>
        <v>14573012533562.305</v>
      </c>
      <c r="JA75" s="39">
        <f t="shared" si="291"/>
        <v>26231422560412.148</v>
      </c>
      <c r="JU75" s="21">
        <v>21</v>
      </c>
      <c r="JV75" s="39">
        <v>-675</v>
      </c>
      <c r="JW75" s="39">
        <v>-375</v>
      </c>
      <c r="JX75" s="39">
        <v>2500</v>
      </c>
      <c r="JY75" s="50">
        <f t="shared" si="296"/>
        <v>1.9380720958995249E-4</v>
      </c>
      <c r="JZ75" s="40">
        <f t="shared" si="160"/>
        <v>4.7026309746761354</v>
      </c>
      <c r="KA75" s="41">
        <f t="shared" si="297"/>
        <v>11756.577436690339</v>
      </c>
      <c r="KB75" s="39">
        <f t="shared" si="298"/>
        <v>-4408716.5387588767</v>
      </c>
      <c r="KC75" s="39">
        <f t="shared" si="299"/>
        <v>-7935689.7697659787</v>
      </c>
      <c r="KD75" s="40">
        <f t="shared" si="161"/>
        <v>23028.958077728104</v>
      </c>
      <c r="KE75" s="39">
        <f t="shared" si="300"/>
        <v>57572395.194320261</v>
      </c>
      <c r="KF75" s="39">
        <f t="shared" si="301"/>
        <v>-21589648197.870098</v>
      </c>
      <c r="KG75" s="39">
        <f t="shared" si="302"/>
        <v>-38861366756.166176</v>
      </c>
      <c r="KH75" s="53">
        <f t="shared" si="303"/>
        <v>8096118074201.2871</v>
      </c>
      <c r="KI75" s="39">
        <f t="shared" si="304"/>
        <v>14573012533562.316</v>
      </c>
      <c r="KJ75" s="39">
        <f t="shared" si="305"/>
        <v>26231422560412.168</v>
      </c>
      <c r="LD75" s="21">
        <v>21</v>
      </c>
      <c r="LE75" s="39">
        <v>-675</v>
      </c>
      <c r="LF75" s="39">
        <v>-375</v>
      </c>
      <c r="LG75" s="39">
        <v>2500</v>
      </c>
      <c r="LH75" s="50">
        <f t="shared" si="310"/>
        <v>1.9380720958995249E-4</v>
      </c>
      <c r="LI75" s="40">
        <f t="shared" si="172"/>
        <v>4.7026309746761354</v>
      </c>
      <c r="LJ75" s="41">
        <f t="shared" si="311"/>
        <v>11756.577436690339</v>
      </c>
      <c r="LK75" s="39">
        <f t="shared" si="312"/>
        <v>-4408716.5387588767</v>
      </c>
      <c r="LL75" s="39">
        <f t="shared" si="313"/>
        <v>-7935689.7697659787</v>
      </c>
      <c r="LM75" s="40">
        <f t="shared" si="173"/>
        <v>23028.958077728104</v>
      </c>
      <c r="LN75" s="39">
        <f t="shared" si="314"/>
        <v>57572395.194320261</v>
      </c>
      <c r="LO75" s="39">
        <f t="shared" si="315"/>
        <v>-21589648197.870098</v>
      </c>
      <c r="LP75" s="39">
        <f t="shared" si="316"/>
        <v>-38861366756.166176</v>
      </c>
      <c r="LQ75" s="53">
        <f t="shared" si="317"/>
        <v>8096118074201.2871</v>
      </c>
      <c r="LR75" s="39">
        <f t="shared" si="318"/>
        <v>14573012533562.316</v>
      </c>
      <c r="LS75" s="39">
        <f t="shared" si="319"/>
        <v>26231422560412.168</v>
      </c>
    </row>
    <row r="76" spans="1:349" x14ac:dyDescent="0.25">
      <c r="A76" s="21">
        <v>22</v>
      </c>
      <c r="B76" s="39">
        <v>-675</v>
      </c>
      <c r="C76" s="39">
        <v>-325</v>
      </c>
      <c r="D76" s="39">
        <v>2500</v>
      </c>
      <c r="E76" s="50">
        <f t="shared" si="184"/>
        <v>9.1750000000000002E-4</v>
      </c>
      <c r="F76" s="40">
        <f t="shared" si="64"/>
        <v>18.029735156249998</v>
      </c>
      <c r="G76" s="41">
        <f t="shared" si="185"/>
        <v>45074.337890624993</v>
      </c>
      <c r="H76" s="39">
        <f t="shared" si="186"/>
        <v>-14649159.814453123</v>
      </c>
      <c r="I76" s="39">
        <f t="shared" si="187"/>
        <v>-30425178.076171871</v>
      </c>
      <c r="J76" s="40">
        <f t="shared" si="65"/>
        <v>13801.875</v>
      </c>
      <c r="K76" s="39">
        <f t="shared" si="188"/>
        <v>34504687.5</v>
      </c>
      <c r="L76" s="39">
        <f t="shared" si="189"/>
        <v>-11214023437.5</v>
      </c>
      <c r="M76" s="39">
        <f t="shared" si="190"/>
        <v>-23290664062.5</v>
      </c>
      <c r="N76" s="53">
        <f t="shared" si="191"/>
        <v>3644557617187.5</v>
      </c>
      <c r="O76" s="39">
        <f t="shared" si="192"/>
        <v>7569465820312.5</v>
      </c>
      <c r="P76" s="39">
        <f t="shared" si="193"/>
        <v>15721198242187.5</v>
      </c>
      <c r="AJ76" s="21">
        <v>22</v>
      </c>
      <c r="AK76" s="39">
        <v>-675</v>
      </c>
      <c r="AL76" s="39">
        <v>-325</v>
      </c>
      <c r="AM76" s="39">
        <v>2500</v>
      </c>
      <c r="AN76" s="50">
        <f t="shared" si="198"/>
        <v>3.2870284761793688E-4</v>
      </c>
      <c r="AO76" s="40">
        <f t="shared" si="76"/>
        <v>7.6931321563024966</v>
      </c>
      <c r="AP76" s="41">
        <f t="shared" si="199"/>
        <v>19232.83039075624</v>
      </c>
      <c r="AQ76" s="39">
        <f t="shared" si="200"/>
        <v>-6250669.8769957777</v>
      </c>
      <c r="AR76" s="39">
        <f t="shared" si="201"/>
        <v>-12982160.513760462</v>
      </c>
      <c r="AS76" s="40">
        <f t="shared" si="77"/>
        <v>21309.038692871301</v>
      </c>
      <c r="AT76" s="39">
        <f t="shared" si="202"/>
        <v>53272596.732178256</v>
      </c>
      <c r="AU76" s="39">
        <f t="shared" si="203"/>
        <v>-17313593937.957932</v>
      </c>
      <c r="AV76" s="39">
        <f t="shared" si="204"/>
        <v>-35959002794.220322</v>
      </c>
      <c r="AW76" s="53">
        <f t="shared" si="205"/>
        <v>5626918029836.3281</v>
      </c>
      <c r="AX76" s="39">
        <f t="shared" si="206"/>
        <v>11686675908121.605</v>
      </c>
      <c r="AY76" s="39">
        <f t="shared" si="207"/>
        <v>24272326886098.719</v>
      </c>
      <c r="BS76" s="21">
        <v>22</v>
      </c>
      <c r="BT76" s="39">
        <v>-675</v>
      </c>
      <c r="BU76" s="39">
        <v>-325</v>
      </c>
      <c r="BV76" s="39">
        <v>2500</v>
      </c>
      <c r="BW76" s="50">
        <f t="shared" si="212"/>
        <v>3.4628958172713012E-4</v>
      </c>
      <c r="BX76" s="40">
        <f t="shared" si="88"/>
        <v>8.0659168096605303</v>
      </c>
      <c r="BY76" s="41">
        <f t="shared" si="213"/>
        <v>20164.792024151324</v>
      </c>
      <c r="BZ76" s="39">
        <f t="shared" si="214"/>
        <v>-6553557.4078491805</v>
      </c>
      <c r="CA76" s="39">
        <f t="shared" si="215"/>
        <v>-13611234.616302144</v>
      </c>
      <c r="CB76" s="40">
        <f t="shared" si="89"/>
        <v>21084.807832979091</v>
      </c>
      <c r="CC76" s="39">
        <f t="shared" si="216"/>
        <v>52712019.58244773</v>
      </c>
      <c r="CD76" s="39">
        <f t="shared" si="217"/>
        <v>-17131406364.295513</v>
      </c>
      <c r="CE76" s="39">
        <f t="shared" si="218"/>
        <v>-35580613218.152214</v>
      </c>
      <c r="CF76" s="53">
        <f t="shared" si="219"/>
        <v>5567707068396.042</v>
      </c>
      <c r="CG76" s="39">
        <f t="shared" si="220"/>
        <v>11563699295899.469</v>
      </c>
      <c r="CH76" s="39">
        <f t="shared" si="221"/>
        <v>24016913922252.746</v>
      </c>
      <c r="DB76" s="21">
        <v>22</v>
      </c>
      <c r="DC76" s="39">
        <v>-675</v>
      </c>
      <c r="DD76" s="39">
        <v>-325</v>
      </c>
      <c r="DE76" s="39">
        <v>2500</v>
      </c>
      <c r="DF76" s="50">
        <f t="shared" si="226"/>
        <v>3.2198809590239805E-4</v>
      </c>
      <c r="DG76" s="40">
        <f t="shared" si="100"/>
        <v>7.549759816880468</v>
      </c>
      <c r="DH76" s="41">
        <f t="shared" si="227"/>
        <v>18874.399542201169</v>
      </c>
      <c r="DI76" s="39">
        <f t="shared" si="228"/>
        <v>-6134179.8512153793</v>
      </c>
      <c r="DJ76" s="39">
        <f t="shared" si="229"/>
        <v>-12740219.69098579</v>
      </c>
      <c r="DK76" s="40">
        <f t="shared" si="101"/>
        <v>21394.651777244428</v>
      </c>
      <c r="DL76" s="39">
        <f t="shared" si="230"/>
        <v>53486629.44311107</v>
      </c>
      <c r="DM76" s="39">
        <f t="shared" si="231"/>
        <v>-17383154569.011097</v>
      </c>
      <c r="DN76" s="39">
        <f t="shared" si="232"/>
        <v>-36103474874.099976</v>
      </c>
      <c r="DO76" s="53">
        <f t="shared" si="233"/>
        <v>5649525234928.6064</v>
      </c>
      <c r="DP76" s="39">
        <f t="shared" si="234"/>
        <v>11733629334082.492</v>
      </c>
      <c r="DQ76" s="39">
        <f t="shared" si="235"/>
        <v>24369845540017.48</v>
      </c>
      <c r="EK76" s="21">
        <v>22</v>
      </c>
      <c r="EL76" s="39">
        <v>-675</v>
      </c>
      <c r="EM76" s="39">
        <v>-325</v>
      </c>
      <c r="EN76" s="39">
        <v>2500</v>
      </c>
      <c r="EO76" s="50">
        <f t="shared" si="240"/>
        <v>3.1369851862081893E-4</v>
      </c>
      <c r="EP76" s="40">
        <f t="shared" si="112"/>
        <v>7.3719691261021705</v>
      </c>
      <c r="EQ76" s="41">
        <f t="shared" si="241"/>
        <v>18429.922815255428</v>
      </c>
      <c r="ER76" s="39">
        <f t="shared" si="242"/>
        <v>-5989724.9149580142</v>
      </c>
      <c r="ES76" s="39">
        <f t="shared" si="243"/>
        <v>-12440197.900297415</v>
      </c>
      <c r="ET76" s="40">
        <f t="shared" si="113"/>
        <v>21500.343887584557</v>
      </c>
      <c r="EU76" s="39">
        <f t="shared" si="244"/>
        <v>53750859.718961395</v>
      </c>
      <c r="EV76" s="39">
        <f t="shared" si="245"/>
        <v>-17469029408.662453</v>
      </c>
      <c r="EW76" s="39">
        <f t="shared" si="246"/>
        <v>-36281830310.298943</v>
      </c>
      <c r="EX76" s="53">
        <f t="shared" si="247"/>
        <v>5677434557815.2969</v>
      </c>
      <c r="EY76" s="39">
        <f t="shared" si="248"/>
        <v>11791594850847.156</v>
      </c>
      <c r="EZ76" s="39">
        <f t="shared" si="249"/>
        <v>24490235459451.785</v>
      </c>
      <c r="FT76" s="21">
        <v>22</v>
      </c>
      <c r="FU76" s="39">
        <v>-675</v>
      </c>
      <c r="FV76" s="39">
        <v>-325</v>
      </c>
      <c r="FW76" s="39">
        <v>2500</v>
      </c>
      <c r="FX76" s="50">
        <f t="shared" si="254"/>
        <v>3.1297915927205465E-4</v>
      </c>
      <c r="FY76" s="40">
        <f t="shared" si="124"/>
        <v>7.3564993538035477</v>
      </c>
      <c r="FZ76" s="41">
        <f t="shared" si="255"/>
        <v>18391.248384508868</v>
      </c>
      <c r="GA76" s="39">
        <f t="shared" si="256"/>
        <v>-5977155.7249653824</v>
      </c>
      <c r="GB76" s="39">
        <f t="shared" si="257"/>
        <v>-12414092.659543486</v>
      </c>
      <c r="GC76" s="40">
        <f t="shared" si="125"/>
        <v>21509.515719281306</v>
      </c>
      <c r="GD76" s="39">
        <f t="shared" si="258"/>
        <v>53773789.298203267</v>
      </c>
      <c r="GE76" s="39">
        <f t="shared" si="259"/>
        <v>-17476481521.916061</v>
      </c>
      <c r="GF76" s="39">
        <f t="shared" si="260"/>
        <v>-36297307776.287209</v>
      </c>
      <c r="GG76" s="53">
        <f t="shared" si="261"/>
        <v>5679856494622.7197</v>
      </c>
      <c r="GH76" s="39">
        <f t="shared" si="262"/>
        <v>11796625027293.344</v>
      </c>
      <c r="GI76" s="39">
        <f t="shared" si="263"/>
        <v>24500682748993.863</v>
      </c>
      <c r="HC76" s="21">
        <v>22</v>
      </c>
      <c r="HD76" s="39">
        <v>-675</v>
      </c>
      <c r="HE76" s="39">
        <v>-325</v>
      </c>
      <c r="HF76" s="39">
        <v>2500</v>
      </c>
      <c r="HG76" s="50">
        <f t="shared" si="268"/>
        <v>3.1297935468013114E-4</v>
      </c>
      <c r="HH76" s="40">
        <f t="shared" si="136"/>
        <v>7.3565035569364001</v>
      </c>
      <c r="HI76" s="41">
        <f t="shared" si="269"/>
        <v>18391.258892341</v>
      </c>
      <c r="HJ76" s="39">
        <f t="shared" si="270"/>
        <v>-5977159.1400108254</v>
      </c>
      <c r="HK76" s="39">
        <f t="shared" si="271"/>
        <v>-12414099.752330175</v>
      </c>
      <c r="HL76" s="40">
        <f t="shared" si="137"/>
        <v>21509.513227828327</v>
      </c>
      <c r="HM76" s="39">
        <f t="shared" si="272"/>
        <v>53773783.069570817</v>
      </c>
      <c r="HN76" s="39">
        <f t="shared" si="273"/>
        <v>-17476479497.610516</v>
      </c>
      <c r="HO76" s="39">
        <f t="shared" si="274"/>
        <v>-36297303571.960304</v>
      </c>
      <c r="HP76" s="53">
        <f t="shared" si="275"/>
        <v>5679855836723.418</v>
      </c>
      <c r="HQ76" s="39">
        <f t="shared" si="276"/>
        <v>11796623660887.1</v>
      </c>
      <c r="HR76" s="39">
        <f t="shared" si="277"/>
        <v>24500679911073.203</v>
      </c>
      <c r="IL76" s="21">
        <v>22</v>
      </c>
      <c r="IM76" s="39">
        <v>-675</v>
      </c>
      <c r="IN76" s="39">
        <v>-325</v>
      </c>
      <c r="IO76" s="39">
        <v>2500</v>
      </c>
      <c r="IP76" s="50">
        <f t="shared" si="282"/>
        <v>3.129793546893493E-4</v>
      </c>
      <c r="IQ76" s="40">
        <f t="shared" si="148"/>
        <v>7.3565035571346771</v>
      </c>
      <c r="IR76" s="41">
        <f t="shared" si="283"/>
        <v>18391.258892836693</v>
      </c>
      <c r="IS76" s="39">
        <f t="shared" si="284"/>
        <v>-5977159.1401719255</v>
      </c>
      <c r="IT76" s="39">
        <f t="shared" si="285"/>
        <v>-12414099.752664767</v>
      </c>
      <c r="IU76" s="40">
        <f t="shared" si="149"/>
        <v>21509.513227710795</v>
      </c>
      <c r="IV76" s="39">
        <f t="shared" si="286"/>
        <v>53773783.069276989</v>
      </c>
      <c r="IW76" s="39">
        <f t="shared" si="287"/>
        <v>-17476479497.515022</v>
      </c>
      <c r="IX76" s="39">
        <f t="shared" si="288"/>
        <v>-36297303571.761971</v>
      </c>
      <c r="IY76" s="53">
        <f t="shared" si="289"/>
        <v>5679855836692.3818</v>
      </c>
      <c r="IZ76" s="39">
        <f t="shared" si="290"/>
        <v>11796623660822.641</v>
      </c>
      <c r="JA76" s="39">
        <f t="shared" si="291"/>
        <v>24500679910939.328</v>
      </c>
      <c r="JU76" s="21">
        <v>22</v>
      </c>
      <c r="JV76" s="39">
        <v>-675</v>
      </c>
      <c r="JW76" s="39">
        <v>-325</v>
      </c>
      <c r="JX76" s="39">
        <v>2500</v>
      </c>
      <c r="JY76" s="50">
        <f t="shared" si="296"/>
        <v>3.1297935468934762E-4</v>
      </c>
      <c r="JZ76" s="40">
        <f t="shared" si="160"/>
        <v>7.3565035571346398</v>
      </c>
      <c r="KA76" s="41">
        <f t="shared" si="297"/>
        <v>18391.258892836599</v>
      </c>
      <c r="KB76" s="39">
        <f t="shared" si="298"/>
        <v>-5977159.1401718948</v>
      </c>
      <c r="KC76" s="39">
        <f t="shared" si="299"/>
        <v>-12414099.752664704</v>
      </c>
      <c r="KD76" s="40">
        <f t="shared" si="161"/>
        <v>21509.513227710817</v>
      </c>
      <c r="KE76" s="39">
        <f t="shared" si="300"/>
        <v>53773783.069277041</v>
      </c>
      <c r="KF76" s="39">
        <f t="shared" si="301"/>
        <v>-17476479497.515038</v>
      </c>
      <c r="KG76" s="39">
        <f t="shared" si="302"/>
        <v>-36297303571.762001</v>
      </c>
      <c r="KH76" s="53">
        <f t="shared" si="303"/>
        <v>5679855836692.3867</v>
      </c>
      <c r="KI76" s="39">
        <f t="shared" si="304"/>
        <v>11796623660822.65</v>
      </c>
      <c r="KJ76" s="39">
        <f t="shared" si="305"/>
        <v>24500679910939.352</v>
      </c>
      <c r="LD76" s="21">
        <v>22</v>
      </c>
      <c r="LE76" s="39">
        <v>-675</v>
      </c>
      <c r="LF76" s="39">
        <v>-325</v>
      </c>
      <c r="LG76" s="39">
        <v>2500</v>
      </c>
      <c r="LH76" s="50">
        <f t="shared" si="310"/>
        <v>3.1297935468934762E-4</v>
      </c>
      <c r="LI76" s="40">
        <f t="shared" si="172"/>
        <v>7.3565035571346398</v>
      </c>
      <c r="LJ76" s="41">
        <f t="shared" si="311"/>
        <v>18391.258892836599</v>
      </c>
      <c r="LK76" s="39">
        <f t="shared" si="312"/>
        <v>-5977159.1401718948</v>
      </c>
      <c r="LL76" s="39">
        <f t="shared" si="313"/>
        <v>-12414099.752664704</v>
      </c>
      <c r="LM76" s="40">
        <f t="shared" si="173"/>
        <v>21509.513227710817</v>
      </c>
      <c r="LN76" s="39">
        <f t="shared" si="314"/>
        <v>53773783.069277041</v>
      </c>
      <c r="LO76" s="39">
        <f t="shared" si="315"/>
        <v>-17476479497.515038</v>
      </c>
      <c r="LP76" s="39">
        <f t="shared" si="316"/>
        <v>-36297303571.762001</v>
      </c>
      <c r="LQ76" s="53">
        <f t="shared" si="317"/>
        <v>5679855836692.3867</v>
      </c>
      <c r="LR76" s="39">
        <f t="shared" si="318"/>
        <v>11796623660822.65</v>
      </c>
      <c r="LS76" s="39">
        <f t="shared" si="319"/>
        <v>24500679910939.352</v>
      </c>
    </row>
    <row r="77" spans="1:349" x14ac:dyDescent="0.25">
      <c r="A77" s="21">
        <v>23</v>
      </c>
      <c r="B77" s="39">
        <v>-675</v>
      </c>
      <c r="C77" s="39">
        <v>-275</v>
      </c>
      <c r="D77" s="39">
        <v>2500</v>
      </c>
      <c r="E77" s="50">
        <f t="shared" si="184"/>
        <v>9.2499999999999993E-4</v>
      </c>
      <c r="F77" s="40">
        <f t="shared" si="64"/>
        <v>18.132890624999995</v>
      </c>
      <c r="G77" s="41">
        <f t="shared" si="185"/>
        <v>45332.226562499985</v>
      </c>
      <c r="H77" s="39">
        <f t="shared" si="186"/>
        <v>-12466362.304687496</v>
      </c>
      <c r="I77" s="39">
        <f t="shared" si="187"/>
        <v>-30599252.929687489</v>
      </c>
      <c r="J77" s="40">
        <f t="shared" si="65"/>
        <v>13706.250000000002</v>
      </c>
      <c r="K77" s="39">
        <f t="shared" si="188"/>
        <v>34265625.000000007</v>
      </c>
      <c r="L77" s="39">
        <f t="shared" si="189"/>
        <v>-9423046875.0000019</v>
      </c>
      <c r="M77" s="39">
        <f t="shared" si="190"/>
        <v>-23129296875.000004</v>
      </c>
      <c r="N77" s="53">
        <f t="shared" si="191"/>
        <v>2591337890625.0005</v>
      </c>
      <c r="O77" s="39">
        <f t="shared" si="192"/>
        <v>6360556640625.001</v>
      </c>
      <c r="P77" s="39">
        <f t="shared" si="193"/>
        <v>15612275390625.004</v>
      </c>
      <c r="AJ77" s="21">
        <v>23</v>
      </c>
      <c r="AK77" s="39">
        <v>-675</v>
      </c>
      <c r="AL77" s="39">
        <v>-275</v>
      </c>
      <c r="AM77" s="39">
        <v>2500</v>
      </c>
      <c r="AN77" s="50">
        <f t="shared" si="198"/>
        <v>4.0129488735591261E-4</v>
      </c>
      <c r="AO77" s="40">
        <f t="shared" si="76"/>
        <v>9.2064050128860551</v>
      </c>
      <c r="AP77" s="41">
        <f t="shared" si="199"/>
        <v>23016.012532215136</v>
      </c>
      <c r="AQ77" s="39">
        <f t="shared" si="200"/>
        <v>-6329403.4463591622</v>
      </c>
      <c r="AR77" s="39">
        <f t="shared" si="201"/>
        <v>-15535808.459245216</v>
      </c>
      <c r="AS77" s="40">
        <f t="shared" si="77"/>
        <v>20383.490186212115</v>
      </c>
      <c r="AT77" s="39">
        <f t="shared" si="202"/>
        <v>50958725.465530291</v>
      </c>
      <c r="AU77" s="39">
        <f t="shared" si="203"/>
        <v>-14013649503.02083</v>
      </c>
      <c r="AV77" s="39">
        <f t="shared" si="204"/>
        <v>-34397139689.232948</v>
      </c>
      <c r="AW77" s="53">
        <f t="shared" si="205"/>
        <v>3853753613330.7285</v>
      </c>
      <c r="AX77" s="39">
        <f t="shared" si="206"/>
        <v>9459213414539.0605</v>
      </c>
      <c r="AY77" s="39">
        <f t="shared" si="207"/>
        <v>23218069290232.238</v>
      </c>
      <c r="BS77" s="21">
        <v>23</v>
      </c>
      <c r="BT77" s="39">
        <v>-675</v>
      </c>
      <c r="BU77" s="39">
        <v>-275</v>
      </c>
      <c r="BV77" s="39">
        <v>2500</v>
      </c>
      <c r="BW77" s="50">
        <f t="shared" si="212"/>
        <v>4.3665108547544235E-4</v>
      </c>
      <c r="BX77" s="40">
        <f t="shared" si="88"/>
        <v>9.9191185930249084</v>
      </c>
      <c r="BY77" s="41">
        <f t="shared" si="213"/>
        <v>24797.796482562269</v>
      </c>
      <c r="BZ77" s="39">
        <f t="shared" si="214"/>
        <v>-6819394.0327046243</v>
      </c>
      <c r="CA77" s="39">
        <f t="shared" si="215"/>
        <v>-16738512.625729531</v>
      </c>
      <c r="CB77" s="40">
        <f t="shared" si="89"/>
        <v>19932.698660188111</v>
      </c>
      <c r="CC77" s="39">
        <f t="shared" si="216"/>
        <v>49831746.650470279</v>
      </c>
      <c r="CD77" s="39">
        <f t="shared" si="217"/>
        <v>-13703730328.879326</v>
      </c>
      <c r="CE77" s="39">
        <f t="shared" si="218"/>
        <v>-33636428989.06744</v>
      </c>
      <c r="CF77" s="53">
        <f t="shared" si="219"/>
        <v>3768525840441.8145</v>
      </c>
      <c r="CG77" s="39">
        <f t="shared" si="220"/>
        <v>9250017971993.5469</v>
      </c>
      <c r="CH77" s="39">
        <f t="shared" si="221"/>
        <v>22704589567620.52</v>
      </c>
      <c r="DB77" s="21">
        <v>23</v>
      </c>
      <c r="DC77" s="39">
        <v>-675</v>
      </c>
      <c r="DD77" s="39">
        <v>-275</v>
      </c>
      <c r="DE77" s="39">
        <v>2500</v>
      </c>
      <c r="DF77" s="50">
        <f t="shared" si="226"/>
        <v>4.32908370653775E-4</v>
      </c>
      <c r="DG77" s="40">
        <f t="shared" si="100"/>
        <v>9.8444268858603365</v>
      </c>
      <c r="DH77" s="41">
        <f t="shared" si="227"/>
        <v>24611.06721465084</v>
      </c>
      <c r="DI77" s="39">
        <f t="shared" si="228"/>
        <v>-6768043.4840289811</v>
      </c>
      <c r="DJ77" s="39">
        <f t="shared" si="229"/>
        <v>-16612470.369889317</v>
      </c>
      <c r="DK77" s="40">
        <f t="shared" si="101"/>
        <v>19980.418274164367</v>
      </c>
      <c r="DL77" s="39">
        <f t="shared" si="230"/>
        <v>49951045.685410917</v>
      </c>
      <c r="DM77" s="39">
        <f t="shared" si="231"/>
        <v>-13736537563.488003</v>
      </c>
      <c r="DN77" s="39">
        <f t="shared" si="232"/>
        <v>-33716955837.65237</v>
      </c>
      <c r="DO77" s="53">
        <f t="shared" si="233"/>
        <v>3777547829959.2007</v>
      </c>
      <c r="DP77" s="39">
        <f t="shared" si="234"/>
        <v>9272162855354.4023</v>
      </c>
      <c r="DQ77" s="39">
        <f t="shared" si="235"/>
        <v>22758945190415.348</v>
      </c>
      <c r="EK77" s="21">
        <v>23</v>
      </c>
      <c r="EL77" s="39">
        <v>-675</v>
      </c>
      <c r="EM77" s="39">
        <v>-275</v>
      </c>
      <c r="EN77" s="39">
        <v>2500</v>
      </c>
      <c r="EO77" s="50">
        <f t="shared" si="240"/>
        <v>4.3228492892427708E-4</v>
      </c>
      <c r="EP77" s="40">
        <f t="shared" si="112"/>
        <v>9.8319677815030122</v>
      </c>
      <c r="EQ77" s="41">
        <f t="shared" si="241"/>
        <v>24579.919453757531</v>
      </c>
      <c r="ER77" s="39">
        <f t="shared" si="242"/>
        <v>-6759477.8497833209</v>
      </c>
      <c r="ES77" s="39">
        <f t="shared" si="243"/>
        <v>-16591445.631286334</v>
      </c>
      <c r="ET77" s="40">
        <f t="shared" si="113"/>
        <v>19988.367156215467</v>
      </c>
      <c r="EU77" s="39">
        <f t="shared" si="244"/>
        <v>49970917.89053867</v>
      </c>
      <c r="EV77" s="39">
        <f t="shared" si="245"/>
        <v>-13742002419.898134</v>
      </c>
      <c r="EW77" s="39">
        <f t="shared" si="246"/>
        <v>-33730369576.113602</v>
      </c>
      <c r="EX77" s="53">
        <f t="shared" si="247"/>
        <v>3779050665471.9868</v>
      </c>
      <c r="EY77" s="39">
        <f t="shared" si="248"/>
        <v>9275851633431.2402</v>
      </c>
      <c r="EZ77" s="39">
        <f t="shared" si="249"/>
        <v>22767999463876.68</v>
      </c>
      <c r="FT77" s="21">
        <v>23</v>
      </c>
      <c r="FU77" s="39">
        <v>-675</v>
      </c>
      <c r="FV77" s="39">
        <v>-275</v>
      </c>
      <c r="FW77" s="39">
        <v>2500</v>
      </c>
      <c r="FX77" s="50">
        <f t="shared" si="254"/>
        <v>4.3214903996532169E-4</v>
      </c>
      <c r="FY77" s="40">
        <f t="shared" si="124"/>
        <v>9.8292514653794001</v>
      </c>
      <c r="FZ77" s="41">
        <f t="shared" si="255"/>
        <v>24573.1286634485</v>
      </c>
      <c r="GA77" s="39">
        <f t="shared" si="256"/>
        <v>-6757610.382448338</v>
      </c>
      <c r="GB77" s="39">
        <f t="shared" si="257"/>
        <v>-16586861.847827738</v>
      </c>
      <c r="GC77" s="40">
        <f t="shared" si="125"/>
        <v>19990.099740442151</v>
      </c>
      <c r="GD77" s="39">
        <f t="shared" si="258"/>
        <v>49975249.351105377</v>
      </c>
      <c r="GE77" s="39">
        <f t="shared" si="259"/>
        <v>-13743193571.553978</v>
      </c>
      <c r="GF77" s="39">
        <f t="shared" si="260"/>
        <v>-33733293311.996128</v>
      </c>
      <c r="GG77" s="53">
        <f t="shared" si="261"/>
        <v>3779378232177.3438</v>
      </c>
      <c r="GH77" s="39">
        <f t="shared" si="262"/>
        <v>9276655660798.9355</v>
      </c>
      <c r="GI77" s="39">
        <f t="shared" si="263"/>
        <v>22769972985597.387</v>
      </c>
      <c r="HC77" s="21">
        <v>23</v>
      </c>
      <c r="HD77" s="39">
        <v>-675</v>
      </c>
      <c r="HE77" s="39">
        <v>-275</v>
      </c>
      <c r="HF77" s="39">
        <v>2500</v>
      </c>
      <c r="HG77" s="50">
        <f t="shared" si="268"/>
        <v>4.3215149973808493E-4</v>
      </c>
      <c r="HH77" s="40">
        <f t="shared" si="136"/>
        <v>9.8293006364437048</v>
      </c>
      <c r="HI77" s="41">
        <f t="shared" si="269"/>
        <v>24573.251591109263</v>
      </c>
      <c r="HJ77" s="39">
        <f t="shared" si="270"/>
        <v>-6757644.1875550477</v>
      </c>
      <c r="HK77" s="39">
        <f t="shared" si="271"/>
        <v>-16586944.823998753</v>
      </c>
      <c r="HL77" s="40">
        <f t="shared" si="137"/>
        <v>19990.06837833942</v>
      </c>
      <c r="HM77" s="39">
        <f t="shared" si="272"/>
        <v>49975170.945848547</v>
      </c>
      <c r="HN77" s="39">
        <f t="shared" si="273"/>
        <v>-13743172010.108351</v>
      </c>
      <c r="HO77" s="39">
        <f t="shared" si="274"/>
        <v>-33733240388.447769</v>
      </c>
      <c r="HP77" s="53">
        <f t="shared" si="275"/>
        <v>3779372302779.7964</v>
      </c>
      <c r="HQ77" s="39">
        <f t="shared" si="276"/>
        <v>9276641106823.1367</v>
      </c>
      <c r="HR77" s="39">
        <f t="shared" si="277"/>
        <v>22769937262202.246</v>
      </c>
      <c r="IL77" s="21">
        <v>23</v>
      </c>
      <c r="IM77" s="39">
        <v>-675</v>
      </c>
      <c r="IN77" s="39">
        <v>-275</v>
      </c>
      <c r="IO77" s="39">
        <v>2500</v>
      </c>
      <c r="IP77" s="50">
        <f t="shared" si="282"/>
        <v>4.3215149978874433E-4</v>
      </c>
      <c r="IQ77" s="40">
        <f t="shared" si="148"/>
        <v>9.8293006374563934</v>
      </c>
      <c r="IR77" s="41">
        <f t="shared" si="283"/>
        <v>24573.251593640984</v>
      </c>
      <c r="IS77" s="39">
        <f t="shared" si="284"/>
        <v>-6757644.1882512709</v>
      </c>
      <c r="IT77" s="39">
        <f t="shared" si="285"/>
        <v>-16586944.825707665</v>
      </c>
      <c r="IU77" s="40">
        <f t="shared" si="149"/>
        <v>19990.068377693511</v>
      </c>
      <c r="IV77" s="39">
        <f t="shared" si="286"/>
        <v>49975170.944233775</v>
      </c>
      <c r="IW77" s="39">
        <f t="shared" si="287"/>
        <v>-13743172009.664288</v>
      </c>
      <c r="IX77" s="39">
        <f t="shared" si="288"/>
        <v>-33733240387.3578</v>
      </c>
      <c r="IY77" s="53">
        <f t="shared" si="289"/>
        <v>3779372302657.6792</v>
      </c>
      <c r="IZ77" s="39">
        <f t="shared" si="290"/>
        <v>9276641106523.3945</v>
      </c>
      <c r="JA77" s="39">
        <f t="shared" si="291"/>
        <v>22769937261466.516</v>
      </c>
      <c r="JU77" s="21">
        <v>23</v>
      </c>
      <c r="JV77" s="39">
        <v>-675</v>
      </c>
      <c r="JW77" s="39">
        <v>-275</v>
      </c>
      <c r="JX77" s="39">
        <v>2500</v>
      </c>
      <c r="JY77" s="50">
        <f t="shared" si="296"/>
        <v>4.3215149978874287E-4</v>
      </c>
      <c r="JZ77" s="40">
        <f t="shared" si="160"/>
        <v>9.8293006374563614</v>
      </c>
      <c r="KA77" s="41">
        <f t="shared" si="297"/>
        <v>24573.251593640904</v>
      </c>
      <c r="KB77" s="39">
        <f t="shared" si="298"/>
        <v>-6757644.1882512486</v>
      </c>
      <c r="KC77" s="39">
        <f t="shared" si="299"/>
        <v>-16586944.825707611</v>
      </c>
      <c r="KD77" s="40">
        <f t="shared" si="161"/>
        <v>19990.068377693529</v>
      </c>
      <c r="KE77" s="39">
        <f t="shared" si="300"/>
        <v>49975170.94423382</v>
      </c>
      <c r="KF77" s="39">
        <f t="shared" si="301"/>
        <v>-13743172009.664301</v>
      </c>
      <c r="KG77" s="39">
        <f t="shared" si="302"/>
        <v>-33733240387.35783</v>
      </c>
      <c r="KH77" s="53">
        <f t="shared" si="303"/>
        <v>3779372302657.6826</v>
      </c>
      <c r="KI77" s="39">
        <f t="shared" si="304"/>
        <v>9276641106523.4023</v>
      </c>
      <c r="KJ77" s="39">
        <f t="shared" si="305"/>
        <v>22769937261466.535</v>
      </c>
      <c r="LD77" s="21">
        <v>23</v>
      </c>
      <c r="LE77" s="39">
        <v>-675</v>
      </c>
      <c r="LF77" s="39">
        <v>-275</v>
      </c>
      <c r="LG77" s="39">
        <v>2500</v>
      </c>
      <c r="LH77" s="50">
        <f t="shared" si="310"/>
        <v>4.3215149978874287E-4</v>
      </c>
      <c r="LI77" s="40">
        <f t="shared" si="172"/>
        <v>9.8293006374563614</v>
      </c>
      <c r="LJ77" s="41">
        <f t="shared" si="311"/>
        <v>24573.251593640904</v>
      </c>
      <c r="LK77" s="39">
        <f t="shared" si="312"/>
        <v>-6757644.1882512486</v>
      </c>
      <c r="LL77" s="39">
        <f t="shared" si="313"/>
        <v>-16586944.825707611</v>
      </c>
      <c r="LM77" s="40">
        <f t="shared" si="173"/>
        <v>19990.068377693529</v>
      </c>
      <c r="LN77" s="39">
        <f t="shared" si="314"/>
        <v>49975170.94423382</v>
      </c>
      <c r="LO77" s="39">
        <f t="shared" si="315"/>
        <v>-13743172009.664301</v>
      </c>
      <c r="LP77" s="39">
        <f t="shared" si="316"/>
        <v>-33733240387.35783</v>
      </c>
      <c r="LQ77" s="53">
        <f t="shared" si="317"/>
        <v>3779372302657.6826</v>
      </c>
      <c r="LR77" s="39">
        <f t="shared" si="318"/>
        <v>9276641106523.4023</v>
      </c>
      <c r="LS77" s="39">
        <f t="shared" si="319"/>
        <v>22769937261466.535</v>
      </c>
    </row>
    <row r="78" spans="1:349" x14ac:dyDescent="0.25">
      <c r="A78" s="21">
        <v>24</v>
      </c>
      <c r="B78" s="39">
        <v>-675</v>
      </c>
      <c r="C78" s="39">
        <v>-225</v>
      </c>
      <c r="D78" s="39">
        <v>2500</v>
      </c>
      <c r="E78" s="50">
        <f t="shared" si="184"/>
        <v>9.3249999999999995E-4</v>
      </c>
      <c r="F78" s="40">
        <f t="shared" si="64"/>
        <v>18.23532890625</v>
      </c>
      <c r="G78" s="41">
        <f t="shared" si="185"/>
        <v>45588.322265625</v>
      </c>
      <c r="H78" s="39">
        <f t="shared" si="186"/>
        <v>-10257372.509765625</v>
      </c>
      <c r="I78" s="39">
        <f t="shared" si="187"/>
        <v>-30772117.529296875</v>
      </c>
      <c r="J78" s="40">
        <f t="shared" si="65"/>
        <v>13610.625000000002</v>
      </c>
      <c r="K78" s="39">
        <f t="shared" si="188"/>
        <v>34026562.500000007</v>
      </c>
      <c r="L78" s="39">
        <f t="shared" si="189"/>
        <v>-7655976562.5000019</v>
      </c>
      <c r="M78" s="39">
        <f t="shared" si="190"/>
        <v>-22967929687.500004</v>
      </c>
      <c r="N78" s="53">
        <f t="shared" si="191"/>
        <v>1722594726562.5005</v>
      </c>
      <c r="O78" s="39">
        <f t="shared" si="192"/>
        <v>5167784179687.501</v>
      </c>
      <c r="P78" s="39">
        <f t="shared" si="193"/>
        <v>15503352539062.504</v>
      </c>
      <c r="AJ78" s="21">
        <v>24</v>
      </c>
      <c r="AK78" s="39">
        <v>-675</v>
      </c>
      <c r="AL78" s="39">
        <v>-225</v>
      </c>
      <c r="AM78" s="39">
        <v>2500</v>
      </c>
      <c r="AN78" s="50">
        <f t="shared" si="198"/>
        <v>4.7388692709388834E-4</v>
      </c>
      <c r="AO78" s="40">
        <f t="shared" si="76"/>
        <v>10.652490415494787</v>
      </c>
      <c r="AP78" s="41">
        <f t="shared" si="199"/>
        <v>26631.226038736968</v>
      </c>
      <c r="AQ78" s="39">
        <f t="shared" si="200"/>
        <v>-5992025.8587158173</v>
      </c>
      <c r="AR78" s="39">
        <f t="shared" si="201"/>
        <v>-17976077.576147452</v>
      </c>
      <c r="AS78" s="40">
        <f t="shared" si="77"/>
        <v>19457.941679552925</v>
      </c>
      <c r="AT78" s="39">
        <f t="shared" si="202"/>
        <v>48644854.198882312</v>
      </c>
      <c r="AU78" s="39">
        <f t="shared" si="203"/>
        <v>-10945092194.74852</v>
      </c>
      <c r="AV78" s="39">
        <f t="shared" si="204"/>
        <v>-32835276584.24556</v>
      </c>
      <c r="AW78" s="53">
        <f t="shared" si="205"/>
        <v>2462645743818.417</v>
      </c>
      <c r="AX78" s="39">
        <f t="shared" si="206"/>
        <v>7387937231455.251</v>
      </c>
      <c r="AY78" s="39">
        <f t="shared" si="207"/>
        <v>22163811694365.754</v>
      </c>
      <c r="BS78" s="21">
        <v>24</v>
      </c>
      <c r="BT78" s="39">
        <v>-675</v>
      </c>
      <c r="BU78" s="39">
        <v>-225</v>
      </c>
      <c r="BV78" s="39">
        <v>2500</v>
      </c>
      <c r="BW78" s="50">
        <f t="shared" si="212"/>
        <v>5.2701258922375452E-4</v>
      </c>
      <c r="BX78" s="40">
        <f t="shared" si="88"/>
        <v>11.668214059053662</v>
      </c>
      <c r="BY78" s="41">
        <f t="shared" si="213"/>
        <v>29170.535147634157</v>
      </c>
      <c r="BZ78" s="39">
        <f t="shared" si="214"/>
        <v>-6563370.4082176853</v>
      </c>
      <c r="CA78" s="39">
        <f t="shared" si="215"/>
        <v>-19690111.224653054</v>
      </c>
      <c r="CB78" s="40">
        <f t="shared" si="89"/>
        <v>18780.58948739713</v>
      </c>
      <c r="CC78" s="39">
        <f t="shared" si="216"/>
        <v>46951473.718492828</v>
      </c>
      <c r="CD78" s="39">
        <f t="shared" si="217"/>
        <v>-10564081586.660887</v>
      </c>
      <c r="CE78" s="39">
        <f t="shared" si="218"/>
        <v>-31692244759.982658</v>
      </c>
      <c r="CF78" s="53">
        <f t="shared" si="219"/>
        <v>2376918356998.6997</v>
      </c>
      <c r="CG78" s="39">
        <f t="shared" si="220"/>
        <v>7130755070996.0977</v>
      </c>
      <c r="CH78" s="39">
        <f t="shared" si="221"/>
        <v>21392265212988.293</v>
      </c>
      <c r="DB78" s="21">
        <v>24</v>
      </c>
      <c r="DC78" s="39">
        <v>-675</v>
      </c>
      <c r="DD78" s="39">
        <v>-225</v>
      </c>
      <c r="DE78" s="39">
        <v>2500</v>
      </c>
      <c r="DF78" s="50">
        <f t="shared" si="226"/>
        <v>5.4382864540515206E-4</v>
      </c>
      <c r="DG78" s="40">
        <f t="shared" si="100"/>
        <v>11.982226786115959</v>
      </c>
      <c r="DH78" s="41">
        <f t="shared" si="227"/>
        <v>29955.566965289898</v>
      </c>
      <c r="DI78" s="39">
        <f t="shared" si="228"/>
        <v>-6740002.5671902271</v>
      </c>
      <c r="DJ78" s="39">
        <f t="shared" si="229"/>
        <v>-20220007.701570682</v>
      </c>
      <c r="DK78" s="40">
        <f t="shared" si="101"/>
        <v>18566.184771084314</v>
      </c>
      <c r="DL78" s="39">
        <f t="shared" si="230"/>
        <v>46415461.927710786</v>
      </c>
      <c r="DM78" s="39">
        <f t="shared" si="231"/>
        <v>-10443478933.734926</v>
      </c>
      <c r="DN78" s="39">
        <f t="shared" si="232"/>
        <v>-31330436801.204781</v>
      </c>
      <c r="DO78" s="53">
        <f t="shared" si="233"/>
        <v>2349782760090.3584</v>
      </c>
      <c r="DP78" s="39">
        <f t="shared" si="234"/>
        <v>7049348280271.0752</v>
      </c>
      <c r="DQ78" s="39">
        <f t="shared" si="235"/>
        <v>21148044840813.227</v>
      </c>
      <c r="EK78" s="21">
        <v>24</v>
      </c>
      <c r="EL78" s="39">
        <v>-675</v>
      </c>
      <c r="EM78" s="39">
        <v>-225</v>
      </c>
      <c r="EN78" s="39">
        <v>2500</v>
      </c>
      <c r="EO78" s="50">
        <f t="shared" si="240"/>
        <v>5.508713392277354E-4</v>
      </c>
      <c r="EP78" s="40">
        <f t="shared" si="112"/>
        <v>12.112666543868439</v>
      </c>
      <c r="EQ78" s="41">
        <f t="shared" si="241"/>
        <v>30281.666359671097</v>
      </c>
      <c r="ER78" s="39">
        <f t="shared" si="242"/>
        <v>-6813374.930925997</v>
      </c>
      <c r="ES78" s="39">
        <f t="shared" si="243"/>
        <v>-20440124.792777989</v>
      </c>
      <c r="ET78" s="40">
        <f t="shared" si="113"/>
        <v>18476.390424846373</v>
      </c>
      <c r="EU78" s="39">
        <f t="shared" si="244"/>
        <v>46190976.06211593</v>
      </c>
      <c r="EV78" s="39">
        <f t="shared" si="245"/>
        <v>-10392969613.976084</v>
      </c>
      <c r="EW78" s="39">
        <f t="shared" si="246"/>
        <v>-31178908841.928253</v>
      </c>
      <c r="EX78" s="53">
        <f t="shared" si="247"/>
        <v>2338418163144.6187</v>
      </c>
      <c r="EY78" s="39">
        <f t="shared" si="248"/>
        <v>7015254489433.8574</v>
      </c>
      <c r="EZ78" s="39">
        <f t="shared" si="249"/>
        <v>21045763468301.57</v>
      </c>
      <c r="FT78" s="21">
        <v>24</v>
      </c>
      <c r="FU78" s="39">
        <v>-675</v>
      </c>
      <c r="FV78" s="39">
        <v>-225</v>
      </c>
      <c r="FW78" s="39">
        <v>2500</v>
      </c>
      <c r="FX78" s="50">
        <f t="shared" si="254"/>
        <v>5.5131892065858883E-4</v>
      </c>
      <c r="FY78" s="40">
        <f t="shared" si="124"/>
        <v>12.120934956033546</v>
      </c>
      <c r="FZ78" s="41">
        <f t="shared" si="255"/>
        <v>30302.337390083863</v>
      </c>
      <c r="GA78" s="39">
        <f t="shared" si="256"/>
        <v>-6818025.9127688697</v>
      </c>
      <c r="GB78" s="39">
        <f t="shared" si="257"/>
        <v>-20454077.738306608</v>
      </c>
      <c r="GC78" s="40">
        <f t="shared" si="125"/>
        <v>18470.683761602995</v>
      </c>
      <c r="GD78" s="39">
        <f t="shared" si="258"/>
        <v>46176709.404007487</v>
      </c>
      <c r="GE78" s="39">
        <f t="shared" si="259"/>
        <v>-10389759615.901684</v>
      </c>
      <c r="GF78" s="39">
        <f t="shared" si="260"/>
        <v>-31169278847.705055</v>
      </c>
      <c r="GG78" s="53">
        <f t="shared" si="261"/>
        <v>2337695913577.8789</v>
      </c>
      <c r="GH78" s="39">
        <f t="shared" si="262"/>
        <v>7013087740733.6377</v>
      </c>
      <c r="GI78" s="39">
        <f t="shared" si="263"/>
        <v>21039263222200.91</v>
      </c>
      <c r="HC78" s="21">
        <v>24</v>
      </c>
      <c r="HD78" s="39">
        <v>-675</v>
      </c>
      <c r="HE78" s="39">
        <v>-225</v>
      </c>
      <c r="HF78" s="39">
        <v>2500</v>
      </c>
      <c r="HG78" s="50">
        <f t="shared" si="268"/>
        <v>5.5132364479603866E-4</v>
      </c>
      <c r="HH78" s="40">
        <f t="shared" si="136"/>
        <v>12.12102221394016</v>
      </c>
      <c r="HI78" s="41">
        <f t="shared" si="269"/>
        <v>30302.555534850399</v>
      </c>
      <c r="HJ78" s="39">
        <f t="shared" si="270"/>
        <v>-6818074.9953413401</v>
      </c>
      <c r="HK78" s="39">
        <f t="shared" si="271"/>
        <v>-20454224.986024018</v>
      </c>
      <c r="HL78" s="40">
        <f t="shared" si="137"/>
        <v>18470.623528850505</v>
      </c>
      <c r="HM78" s="39">
        <f t="shared" si="272"/>
        <v>46176558.822126262</v>
      </c>
      <c r="HN78" s="39">
        <f t="shared" si="273"/>
        <v>-10389725734.978409</v>
      </c>
      <c r="HO78" s="39">
        <f t="shared" si="274"/>
        <v>-31169177204.935226</v>
      </c>
      <c r="HP78" s="53">
        <f t="shared" si="275"/>
        <v>2337688290370.1421</v>
      </c>
      <c r="HQ78" s="39">
        <f t="shared" si="276"/>
        <v>7013064871110.4258</v>
      </c>
      <c r="HR78" s="39">
        <f t="shared" si="277"/>
        <v>21039194613331.277</v>
      </c>
      <c r="IL78" s="21">
        <v>24</v>
      </c>
      <c r="IM78" s="39">
        <v>-675</v>
      </c>
      <c r="IN78" s="39">
        <v>-225</v>
      </c>
      <c r="IO78" s="39">
        <v>2500</v>
      </c>
      <c r="IP78" s="50">
        <f t="shared" si="282"/>
        <v>5.5132364488813936E-4</v>
      </c>
      <c r="IQ78" s="40">
        <f t="shared" si="148"/>
        <v>12.121022215641316</v>
      </c>
      <c r="IR78" s="41">
        <f t="shared" si="283"/>
        <v>30302.55553910329</v>
      </c>
      <c r="IS78" s="39">
        <f t="shared" si="284"/>
        <v>-6818074.9962982405</v>
      </c>
      <c r="IT78" s="39">
        <f t="shared" si="285"/>
        <v>-20454224.98889472</v>
      </c>
      <c r="IU78" s="40">
        <f t="shared" si="149"/>
        <v>18470.623527676224</v>
      </c>
      <c r="IV78" s="39">
        <f t="shared" si="286"/>
        <v>46176558.819190562</v>
      </c>
      <c r="IW78" s="39">
        <f t="shared" si="287"/>
        <v>-10389725734.317877</v>
      </c>
      <c r="IX78" s="39">
        <f t="shared" si="288"/>
        <v>-31169177202.953629</v>
      </c>
      <c r="IY78" s="53">
        <f t="shared" si="289"/>
        <v>2337688290221.5225</v>
      </c>
      <c r="IZ78" s="39">
        <f t="shared" si="290"/>
        <v>7013064870664.5664</v>
      </c>
      <c r="JA78" s="39">
        <f t="shared" si="291"/>
        <v>21039194611993.699</v>
      </c>
      <c r="JU78" s="21">
        <v>24</v>
      </c>
      <c r="JV78" s="39">
        <v>-675</v>
      </c>
      <c r="JW78" s="39">
        <v>-225</v>
      </c>
      <c r="JX78" s="39">
        <v>2500</v>
      </c>
      <c r="JY78" s="50">
        <f t="shared" si="296"/>
        <v>5.5132364488813795E-4</v>
      </c>
      <c r="JZ78" s="40">
        <f t="shared" si="160"/>
        <v>12.12102221564129</v>
      </c>
      <c r="KA78" s="41">
        <f t="shared" si="297"/>
        <v>30302.555539103225</v>
      </c>
      <c r="KB78" s="39">
        <f t="shared" si="298"/>
        <v>-6818074.9962982256</v>
      </c>
      <c r="KC78" s="39">
        <f t="shared" si="299"/>
        <v>-20454224.988894679</v>
      </c>
      <c r="KD78" s="40">
        <f t="shared" si="161"/>
        <v>18470.623527676242</v>
      </c>
      <c r="KE78" s="39">
        <f t="shared" si="300"/>
        <v>46176558.819190606</v>
      </c>
      <c r="KF78" s="39">
        <f t="shared" si="301"/>
        <v>-10389725734.317886</v>
      </c>
      <c r="KG78" s="39">
        <f t="shared" si="302"/>
        <v>-31169177202.953659</v>
      </c>
      <c r="KH78" s="53">
        <f t="shared" si="303"/>
        <v>2337688290221.5244</v>
      </c>
      <c r="KI78" s="39">
        <f t="shared" si="304"/>
        <v>7013064870664.5732</v>
      </c>
      <c r="KJ78" s="39">
        <f t="shared" si="305"/>
        <v>21039194611993.719</v>
      </c>
      <c r="LD78" s="21">
        <v>24</v>
      </c>
      <c r="LE78" s="39">
        <v>-675</v>
      </c>
      <c r="LF78" s="39">
        <v>-225</v>
      </c>
      <c r="LG78" s="39">
        <v>2500</v>
      </c>
      <c r="LH78" s="50">
        <f t="shared" si="310"/>
        <v>5.5132364488813795E-4</v>
      </c>
      <c r="LI78" s="40">
        <f t="shared" si="172"/>
        <v>12.12102221564129</v>
      </c>
      <c r="LJ78" s="41">
        <f t="shared" si="311"/>
        <v>30302.555539103225</v>
      </c>
      <c r="LK78" s="39">
        <f t="shared" si="312"/>
        <v>-6818074.9962982256</v>
      </c>
      <c r="LL78" s="39">
        <f t="shared" si="313"/>
        <v>-20454224.988894679</v>
      </c>
      <c r="LM78" s="40">
        <f t="shared" si="173"/>
        <v>18470.623527676242</v>
      </c>
      <c r="LN78" s="39">
        <f t="shared" si="314"/>
        <v>46176558.819190606</v>
      </c>
      <c r="LO78" s="39">
        <f t="shared" si="315"/>
        <v>-10389725734.317886</v>
      </c>
      <c r="LP78" s="39">
        <f t="shared" si="316"/>
        <v>-31169177202.953659</v>
      </c>
      <c r="LQ78" s="53">
        <f t="shared" si="317"/>
        <v>2337688290221.5244</v>
      </c>
      <c r="LR78" s="39">
        <f t="shared" si="318"/>
        <v>7013064870664.5732</v>
      </c>
      <c r="LS78" s="39">
        <f t="shared" si="319"/>
        <v>21039194611993.719</v>
      </c>
    </row>
    <row r="79" spans="1:349" x14ac:dyDescent="0.25">
      <c r="A79" s="21">
        <v>25</v>
      </c>
      <c r="B79" s="39">
        <v>-675</v>
      </c>
      <c r="C79" s="39">
        <v>-175</v>
      </c>
      <c r="D79" s="39">
        <v>2500</v>
      </c>
      <c r="E79" s="50">
        <f t="shared" si="184"/>
        <v>9.3999999999999997E-4</v>
      </c>
      <c r="F79" s="40">
        <f t="shared" si="64"/>
        <v>18.337049999999998</v>
      </c>
      <c r="G79" s="41">
        <f t="shared" si="185"/>
        <v>45842.624999999993</v>
      </c>
      <c r="H79" s="39">
        <f t="shared" si="186"/>
        <v>-8022459.3749999991</v>
      </c>
      <c r="I79" s="39">
        <f t="shared" si="187"/>
        <v>-30943771.874999996</v>
      </c>
      <c r="J79" s="40">
        <f t="shared" si="65"/>
        <v>13515</v>
      </c>
      <c r="K79" s="39">
        <f t="shared" si="188"/>
        <v>33787500</v>
      </c>
      <c r="L79" s="39">
        <f t="shared" si="189"/>
        <v>-5912812500</v>
      </c>
      <c r="M79" s="39">
        <f t="shared" si="190"/>
        <v>-22806562500</v>
      </c>
      <c r="N79" s="53">
        <f t="shared" si="191"/>
        <v>1034742187500</v>
      </c>
      <c r="O79" s="39">
        <f t="shared" si="192"/>
        <v>3991148437500</v>
      </c>
      <c r="P79" s="39">
        <f t="shared" si="193"/>
        <v>15394429687500</v>
      </c>
      <c r="AJ79" s="21">
        <v>25</v>
      </c>
      <c r="AK79" s="39">
        <v>-675</v>
      </c>
      <c r="AL79" s="39">
        <v>-175</v>
      </c>
      <c r="AM79" s="39">
        <v>2500</v>
      </c>
      <c r="AN79" s="50">
        <f t="shared" si="198"/>
        <v>5.4647896683186412E-4</v>
      </c>
      <c r="AO79" s="40">
        <f t="shared" si="76"/>
        <v>12.031388364128698</v>
      </c>
      <c r="AP79" s="41">
        <f t="shared" si="199"/>
        <v>30078.470910321746</v>
      </c>
      <c r="AQ79" s="39">
        <f t="shared" si="200"/>
        <v>-5263732.4093063055</v>
      </c>
      <c r="AR79" s="39">
        <f t="shared" si="201"/>
        <v>-20302967.864467178</v>
      </c>
      <c r="AS79" s="40">
        <f t="shared" si="77"/>
        <v>18532.393172893731</v>
      </c>
      <c r="AT79" s="39">
        <f t="shared" si="202"/>
        <v>46330982.932234332</v>
      </c>
      <c r="AU79" s="39">
        <f t="shared" si="203"/>
        <v>-8107922013.1410084</v>
      </c>
      <c r="AV79" s="39">
        <f t="shared" si="204"/>
        <v>-31273413479.258175</v>
      </c>
      <c r="AW79" s="53">
        <f t="shared" si="205"/>
        <v>1418886352299.6765</v>
      </c>
      <c r="AX79" s="39">
        <f t="shared" si="206"/>
        <v>5472847358870.1807</v>
      </c>
      <c r="AY79" s="39">
        <f t="shared" si="207"/>
        <v>21109554098499.266</v>
      </c>
      <c r="BS79" s="21">
        <v>25</v>
      </c>
      <c r="BT79" s="39">
        <v>-675</v>
      </c>
      <c r="BU79" s="39">
        <v>-175</v>
      </c>
      <c r="BV79" s="39">
        <v>2500</v>
      </c>
      <c r="BW79" s="50">
        <f t="shared" si="212"/>
        <v>6.1737409297206664E-4</v>
      </c>
      <c r="BX79" s="40">
        <f t="shared" si="88"/>
        <v>13.313203207746803</v>
      </c>
      <c r="BY79" s="41">
        <f t="shared" si="213"/>
        <v>33283.008019367007</v>
      </c>
      <c r="BZ79" s="39">
        <f t="shared" si="214"/>
        <v>-5824526.4033892266</v>
      </c>
      <c r="CA79" s="39">
        <f t="shared" si="215"/>
        <v>-22466030.413072731</v>
      </c>
      <c r="CB79" s="40">
        <f t="shared" si="89"/>
        <v>17628.480314606149</v>
      </c>
      <c r="CC79" s="39">
        <f t="shared" si="216"/>
        <v>44071200.78651537</v>
      </c>
      <c r="CD79" s="39">
        <f t="shared" si="217"/>
        <v>-7712460137.6401901</v>
      </c>
      <c r="CE79" s="39">
        <f t="shared" si="218"/>
        <v>-29748060530.897873</v>
      </c>
      <c r="CF79" s="53">
        <f t="shared" si="219"/>
        <v>1349680524087.0332</v>
      </c>
      <c r="CG79" s="39">
        <f t="shared" si="220"/>
        <v>5205910592907.1279</v>
      </c>
      <c r="CH79" s="39">
        <f t="shared" si="221"/>
        <v>20079940858356.066</v>
      </c>
      <c r="DB79" s="21">
        <v>25</v>
      </c>
      <c r="DC79" s="39">
        <v>-675</v>
      </c>
      <c r="DD79" s="39">
        <v>-175</v>
      </c>
      <c r="DE79" s="39">
        <v>2500</v>
      </c>
      <c r="DF79" s="50">
        <f t="shared" si="226"/>
        <v>6.5474892015652891E-4</v>
      </c>
      <c r="DG79" s="40">
        <f t="shared" si="100"/>
        <v>13.963159517647339</v>
      </c>
      <c r="DH79" s="41">
        <f t="shared" si="227"/>
        <v>34907.898794118351</v>
      </c>
      <c r="DI79" s="39">
        <f t="shared" si="228"/>
        <v>-6108882.2889707116</v>
      </c>
      <c r="DJ79" s="39">
        <f t="shared" si="229"/>
        <v>-23562831.686029889</v>
      </c>
      <c r="DK79" s="40">
        <f t="shared" si="101"/>
        <v>17151.951268004257</v>
      </c>
      <c r="DL79" s="39">
        <f t="shared" si="230"/>
        <v>42879878.170010641</v>
      </c>
      <c r="DM79" s="39">
        <f t="shared" si="231"/>
        <v>-7503978679.7518625</v>
      </c>
      <c r="DN79" s="39">
        <f t="shared" si="232"/>
        <v>-28943917764.757183</v>
      </c>
      <c r="DO79" s="53">
        <f t="shared" si="233"/>
        <v>1313196268956.5759</v>
      </c>
      <c r="DP79" s="39">
        <f t="shared" si="234"/>
        <v>5065185608832.5068</v>
      </c>
      <c r="DQ79" s="39">
        <f t="shared" si="235"/>
        <v>19537144491211.098</v>
      </c>
      <c r="EK79" s="21">
        <v>25</v>
      </c>
      <c r="EL79" s="39">
        <v>-675</v>
      </c>
      <c r="EM79" s="39">
        <v>-175</v>
      </c>
      <c r="EN79" s="39">
        <v>2500</v>
      </c>
      <c r="EO79" s="50">
        <f t="shared" si="240"/>
        <v>6.6945774953119323E-4</v>
      </c>
      <c r="EP79" s="40">
        <f t="shared" si="112"/>
        <v>14.214065413198442</v>
      </c>
      <c r="EQ79" s="41">
        <f t="shared" si="241"/>
        <v>35535.163532996106</v>
      </c>
      <c r="ER79" s="39">
        <f t="shared" si="242"/>
        <v>-6218653.618274319</v>
      </c>
      <c r="ES79" s="39">
        <f t="shared" si="243"/>
        <v>-23986235.384772372</v>
      </c>
      <c r="ET79" s="40">
        <f t="shared" si="113"/>
        <v>16964.413693477287</v>
      </c>
      <c r="EU79" s="39">
        <f t="shared" si="244"/>
        <v>42411034.23369322</v>
      </c>
      <c r="EV79" s="39">
        <f t="shared" si="245"/>
        <v>-7421930990.8963137</v>
      </c>
      <c r="EW79" s="39">
        <f t="shared" si="246"/>
        <v>-28627448107.742924</v>
      </c>
      <c r="EX79" s="53">
        <f t="shared" si="247"/>
        <v>1298837923406.855</v>
      </c>
      <c r="EY79" s="39">
        <f t="shared" si="248"/>
        <v>5009803418855.0117</v>
      </c>
      <c r="EZ79" s="39">
        <f t="shared" si="249"/>
        <v>19323527472726.473</v>
      </c>
      <c r="FT79" s="21">
        <v>25</v>
      </c>
      <c r="FU79" s="39">
        <v>-675</v>
      </c>
      <c r="FV79" s="39">
        <v>-175</v>
      </c>
      <c r="FW79" s="39">
        <v>2500</v>
      </c>
      <c r="FX79" s="50">
        <f t="shared" si="254"/>
        <v>6.7048880135185597E-4</v>
      </c>
      <c r="FY79" s="40">
        <f t="shared" si="124"/>
        <v>14.231549825765994</v>
      </c>
      <c r="FZ79" s="41">
        <f t="shared" si="255"/>
        <v>35578.874564414982</v>
      </c>
      <c r="GA79" s="39">
        <f t="shared" si="256"/>
        <v>-6226303.0487726219</v>
      </c>
      <c r="GB79" s="39">
        <f t="shared" si="257"/>
        <v>-24015740.330980115</v>
      </c>
      <c r="GC79" s="40">
        <f t="shared" si="125"/>
        <v>16951.267782763836</v>
      </c>
      <c r="GD79" s="39">
        <f t="shared" si="258"/>
        <v>42378169.456909589</v>
      </c>
      <c r="GE79" s="39">
        <f t="shared" si="259"/>
        <v>-7416179654.959178</v>
      </c>
      <c r="GF79" s="39">
        <f t="shared" si="260"/>
        <v>-28605264383.413975</v>
      </c>
      <c r="GG79" s="53">
        <f t="shared" si="261"/>
        <v>1297831439617.8562</v>
      </c>
      <c r="GH79" s="39">
        <f t="shared" si="262"/>
        <v>5005921267097.4453</v>
      </c>
      <c r="GI79" s="39">
        <f t="shared" si="263"/>
        <v>19308553458804.434</v>
      </c>
      <c r="HC79" s="21">
        <v>25</v>
      </c>
      <c r="HD79" s="39">
        <v>-675</v>
      </c>
      <c r="HE79" s="39">
        <v>-175</v>
      </c>
      <c r="HF79" s="39">
        <v>2500</v>
      </c>
      <c r="HG79" s="50">
        <f t="shared" si="268"/>
        <v>6.7049578985399244E-4</v>
      </c>
      <c r="HH79" s="40">
        <f t="shared" si="136"/>
        <v>14.231668289425755</v>
      </c>
      <c r="HI79" s="41">
        <f t="shared" si="269"/>
        <v>35579.170723564392</v>
      </c>
      <c r="HJ79" s="39">
        <f t="shared" si="270"/>
        <v>-6226354.8766237684</v>
      </c>
      <c r="HK79" s="39">
        <f t="shared" si="271"/>
        <v>-24015940.238405965</v>
      </c>
      <c r="HL79" s="40">
        <f t="shared" si="137"/>
        <v>16951.178679361597</v>
      </c>
      <c r="HM79" s="39">
        <f t="shared" si="272"/>
        <v>42377946.698403992</v>
      </c>
      <c r="HN79" s="39">
        <f t="shared" si="273"/>
        <v>-7416140672.2206984</v>
      </c>
      <c r="HO79" s="39">
        <f t="shared" si="274"/>
        <v>-28605114021.422695</v>
      </c>
      <c r="HP79" s="53">
        <f t="shared" si="275"/>
        <v>1297824617638.6223</v>
      </c>
      <c r="HQ79" s="39">
        <f t="shared" si="276"/>
        <v>5005894953748.9717</v>
      </c>
      <c r="HR79" s="39">
        <f t="shared" si="277"/>
        <v>19308451964460.32</v>
      </c>
      <c r="IL79" s="21">
        <v>25</v>
      </c>
      <c r="IM79" s="39">
        <v>-675</v>
      </c>
      <c r="IN79" s="39">
        <v>-175</v>
      </c>
      <c r="IO79" s="39">
        <v>2500</v>
      </c>
      <c r="IP79" s="50">
        <f t="shared" si="282"/>
        <v>6.7049578998753438E-4</v>
      </c>
      <c r="IQ79" s="40">
        <f t="shared" si="148"/>
        <v>14.231668291689449</v>
      </c>
      <c r="IR79" s="41">
        <f t="shared" si="283"/>
        <v>35579.170729223624</v>
      </c>
      <c r="IS79" s="39">
        <f t="shared" si="284"/>
        <v>-6226354.877614134</v>
      </c>
      <c r="IT79" s="39">
        <f t="shared" si="285"/>
        <v>-24015940.242225945</v>
      </c>
      <c r="IU79" s="40">
        <f t="shared" si="149"/>
        <v>16951.178677658936</v>
      </c>
      <c r="IV79" s="39">
        <f t="shared" si="286"/>
        <v>42377946.694147341</v>
      </c>
      <c r="IW79" s="39">
        <f t="shared" si="287"/>
        <v>-7416140671.4757843</v>
      </c>
      <c r="IX79" s="39">
        <f t="shared" si="288"/>
        <v>-28605114018.549454</v>
      </c>
      <c r="IY79" s="53">
        <f t="shared" si="289"/>
        <v>1297824617508.2622</v>
      </c>
      <c r="IZ79" s="39">
        <f t="shared" si="290"/>
        <v>5005894953246.1543</v>
      </c>
      <c r="JA79" s="39">
        <f t="shared" si="291"/>
        <v>19308451962520.883</v>
      </c>
      <c r="JU79" s="21">
        <v>25</v>
      </c>
      <c r="JV79" s="39">
        <v>-675</v>
      </c>
      <c r="JW79" s="39">
        <v>-175</v>
      </c>
      <c r="JX79" s="39">
        <v>2500</v>
      </c>
      <c r="JY79" s="50">
        <f t="shared" si="296"/>
        <v>6.7049578998753319E-4</v>
      </c>
      <c r="JZ79" s="40">
        <f t="shared" si="160"/>
        <v>14.231668291689433</v>
      </c>
      <c r="KA79" s="41">
        <f t="shared" si="297"/>
        <v>35579.170729223581</v>
      </c>
      <c r="KB79" s="39">
        <f t="shared" si="298"/>
        <v>-6226354.8776141265</v>
      </c>
      <c r="KC79" s="39">
        <f t="shared" si="299"/>
        <v>-24015940.242225915</v>
      </c>
      <c r="KD79" s="40">
        <f t="shared" si="161"/>
        <v>16951.178677658951</v>
      </c>
      <c r="KE79" s="39">
        <f t="shared" si="300"/>
        <v>42377946.694147378</v>
      </c>
      <c r="KF79" s="39">
        <f t="shared" si="301"/>
        <v>-7416140671.475791</v>
      </c>
      <c r="KG79" s="39">
        <f t="shared" si="302"/>
        <v>-28605114018.54948</v>
      </c>
      <c r="KH79" s="53">
        <f t="shared" si="303"/>
        <v>1297824617508.2634</v>
      </c>
      <c r="KI79" s="39">
        <f t="shared" si="304"/>
        <v>5005894953246.1592</v>
      </c>
      <c r="KJ79" s="39">
        <f t="shared" si="305"/>
        <v>19308451962520.898</v>
      </c>
      <c r="LD79" s="21">
        <v>25</v>
      </c>
      <c r="LE79" s="39">
        <v>-675</v>
      </c>
      <c r="LF79" s="39">
        <v>-175</v>
      </c>
      <c r="LG79" s="39">
        <v>2500</v>
      </c>
      <c r="LH79" s="50">
        <f t="shared" si="310"/>
        <v>6.7049578998753319E-4</v>
      </c>
      <c r="LI79" s="40">
        <f t="shared" si="172"/>
        <v>14.231668291689433</v>
      </c>
      <c r="LJ79" s="41">
        <f t="shared" si="311"/>
        <v>35579.170729223581</v>
      </c>
      <c r="LK79" s="39">
        <f t="shared" si="312"/>
        <v>-6226354.8776141265</v>
      </c>
      <c r="LL79" s="39">
        <f t="shared" si="313"/>
        <v>-24015940.242225915</v>
      </c>
      <c r="LM79" s="40">
        <f t="shared" si="173"/>
        <v>16951.178677658951</v>
      </c>
      <c r="LN79" s="39">
        <f t="shared" si="314"/>
        <v>42377946.694147378</v>
      </c>
      <c r="LO79" s="39">
        <f t="shared" si="315"/>
        <v>-7416140671.475791</v>
      </c>
      <c r="LP79" s="39">
        <f t="shared" si="316"/>
        <v>-28605114018.54948</v>
      </c>
      <c r="LQ79" s="53">
        <f t="shared" si="317"/>
        <v>1297824617508.2634</v>
      </c>
      <c r="LR79" s="39">
        <f t="shared" si="318"/>
        <v>5005894953246.1592</v>
      </c>
      <c r="LS79" s="39">
        <f t="shared" si="319"/>
        <v>19308451962520.898</v>
      </c>
    </row>
    <row r="80" spans="1:349" x14ac:dyDescent="0.25">
      <c r="A80" s="21">
        <v>26</v>
      </c>
      <c r="B80" s="39">
        <v>-675</v>
      </c>
      <c r="C80" s="39">
        <v>-125</v>
      </c>
      <c r="D80" s="39">
        <v>2500</v>
      </c>
      <c r="E80" s="50">
        <f t="shared" si="184"/>
        <v>9.4749999999999988E-4</v>
      </c>
      <c r="F80" s="40">
        <f t="shared" si="64"/>
        <v>18.438053906249998</v>
      </c>
      <c r="G80" s="41">
        <f t="shared" si="185"/>
        <v>46095.134765624993</v>
      </c>
      <c r="H80" s="39">
        <f t="shared" si="186"/>
        <v>-5761891.8457031241</v>
      </c>
      <c r="I80" s="39">
        <f t="shared" si="187"/>
        <v>-31114215.966796871</v>
      </c>
      <c r="J80" s="40">
        <f t="shared" si="65"/>
        <v>13419.375000000002</v>
      </c>
      <c r="K80" s="39">
        <f t="shared" si="188"/>
        <v>33548437.500000004</v>
      </c>
      <c r="L80" s="39">
        <f t="shared" si="189"/>
        <v>-4193554687.5000005</v>
      </c>
      <c r="M80" s="39">
        <f t="shared" si="190"/>
        <v>-22645195312.500004</v>
      </c>
      <c r="N80" s="53">
        <f t="shared" si="191"/>
        <v>524194335937.50006</v>
      </c>
      <c r="O80" s="39">
        <f t="shared" si="192"/>
        <v>2830649414062.5005</v>
      </c>
      <c r="P80" s="39">
        <f t="shared" si="193"/>
        <v>15285506835937.502</v>
      </c>
      <c r="AJ80" s="21">
        <v>26</v>
      </c>
      <c r="AK80" s="39">
        <v>-675</v>
      </c>
      <c r="AL80" s="39">
        <v>-125</v>
      </c>
      <c r="AM80" s="39">
        <v>2500</v>
      </c>
      <c r="AN80" s="50">
        <f t="shared" si="198"/>
        <v>6.1907100656983963E-4</v>
      </c>
      <c r="AO80" s="40">
        <f t="shared" si="76"/>
        <v>13.343098858787771</v>
      </c>
      <c r="AP80" s="41">
        <f t="shared" si="199"/>
        <v>33357.747146969428</v>
      </c>
      <c r="AQ80" s="39">
        <f t="shared" si="200"/>
        <v>-4169718.3933711788</v>
      </c>
      <c r="AR80" s="39">
        <f t="shared" si="201"/>
        <v>-22516479.324204363</v>
      </c>
      <c r="AS80" s="40">
        <f t="shared" si="77"/>
        <v>17606.844666234545</v>
      </c>
      <c r="AT80" s="39">
        <f t="shared" si="202"/>
        <v>44017111.66558636</v>
      </c>
      <c r="AU80" s="39">
        <f t="shared" si="203"/>
        <v>-5502138958.1982946</v>
      </c>
      <c r="AV80" s="39">
        <f t="shared" si="204"/>
        <v>-29711550374.270794</v>
      </c>
      <c r="AW80" s="53">
        <f t="shared" si="205"/>
        <v>687767369774.78687</v>
      </c>
      <c r="AX80" s="39">
        <f t="shared" si="206"/>
        <v>3713943796783.8491</v>
      </c>
      <c r="AY80" s="39">
        <f t="shared" si="207"/>
        <v>20055296502632.785</v>
      </c>
      <c r="BS80" s="21">
        <v>26</v>
      </c>
      <c r="BT80" s="39">
        <v>-675</v>
      </c>
      <c r="BU80" s="39">
        <v>-125</v>
      </c>
      <c r="BV80" s="39">
        <v>2500</v>
      </c>
      <c r="BW80" s="50">
        <f t="shared" si="212"/>
        <v>7.0773559672037897E-4</v>
      </c>
      <c r="BX80" s="40">
        <f t="shared" si="88"/>
        <v>14.854086039104326</v>
      </c>
      <c r="BY80" s="41">
        <f t="shared" si="213"/>
        <v>37135.215097760811</v>
      </c>
      <c r="BZ80" s="39">
        <f t="shared" si="214"/>
        <v>-4641901.8872201014</v>
      </c>
      <c r="CA80" s="39">
        <f t="shared" si="215"/>
        <v>-25066270.190988548</v>
      </c>
      <c r="CB80" s="40">
        <f t="shared" si="89"/>
        <v>16476.371141815169</v>
      </c>
      <c r="CC80" s="39">
        <f t="shared" si="216"/>
        <v>41190927.854537919</v>
      </c>
      <c r="CD80" s="39">
        <f t="shared" si="217"/>
        <v>-5148865981.8172398</v>
      </c>
      <c r="CE80" s="39">
        <f t="shared" si="218"/>
        <v>-27803876301.813095</v>
      </c>
      <c r="CF80" s="53">
        <f t="shared" si="219"/>
        <v>643608247727.15503</v>
      </c>
      <c r="CG80" s="39">
        <f t="shared" si="220"/>
        <v>3475484537726.6367</v>
      </c>
      <c r="CH80" s="39">
        <f t="shared" si="221"/>
        <v>18767616503723.84</v>
      </c>
      <c r="DB80" s="21">
        <v>26</v>
      </c>
      <c r="DC80" s="39">
        <v>-675</v>
      </c>
      <c r="DD80" s="39">
        <v>-125</v>
      </c>
      <c r="DE80" s="39">
        <v>2500</v>
      </c>
      <c r="DF80" s="50">
        <f t="shared" si="226"/>
        <v>7.6566919490790597E-4</v>
      </c>
      <c r="DG80" s="40">
        <f t="shared" si="100"/>
        <v>15.787225080454482</v>
      </c>
      <c r="DH80" s="41">
        <f t="shared" si="227"/>
        <v>39468.062701136201</v>
      </c>
      <c r="DI80" s="39">
        <f t="shared" si="228"/>
        <v>-4933507.8376420252</v>
      </c>
      <c r="DJ80" s="39">
        <f t="shared" si="229"/>
        <v>-26640942.323266935</v>
      </c>
      <c r="DK80" s="40">
        <f t="shared" si="101"/>
        <v>15737.717764924198</v>
      </c>
      <c r="DL80" s="39">
        <f t="shared" si="230"/>
        <v>39344294.412310496</v>
      </c>
      <c r="DM80" s="39">
        <f t="shared" si="231"/>
        <v>-4918036801.5388117</v>
      </c>
      <c r="DN80" s="39">
        <f t="shared" si="232"/>
        <v>-26557398728.309586</v>
      </c>
      <c r="DO80" s="53">
        <f t="shared" si="233"/>
        <v>614754600192.35144</v>
      </c>
      <c r="DP80" s="39">
        <f t="shared" si="234"/>
        <v>3319674841038.6982</v>
      </c>
      <c r="DQ80" s="39">
        <f t="shared" si="235"/>
        <v>17926244141608.969</v>
      </c>
      <c r="EK80" s="21">
        <v>26</v>
      </c>
      <c r="EL80" s="39">
        <v>-675</v>
      </c>
      <c r="EM80" s="39">
        <v>-125</v>
      </c>
      <c r="EN80" s="39">
        <v>2500</v>
      </c>
      <c r="EO80" s="50">
        <f t="shared" si="240"/>
        <v>7.8804415983465149E-4</v>
      </c>
      <c r="EP80" s="40">
        <f t="shared" si="112"/>
        <v>16.136164389493036</v>
      </c>
      <c r="EQ80" s="41">
        <f t="shared" si="241"/>
        <v>40340.410973732593</v>
      </c>
      <c r="ER80" s="39">
        <f t="shared" si="242"/>
        <v>-5042551.3717165738</v>
      </c>
      <c r="ES80" s="39">
        <f t="shared" si="243"/>
        <v>-27229777.4072695</v>
      </c>
      <c r="ET80" s="40">
        <f t="shared" si="113"/>
        <v>15452.436962108193</v>
      </c>
      <c r="EU80" s="39">
        <f t="shared" si="244"/>
        <v>38631092.40527048</v>
      </c>
      <c r="EV80" s="39">
        <f t="shared" si="245"/>
        <v>-4828886550.6588097</v>
      </c>
      <c r="EW80" s="39">
        <f t="shared" si="246"/>
        <v>-26075987373.557575</v>
      </c>
      <c r="EX80" s="53">
        <f t="shared" si="247"/>
        <v>603610818832.3512</v>
      </c>
      <c r="EY80" s="39">
        <f t="shared" si="248"/>
        <v>3259498421694.6968</v>
      </c>
      <c r="EZ80" s="39">
        <f t="shared" si="249"/>
        <v>17601291477151.363</v>
      </c>
      <c r="FT80" s="21">
        <v>26</v>
      </c>
      <c r="FU80" s="39">
        <v>-675</v>
      </c>
      <c r="FV80" s="39">
        <v>-125</v>
      </c>
      <c r="FW80" s="39">
        <v>2500</v>
      </c>
      <c r="FX80" s="50">
        <f t="shared" si="254"/>
        <v>7.8965868204512312E-4</v>
      </c>
      <c r="FY80" s="40">
        <f t="shared" si="124"/>
        <v>16.161096074576729</v>
      </c>
      <c r="FZ80" s="41">
        <f t="shared" si="255"/>
        <v>40402.740186441821</v>
      </c>
      <c r="GA80" s="39">
        <f t="shared" si="256"/>
        <v>-5050342.523305228</v>
      </c>
      <c r="GB80" s="39">
        <f t="shared" si="257"/>
        <v>-27271849.62584823</v>
      </c>
      <c r="GC80" s="40">
        <f t="shared" si="125"/>
        <v>15431.851803924679</v>
      </c>
      <c r="GD80" s="39">
        <f t="shared" si="258"/>
        <v>38579629.509811699</v>
      </c>
      <c r="GE80" s="39">
        <f t="shared" si="259"/>
        <v>-4822453688.7264624</v>
      </c>
      <c r="GF80" s="39">
        <f t="shared" si="260"/>
        <v>-26041249919.122898</v>
      </c>
      <c r="GG80" s="53">
        <f t="shared" si="261"/>
        <v>602806711090.80774</v>
      </c>
      <c r="GH80" s="39">
        <f t="shared" si="262"/>
        <v>3255156239890.3623</v>
      </c>
      <c r="GI80" s="39">
        <f t="shared" si="263"/>
        <v>17577843695407.955</v>
      </c>
      <c r="HC80" s="21">
        <v>26</v>
      </c>
      <c r="HD80" s="39">
        <v>-675</v>
      </c>
      <c r="HE80" s="39">
        <v>-125</v>
      </c>
      <c r="HF80" s="39">
        <v>2500</v>
      </c>
      <c r="HG80" s="50">
        <f t="shared" si="268"/>
        <v>7.8966793491194601E-4</v>
      </c>
      <c r="HH80" s="40">
        <f t="shared" si="136"/>
        <v>16.1612388629005</v>
      </c>
      <c r="HI80" s="41">
        <f t="shared" si="269"/>
        <v>40403.09715725125</v>
      </c>
      <c r="HJ80" s="39">
        <f t="shared" si="270"/>
        <v>-5050387.1446564058</v>
      </c>
      <c r="HK80" s="39">
        <f t="shared" si="271"/>
        <v>-27272090.581144594</v>
      </c>
      <c r="HL80" s="40">
        <f t="shared" si="137"/>
        <v>15431.733829872688</v>
      </c>
      <c r="HM80" s="39">
        <f t="shared" si="272"/>
        <v>38579334.574681722</v>
      </c>
      <c r="HN80" s="39">
        <f t="shared" si="273"/>
        <v>-4822416821.8352156</v>
      </c>
      <c r="HO80" s="39">
        <f t="shared" si="274"/>
        <v>-26041050837.910164</v>
      </c>
      <c r="HP80" s="53">
        <f t="shared" si="275"/>
        <v>602802102729.40198</v>
      </c>
      <c r="HQ80" s="39">
        <f t="shared" si="276"/>
        <v>3255131354738.7705</v>
      </c>
      <c r="HR80" s="39">
        <f t="shared" si="277"/>
        <v>17577709315589.359</v>
      </c>
      <c r="IL80" s="21">
        <v>26</v>
      </c>
      <c r="IM80" s="39">
        <v>-675</v>
      </c>
      <c r="IN80" s="39">
        <v>-125</v>
      </c>
      <c r="IO80" s="39">
        <v>2500</v>
      </c>
      <c r="IP80" s="50">
        <f t="shared" si="282"/>
        <v>7.8966793508692941E-4</v>
      </c>
      <c r="IQ80" s="40">
        <f t="shared" si="148"/>
        <v>16.161238865600801</v>
      </c>
      <c r="IR80" s="41">
        <f t="shared" si="283"/>
        <v>40403.097164002</v>
      </c>
      <c r="IS80" s="39">
        <f t="shared" si="284"/>
        <v>-5050387.1455002502</v>
      </c>
      <c r="IT80" s="39">
        <f t="shared" si="285"/>
        <v>-27272090.58570135</v>
      </c>
      <c r="IU80" s="40">
        <f t="shared" si="149"/>
        <v>15431.73382764165</v>
      </c>
      <c r="IV80" s="39">
        <f t="shared" si="286"/>
        <v>38579334.569104128</v>
      </c>
      <c r="IW80" s="39">
        <f t="shared" si="287"/>
        <v>-4822416821.1380157</v>
      </c>
      <c r="IX80" s="39">
        <f t="shared" si="288"/>
        <v>-26041050834.145287</v>
      </c>
      <c r="IY80" s="53">
        <f t="shared" si="289"/>
        <v>602802102642.25195</v>
      </c>
      <c r="IZ80" s="39">
        <f t="shared" si="290"/>
        <v>3255131354268.1606</v>
      </c>
      <c r="JA80" s="39">
        <f t="shared" si="291"/>
        <v>17577709313048.068</v>
      </c>
      <c r="JU80" s="21">
        <v>26</v>
      </c>
      <c r="JV80" s="39">
        <v>-675</v>
      </c>
      <c r="JW80" s="39">
        <v>-125</v>
      </c>
      <c r="JX80" s="39">
        <v>2500</v>
      </c>
      <c r="JY80" s="50">
        <f t="shared" si="296"/>
        <v>7.8966793508692822E-4</v>
      </c>
      <c r="JZ80" s="40">
        <f t="shared" si="160"/>
        <v>16.161238865600779</v>
      </c>
      <c r="KA80" s="41">
        <f t="shared" si="297"/>
        <v>40403.097164001949</v>
      </c>
      <c r="KB80" s="39">
        <f t="shared" si="298"/>
        <v>-5050387.1455002436</v>
      </c>
      <c r="KC80" s="39">
        <f t="shared" si="299"/>
        <v>-27272090.585701317</v>
      </c>
      <c r="KD80" s="40">
        <f t="shared" si="161"/>
        <v>15431.733827641665</v>
      </c>
      <c r="KE80" s="39">
        <f t="shared" si="300"/>
        <v>38579334.569104165</v>
      </c>
      <c r="KF80" s="39">
        <f t="shared" si="301"/>
        <v>-4822416821.1380205</v>
      </c>
      <c r="KG80" s="39">
        <f t="shared" si="302"/>
        <v>-26041050834.145309</v>
      </c>
      <c r="KH80" s="53">
        <f t="shared" si="303"/>
        <v>602802102642.25256</v>
      </c>
      <c r="KI80" s="39">
        <f t="shared" si="304"/>
        <v>3255131354268.1636</v>
      </c>
      <c r="KJ80" s="39">
        <f t="shared" si="305"/>
        <v>17577709313048.086</v>
      </c>
      <c r="LD80" s="21">
        <v>26</v>
      </c>
      <c r="LE80" s="39">
        <v>-675</v>
      </c>
      <c r="LF80" s="39">
        <v>-125</v>
      </c>
      <c r="LG80" s="39">
        <v>2500</v>
      </c>
      <c r="LH80" s="50">
        <f t="shared" si="310"/>
        <v>7.8966793508692822E-4</v>
      </c>
      <c r="LI80" s="40">
        <f t="shared" si="172"/>
        <v>16.161238865600779</v>
      </c>
      <c r="LJ80" s="41">
        <f t="shared" si="311"/>
        <v>40403.097164001949</v>
      </c>
      <c r="LK80" s="39">
        <f t="shared" si="312"/>
        <v>-5050387.1455002436</v>
      </c>
      <c r="LL80" s="39">
        <f t="shared" si="313"/>
        <v>-27272090.585701317</v>
      </c>
      <c r="LM80" s="40">
        <f t="shared" si="173"/>
        <v>15431.733827641665</v>
      </c>
      <c r="LN80" s="39">
        <f t="shared" si="314"/>
        <v>38579334.569104165</v>
      </c>
      <c r="LO80" s="39">
        <f t="shared" si="315"/>
        <v>-4822416821.1380205</v>
      </c>
      <c r="LP80" s="39">
        <f t="shared" si="316"/>
        <v>-26041050834.145309</v>
      </c>
      <c r="LQ80" s="53">
        <f t="shared" si="317"/>
        <v>602802102642.25256</v>
      </c>
      <c r="LR80" s="39">
        <f t="shared" si="318"/>
        <v>3255131354268.1636</v>
      </c>
      <c r="LS80" s="39">
        <f t="shared" si="319"/>
        <v>17577709313048.086</v>
      </c>
    </row>
    <row r="81" spans="1:331" x14ac:dyDescent="0.25">
      <c r="A81" s="21">
        <v>27</v>
      </c>
      <c r="B81" s="39">
        <v>-675</v>
      </c>
      <c r="C81" s="39">
        <v>-75</v>
      </c>
      <c r="D81" s="39">
        <v>2500</v>
      </c>
      <c r="E81" s="50">
        <f t="shared" si="184"/>
        <v>9.5500000000000001E-4</v>
      </c>
      <c r="F81" s="40">
        <f t="shared" si="64"/>
        <v>18.538340625000004</v>
      </c>
      <c r="G81" s="41">
        <f t="shared" si="185"/>
        <v>46345.851562500007</v>
      </c>
      <c r="H81" s="39">
        <f t="shared" si="186"/>
        <v>-3475938.8671875005</v>
      </c>
      <c r="I81" s="39">
        <f t="shared" si="187"/>
        <v>-31283449.804687504</v>
      </c>
      <c r="J81" s="40">
        <f t="shared" si="65"/>
        <v>13323.75</v>
      </c>
      <c r="K81" s="39">
        <f t="shared" si="188"/>
        <v>33309375</v>
      </c>
      <c r="L81" s="39">
        <f t="shared" si="189"/>
        <v>-2498203125</v>
      </c>
      <c r="M81" s="39">
        <f t="shared" si="190"/>
        <v>-22483828125</v>
      </c>
      <c r="N81" s="53">
        <f t="shared" si="191"/>
        <v>187365234375</v>
      </c>
      <c r="O81" s="39">
        <f t="shared" si="192"/>
        <v>1686287109375</v>
      </c>
      <c r="P81" s="39">
        <f t="shared" si="193"/>
        <v>15176583984375</v>
      </c>
      <c r="AJ81" s="21">
        <v>27</v>
      </c>
      <c r="AK81" s="39">
        <v>-675</v>
      </c>
      <c r="AL81" s="39">
        <v>-75</v>
      </c>
      <c r="AM81" s="39">
        <v>2500</v>
      </c>
      <c r="AN81" s="50">
        <f t="shared" si="198"/>
        <v>6.9166304630781535E-4</v>
      </c>
      <c r="AO81" s="40">
        <f t="shared" si="76"/>
        <v>14.587621899472026</v>
      </c>
      <c r="AP81" s="41">
        <f t="shared" si="199"/>
        <v>36469.054748680064</v>
      </c>
      <c r="AQ81" s="39">
        <f t="shared" si="200"/>
        <v>-2735179.1061510048</v>
      </c>
      <c r="AR81" s="39">
        <f t="shared" si="201"/>
        <v>-24616611.955359042</v>
      </c>
      <c r="AS81" s="40">
        <f t="shared" si="77"/>
        <v>16681.296159575351</v>
      </c>
      <c r="AT81" s="39">
        <f t="shared" si="202"/>
        <v>41703240.39893838</v>
      </c>
      <c r="AU81" s="39">
        <f t="shared" si="203"/>
        <v>-3127743029.9203787</v>
      </c>
      <c r="AV81" s="39">
        <f t="shared" si="204"/>
        <v>-28149687269.283405</v>
      </c>
      <c r="AW81" s="53">
        <f t="shared" si="205"/>
        <v>234580727244.02841</v>
      </c>
      <c r="AX81" s="39">
        <f t="shared" si="206"/>
        <v>2111226545196.2554</v>
      </c>
      <c r="AY81" s="39">
        <f t="shared" si="207"/>
        <v>19001038906766.301</v>
      </c>
      <c r="BS81" s="21">
        <v>27</v>
      </c>
      <c r="BT81" s="39">
        <v>-675</v>
      </c>
      <c r="BU81" s="39">
        <v>-75</v>
      </c>
      <c r="BV81" s="39">
        <v>2500</v>
      </c>
      <c r="BW81" s="50">
        <f t="shared" si="212"/>
        <v>7.9809710046869109E-4</v>
      </c>
      <c r="BX81" s="40">
        <f t="shared" si="88"/>
        <v>16.290862553126228</v>
      </c>
      <c r="BY81" s="41">
        <f t="shared" si="213"/>
        <v>40727.15638281557</v>
      </c>
      <c r="BZ81" s="39">
        <f t="shared" si="214"/>
        <v>-3054536.7287111678</v>
      </c>
      <c r="CA81" s="39">
        <f t="shared" si="215"/>
        <v>-27490830.558400512</v>
      </c>
      <c r="CB81" s="40">
        <f t="shared" si="89"/>
        <v>15324.26196902419</v>
      </c>
      <c r="CC81" s="39">
        <f t="shared" si="216"/>
        <v>38310654.922560476</v>
      </c>
      <c r="CD81" s="39">
        <f t="shared" si="217"/>
        <v>-2873299119.1920357</v>
      </c>
      <c r="CE81" s="39">
        <f t="shared" si="218"/>
        <v>-25859692072.728321</v>
      </c>
      <c r="CF81" s="53">
        <f t="shared" si="219"/>
        <v>215497433939.40268</v>
      </c>
      <c r="CG81" s="39">
        <f t="shared" si="220"/>
        <v>1939476905454.624</v>
      </c>
      <c r="CH81" s="39">
        <f t="shared" si="221"/>
        <v>17455292149091.617</v>
      </c>
      <c r="DB81" s="21">
        <v>27</v>
      </c>
      <c r="DC81" s="39">
        <v>-675</v>
      </c>
      <c r="DD81" s="39">
        <v>-75</v>
      </c>
      <c r="DE81" s="39">
        <v>2500</v>
      </c>
      <c r="DF81" s="50">
        <f t="shared" si="226"/>
        <v>8.7658946965928303E-4</v>
      </c>
      <c r="DG81" s="40">
        <f t="shared" si="100"/>
        <v>17.454423474537379</v>
      </c>
      <c r="DH81" s="41">
        <f t="shared" si="227"/>
        <v>43636.058686343444</v>
      </c>
      <c r="DI81" s="39">
        <f t="shared" si="228"/>
        <v>-3272704.4014757583</v>
      </c>
      <c r="DJ81" s="39">
        <f t="shared" si="229"/>
        <v>-29454339.613281824</v>
      </c>
      <c r="DK81" s="40">
        <f t="shared" si="101"/>
        <v>14323.48426184414</v>
      </c>
      <c r="DL81" s="39">
        <f t="shared" si="230"/>
        <v>35808710.654610351</v>
      </c>
      <c r="DM81" s="39">
        <f t="shared" si="231"/>
        <v>-2685653299.0957761</v>
      </c>
      <c r="DN81" s="39">
        <f t="shared" si="232"/>
        <v>-24170879691.861988</v>
      </c>
      <c r="DO81" s="53">
        <f t="shared" si="233"/>
        <v>201423997432.1832</v>
      </c>
      <c r="DP81" s="39">
        <f t="shared" si="234"/>
        <v>1812815976889.6492</v>
      </c>
      <c r="DQ81" s="39">
        <f t="shared" si="235"/>
        <v>16315343792006.842</v>
      </c>
      <c r="EK81" s="21">
        <v>27</v>
      </c>
      <c r="EL81" s="39">
        <v>-675</v>
      </c>
      <c r="EM81" s="39">
        <v>-75</v>
      </c>
      <c r="EN81" s="39">
        <v>2500</v>
      </c>
      <c r="EO81" s="50">
        <f t="shared" si="240"/>
        <v>9.0663057013810953E-4</v>
      </c>
      <c r="EP81" s="40">
        <f t="shared" si="112"/>
        <v>17.878963472752211</v>
      </c>
      <c r="EQ81" s="41">
        <f t="shared" si="241"/>
        <v>44697.40868188053</v>
      </c>
      <c r="ER81" s="39">
        <f t="shared" si="242"/>
        <v>-3352305.6511410396</v>
      </c>
      <c r="ES81" s="39">
        <f t="shared" si="243"/>
        <v>-30170750.860269357</v>
      </c>
      <c r="ET81" s="40">
        <f t="shared" si="113"/>
        <v>13940.460230739105</v>
      </c>
      <c r="EU81" s="39">
        <f t="shared" si="244"/>
        <v>34851150.576847762</v>
      </c>
      <c r="EV81" s="39">
        <f t="shared" si="245"/>
        <v>-2613836293.2635822</v>
      </c>
      <c r="EW81" s="39">
        <f t="shared" si="246"/>
        <v>-23524526639.372238</v>
      </c>
      <c r="EX81" s="53">
        <f t="shared" si="247"/>
        <v>196037721994.76868</v>
      </c>
      <c r="EY81" s="39">
        <f t="shared" si="248"/>
        <v>1764339497952.918</v>
      </c>
      <c r="EZ81" s="39">
        <f t="shared" si="249"/>
        <v>15879055481576.262</v>
      </c>
      <c r="FT81" s="21">
        <v>27</v>
      </c>
      <c r="FU81" s="39">
        <v>-675</v>
      </c>
      <c r="FV81" s="39">
        <v>-75</v>
      </c>
      <c r="FW81" s="39">
        <v>2500</v>
      </c>
      <c r="FX81" s="50">
        <f t="shared" si="254"/>
        <v>9.0882856273839005E-4</v>
      </c>
      <c r="FY81" s="40">
        <f t="shared" si="124"/>
        <v>17.909573702465757</v>
      </c>
      <c r="FZ81" s="41">
        <f t="shared" si="255"/>
        <v>44773.934256164393</v>
      </c>
      <c r="GA81" s="39">
        <f t="shared" si="256"/>
        <v>-3358045.0692123296</v>
      </c>
      <c r="GB81" s="39">
        <f t="shared" si="257"/>
        <v>-30222405.622910965</v>
      </c>
      <c r="GC81" s="40">
        <f t="shared" si="125"/>
        <v>13912.435825085526</v>
      </c>
      <c r="GD81" s="39">
        <f t="shared" si="258"/>
        <v>34781089.562713817</v>
      </c>
      <c r="GE81" s="39">
        <f t="shared" si="259"/>
        <v>-2608581717.203536</v>
      </c>
      <c r="GF81" s="39">
        <f t="shared" si="260"/>
        <v>-23477235454.831825</v>
      </c>
      <c r="GG81" s="53">
        <f t="shared" si="261"/>
        <v>195643628790.2652</v>
      </c>
      <c r="GH81" s="39">
        <f t="shared" si="262"/>
        <v>1760792659112.387</v>
      </c>
      <c r="GI81" s="39">
        <f t="shared" si="263"/>
        <v>15847133932011.482</v>
      </c>
      <c r="HC81" s="21">
        <v>27</v>
      </c>
      <c r="HD81" s="39">
        <v>-675</v>
      </c>
      <c r="HE81" s="39">
        <v>-75</v>
      </c>
      <c r="HF81" s="39">
        <v>2500</v>
      </c>
      <c r="HG81" s="50">
        <f t="shared" si="268"/>
        <v>9.0884007996989979E-4</v>
      </c>
      <c r="HH81" s="40">
        <f t="shared" si="136"/>
        <v>17.909733934364397</v>
      </c>
      <c r="HI81" s="41">
        <f t="shared" si="269"/>
        <v>44774.334835910995</v>
      </c>
      <c r="HJ81" s="39">
        <f t="shared" si="270"/>
        <v>-3358075.1126933247</v>
      </c>
      <c r="HK81" s="39">
        <f t="shared" si="271"/>
        <v>-30222676.014239922</v>
      </c>
      <c r="HL81" s="40">
        <f t="shared" si="137"/>
        <v>13912.288980383779</v>
      </c>
      <c r="HM81" s="39">
        <f t="shared" si="272"/>
        <v>34780722.450959444</v>
      </c>
      <c r="HN81" s="39">
        <f t="shared" si="273"/>
        <v>-2608554183.8219585</v>
      </c>
      <c r="HO81" s="39">
        <f t="shared" si="274"/>
        <v>-23476987654.397625</v>
      </c>
      <c r="HP81" s="53">
        <f t="shared" si="275"/>
        <v>195641563786.64688</v>
      </c>
      <c r="HQ81" s="39">
        <f t="shared" si="276"/>
        <v>1760774074079.8218</v>
      </c>
      <c r="HR81" s="39">
        <f t="shared" si="277"/>
        <v>15846966666718.396</v>
      </c>
      <c r="IL81" s="21">
        <v>27</v>
      </c>
      <c r="IM81" s="39">
        <v>-675</v>
      </c>
      <c r="IN81" s="39">
        <v>-75</v>
      </c>
      <c r="IO81" s="39">
        <v>2500</v>
      </c>
      <c r="IP81" s="50">
        <f t="shared" si="282"/>
        <v>9.0884008018632465E-4</v>
      </c>
      <c r="IQ81" s="40">
        <f t="shared" si="148"/>
        <v>17.909733937375364</v>
      </c>
      <c r="IR81" s="41">
        <f t="shared" si="283"/>
        <v>44774.33484343841</v>
      </c>
      <c r="IS81" s="39">
        <f t="shared" si="284"/>
        <v>-3358075.1132578808</v>
      </c>
      <c r="IT81" s="39">
        <f t="shared" si="285"/>
        <v>-30222676.019320928</v>
      </c>
      <c r="IU81" s="40">
        <f t="shared" si="149"/>
        <v>13912.288977624359</v>
      </c>
      <c r="IV81" s="39">
        <f t="shared" si="286"/>
        <v>34780722.444060899</v>
      </c>
      <c r="IW81" s="39">
        <f t="shared" si="287"/>
        <v>-2608554183.3045673</v>
      </c>
      <c r="IX81" s="39">
        <f t="shared" si="288"/>
        <v>-23476987649.741108</v>
      </c>
      <c r="IY81" s="53">
        <f t="shared" si="289"/>
        <v>195641563747.84256</v>
      </c>
      <c r="IZ81" s="39">
        <f t="shared" si="290"/>
        <v>1760774073730.583</v>
      </c>
      <c r="JA81" s="39">
        <f t="shared" si="291"/>
        <v>15846966663575.248</v>
      </c>
      <c r="JU81" s="21">
        <v>27</v>
      </c>
      <c r="JV81" s="39">
        <v>-675</v>
      </c>
      <c r="JW81" s="39">
        <v>-75</v>
      </c>
      <c r="JX81" s="39">
        <v>2500</v>
      </c>
      <c r="JY81" s="50">
        <f t="shared" si="296"/>
        <v>9.0884008018632346E-4</v>
      </c>
      <c r="JZ81" s="40">
        <f t="shared" si="160"/>
        <v>17.909733937375343</v>
      </c>
      <c r="KA81" s="41">
        <f t="shared" si="297"/>
        <v>44774.334843438359</v>
      </c>
      <c r="KB81" s="39">
        <f t="shared" si="298"/>
        <v>-3358075.1132578771</v>
      </c>
      <c r="KC81" s="39">
        <f t="shared" si="299"/>
        <v>-30222676.019320894</v>
      </c>
      <c r="KD81" s="40">
        <f t="shared" si="161"/>
        <v>13912.288977624376</v>
      </c>
      <c r="KE81" s="39">
        <f t="shared" si="300"/>
        <v>34780722.444060937</v>
      </c>
      <c r="KF81" s="39">
        <f t="shared" si="301"/>
        <v>-2608554183.3045702</v>
      </c>
      <c r="KG81" s="39">
        <f t="shared" si="302"/>
        <v>-23476987649.741131</v>
      </c>
      <c r="KH81" s="53">
        <f t="shared" si="303"/>
        <v>195641563747.84277</v>
      </c>
      <c r="KI81" s="39">
        <f t="shared" si="304"/>
        <v>1760774073730.5847</v>
      </c>
      <c r="KJ81" s="39">
        <f t="shared" si="305"/>
        <v>15846966663575.264</v>
      </c>
      <c r="LD81" s="21">
        <v>27</v>
      </c>
      <c r="LE81" s="39">
        <v>-675</v>
      </c>
      <c r="LF81" s="39">
        <v>-75</v>
      </c>
      <c r="LG81" s="39">
        <v>2500</v>
      </c>
      <c r="LH81" s="50">
        <f t="shared" si="310"/>
        <v>9.0884008018632346E-4</v>
      </c>
      <c r="LI81" s="40">
        <f t="shared" si="172"/>
        <v>17.909733937375343</v>
      </c>
      <c r="LJ81" s="41">
        <f t="shared" si="311"/>
        <v>44774.334843438359</v>
      </c>
      <c r="LK81" s="39">
        <f t="shared" si="312"/>
        <v>-3358075.1132578771</v>
      </c>
      <c r="LL81" s="39">
        <f t="shared" si="313"/>
        <v>-30222676.019320894</v>
      </c>
      <c r="LM81" s="40">
        <f t="shared" si="173"/>
        <v>13912.288977624376</v>
      </c>
      <c r="LN81" s="39">
        <f t="shared" si="314"/>
        <v>34780722.444060937</v>
      </c>
      <c r="LO81" s="39">
        <f t="shared" si="315"/>
        <v>-2608554183.3045702</v>
      </c>
      <c r="LP81" s="39">
        <f t="shared" si="316"/>
        <v>-23476987649.741131</v>
      </c>
      <c r="LQ81" s="53">
        <f t="shared" si="317"/>
        <v>195641563747.84277</v>
      </c>
      <c r="LR81" s="39">
        <f t="shared" si="318"/>
        <v>1760774073730.5847</v>
      </c>
      <c r="LS81" s="39">
        <f t="shared" si="319"/>
        <v>15846966663575.264</v>
      </c>
    </row>
    <row r="82" spans="1:331" x14ac:dyDescent="0.25">
      <c r="A82" s="21">
        <v>28</v>
      </c>
      <c r="B82" s="39">
        <v>-675</v>
      </c>
      <c r="C82" s="39">
        <v>-25</v>
      </c>
      <c r="D82" s="39">
        <v>2500</v>
      </c>
      <c r="E82" s="50">
        <f t="shared" si="184"/>
        <v>9.6249999999999992E-4</v>
      </c>
      <c r="F82" s="40">
        <f t="shared" si="64"/>
        <v>18.637910156250001</v>
      </c>
      <c r="G82" s="41">
        <f t="shared" si="185"/>
        <v>46594.775390625</v>
      </c>
      <c r="H82" s="39">
        <f t="shared" si="186"/>
        <v>-1164869.384765625</v>
      </c>
      <c r="I82" s="39">
        <f t="shared" si="187"/>
        <v>-31451473.388671875</v>
      </c>
      <c r="J82" s="40">
        <f t="shared" si="65"/>
        <v>13228.125000000002</v>
      </c>
      <c r="K82" s="39">
        <f t="shared" si="188"/>
        <v>33070312.500000004</v>
      </c>
      <c r="L82" s="39">
        <f t="shared" si="189"/>
        <v>-826757812.50000012</v>
      </c>
      <c r="M82" s="39">
        <f t="shared" si="190"/>
        <v>-22322460937.500004</v>
      </c>
      <c r="N82" s="53">
        <f t="shared" si="191"/>
        <v>20668945312.500004</v>
      </c>
      <c r="O82" s="39">
        <f t="shared" si="192"/>
        <v>558061523437.50012</v>
      </c>
      <c r="P82" s="39">
        <f t="shared" si="193"/>
        <v>15067661132812.502</v>
      </c>
      <c r="AJ82" s="21">
        <v>28</v>
      </c>
      <c r="AK82" s="39">
        <v>-675</v>
      </c>
      <c r="AL82" s="39">
        <v>-25</v>
      </c>
      <c r="AM82" s="39">
        <v>2500</v>
      </c>
      <c r="AN82" s="50">
        <f t="shared" si="198"/>
        <v>7.6425508604579108E-4</v>
      </c>
      <c r="AO82" s="40">
        <f t="shared" si="76"/>
        <v>15.764957486181444</v>
      </c>
      <c r="AP82" s="41">
        <f t="shared" si="199"/>
        <v>39412.393715453611</v>
      </c>
      <c r="AQ82" s="39">
        <f t="shared" si="200"/>
        <v>-985309.84288634022</v>
      </c>
      <c r="AR82" s="39">
        <f t="shared" si="201"/>
        <v>-26603365.757931188</v>
      </c>
      <c r="AS82" s="40">
        <f t="shared" si="77"/>
        <v>15755.747652916163</v>
      </c>
      <c r="AT82" s="39">
        <f t="shared" si="202"/>
        <v>39389369.132290408</v>
      </c>
      <c r="AU82" s="39">
        <f t="shared" si="203"/>
        <v>-984734228.30726016</v>
      </c>
      <c r="AV82" s="39">
        <f t="shared" si="204"/>
        <v>-26587824164.296024</v>
      </c>
      <c r="AW82" s="53">
        <f t="shared" si="205"/>
        <v>24618355707.681503</v>
      </c>
      <c r="AX82" s="39">
        <f t="shared" si="206"/>
        <v>664695604107.40063</v>
      </c>
      <c r="AY82" s="39">
        <f t="shared" si="207"/>
        <v>17946781310899.816</v>
      </c>
      <c r="BS82" s="21">
        <v>28</v>
      </c>
      <c r="BT82" s="39">
        <v>-675</v>
      </c>
      <c r="BU82" s="39">
        <v>-25</v>
      </c>
      <c r="BV82" s="39">
        <v>2500</v>
      </c>
      <c r="BW82" s="50">
        <f t="shared" si="212"/>
        <v>8.8845860421700321E-4</v>
      </c>
      <c r="BX82" s="40">
        <f t="shared" si="88"/>
        <v>17.623532749812515</v>
      </c>
      <c r="BY82" s="41">
        <f t="shared" si="213"/>
        <v>44058.831874531286</v>
      </c>
      <c r="BZ82" s="39">
        <f t="shared" si="214"/>
        <v>-1101470.7968632821</v>
      </c>
      <c r="CA82" s="39">
        <f t="shared" si="215"/>
        <v>-29739711.515308619</v>
      </c>
      <c r="CB82" s="40">
        <f t="shared" si="89"/>
        <v>14172.152796233211</v>
      </c>
      <c r="CC82" s="39">
        <f t="shared" si="216"/>
        <v>35430381.990583025</v>
      </c>
      <c r="CD82" s="39">
        <f t="shared" si="217"/>
        <v>-885759549.7645756</v>
      </c>
      <c r="CE82" s="39">
        <f t="shared" si="218"/>
        <v>-23915507843.643543</v>
      </c>
      <c r="CF82" s="53">
        <f t="shared" si="219"/>
        <v>22143988744.114391</v>
      </c>
      <c r="CG82" s="39">
        <f t="shared" si="220"/>
        <v>597887696091.08862</v>
      </c>
      <c r="CH82" s="39">
        <f t="shared" si="221"/>
        <v>16142967794459.391</v>
      </c>
      <c r="DB82" s="21">
        <v>28</v>
      </c>
      <c r="DC82" s="39">
        <v>-675</v>
      </c>
      <c r="DD82" s="39">
        <v>-25</v>
      </c>
      <c r="DE82" s="39">
        <v>2500</v>
      </c>
      <c r="DF82" s="50">
        <f t="shared" si="226"/>
        <v>9.8750974441065998E-4</v>
      </c>
      <c r="DG82" s="40">
        <f t="shared" si="100"/>
        <v>18.964754699896034</v>
      </c>
      <c r="DH82" s="41">
        <f t="shared" si="227"/>
        <v>47411.886749740086</v>
      </c>
      <c r="DI82" s="39">
        <f t="shared" si="228"/>
        <v>-1185297.1687435021</v>
      </c>
      <c r="DJ82" s="39">
        <f t="shared" si="229"/>
        <v>-32003023.55607456</v>
      </c>
      <c r="DK82" s="40">
        <f t="shared" si="101"/>
        <v>12909.250758764085</v>
      </c>
      <c r="DL82" s="39">
        <f t="shared" si="230"/>
        <v>32273126.896910213</v>
      </c>
      <c r="DM82" s="39">
        <f t="shared" si="231"/>
        <v>-806828172.42275536</v>
      </c>
      <c r="DN82" s="39">
        <f t="shared" si="232"/>
        <v>-21784360655.414394</v>
      </c>
      <c r="DO82" s="53">
        <f t="shared" si="233"/>
        <v>20170704310.568886</v>
      </c>
      <c r="DP82" s="39">
        <f t="shared" si="234"/>
        <v>544609016385.35986</v>
      </c>
      <c r="DQ82" s="39">
        <f t="shared" si="235"/>
        <v>14704443442404.715</v>
      </c>
      <c r="EK82" s="21">
        <v>28</v>
      </c>
      <c r="EL82" s="39">
        <v>-675</v>
      </c>
      <c r="EM82" s="39">
        <v>-25</v>
      </c>
      <c r="EN82" s="39">
        <v>2500</v>
      </c>
      <c r="EO82" s="50">
        <f t="shared" si="240"/>
        <v>1.0252169804415676E-3</v>
      </c>
      <c r="EP82" s="40">
        <f t="shared" si="112"/>
        <v>19.442462662975974</v>
      </c>
      <c r="EQ82" s="41">
        <f t="shared" si="241"/>
        <v>48606.156657439933</v>
      </c>
      <c r="ER82" s="39">
        <f t="shared" si="242"/>
        <v>-1215153.9164359984</v>
      </c>
      <c r="ES82" s="39">
        <f t="shared" si="243"/>
        <v>-32809155.743771955</v>
      </c>
      <c r="ET82" s="40">
        <f t="shared" si="113"/>
        <v>12428.483499370013</v>
      </c>
      <c r="EU82" s="39">
        <f t="shared" si="244"/>
        <v>31071208.748425033</v>
      </c>
      <c r="EV82" s="39">
        <f t="shared" si="245"/>
        <v>-776780218.71062577</v>
      </c>
      <c r="EW82" s="39">
        <f t="shared" si="246"/>
        <v>-20973065905.186897</v>
      </c>
      <c r="EX82" s="53">
        <f t="shared" si="247"/>
        <v>19419505467.765644</v>
      </c>
      <c r="EY82" s="39">
        <f t="shared" si="248"/>
        <v>524326647629.67242</v>
      </c>
      <c r="EZ82" s="39">
        <f t="shared" si="249"/>
        <v>14156819486001.156</v>
      </c>
      <c r="FT82" s="21">
        <v>28</v>
      </c>
      <c r="FU82" s="39">
        <v>-675</v>
      </c>
      <c r="FV82" s="39">
        <v>-25</v>
      </c>
      <c r="FW82" s="39">
        <v>2500</v>
      </c>
      <c r="FX82" s="50">
        <f t="shared" si="254"/>
        <v>1.0279984434316573E-3</v>
      </c>
      <c r="FY82" s="40">
        <f t="shared" si="124"/>
        <v>19.476982709433084</v>
      </c>
      <c r="FZ82" s="41">
        <f t="shared" si="255"/>
        <v>48692.456773582708</v>
      </c>
      <c r="GA82" s="39">
        <f t="shared" si="256"/>
        <v>-1217311.4193395677</v>
      </c>
      <c r="GB82" s="39">
        <f t="shared" si="257"/>
        <v>-32867408.322168328</v>
      </c>
      <c r="GC82" s="40">
        <f t="shared" si="125"/>
        <v>12393.019846246369</v>
      </c>
      <c r="GD82" s="39">
        <f t="shared" si="258"/>
        <v>30982549.615615923</v>
      </c>
      <c r="GE82" s="39">
        <f t="shared" si="259"/>
        <v>-774563740.39039803</v>
      </c>
      <c r="GF82" s="39">
        <f t="shared" si="260"/>
        <v>-20913220990.540749</v>
      </c>
      <c r="GG82" s="53">
        <f t="shared" si="261"/>
        <v>19364093509.759949</v>
      </c>
      <c r="GH82" s="39">
        <f t="shared" si="262"/>
        <v>522830524763.51874</v>
      </c>
      <c r="GI82" s="39">
        <f t="shared" si="263"/>
        <v>14116424168615.006</v>
      </c>
      <c r="HC82" s="21">
        <v>28</v>
      </c>
      <c r="HD82" s="39">
        <v>-675</v>
      </c>
      <c r="HE82" s="39">
        <v>-25</v>
      </c>
      <c r="HF82" s="39">
        <v>2500</v>
      </c>
      <c r="HG82" s="50">
        <f t="shared" si="268"/>
        <v>1.0280122250278536E-3</v>
      </c>
      <c r="HH82" s="40">
        <f t="shared" si="136"/>
        <v>19.477153503817437</v>
      </c>
      <c r="HI82" s="41">
        <f t="shared" si="269"/>
        <v>48692.883759543591</v>
      </c>
      <c r="HJ82" s="39">
        <f t="shared" si="270"/>
        <v>-1217322.0939885897</v>
      </c>
      <c r="HK82" s="39">
        <f t="shared" si="271"/>
        <v>-32867696.537691925</v>
      </c>
      <c r="HL82" s="40">
        <f t="shared" si="137"/>
        <v>12392.844130894866</v>
      </c>
      <c r="HM82" s="39">
        <f t="shared" si="272"/>
        <v>30982110.327237166</v>
      </c>
      <c r="HN82" s="39">
        <f t="shared" si="273"/>
        <v>-774552758.18092918</v>
      </c>
      <c r="HO82" s="39">
        <f t="shared" si="274"/>
        <v>-20912924470.885086</v>
      </c>
      <c r="HP82" s="53">
        <f t="shared" si="275"/>
        <v>19363818954.523232</v>
      </c>
      <c r="HQ82" s="39">
        <f t="shared" si="276"/>
        <v>522823111772.12714</v>
      </c>
      <c r="HR82" s="39">
        <f t="shared" si="277"/>
        <v>14116224017847.434</v>
      </c>
      <c r="IL82" s="21">
        <v>28</v>
      </c>
      <c r="IM82" s="39">
        <v>-675</v>
      </c>
      <c r="IN82" s="39">
        <v>-25</v>
      </c>
      <c r="IO82" s="39">
        <v>2500</v>
      </c>
      <c r="IP82" s="50">
        <f t="shared" si="282"/>
        <v>1.0280122252857198E-3</v>
      </c>
      <c r="IQ82" s="40">
        <f t="shared" si="148"/>
        <v>19.477153507013131</v>
      </c>
      <c r="IR82" s="41">
        <f t="shared" si="283"/>
        <v>48692.883767532825</v>
      </c>
      <c r="IS82" s="39">
        <f t="shared" si="284"/>
        <v>-1217322.0941883207</v>
      </c>
      <c r="IT82" s="39">
        <f t="shared" si="285"/>
        <v>-32867696.543084659</v>
      </c>
      <c r="IU82" s="40">
        <f t="shared" si="149"/>
        <v>12392.844127607073</v>
      </c>
      <c r="IV82" s="39">
        <f t="shared" si="286"/>
        <v>30982110.319017682</v>
      </c>
      <c r="IW82" s="39">
        <f t="shared" si="287"/>
        <v>-774552757.97544205</v>
      </c>
      <c r="IX82" s="39">
        <f t="shared" si="288"/>
        <v>-20912924465.336937</v>
      </c>
      <c r="IY82" s="53">
        <f t="shared" si="289"/>
        <v>19363818949.386051</v>
      </c>
      <c r="IZ82" s="39">
        <f t="shared" si="290"/>
        <v>522823111633.4234</v>
      </c>
      <c r="JA82" s="39">
        <f t="shared" si="291"/>
        <v>14116224014102.432</v>
      </c>
      <c r="JU82" s="21">
        <v>28</v>
      </c>
      <c r="JV82" s="39">
        <v>-675</v>
      </c>
      <c r="JW82" s="39">
        <v>-25</v>
      </c>
      <c r="JX82" s="39">
        <v>2500</v>
      </c>
      <c r="JY82" s="50">
        <f t="shared" si="296"/>
        <v>1.0280122252857187E-3</v>
      </c>
      <c r="JZ82" s="40">
        <f t="shared" si="160"/>
        <v>19.477153507013117</v>
      </c>
      <c r="KA82" s="41">
        <f t="shared" si="297"/>
        <v>48692.883767532796</v>
      </c>
      <c r="KB82" s="39">
        <f t="shared" si="298"/>
        <v>-1217322.09418832</v>
      </c>
      <c r="KC82" s="39">
        <f t="shared" si="299"/>
        <v>-32867696.543084636</v>
      </c>
      <c r="KD82" s="40">
        <f t="shared" si="161"/>
        <v>12392.844127607086</v>
      </c>
      <c r="KE82" s="39">
        <f t="shared" si="300"/>
        <v>30982110.319017716</v>
      </c>
      <c r="KF82" s="39">
        <f t="shared" si="301"/>
        <v>-774552757.97544289</v>
      </c>
      <c r="KG82" s="39">
        <f t="shared" si="302"/>
        <v>-20912924465.33696</v>
      </c>
      <c r="KH82" s="53">
        <f t="shared" si="303"/>
        <v>19363818949.38607</v>
      </c>
      <c r="KI82" s="39">
        <f t="shared" si="304"/>
        <v>522823111633.42401</v>
      </c>
      <c r="KJ82" s="39">
        <f t="shared" si="305"/>
        <v>14116224014102.447</v>
      </c>
      <c r="LD82" s="21">
        <v>28</v>
      </c>
      <c r="LE82" s="39">
        <v>-675</v>
      </c>
      <c r="LF82" s="39">
        <v>-25</v>
      </c>
      <c r="LG82" s="39">
        <v>2500</v>
      </c>
      <c r="LH82" s="50">
        <f t="shared" si="310"/>
        <v>1.0280122252857187E-3</v>
      </c>
      <c r="LI82" s="40">
        <f t="shared" si="172"/>
        <v>19.477153507013117</v>
      </c>
      <c r="LJ82" s="41">
        <f t="shared" si="311"/>
        <v>48692.883767532796</v>
      </c>
      <c r="LK82" s="39">
        <f t="shared" si="312"/>
        <v>-1217322.09418832</v>
      </c>
      <c r="LL82" s="39">
        <f t="shared" si="313"/>
        <v>-32867696.543084636</v>
      </c>
      <c r="LM82" s="40">
        <f t="shared" si="173"/>
        <v>12392.844127607086</v>
      </c>
      <c r="LN82" s="39">
        <f t="shared" si="314"/>
        <v>30982110.319017716</v>
      </c>
      <c r="LO82" s="39">
        <f t="shared" si="315"/>
        <v>-774552757.97544289</v>
      </c>
      <c r="LP82" s="39">
        <f t="shared" si="316"/>
        <v>-20912924465.33696</v>
      </c>
      <c r="LQ82" s="53">
        <f t="shared" si="317"/>
        <v>19363818949.38607</v>
      </c>
      <c r="LR82" s="39">
        <f t="shared" si="318"/>
        <v>522823111633.42401</v>
      </c>
      <c r="LS82" s="39">
        <f t="shared" si="319"/>
        <v>14116224014102.447</v>
      </c>
    </row>
    <row r="83" spans="1:331" x14ac:dyDescent="0.25">
      <c r="A83" s="21">
        <v>29</v>
      </c>
      <c r="B83" s="39">
        <v>-675</v>
      </c>
      <c r="C83" s="39">
        <v>25</v>
      </c>
      <c r="D83" s="39">
        <v>2500</v>
      </c>
      <c r="E83" s="50">
        <f t="shared" si="184"/>
        <v>9.7000000000000005E-4</v>
      </c>
      <c r="F83" s="40">
        <f t="shared" si="64"/>
        <v>18.736762500000005</v>
      </c>
      <c r="G83" s="41">
        <f t="shared" si="185"/>
        <v>46841.906250000015</v>
      </c>
      <c r="H83" s="39">
        <f t="shared" si="186"/>
        <v>1171047.6562500005</v>
      </c>
      <c r="I83" s="39">
        <f t="shared" si="187"/>
        <v>-31618286.718750011</v>
      </c>
      <c r="J83" s="40">
        <f t="shared" si="65"/>
        <v>13132.499999999998</v>
      </c>
      <c r="K83" s="39">
        <f t="shared" si="188"/>
        <v>32831249.999999996</v>
      </c>
      <c r="L83" s="39">
        <f t="shared" si="189"/>
        <v>820781249.99999988</v>
      </c>
      <c r="M83" s="39">
        <f t="shared" si="190"/>
        <v>-22161093749.999996</v>
      </c>
      <c r="N83" s="53">
        <f t="shared" si="191"/>
        <v>20519531249.999996</v>
      </c>
      <c r="O83" s="39">
        <f t="shared" si="192"/>
        <v>-554027343749.99988</v>
      </c>
      <c r="P83" s="39">
        <f t="shared" si="193"/>
        <v>14958738281249.998</v>
      </c>
      <c r="AJ83" s="21">
        <v>29</v>
      </c>
      <c r="AK83" s="39">
        <v>-675</v>
      </c>
      <c r="AL83" s="39">
        <v>25</v>
      </c>
      <c r="AM83" s="39">
        <v>2500</v>
      </c>
      <c r="AN83" s="50">
        <f t="shared" si="198"/>
        <v>8.368471257837668E-4</v>
      </c>
      <c r="AO83" s="40">
        <f t="shared" si="76"/>
        <v>16.875105618916034</v>
      </c>
      <c r="AP83" s="41">
        <f t="shared" si="199"/>
        <v>42187.764047290089</v>
      </c>
      <c r="AQ83" s="39">
        <f t="shared" si="200"/>
        <v>1054694.1011822522</v>
      </c>
      <c r="AR83" s="39">
        <f t="shared" si="201"/>
        <v>-28476740.731920809</v>
      </c>
      <c r="AS83" s="40">
        <f t="shared" si="77"/>
        <v>14830.199146256975</v>
      </c>
      <c r="AT83" s="39">
        <f t="shared" si="202"/>
        <v>37075497.865642436</v>
      </c>
      <c r="AU83" s="39">
        <f t="shared" si="203"/>
        <v>926887446.64106095</v>
      </c>
      <c r="AV83" s="39">
        <f t="shared" si="204"/>
        <v>-25025961059.308643</v>
      </c>
      <c r="AW83" s="53">
        <f t="shared" si="205"/>
        <v>23172186166.026524</v>
      </c>
      <c r="AX83" s="39">
        <f t="shared" si="206"/>
        <v>-625649026482.71606</v>
      </c>
      <c r="AY83" s="39">
        <f t="shared" si="207"/>
        <v>16892523715033.334</v>
      </c>
      <c r="BS83" s="21">
        <v>29</v>
      </c>
      <c r="BT83" s="39">
        <v>-675</v>
      </c>
      <c r="BU83" s="39">
        <v>25</v>
      </c>
      <c r="BV83" s="39">
        <v>2500</v>
      </c>
      <c r="BW83" s="50">
        <f t="shared" si="212"/>
        <v>9.7882010796531554E-4</v>
      </c>
      <c r="BX83" s="40">
        <f t="shared" si="88"/>
        <v>18.852096629163189</v>
      </c>
      <c r="BY83" s="41">
        <f t="shared" si="213"/>
        <v>47130.241572907973</v>
      </c>
      <c r="BZ83" s="39">
        <f t="shared" si="214"/>
        <v>1178256.0393226994</v>
      </c>
      <c r="CA83" s="39">
        <f t="shared" si="215"/>
        <v>-31812913.061712883</v>
      </c>
      <c r="CB83" s="40">
        <f t="shared" si="89"/>
        <v>13020.043623442227</v>
      </c>
      <c r="CC83" s="39">
        <f t="shared" si="216"/>
        <v>32550109.058605567</v>
      </c>
      <c r="CD83" s="39">
        <f t="shared" si="217"/>
        <v>813752726.46513915</v>
      </c>
      <c r="CE83" s="39">
        <f t="shared" si="218"/>
        <v>-21971323614.558758</v>
      </c>
      <c r="CF83" s="53">
        <f t="shared" si="219"/>
        <v>20343818161.628479</v>
      </c>
      <c r="CG83" s="39">
        <f t="shared" si="220"/>
        <v>-549283090363.96893</v>
      </c>
      <c r="CH83" s="39">
        <f t="shared" si="221"/>
        <v>14830643439827.162</v>
      </c>
      <c r="DB83" s="21">
        <v>29</v>
      </c>
      <c r="DC83" s="39">
        <v>-675</v>
      </c>
      <c r="DD83" s="39">
        <v>25</v>
      </c>
      <c r="DE83" s="39">
        <v>2500</v>
      </c>
      <c r="DF83" s="50">
        <f t="shared" si="226"/>
        <v>1.098430019162037E-3</v>
      </c>
      <c r="DG83" s="40">
        <f t="shared" si="100"/>
        <v>20.318218756530449</v>
      </c>
      <c r="DH83" s="41">
        <f t="shared" si="227"/>
        <v>50795.546891326121</v>
      </c>
      <c r="DI83" s="39">
        <f t="shared" si="228"/>
        <v>1269888.672283153</v>
      </c>
      <c r="DJ83" s="39">
        <f t="shared" si="229"/>
        <v>-34286994.151645131</v>
      </c>
      <c r="DK83" s="40">
        <f t="shared" si="101"/>
        <v>11495.017255684028</v>
      </c>
      <c r="DL83" s="39">
        <f t="shared" si="230"/>
        <v>28737543.139210071</v>
      </c>
      <c r="DM83" s="39">
        <f t="shared" si="231"/>
        <v>718438578.48025179</v>
      </c>
      <c r="DN83" s="39">
        <f t="shared" si="232"/>
        <v>-19397841618.966797</v>
      </c>
      <c r="DO83" s="53">
        <f t="shared" si="233"/>
        <v>17960964462.006294</v>
      </c>
      <c r="DP83" s="39">
        <f t="shared" si="234"/>
        <v>-484946040474.16992</v>
      </c>
      <c r="DQ83" s="39">
        <f t="shared" si="235"/>
        <v>13093543092802.588</v>
      </c>
      <c r="EK83" s="21">
        <v>29</v>
      </c>
      <c r="EL83" s="39">
        <v>-675</v>
      </c>
      <c r="EM83" s="39">
        <v>25</v>
      </c>
      <c r="EN83" s="39">
        <v>2500</v>
      </c>
      <c r="EO83" s="50">
        <f t="shared" si="240"/>
        <v>1.1438033907450258E-3</v>
      </c>
      <c r="EP83" s="40">
        <f t="shared" si="112"/>
        <v>20.826661960164319</v>
      </c>
      <c r="EQ83" s="41">
        <f t="shared" si="241"/>
        <v>52066.654900410795</v>
      </c>
      <c r="ER83" s="39">
        <f t="shared" si="242"/>
        <v>1301666.3725102697</v>
      </c>
      <c r="ES83" s="39">
        <f t="shared" si="243"/>
        <v>-35144992.057777286</v>
      </c>
      <c r="ET83" s="40">
        <f t="shared" si="113"/>
        <v>10916.506768000922</v>
      </c>
      <c r="EU83" s="39">
        <f t="shared" si="244"/>
        <v>27291266.920002304</v>
      </c>
      <c r="EV83" s="39">
        <f t="shared" si="245"/>
        <v>682281673.00005758</v>
      </c>
      <c r="EW83" s="39">
        <f t="shared" si="246"/>
        <v>-18421605171.001556</v>
      </c>
      <c r="EX83" s="53">
        <f t="shared" si="247"/>
        <v>17057041825.00144</v>
      </c>
      <c r="EY83" s="39">
        <f t="shared" si="248"/>
        <v>-460540129275.03894</v>
      </c>
      <c r="EZ83" s="39">
        <f t="shared" si="249"/>
        <v>12434583490426.049</v>
      </c>
      <c r="FT83" s="21">
        <v>29</v>
      </c>
      <c r="FU83" s="39">
        <v>-675</v>
      </c>
      <c r="FV83" s="39">
        <v>25</v>
      </c>
      <c r="FW83" s="39">
        <v>2500</v>
      </c>
      <c r="FX83" s="50">
        <f t="shared" si="254"/>
        <v>1.1471683241249244E-3</v>
      </c>
      <c r="FY83" s="40">
        <f t="shared" si="124"/>
        <v>20.863323095478698</v>
      </c>
      <c r="FZ83" s="41">
        <f t="shared" si="255"/>
        <v>52158.307738696749</v>
      </c>
      <c r="GA83" s="39">
        <f t="shared" si="256"/>
        <v>1303957.6934674187</v>
      </c>
      <c r="GB83" s="39">
        <f t="shared" si="257"/>
        <v>-35206857.723620303</v>
      </c>
      <c r="GC83" s="40">
        <f t="shared" si="125"/>
        <v>10873.603867407213</v>
      </c>
      <c r="GD83" s="39">
        <f t="shared" si="258"/>
        <v>27184009.668518033</v>
      </c>
      <c r="GE83" s="39">
        <f t="shared" si="259"/>
        <v>679600241.71295083</v>
      </c>
      <c r="GF83" s="39">
        <f t="shared" si="260"/>
        <v>-18349206526.249672</v>
      </c>
      <c r="GG83" s="53">
        <f t="shared" si="261"/>
        <v>16990006042.823771</v>
      </c>
      <c r="GH83" s="39">
        <f t="shared" si="262"/>
        <v>-458730163156.24182</v>
      </c>
      <c r="GI83" s="39">
        <f t="shared" si="263"/>
        <v>12385714405218.529</v>
      </c>
      <c r="HC83" s="21">
        <v>29</v>
      </c>
      <c r="HD83" s="39">
        <v>-675</v>
      </c>
      <c r="HE83" s="39">
        <v>25</v>
      </c>
      <c r="HF83" s="39">
        <v>2500</v>
      </c>
      <c r="HG83" s="50">
        <f t="shared" si="268"/>
        <v>1.1471843700858074E-3</v>
      </c>
      <c r="HH83" s="40">
        <f t="shared" si="136"/>
        <v>20.863497571259625</v>
      </c>
      <c r="HI83" s="41">
        <f t="shared" si="269"/>
        <v>52158.743928149066</v>
      </c>
      <c r="HJ83" s="39">
        <f t="shared" si="270"/>
        <v>1303968.5982037266</v>
      </c>
      <c r="HK83" s="39">
        <f t="shared" si="271"/>
        <v>-35207152.15150062</v>
      </c>
      <c r="HL83" s="40">
        <f t="shared" si="137"/>
        <v>10873.399281405957</v>
      </c>
      <c r="HM83" s="39">
        <f t="shared" si="272"/>
        <v>27183498.203514893</v>
      </c>
      <c r="HN83" s="39">
        <f t="shared" si="273"/>
        <v>679587455.08787227</v>
      </c>
      <c r="HO83" s="39">
        <f t="shared" si="274"/>
        <v>-18348861287.372551</v>
      </c>
      <c r="HP83" s="53">
        <f t="shared" si="275"/>
        <v>16989686377.196806</v>
      </c>
      <c r="HQ83" s="39">
        <f t="shared" si="276"/>
        <v>-458721532184.31378</v>
      </c>
      <c r="HR83" s="39">
        <f t="shared" si="277"/>
        <v>12385481368976.473</v>
      </c>
      <c r="IL83" s="21">
        <v>29</v>
      </c>
      <c r="IM83" s="39">
        <v>-675</v>
      </c>
      <c r="IN83" s="39">
        <v>25</v>
      </c>
      <c r="IO83" s="39">
        <v>2500</v>
      </c>
      <c r="IP83" s="50">
        <f t="shared" si="282"/>
        <v>1.1471843703851148E-3</v>
      </c>
      <c r="IQ83" s="40">
        <f t="shared" si="148"/>
        <v>20.863497574514113</v>
      </c>
      <c r="IR83" s="41">
        <f t="shared" si="283"/>
        <v>52158.743936285282</v>
      </c>
      <c r="IS83" s="39">
        <f t="shared" si="284"/>
        <v>1303968.5984071321</v>
      </c>
      <c r="IT83" s="39">
        <f t="shared" si="285"/>
        <v>-35207152.156992562</v>
      </c>
      <c r="IU83" s="40">
        <f t="shared" si="149"/>
        <v>10873.399277589786</v>
      </c>
      <c r="IV83" s="39">
        <f t="shared" si="286"/>
        <v>27183498.193974465</v>
      </c>
      <c r="IW83" s="39">
        <f t="shared" si="287"/>
        <v>679587454.84936166</v>
      </c>
      <c r="IX83" s="39">
        <f t="shared" si="288"/>
        <v>-18348861280.932762</v>
      </c>
      <c r="IY83" s="53">
        <f t="shared" si="289"/>
        <v>16989686371.234041</v>
      </c>
      <c r="IZ83" s="39">
        <f t="shared" si="290"/>
        <v>-458721532023.31903</v>
      </c>
      <c r="JA83" s="39">
        <f t="shared" si="291"/>
        <v>12385481364629.615</v>
      </c>
      <c r="JU83" s="21">
        <v>29</v>
      </c>
      <c r="JV83" s="39">
        <v>-675</v>
      </c>
      <c r="JW83" s="39">
        <v>25</v>
      </c>
      <c r="JX83" s="39">
        <v>2500</v>
      </c>
      <c r="JY83" s="50">
        <f t="shared" si="296"/>
        <v>1.1471843703851137E-3</v>
      </c>
      <c r="JZ83" s="40">
        <f t="shared" si="160"/>
        <v>20.863497574514103</v>
      </c>
      <c r="KA83" s="41">
        <f t="shared" si="297"/>
        <v>52158.74393628526</v>
      </c>
      <c r="KB83" s="39">
        <f t="shared" si="298"/>
        <v>1303968.5984071316</v>
      </c>
      <c r="KC83" s="39">
        <f t="shared" si="299"/>
        <v>-35207152.156992547</v>
      </c>
      <c r="KD83" s="40">
        <f t="shared" si="161"/>
        <v>10873.3992775898</v>
      </c>
      <c r="KE83" s="39">
        <f t="shared" si="300"/>
        <v>27183498.193974502</v>
      </c>
      <c r="KF83" s="39">
        <f t="shared" si="301"/>
        <v>679587454.84936261</v>
      </c>
      <c r="KG83" s="39">
        <f t="shared" si="302"/>
        <v>-18348861280.932789</v>
      </c>
      <c r="KH83" s="53">
        <f t="shared" si="303"/>
        <v>16989686371.234066</v>
      </c>
      <c r="KI83" s="39">
        <f t="shared" si="304"/>
        <v>-458721532023.3197</v>
      </c>
      <c r="KJ83" s="39">
        <f t="shared" si="305"/>
        <v>12385481364629.633</v>
      </c>
      <c r="LD83" s="21">
        <v>29</v>
      </c>
      <c r="LE83" s="39">
        <v>-675</v>
      </c>
      <c r="LF83" s="39">
        <v>25</v>
      </c>
      <c r="LG83" s="39">
        <v>2500</v>
      </c>
      <c r="LH83" s="50">
        <f t="shared" si="310"/>
        <v>1.1471843703851137E-3</v>
      </c>
      <c r="LI83" s="40">
        <f t="shared" si="172"/>
        <v>20.863497574514103</v>
      </c>
      <c r="LJ83" s="41">
        <f t="shared" si="311"/>
        <v>52158.74393628526</v>
      </c>
      <c r="LK83" s="39">
        <f t="shared" si="312"/>
        <v>1303968.5984071316</v>
      </c>
      <c r="LL83" s="39">
        <f t="shared" si="313"/>
        <v>-35207152.156992547</v>
      </c>
      <c r="LM83" s="40">
        <f t="shared" si="173"/>
        <v>10873.3992775898</v>
      </c>
      <c r="LN83" s="39">
        <f t="shared" si="314"/>
        <v>27183498.193974502</v>
      </c>
      <c r="LO83" s="39">
        <f t="shared" si="315"/>
        <v>679587454.84936261</v>
      </c>
      <c r="LP83" s="39">
        <f t="shared" si="316"/>
        <v>-18348861280.932789</v>
      </c>
      <c r="LQ83" s="53">
        <f t="shared" si="317"/>
        <v>16989686371.234066</v>
      </c>
      <c r="LR83" s="39">
        <f t="shared" si="318"/>
        <v>-458721532023.3197</v>
      </c>
      <c r="LS83" s="39">
        <f t="shared" si="319"/>
        <v>12385481364629.633</v>
      </c>
    </row>
    <row r="84" spans="1:331" x14ac:dyDescent="0.25">
      <c r="A84" s="21">
        <v>30</v>
      </c>
      <c r="B84" s="39">
        <v>-675</v>
      </c>
      <c r="C84" s="39">
        <v>75</v>
      </c>
      <c r="D84" s="39">
        <v>2500</v>
      </c>
      <c r="E84" s="50">
        <f t="shared" si="184"/>
        <v>9.7750000000000007E-4</v>
      </c>
      <c r="F84" s="40">
        <f t="shared" si="64"/>
        <v>18.83489765625</v>
      </c>
      <c r="G84" s="41">
        <f t="shared" si="185"/>
        <v>47087.244140625</v>
      </c>
      <c r="H84" s="39">
        <f t="shared" si="186"/>
        <v>3531543.310546875</v>
      </c>
      <c r="I84" s="39">
        <f t="shared" si="187"/>
        <v>-31783889.794921875</v>
      </c>
      <c r="J84" s="40">
        <f t="shared" si="65"/>
        <v>13036.875</v>
      </c>
      <c r="K84" s="39">
        <f t="shared" si="188"/>
        <v>32592187.5</v>
      </c>
      <c r="L84" s="39">
        <f t="shared" si="189"/>
        <v>2444414062.5</v>
      </c>
      <c r="M84" s="39">
        <f t="shared" si="190"/>
        <v>-21999726562.5</v>
      </c>
      <c r="N84" s="53">
        <f t="shared" si="191"/>
        <v>183331054687.5</v>
      </c>
      <c r="O84" s="39">
        <f t="shared" si="192"/>
        <v>-1649979492187.5</v>
      </c>
      <c r="P84" s="39">
        <f t="shared" si="193"/>
        <v>14849815429687.5</v>
      </c>
      <c r="AJ84" s="21">
        <v>30</v>
      </c>
      <c r="AK84" s="39">
        <v>-675</v>
      </c>
      <c r="AL84" s="39">
        <v>75</v>
      </c>
      <c r="AM84" s="39">
        <v>2500</v>
      </c>
      <c r="AN84" s="50">
        <f t="shared" si="198"/>
        <v>9.0943916552174253E-4</v>
      </c>
      <c r="AO84" s="40">
        <f t="shared" si="76"/>
        <v>17.9180662976758</v>
      </c>
      <c r="AP84" s="41">
        <f t="shared" si="199"/>
        <v>44795.1657441895</v>
      </c>
      <c r="AQ84" s="39">
        <f t="shared" si="200"/>
        <v>3359637.4308142127</v>
      </c>
      <c r="AR84" s="39">
        <f t="shared" si="201"/>
        <v>-30236736.877327912</v>
      </c>
      <c r="AS84" s="40">
        <f t="shared" si="77"/>
        <v>13904.650639597785</v>
      </c>
      <c r="AT84" s="39">
        <f t="shared" si="202"/>
        <v>34761626.598994464</v>
      </c>
      <c r="AU84" s="39">
        <f t="shared" si="203"/>
        <v>2607121994.9245849</v>
      </c>
      <c r="AV84" s="39">
        <f t="shared" si="204"/>
        <v>-23464097954.321262</v>
      </c>
      <c r="AW84" s="53">
        <f t="shared" si="205"/>
        <v>195534149619.34387</v>
      </c>
      <c r="AX84" s="39">
        <f t="shared" si="206"/>
        <v>-1759807346574.0947</v>
      </c>
      <c r="AY84" s="39">
        <f t="shared" si="207"/>
        <v>15838266119166.852</v>
      </c>
      <c r="BS84" s="21">
        <v>30</v>
      </c>
      <c r="BT84" s="39">
        <v>-675</v>
      </c>
      <c r="BU84" s="39">
        <v>75</v>
      </c>
      <c r="BV84" s="39">
        <v>2500</v>
      </c>
      <c r="BW84" s="50">
        <f t="shared" si="212"/>
        <v>1.0691816117136277E-3</v>
      </c>
      <c r="BX84" s="40">
        <f t="shared" si="88"/>
        <v>19.976554191178245</v>
      </c>
      <c r="BY84" s="41">
        <f t="shared" si="213"/>
        <v>49941.385477945609</v>
      </c>
      <c r="BZ84" s="39">
        <f t="shared" si="214"/>
        <v>3745603.9108459204</v>
      </c>
      <c r="CA84" s="39">
        <f t="shared" si="215"/>
        <v>-33710435.197613284</v>
      </c>
      <c r="CB84" s="40">
        <f t="shared" si="89"/>
        <v>11867.934450651246</v>
      </c>
      <c r="CC84" s="39">
        <f t="shared" si="216"/>
        <v>29669836.126628116</v>
      </c>
      <c r="CD84" s="39">
        <f t="shared" si="217"/>
        <v>2225237709.4971085</v>
      </c>
      <c r="CE84" s="39">
        <f t="shared" si="218"/>
        <v>-20027139385.47398</v>
      </c>
      <c r="CF84" s="53">
        <f t="shared" si="219"/>
        <v>166892828212.28314</v>
      </c>
      <c r="CG84" s="39">
        <f t="shared" si="220"/>
        <v>-1502035453910.5486</v>
      </c>
      <c r="CH84" s="39">
        <f t="shared" si="221"/>
        <v>13518319085194.936</v>
      </c>
      <c r="DB84" s="21">
        <v>30</v>
      </c>
      <c r="DC84" s="39">
        <v>-675</v>
      </c>
      <c r="DD84" s="39">
        <v>75</v>
      </c>
      <c r="DE84" s="39">
        <v>2500</v>
      </c>
      <c r="DF84" s="50">
        <f t="shared" si="226"/>
        <v>1.2093502939134137E-3</v>
      </c>
      <c r="DG84" s="40">
        <f t="shared" si="100"/>
        <v>21.514815644440613</v>
      </c>
      <c r="DH84" s="41">
        <f t="shared" si="227"/>
        <v>53787.039111101534</v>
      </c>
      <c r="DI84" s="39">
        <f t="shared" si="228"/>
        <v>4034027.9333326151</v>
      </c>
      <c r="DJ84" s="39">
        <f t="shared" si="229"/>
        <v>-36306251.399993539</v>
      </c>
      <c r="DK84" s="40">
        <f t="shared" si="101"/>
        <v>10080.783752603977</v>
      </c>
      <c r="DL84" s="39">
        <f t="shared" si="230"/>
        <v>25201959.381509941</v>
      </c>
      <c r="DM84" s="39">
        <f t="shared" si="231"/>
        <v>1890146953.6132455</v>
      </c>
      <c r="DN84" s="39">
        <f t="shared" si="232"/>
        <v>-17011322582.519211</v>
      </c>
      <c r="DO84" s="53">
        <f t="shared" si="233"/>
        <v>141761021520.99341</v>
      </c>
      <c r="DP84" s="39">
        <f t="shared" si="234"/>
        <v>-1275849193688.9409</v>
      </c>
      <c r="DQ84" s="39">
        <f t="shared" si="235"/>
        <v>11482642743200.467</v>
      </c>
      <c r="EK84" s="21">
        <v>30</v>
      </c>
      <c r="EL84" s="39">
        <v>-675</v>
      </c>
      <c r="EM84" s="39">
        <v>75</v>
      </c>
      <c r="EN84" s="39">
        <v>2500</v>
      </c>
      <c r="EO84" s="50">
        <f t="shared" si="240"/>
        <v>1.2623898010484839E-3</v>
      </c>
      <c r="EP84" s="40">
        <f t="shared" si="112"/>
        <v>22.031561364317241</v>
      </c>
      <c r="EQ84" s="41">
        <f t="shared" si="241"/>
        <v>55078.9034107931</v>
      </c>
      <c r="ER84" s="39">
        <f t="shared" si="242"/>
        <v>4130917.7558094827</v>
      </c>
      <c r="ES84" s="39">
        <f t="shared" si="243"/>
        <v>-37178259.802285343</v>
      </c>
      <c r="ET84" s="40">
        <f t="shared" si="113"/>
        <v>9404.5300366318315</v>
      </c>
      <c r="EU84" s="39">
        <f t="shared" si="244"/>
        <v>23511325.091579579</v>
      </c>
      <c r="EV84" s="39">
        <f t="shared" si="245"/>
        <v>1763349381.8684685</v>
      </c>
      <c r="EW84" s="39">
        <f t="shared" si="246"/>
        <v>-15870144436.816216</v>
      </c>
      <c r="EX84" s="53">
        <f t="shared" si="247"/>
        <v>132251203640.13513</v>
      </c>
      <c r="EY84" s="39">
        <f t="shared" si="248"/>
        <v>-1190260832761.2161</v>
      </c>
      <c r="EZ84" s="39">
        <f t="shared" si="249"/>
        <v>10712347494850.945</v>
      </c>
      <c r="FT84" s="21">
        <v>30</v>
      </c>
      <c r="FU84" s="39">
        <v>-675</v>
      </c>
      <c r="FV84" s="39">
        <v>75</v>
      </c>
      <c r="FW84" s="39">
        <v>2500</v>
      </c>
      <c r="FX84" s="50">
        <f t="shared" si="254"/>
        <v>1.2663382048181916E-3</v>
      </c>
      <c r="FY84" s="40">
        <f t="shared" si="124"/>
        <v>22.068594860602612</v>
      </c>
      <c r="FZ84" s="41">
        <f t="shared" si="255"/>
        <v>55171.487151506532</v>
      </c>
      <c r="GA84" s="39">
        <f t="shared" si="256"/>
        <v>4137861.5363629898</v>
      </c>
      <c r="GB84" s="39">
        <f t="shared" si="257"/>
        <v>-37240753.827266909</v>
      </c>
      <c r="GC84" s="40">
        <f t="shared" si="125"/>
        <v>9354.187888568058</v>
      </c>
      <c r="GD84" s="39">
        <f t="shared" si="258"/>
        <v>23385469.721420147</v>
      </c>
      <c r="GE84" s="39">
        <f t="shared" si="259"/>
        <v>1753910229.1065109</v>
      </c>
      <c r="GF84" s="39">
        <f t="shared" si="260"/>
        <v>-15785192061.958599</v>
      </c>
      <c r="GG84" s="53">
        <f t="shared" si="261"/>
        <v>131543267182.98831</v>
      </c>
      <c r="GH84" s="39">
        <f t="shared" si="262"/>
        <v>-1183889404646.895</v>
      </c>
      <c r="GI84" s="39">
        <f t="shared" si="263"/>
        <v>10655004641822.055</v>
      </c>
      <c r="HC84" s="21">
        <v>30</v>
      </c>
      <c r="HD84" s="39">
        <v>-675</v>
      </c>
      <c r="HE84" s="39">
        <v>75</v>
      </c>
      <c r="HF84" s="39">
        <v>2500</v>
      </c>
      <c r="HG84" s="50">
        <f t="shared" si="268"/>
        <v>1.2663565151437611E-3</v>
      </c>
      <c r="HH84" s="40">
        <f t="shared" si="136"/>
        <v>22.068766136690957</v>
      </c>
      <c r="HI84" s="41">
        <f t="shared" si="269"/>
        <v>55171.915341727392</v>
      </c>
      <c r="HJ84" s="39">
        <f t="shared" si="270"/>
        <v>4137893.6506295544</v>
      </c>
      <c r="HK84" s="39">
        <f t="shared" si="271"/>
        <v>-37241042.855665989</v>
      </c>
      <c r="HL84" s="40">
        <f t="shared" si="137"/>
        <v>9353.9544319170473</v>
      </c>
      <c r="HM84" s="39">
        <f t="shared" si="272"/>
        <v>23384886.079792619</v>
      </c>
      <c r="HN84" s="39">
        <f t="shared" si="273"/>
        <v>1753866455.9844465</v>
      </c>
      <c r="HO84" s="39">
        <f t="shared" si="274"/>
        <v>-15784798103.860018</v>
      </c>
      <c r="HP84" s="53">
        <f t="shared" si="275"/>
        <v>131539984198.8335</v>
      </c>
      <c r="HQ84" s="39">
        <f t="shared" si="276"/>
        <v>-1183859857789.5012</v>
      </c>
      <c r="HR84" s="39">
        <f t="shared" si="277"/>
        <v>10654738720105.512</v>
      </c>
      <c r="IL84" s="21">
        <v>30</v>
      </c>
      <c r="IM84" s="39">
        <v>-675</v>
      </c>
      <c r="IN84" s="39">
        <v>75</v>
      </c>
      <c r="IO84" s="39">
        <v>2500</v>
      </c>
      <c r="IP84" s="50">
        <f t="shared" si="282"/>
        <v>1.2663565154845098E-3</v>
      </c>
      <c r="IQ84" s="40">
        <f t="shared" si="148"/>
        <v>22.068766139878306</v>
      </c>
      <c r="IR84" s="41">
        <f t="shared" si="283"/>
        <v>55171.915349695766</v>
      </c>
      <c r="IS84" s="39">
        <f t="shared" si="284"/>
        <v>4137893.6512271822</v>
      </c>
      <c r="IT84" s="39">
        <f t="shared" si="285"/>
        <v>-37241042.861044645</v>
      </c>
      <c r="IU84" s="40">
        <f t="shared" si="149"/>
        <v>9353.9544275725002</v>
      </c>
      <c r="IV84" s="39">
        <f t="shared" si="286"/>
        <v>23384886.068931252</v>
      </c>
      <c r="IW84" s="39">
        <f t="shared" si="287"/>
        <v>1753866455.1698439</v>
      </c>
      <c r="IX84" s="39">
        <f t="shared" si="288"/>
        <v>-15784798096.528595</v>
      </c>
      <c r="IY84" s="53">
        <f t="shared" si="289"/>
        <v>131539984137.7383</v>
      </c>
      <c r="IZ84" s="39">
        <f t="shared" si="290"/>
        <v>-1183859857239.6445</v>
      </c>
      <c r="JA84" s="39">
        <f t="shared" si="291"/>
        <v>10654738715156.801</v>
      </c>
      <c r="JU84" s="21">
        <v>30</v>
      </c>
      <c r="JV84" s="39">
        <v>-675</v>
      </c>
      <c r="JW84" s="39">
        <v>75</v>
      </c>
      <c r="JX84" s="39">
        <v>2500</v>
      </c>
      <c r="JY84" s="50">
        <f t="shared" si="296"/>
        <v>1.266356515484509E-3</v>
      </c>
      <c r="JZ84" s="40">
        <f t="shared" si="160"/>
        <v>22.068766139878299</v>
      </c>
      <c r="KA84" s="41">
        <f t="shared" si="297"/>
        <v>55171.915349695752</v>
      </c>
      <c r="KB84" s="39">
        <f t="shared" si="298"/>
        <v>4137893.6512271813</v>
      </c>
      <c r="KC84" s="39">
        <f t="shared" si="299"/>
        <v>-37241042.86104463</v>
      </c>
      <c r="KD84" s="40">
        <f t="shared" si="161"/>
        <v>9353.9544275725111</v>
      </c>
      <c r="KE84" s="39">
        <f t="shared" si="300"/>
        <v>23384886.068931278</v>
      </c>
      <c r="KF84" s="39">
        <f t="shared" si="301"/>
        <v>1753866455.1698458</v>
      </c>
      <c r="KG84" s="39">
        <f t="shared" si="302"/>
        <v>-15784798096.528612</v>
      </c>
      <c r="KH84" s="53">
        <f t="shared" si="303"/>
        <v>131539984137.73843</v>
      </c>
      <c r="KI84" s="39">
        <f t="shared" si="304"/>
        <v>-1183859857239.646</v>
      </c>
      <c r="KJ84" s="39">
        <f t="shared" si="305"/>
        <v>10654738715156.813</v>
      </c>
      <c r="LD84" s="21">
        <v>30</v>
      </c>
      <c r="LE84" s="39">
        <v>-675</v>
      </c>
      <c r="LF84" s="39">
        <v>75</v>
      </c>
      <c r="LG84" s="39">
        <v>2500</v>
      </c>
      <c r="LH84" s="50">
        <f t="shared" si="310"/>
        <v>1.266356515484509E-3</v>
      </c>
      <c r="LI84" s="40">
        <f t="shared" si="172"/>
        <v>22.068766139878299</v>
      </c>
      <c r="LJ84" s="41">
        <f t="shared" si="311"/>
        <v>55171.915349695752</v>
      </c>
      <c r="LK84" s="39">
        <f t="shared" si="312"/>
        <v>4137893.6512271813</v>
      </c>
      <c r="LL84" s="39">
        <f t="shared" si="313"/>
        <v>-37241042.86104463</v>
      </c>
      <c r="LM84" s="40">
        <f t="shared" si="173"/>
        <v>9353.9544275725111</v>
      </c>
      <c r="LN84" s="39">
        <f t="shared" si="314"/>
        <v>23384886.068931278</v>
      </c>
      <c r="LO84" s="39">
        <f t="shared" si="315"/>
        <v>1753866455.1698458</v>
      </c>
      <c r="LP84" s="39">
        <f t="shared" si="316"/>
        <v>-15784798096.528612</v>
      </c>
      <c r="LQ84" s="53">
        <f t="shared" si="317"/>
        <v>131539984137.73843</v>
      </c>
      <c r="LR84" s="39">
        <f t="shared" si="318"/>
        <v>-1183859857239.646</v>
      </c>
      <c r="LS84" s="39">
        <f t="shared" si="319"/>
        <v>10654738715156.813</v>
      </c>
    </row>
    <row r="85" spans="1:331" x14ac:dyDescent="0.25">
      <c r="A85" s="21">
        <v>31</v>
      </c>
      <c r="B85" s="39">
        <v>-675</v>
      </c>
      <c r="C85" s="39">
        <v>125</v>
      </c>
      <c r="D85" s="39">
        <v>2500</v>
      </c>
      <c r="E85" s="50">
        <f t="shared" si="184"/>
        <v>9.850000000000002E-4</v>
      </c>
      <c r="F85" s="40">
        <f t="shared" si="64"/>
        <v>18.932315625000005</v>
      </c>
      <c r="G85" s="41">
        <f t="shared" si="185"/>
        <v>47330.789062500015</v>
      </c>
      <c r="H85" s="39">
        <f t="shared" si="186"/>
        <v>5916348.6328125019</v>
      </c>
      <c r="I85" s="39">
        <f t="shared" si="187"/>
        <v>-31948282.617187511</v>
      </c>
      <c r="J85" s="40">
        <f t="shared" si="65"/>
        <v>12941.249999999996</v>
      </c>
      <c r="K85" s="39">
        <f t="shared" si="188"/>
        <v>32353124.999999993</v>
      </c>
      <c r="L85" s="39">
        <f t="shared" si="189"/>
        <v>4044140624.999999</v>
      </c>
      <c r="M85" s="39">
        <f t="shared" si="190"/>
        <v>-21838359374.999996</v>
      </c>
      <c r="N85" s="53">
        <f t="shared" si="191"/>
        <v>505517578124.99988</v>
      </c>
      <c r="O85" s="39">
        <f t="shared" si="192"/>
        <v>-2729794921874.9995</v>
      </c>
      <c r="P85" s="39">
        <f t="shared" si="193"/>
        <v>14740892578124.996</v>
      </c>
      <c r="AJ85" s="21">
        <v>31</v>
      </c>
      <c r="AK85" s="39">
        <v>-675</v>
      </c>
      <c r="AL85" s="39">
        <v>125</v>
      </c>
      <c r="AM85" s="39">
        <v>2500</v>
      </c>
      <c r="AN85" s="50">
        <f t="shared" si="198"/>
        <v>9.8203120525971804E-4</v>
      </c>
      <c r="AO85" s="40">
        <f t="shared" si="76"/>
        <v>18.893839522460734</v>
      </c>
      <c r="AP85" s="41">
        <f t="shared" si="199"/>
        <v>47234.598806151836</v>
      </c>
      <c r="AQ85" s="39">
        <f t="shared" si="200"/>
        <v>5904324.8507689796</v>
      </c>
      <c r="AR85" s="39">
        <f t="shared" si="201"/>
        <v>-31883354.194152489</v>
      </c>
      <c r="AS85" s="40">
        <f t="shared" si="77"/>
        <v>12979.102132938595</v>
      </c>
      <c r="AT85" s="39">
        <f t="shared" si="202"/>
        <v>32447755.332346488</v>
      </c>
      <c r="AU85" s="39">
        <f t="shared" si="203"/>
        <v>4055969416.5433111</v>
      </c>
      <c r="AV85" s="39">
        <f t="shared" si="204"/>
        <v>-21902234849.333878</v>
      </c>
      <c r="AW85" s="53">
        <f t="shared" si="205"/>
        <v>506996177067.91388</v>
      </c>
      <c r="AX85" s="39">
        <f t="shared" si="206"/>
        <v>-2737779356166.7349</v>
      </c>
      <c r="AY85" s="39">
        <f t="shared" si="207"/>
        <v>14784008523300.369</v>
      </c>
      <c r="BS85" s="21">
        <v>31</v>
      </c>
      <c r="BT85" s="39">
        <v>-675</v>
      </c>
      <c r="BU85" s="39">
        <v>125</v>
      </c>
      <c r="BV85" s="39">
        <v>2500</v>
      </c>
      <c r="BW85" s="50">
        <f t="shared" si="212"/>
        <v>1.1595431154619398E-3</v>
      </c>
      <c r="BX85" s="40">
        <f t="shared" si="88"/>
        <v>20.996905435857684</v>
      </c>
      <c r="BY85" s="41">
        <f t="shared" si="213"/>
        <v>52492.263589644208</v>
      </c>
      <c r="BZ85" s="39">
        <f t="shared" si="214"/>
        <v>6561532.9487055261</v>
      </c>
      <c r="CA85" s="39">
        <f t="shared" si="215"/>
        <v>-35432277.923009843</v>
      </c>
      <c r="CB85" s="40">
        <f t="shared" si="89"/>
        <v>10715.825277860267</v>
      </c>
      <c r="CC85" s="39">
        <f t="shared" si="216"/>
        <v>26789563.194650669</v>
      </c>
      <c r="CD85" s="39">
        <f t="shared" si="217"/>
        <v>3348695399.3313336</v>
      </c>
      <c r="CE85" s="39">
        <f t="shared" si="218"/>
        <v>-18082955156.389202</v>
      </c>
      <c r="CF85" s="53">
        <f t="shared" si="219"/>
        <v>418586924916.41669</v>
      </c>
      <c r="CG85" s="39">
        <f t="shared" si="220"/>
        <v>-2260369394548.6504</v>
      </c>
      <c r="CH85" s="39">
        <f t="shared" si="221"/>
        <v>12205994730562.711</v>
      </c>
      <c r="DB85" s="21">
        <v>31</v>
      </c>
      <c r="DC85" s="39">
        <v>-675</v>
      </c>
      <c r="DD85" s="39">
        <v>125</v>
      </c>
      <c r="DE85" s="39">
        <v>2500</v>
      </c>
      <c r="DF85" s="50">
        <f t="shared" si="226"/>
        <v>1.3202705686647907E-3</v>
      </c>
      <c r="DG85" s="40">
        <f t="shared" si="100"/>
        <v>22.554545363626541</v>
      </c>
      <c r="DH85" s="41">
        <f t="shared" si="227"/>
        <v>56386.363409066355</v>
      </c>
      <c r="DI85" s="39">
        <f t="shared" si="228"/>
        <v>7048295.4261332946</v>
      </c>
      <c r="DJ85" s="39">
        <f t="shared" si="229"/>
        <v>-38060795.301119789</v>
      </c>
      <c r="DK85" s="40">
        <f t="shared" si="101"/>
        <v>8666.5502495239198</v>
      </c>
      <c r="DL85" s="39">
        <f t="shared" si="230"/>
        <v>21666375.6238098</v>
      </c>
      <c r="DM85" s="39">
        <f t="shared" si="231"/>
        <v>2708296952.9762249</v>
      </c>
      <c r="DN85" s="39">
        <f t="shared" si="232"/>
        <v>-14624803546.071615</v>
      </c>
      <c r="DO85" s="53">
        <f t="shared" si="233"/>
        <v>338537119122.02814</v>
      </c>
      <c r="DP85" s="39">
        <f t="shared" si="234"/>
        <v>-1828100443258.9519</v>
      </c>
      <c r="DQ85" s="39">
        <f t="shared" si="235"/>
        <v>9871742393598.3398</v>
      </c>
      <c r="EK85" s="21">
        <v>31</v>
      </c>
      <c r="EL85" s="39">
        <v>-675</v>
      </c>
      <c r="EM85" s="39">
        <v>125</v>
      </c>
      <c r="EN85" s="39">
        <v>2500</v>
      </c>
      <c r="EO85" s="50">
        <f t="shared" si="240"/>
        <v>1.3809762113519419E-3</v>
      </c>
      <c r="EP85" s="40">
        <f t="shared" si="112"/>
        <v>23.057160875434754</v>
      </c>
      <c r="EQ85" s="41">
        <f t="shared" si="241"/>
        <v>57642.902188586886</v>
      </c>
      <c r="ER85" s="39">
        <f t="shared" si="242"/>
        <v>7205362.7735733604</v>
      </c>
      <c r="ES85" s="39">
        <f t="shared" si="243"/>
        <v>-38908958.977296151</v>
      </c>
      <c r="ET85" s="40">
        <f t="shared" si="113"/>
        <v>7892.5533052627407</v>
      </c>
      <c r="EU85" s="39">
        <f t="shared" si="244"/>
        <v>19731383.26315685</v>
      </c>
      <c r="EV85" s="39">
        <f t="shared" si="245"/>
        <v>2466422907.8946061</v>
      </c>
      <c r="EW85" s="39">
        <f t="shared" si="246"/>
        <v>-13318683702.630873</v>
      </c>
      <c r="EX85" s="53">
        <f t="shared" si="247"/>
        <v>308302863486.82574</v>
      </c>
      <c r="EY85" s="39">
        <f t="shared" si="248"/>
        <v>-1664835462828.8591</v>
      </c>
      <c r="EZ85" s="39">
        <f t="shared" si="249"/>
        <v>8990111499275.8398</v>
      </c>
      <c r="FT85" s="21">
        <v>31</v>
      </c>
      <c r="FU85" s="39">
        <v>-675</v>
      </c>
      <c r="FV85" s="39">
        <v>125</v>
      </c>
      <c r="FW85" s="39">
        <v>2500</v>
      </c>
      <c r="FX85" s="50">
        <f t="shared" si="254"/>
        <v>1.3855080855114583E-3</v>
      </c>
      <c r="FY85" s="40">
        <f t="shared" si="124"/>
        <v>23.092798004804816</v>
      </c>
      <c r="FZ85" s="41">
        <f t="shared" si="255"/>
        <v>57731.995012012041</v>
      </c>
      <c r="GA85" s="39">
        <f t="shared" si="256"/>
        <v>7216499.3765015053</v>
      </c>
      <c r="GB85" s="39">
        <f t="shared" si="257"/>
        <v>-38969096.633108124</v>
      </c>
      <c r="GC85" s="40">
        <f t="shared" si="125"/>
        <v>7834.7719097289064</v>
      </c>
      <c r="GD85" s="39">
        <f t="shared" si="258"/>
        <v>19586929.774322268</v>
      </c>
      <c r="GE85" s="39">
        <f t="shared" si="259"/>
        <v>2448366221.7902837</v>
      </c>
      <c r="GF85" s="39">
        <f t="shared" si="260"/>
        <v>-13221177597.66753</v>
      </c>
      <c r="GG85" s="53">
        <f t="shared" si="261"/>
        <v>306045777723.78546</v>
      </c>
      <c r="GH85" s="39">
        <f t="shared" si="262"/>
        <v>-1652647199708.4412</v>
      </c>
      <c r="GI85" s="39">
        <f t="shared" si="263"/>
        <v>8924294878425.584</v>
      </c>
      <c r="HC85" s="21">
        <v>31</v>
      </c>
      <c r="HD85" s="39">
        <v>-675</v>
      </c>
      <c r="HE85" s="39">
        <v>125</v>
      </c>
      <c r="HF85" s="39">
        <v>2500</v>
      </c>
      <c r="HG85" s="50">
        <f t="shared" si="268"/>
        <v>1.3855286602017149E-3</v>
      </c>
      <c r="HH85" s="40">
        <f t="shared" si="136"/>
        <v>23.092959200111441</v>
      </c>
      <c r="HI85" s="41">
        <f t="shared" si="269"/>
        <v>57732.398000278605</v>
      </c>
      <c r="HJ85" s="39">
        <f t="shared" si="270"/>
        <v>7216549.7500348259</v>
      </c>
      <c r="HK85" s="39">
        <f t="shared" si="271"/>
        <v>-38969368.650188059</v>
      </c>
      <c r="HL85" s="40">
        <f t="shared" si="137"/>
        <v>7834.5095824281343</v>
      </c>
      <c r="HM85" s="39">
        <f t="shared" si="272"/>
        <v>19586273.956070337</v>
      </c>
      <c r="HN85" s="39">
        <f t="shared" si="273"/>
        <v>2448284244.5087924</v>
      </c>
      <c r="HO85" s="39">
        <f t="shared" si="274"/>
        <v>-13220734920.347477</v>
      </c>
      <c r="HP85" s="53">
        <f t="shared" si="275"/>
        <v>306035530563.59906</v>
      </c>
      <c r="HQ85" s="39">
        <f t="shared" si="276"/>
        <v>-1652591865043.4346</v>
      </c>
      <c r="HR85" s="39">
        <f t="shared" si="277"/>
        <v>8923996071234.5469</v>
      </c>
      <c r="IL85" s="21">
        <v>31</v>
      </c>
      <c r="IM85" s="39">
        <v>-675</v>
      </c>
      <c r="IN85" s="39">
        <v>125</v>
      </c>
      <c r="IO85" s="39">
        <v>2500</v>
      </c>
      <c r="IP85" s="50">
        <f t="shared" si="282"/>
        <v>1.3855286605839049E-3</v>
      </c>
      <c r="IQ85" s="40">
        <f t="shared" si="148"/>
        <v>23.09295920310571</v>
      </c>
      <c r="IR85" s="41">
        <f t="shared" si="283"/>
        <v>57732.398007764277</v>
      </c>
      <c r="IS85" s="39">
        <f t="shared" si="284"/>
        <v>7216549.750970535</v>
      </c>
      <c r="IT85" s="39">
        <f t="shared" si="285"/>
        <v>-38969368.655240886</v>
      </c>
      <c r="IU85" s="40">
        <f t="shared" si="149"/>
        <v>7834.5095775552145</v>
      </c>
      <c r="IV85" s="39">
        <f t="shared" si="286"/>
        <v>19586273.943888035</v>
      </c>
      <c r="IW85" s="39">
        <f t="shared" si="287"/>
        <v>2448284242.9860044</v>
      </c>
      <c r="IX85" s="39">
        <f t="shared" si="288"/>
        <v>-13220734912.124424</v>
      </c>
      <c r="IY85" s="53">
        <f t="shared" si="289"/>
        <v>306035530373.25055</v>
      </c>
      <c r="IZ85" s="39">
        <f t="shared" si="290"/>
        <v>-1652591864015.553</v>
      </c>
      <c r="JA85" s="39">
        <f t="shared" si="291"/>
        <v>8923996065683.9863</v>
      </c>
      <c r="JU85" s="21">
        <v>31</v>
      </c>
      <c r="JV85" s="39">
        <v>-675</v>
      </c>
      <c r="JW85" s="39">
        <v>125</v>
      </c>
      <c r="JX85" s="39">
        <v>2500</v>
      </c>
      <c r="JY85" s="50">
        <f t="shared" si="296"/>
        <v>1.3855286605839042E-3</v>
      </c>
      <c r="JZ85" s="40">
        <f t="shared" si="160"/>
        <v>23.092959203105707</v>
      </c>
      <c r="KA85" s="41">
        <f t="shared" si="297"/>
        <v>57732.39800776427</v>
      </c>
      <c r="KB85" s="39">
        <f t="shared" si="298"/>
        <v>7216549.750970534</v>
      </c>
      <c r="KC85" s="39">
        <f t="shared" si="299"/>
        <v>-38969368.655240886</v>
      </c>
      <c r="KD85" s="40">
        <f t="shared" si="161"/>
        <v>7834.5095775552227</v>
      </c>
      <c r="KE85" s="39">
        <f t="shared" si="300"/>
        <v>19586273.943888057</v>
      </c>
      <c r="KF85" s="39">
        <f t="shared" si="301"/>
        <v>2448284242.9860072</v>
      </c>
      <c r="KG85" s="39">
        <f t="shared" si="302"/>
        <v>-13220734912.124439</v>
      </c>
      <c r="KH85" s="53">
        <f t="shared" si="303"/>
        <v>306035530373.25092</v>
      </c>
      <c r="KI85" s="39">
        <f t="shared" si="304"/>
        <v>-1652591864015.5549</v>
      </c>
      <c r="KJ85" s="39">
        <f t="shared" si="305"/>
        <v>8923996065683.9961</v>
      </c>
      <c r="LD85" s="21">
        <v>31</v>
      </c>
      <c r="LE85" s="39">
        <v>-675</v>
      </c>
      <c r="LF85" s="39">
        <v>125</v>
      </c>
      <c r="LG85" s="39">
        <v>2500</v>
      </c>
      <c r="LH85" s="50">
        <f t="shared" si="310"/>
        <v>1.3855286605839042E-3</v>
      </c>
      <c r="LI85" s="40">
        <f t="shared" si="172"/>
        <v>23.092959203105707</v>
      </c>
      <c r="LJ85" s="41">
        <f t="shared" si="311"/>
        <v>57732.39800776427</v>
      </c>
      <c r="LK85" s="39">
        <f t="shared" si="312"/>
        <v>7216549.750970534</v>
      </c>
      <c r="LL85" s="39">
        <f t="shared" si="313"/>
        <v>-38969368.655240886</v>
      </c>
      <c r="LM85" s="40">
        <f t="shared" si="173"/>
        <v>7834.5095775552227</v>
      </c>
      <c r="LN85" s="39">
        <f t="shared" si="314"/>
        <v>19586273.943888057</v>
      </c>
      <c r="LO85" s="39">
        <f t="shared" si="315"/>
        <v>2448284242.9860072</v>
      </c>
      <c r="LP85" s="39">
        <f t="shared" si="316"/>
        <v>-13220734912.124439</v>
      </c>
      <c r="LQ85" s="53">
        <f t="shared" si="317"/>
        <v>306035530373.25092</v>
      </c>
      <c r="LR85" s="39">
        <f t="shared" si="318"/>
        <v>-1652591864015.5549</v>
      </c>
      <c r="LS85" s="39">
        <f t="shared" si="319"/>
        <v>8923996065683.9961</v>
      </c>
    </row>
    <row r="86" spans="1:331" x14ac:dyDescent="0.25">
      <c r="A86" s="21">
        <v>32</v>
      </c>
      <c r="B86" s="39">
        <v>-675</v>
      </c>
      <c r="C86" s="39">
        <v>175</v>
      </c>
      <c r="D86" s="39">
        <v>2500</v>
      </c>
      <c r="E86" s="50">
        <f t="shared" si="184"/>
        <v>9.9250000000000011E-4</v>
      </c>
      <c r="F86" s="40">
        <f t="shared" si="64"/>
        <v>19.029016406250001</v>
      </c>
      <c r="G86" s="41">
        <f t="shared" si="185"/>
        <v>47572.541015625</v>
      </c>
      <c r="H86" s="39">
        <f t="shared" si="186"/>
        <v>8325194.677734375</v>
      </c>
      <c r="I86" s="39">
        <f t="shared" si="187"/>
        <v>-32111465.185546875</v>
      </c>
      <c r="J86" s="40">
        <f t="shared" si="65"/>
        <v>12845.624999999998</v>
      </c>
      <c r="K86" s="39">
        <f t="shared" si="188"/>
        <v>32114062.499999996</v>
      </c>
      <c r="L86" s="39">
        <f t="shared" si="189"/>
        <v>5619960937.499999</v>
      </c>
      <c r="M86" s="39">
        <f t="shared" si="190"/>
        <v>-21676992187.499996</v>
      </c>
      <c r="N86" s="53">
        <f t="shared" si="191"/>
        <v>983493164062.49988</v>
      </c>
      <c r="O86" s="39">
        <f t="shared" si="192"/>
        <v>-3793473632812.4995</v>
      </c>
      <c r="P86" s="39">
        <f t="shared" si="193"/>
        <v>14631969726562.498</v>
      </c>
      <c r="AJ86" s="21">
        <v>32</v>
      </c>
      <c r="AK86" s="39">
        <v>-675</v>
      </c>
      <c r="AL86" s="39">
        <v>175</v>
      </c>
      <c r="AM86" s="39">
        <v>2500</v>
      </c>
      <c r="AN86" s="50">
        <f t="shared" si="198"/>
        <v>1.0546232449976938E-3</v>
      </c>
      <c r="AO86" s="40">
        <f t="shared" si="76"/>
        <v>19.802425293270847</v>
      </c>
      <c r="AP86" s="41">
        <f t="shared" si="199"/>
        <v>49506.063233177119</v>
      </c>
      <c r="AQ86" s="39">
        <f t="shared" si="200"/>
        <v>8663561.0658059958</v>
      </c>
      <c r="AR86" s="39">
        <f t="shared" si="201"/>
        <v>-33416592.682394557</v>
      </c>
      <c r="AS86" s="40">
        <f t="shared" si="77"/>
        <v>12053.553626279405</v>
      </c>
      <c r="AT86" s="39">
        <f t="shared" si="202"/>
        <v>30133884.065698512</v>
      </c>
      <c r="AU86" s="39">
        <f t="shared" si="203"/>
        <v>5273429711.4972391</v>
      </c>
      <c r="AV86" s="39">
        <f t="shared" si="204"/>
        <v>-20340371744.346497</v>
      </c>
      <c r="AW86" s="53">
        <f t="shared" si="205"/>
        <v>922850199512.01685</v>
      </c>
      <c r="AX86" s="39">
        <f t="shared" si="206"/>
        <v>-3559565055260.6367</v>
      </c>
      <c r="AY86" s="39">
        <f t="shared" si="207"/>
        <v>13729750927433.885</v>
      </c>
      <c r="BS86" s="21">
        <v>32</v>
      </c>
      <c r="BT86" s="39">
        <v>-675</v>
      </c>
      <c r="BU86" s="39">
        <v>175</v>
      </c>
      <c r="BV86" s="39">
        <v>2500</v>
      </c>
      <c r="BW86" s="50">
        <f t="shared" si="212"/>
        <v>1.2499046192102519E-3</v>
      </c>
      <c r="BX86" s="40">
        <f t="shared" si="88"/>
        <v>21.913150363201503</v>
      </c>
      <c r="BY86" s="41">
        <f t="shared" si="213"/>
        <v>54782.875908003756</v>
      </c>
      <c r="BZ86" s="39">
        <f t="shared" si="214"/>
        <v>9587003.2839006577</v>
      </c>
      <c r="CA86" s="39">
        <f t="shared" si="215"/>
        <v>-36978441.237902537</v>
      </c>
      <c r="CB86" s="40">
        <f t="shared" si="89"/>
        <v>9563.7161050692885</v>
      </c>
      <c r="CC86" s="39">
        <f t="shared" si="216"/>
        <v>23909290.262673222</v>
      </c>
      <c r="CD86" s="39">
        <f t="shared" si="217"/>
        <v>4184125795.967814</v>
      </c>
      <c r="CE86" s="39">
        <f t="shared" si="218"/>
        <v>-16138770927.304424</v>
      </c>
      <c r="CF86" s="53">
        <f t="shared" si="219"/>
        <v>732222014294.36743</v>
      </c>
      <c r="CG86" s="39">
        <f t="shared" si="220"/>
        <v>-2824284912278.2744</v>
      </c>
      <c r="CH86" s="39">
        <f t="shared" si="221"/>
        <v>10893670375930.486</v>
      </c>
      <c r="DB86" s="21">
        <v>32</v>
      </c>
      <c r="DC86" s="39">
        <v>-675</v>
      </c>
      <c r="DD86" s="39">
        <v>175</v>
      </c>
      <c r="DE86" s="39">
        <v>2500</v>
      </c>
      <c r="DF86" s="50">
        <f t="shared" si="226"/>
        <v>1.4311908434161678E-3</v>
      </c>
      <c r="DG86" s="40">
        <f t="shared" si="100"/>
        <v>23.437407914088229</v>
      </c>
      <c r="DH86" s="41">
        <f t="shared" si="227"/>
        <v>58593.519785220575</v>
      </c>
      <c r="DI86" s="39">
        <f t="shared" si="228"/>
        <v>10253865.9624136</v>
      </c>
      <c r="DJ86" s="39">
        <f t="shared" si="229"/>
        <v>-39550625.855023891</v>
      </c>
      <c r="DK86" s="40">
        <f t="shared" si="101"/>
        <v>7252.3167464438611</v>
      </c>
      <c r="DL86" s="39">
        <f t="shared" si="230"/>
        <v>18130791.866109654</v>
      </c>
      <c r="DM86" s="39">
        <f t="shared" si="231"/>
        <v>3172888576.5691895</v>
      </c>
      <c r="DN86" s="39">
        <f t="shared" si="232"/>
        <v>-12238284509.624016</v>
      </c>
      <c r="DO86" s="53">
        <f t="shared" si="233"/>
        <v>555255500899.60815</v>
      </c>
      <c r="DP86" s="39">
        <f t="shared" si="234"/>
        <v>-2141699789184.2029</v>
      </c>
      <c r="DQ86" s="39">
        <f t="shared" si="235"/>
        <v>8260842043996.2109</v>
      </c>
      <c r="EK86" s="21">
        <v>32</v>
      </c>
      <c r="EL86" s="39">
        <v>-675</v>
      </c>
      <c r="EM86" s="39">
        <v>175</v>
      </c>
      <c r="EN86" s="39">
        <v>2500</v>
      </c>
      <c r="EO86" s="50">
        <f t="shared" si="240"/>
        <v>1.4995626216554002E-3</v>
      </c>
      <c r="EP86" s="40">
        <f t="shared" si="112"/>
        <v>23.903460493516842</v>
      </c>
      <c r="EQ86" s="41">
        <f t="shared" si="241"/>
        <v>59758.651233792109</v>
      </c>
      <c r="ER86" s="39">
        <f t="shared" si="242"/>
        <v>10457763.96591362</v>
      </c>
      <c r="ES86" s="39">
        <f t="shared" si="243"/>
        <v>-40337089.582809672</v>
      </c>
      <c r="ET86" s="40">
        <f t="shared" si="113"/>
        <v>6380.5765738936489</v>
      </c>
      <c r="EU86" s="39">
        <f t="shared" si="244"/>
        <v>15951441.434734123</v>
      </c>
      <c r="EV86" s="39">
        <f t="shared" si="245"/>
        <v>2791502251.0784717</v>
      </c>
      <c r="EW86" s="39">
        <f t="shared" si="246"/>
        <v>-10767222968.445534</v>
      </c>
      <c r="EX86" s="53">
        <f t="shared" si="247"/>
        <v>488512893938.73254</v>
      </c>
      <c r="EY86" s="39">
        <f t="shared" si="248"/>
        <v>-1884264019477.9685</v>
      </c>
      <c r="EZ86" s="39">
        <f t="shared" si="249"/>
        <v>7267875503700.7344</v>
      </c>
      <c r="FT86" s="21">
        <v>32</v>
      </c>
      <c r="FU86" s="39">
        <v>-675</v>
      </c>
      <c r="FV86" s="39">
        <v>175</v>
      </c>
      <c r="FW86" s="39">
        <v>2500</v>
      </c>
      <c r="FX86" s="50">
        <f t="shared" si="254"/>
        <v>1.5046779662047254E-3</v>
      </c>
      <c r="FY86" s="40">
        <f t="shared" si="124"/>
        <v>23.935932528085317</v>
      </c>
      <c r="FZ86" s="41">
        <f t="shared" si="255"/>
        <v>59839.831320213292</v>
      </c>
      <c r="GA86" s="39">
        <f t="shared" si="256"/>
        <v>10471970.481037326</v>
      </c>
      <c r="GB86" s="39">
        <f t="shared" si="257"/>
        <v>-40391886.14114397</v>
      </c>
      <c r="GC86" s="40">
        <f t="shared" si="125"/>
        <v>6315.3559308897511</v>
      </c>
      <c r="GD86" s="39">
        <f t="shared" si="258"/>
        <v>15788389.827224378</v>
      </c>
      <c r="GE86" s="39">
        <f t="shared" si="259"/>
        <v>2762968219.764266</v>
      </c>
      <c r="GF86" s="39">
        <f t="shared" si="260"/>
        <v>-10657163133.376455</v>
      </c>
      <c r="GG86" s="53">
        <f t="shared" si="261"/>
        <v>483519438458.74658</v>
      </c>
      <c r="GH86" s="39">
        <f t="shared" si="262"/>
        <v>-1865003548340.8796</v>
      </c>
      <c r="GI86" s="39">
        <f t="shared" si="263"/>
        <v>7193585115029.1074</v>
      </c>
      <c r="HC86" s="21">
        <v>32</v>
      </c>
      <c r="HD86" s="39">
        <v>-675</v>
      </c>
      <c r="HE86" s="39">
        <v>175</v>
      </c>
      <c r="HF86" s="39">
        <v>2500</v>
      </c>
      <c r="HG86" s="50">
        <f t="shared" si="268"/>
        <v>1.5047008052596685E-3</v>
      </c>
      <c r="HH86" s="40">
        <f t="shared" si="136"/>
        <v>23.936076761521068</v>
      </c>
      <c r="HI86" s="41">
        <f t="shared" si="269"/>
        <v>59840.191903802668</v>
      </c>
      <c r="HJ86" s="39">
        <f t="shared" si="270"/>
        <v>10472033.583165467</v>
      </c>
      <c r="HK86" s="39">
        <f t="shared" si="271"/>
        <v>-40392129.535066798</v>
      </c>
      <c r="HL86" s="40">
        <f t="shared" si="137"/>
        <v>6315.0647329392277</v>
      </c>
      <c r="HM86" s="39">
        <f t="shared" si="272"/>
        <v>15787661.832348069</v>
      </c>
      <c r="HN86" s="39">
        <f t="shared" si="273"/>
        <v>2762840820.660912</v>
      </c>
      <c r="HO86" s="39">
        <f t="shared" si="274"/>
        <v>-10656671736.834948</v>
      </c>
      <c r="HP86" s="53">
        <f t="shared" si="275"/>
        <v>483497143615.65961</v>
      </c>
      <c r="HQ86" s="39">
        <f t="shared" si="276"/>
        <v>-1864917553946.1157</v>
      </c>
      <c r="HR86" s="39">
        <f t="shared" si="277"/>
        <v>7193253422363.5889</v>
      </c>
      <c r="IL86" s="21">
        <v>32</v>
      </c>
      <c r="IM86" s="39">
        <v>-675</v>
      </c>
      <c r="IN86" s="39">
        <v>175</v>
      </c>
      <c r="IO86" s="39">
        <v>2500</v>
      </c>
      <c r="IP86" s="50">
        <f t="shared" si="282"/>
        <v>1.5047008056832999E-3</v>
      </c>
      <c r="IQ86" s="40">
        <f t="shared" si="148"/>
        <v>23.936076764196326</v>
      </c>
      <c r="IR86" s="41">
        <f t="shared" si="283"/>
        <v>59840.191910490816</v>
      </c>
      <c r="IS86" s="39">
        <f t="shared" si="284"/>
        <v>10472033.584335893</v>
      </c>
      <c r="IT86" s="39">
        <f t="shared" si="285"/>
        <v>-40392129.539581299</v>
      </c>
      <c r="IU86" s="40">
        <f t="shared" si="149"/>
        <v>6315.0647275379279</v>
      </c>
      <c r="IV86" s="39">
        <f t="shared" si="286"/>
        <v>15787661.818844819</v>
      </c>
      <c r="IW86" s="39">
        <f t="shared" si="287"/>
        <v>2762840818.2978435</v>
      </c>
      <c r="IX86" s="39">
        <f t="shared" si="288"/>
        <v>-10656671727.720253</v>
      </c>
      <c r="IY86" s="53">
        <f t="shared" si="289"/>
        <v>483497143202.12262</v>
      </c>
      <c r="IZ86" s="39">
        <f t="shared" si="290"/>
        <v>-1864917552351.0442</v>
      </c>
      <c r="JA86" s="39">
        <f t="shared" si="291"/>
        <v>7193253416211.1709</v>
      </c>
      <c r="JU86" s="21">
        <v>32</v>
      </c>
      <c r="JV86" s="39">
        <v>-675</v>
      </c>
      <c r="JW86" s="39">
        <v>175</v>
      </c>
      <c r="JX86" s="39">
        <v>2500</v>
      </c>
      <c r="JY86" s="50">
        <f t="shared" si="296"/>
        <v>1.5047008056832992E-3</v>
      </c>
      <c r="JZ86" s="40">
        <f t="shared" si="160"/>
        <v>23.936076764196322</v>
      </c>
      <c r="KA86" s="41">
        <f t="shared" si="297"/>
        <v>59840.191910490808</v>
      </c>
      <c r="KB86" s="39">
        <f t="shared" si="298"/>
        <v>10472033.584335892</v>
      </c>
      <c r="KC86" s="39">
        <f t="shared" si="299"/>
        <v>-40392129.539581299</v>
      </c>
      <c r="KD86" s="40">
        <f t="shared" si="161"/>
        <v>6315.0647275379361</v>
      </c>
      <c r="KE86" s="39">
        <f t="shared" si="300"/>
        <v>15787661.81884484</v>
      </c>
      <c r="KF86" s="39">
        <f t="shared" si="301"/>
        <v>2762840818.2978468</v>
      </c>
      <c r="KG86" s="39">
        <f t="shared" si="302"/>
        <v>-10656671727.720266</v>
      </c>
      <c r="KH86" s="53">
        <f t="shared" si="303"/>
        <v>483497143202.12317</v>
      </c>
      <c r="KI86" s="39">
        <f t="shared" si="304"/>
        <v>-1864917552351.0466</v>
      </c>
      <c r="KJ86" s="39">
        <f t="shared" si="305"/>
        <v>7193253416211.1807</v>
      </c>
      <c r="LD86" s="21">
        <v>32</v>
      </c>
      <c r="LE86" s="39">
        <v>-675</v>
      </c>
      <c r="LF86" s="39">
        <v>175</v>
      </c>
      <c r="LG86" s="39">
        <v>2500</v>
      </c>
      <c r="LH86" s="50">
        <f t="shared" si="310"/>
        <v>1.5047008056832992E-3</v>
      </c>
      <c r="LI86" s="40">
        <f t="shared" si="172"/>
        <v>23.936076764196322</v>
      </c>
      <c r="LJ86" s="41">
        <f t="shared" si="311"/>
        <v>59840.191910490808</v>
      </c>
      <c r="LK86" s="39">
        <f t="shared" si="312"/>
        <v>10472033.584335892</v>
      </c>
      <c r="LL86" s="39">
        <f t="shared" si="313"/>
        <v>-40392129.539581299</v>
      </c>
      <c r="LM86" s="40">
        <f t="shared" si="173"/>
        <v>6315.0647275379361</v>
      </c>
      <c r="LN86" s="39">
        <f t="shared" si="314"/>
        <v>15787661.81884484</v>
      </c>
      <c r="LO86" s="39">
        <f t="shared" si="315"/>
        <v>2762840818.2978468</v>
      </c>
      <c r="LP86" s="39">
        <f t="shared" si="316"/>
        <v>-10656671727.720266</v>
      </c>
      <c r="LQ86" s="53">
        <f t="shared" si="317"/>
        <v>483497143202.12317</v>
      </c>
      <c r="LR86" s="39">
        <f t="shared" si="318"/>
        <v>-1864917552351.0466</v>
      </c>
      <c r="LS86" s="39">
        <f t="shared" si="319"/>
        <v>7193253416211.1807</v>
      </c>
    </row>
    <row r="87" spans="1:331" x14ac:dyDescent="0.25">
      <c r="A87" s="21">
        <v>33</v>
      </c>
      <c r="B87" s="39">
        <v>-675</v>
      </c>
      <c r="C87" s="39">
        <v>225</v>
      </c>
      <c r="D87" s="39">
        <v>2500</v>
      </c>
      <c r="E87" s="50">
        <f t="shared" si="184"/>
        <v>1E-3</v>
      </c>
      <c r="F87" s="40">
        <f t="shared" si="64"/>
        <v>19.125</v>
      </c>
      <c r="G87" s="41">
        <f t="shared" si="185"/>
        <v>47812.5</v>
      </c>
      <c r="H87" s="39">
        <f t="shared" si="186"/>
        <v>10757812.5</v>
      </c>
      <c r="I87" s="39">
        <f t="shared" si="187"/>
        <v>-32273437.5</v>
      </c>
      <c r="J87" s="40">
        <f t="shared" si="65"/>
        <v>12750</v>
      </c>
      <c r="K87" s="39">
        <f t="shared" si="188"/>
        <v>31875000</v>
      </c>
      <c r="L87" s="39">
        <f t="shared" si="189"/>
        <v>7171875000</v>
      </c>
      <c r="M87" s="39">
        <f t="shared" si="190"/>
        <v>-21515625000</v>
      </c>
      <c r="N87" s="53">
        <f t="shared" si="191"/>
        <v>1613671875000</v>
      </c>
      <c r="O87" s="39">
        <f t="shared" si="192"/>
        <v>-4841015625000</v>
      </c>
      <c r="P87" s="39">
        <f t="shared" si="193"/>
        <v>14523046875000</v>
      </c>
      <c r="AJ87" s="21">
        <v>33</v>
      </c>
      <c r="AK87" s="39">
        <v>-675</v>
      </c>
      <c r="AL87" s="39">
        <v>225</v>
      </c>
      <c r="AM87" s="39">
        <v>2500</v>
      </c>
      <c r="AN87" s="50">
        <f t="shared" si="198"/>
        <v>1.1272152847356695E-3</v>
      </c>
      <c r="AO87" s="40">
        <f t="shared" si="76"/>
        <v>20.643823610106129</v>
      </c>
      <c r="AP87" s="41">
        <f t="shared" si="199"/>
        <v>51609.55902526532</v>
      </c>
      <c r="AQ87" s="39">
        <f t="shared" si="200"/>
        <v>11612150.780684697</v>
      </c>
      <c r="AR87" s="39">
        <f t="shared" si="201"/>
        <v>-34836452.342054091</v>
      </c>
      <c r="AS87" s="40">
        <f t="shared" si="77"/>
        <v>11128.005119620213</v>
      </c>
      <c r="AT87" s="39">
        <f t="shared" si="202"/>
        <v>27820012.799050532</v>
      </c>
      <c r="AU87" s="39">
        <f t="shared" si="203"/>
        <v>6259502879.7863693</v>
      </c>
      <c r="AV87" s="39">
        <f t="shared" si="204"/>
        <v>-18778508639.359108</v>
      </c>
      <c r="AW87" s="53">
        <f t="shared" si="205"/>
        <v>1408388147951.9331</v>
      </c>
      <c r="AX87" s="39">
        <f t="shared" si="206"/>
        <v>-4225164443855.7993</v>
      </c>
      <c r="AY87" s="39">
        <f t="shared" si="207"/>
        <v>12675493331567.398</v>
      </c>
      <c r="BS87" s="21">
        <v>33</v>
      </c>
      <c r="BT87" s="39">
        <v>-675</v>
      </c>
      <c r="BU87" s="39">
        <v>225</v>
      </c>
      <c r="BV87" s="39">
        <v>2500</v>
      </c>
      <c r="BW87" s="50">
        <f t="shared" si="212"/>
        <v>1.3402661229585642E-3</v>
      </c>
      <c r="BX87" s="40">
        <f t="shared" si="88"/>
        <v>22.725288973209707</v>
      </c>
      <c r="BY87" s="41">
        <f t="shared" si="213"/>
        <v>56813.222433024268</v>
      </c>
      <c r="BZ87" s="39">
        <f t="shared" si="214"/>
        <v>12782975.047430459</v>
      </c>
      <c r="CA87" s="39">
        <f t="shared" si="215"/>
        <v>-38348925.142291382</v>
      </c>
      <c r="CB87" s="40">
        <f t="shared" si="89"/>
        <v>8411.606932278306</v>
      </c>
      <c r="CC87" s="39">
        <f t="shared" si="216"/>
        <v>21029017.330695763</v>
      </c>
      <c r="CD87" s="39">
        <f t="shared" si="217"/>
        <v>4731528899.4065466</v>
      </c>
      <c r="CE87" s="39">
        <f t="shared" si="218"/>
        <v>-14194586698.219641</v>
      </c>
      <c r="CF87" s="53">
        <f t="shared" si="219"/>
        <v>1064594002366.473</v>
      </c>
      <c r="CG87" s="39">
        <f t="shared" si="220"/>
        <v>-3193782007099.4189</v>
      </c>
      <c r="CH87" s="39">
        <f t="shared" si="221"/>
        <v>9581346021298.2578</v>
      </c>
      <c r="DB87" s="21">
        <v>33</v>
      </c>
      <c r="DC87" s="39">
        <v>-675</v>
      </c>
      <c r="DD87" s="39">
        <v>225</v>
      </c>
      <c r="DE87" s="39">
        <v>2500</v>
      </c>
      <c r="DF87" s="50">
        <f t="shared" si="226"/>
        <v>1.5421111181675448E-3</v>
      </c>
      <c r="DG87" s="40">
        <f t="shared" si="100"/>
        <v>24.163403295825677</v>
      </c>
      <c r="DH87" s="41">
        <f t="shared" si="227"/>
        <v>60408.508239564195</v>
      </c>
      <c r="DI87" s="39">
        <f t="shared" si="228"/>
        <v>13591914.353901943</v>
      </c>
      <c r="DJ87" s="39">
        <f t="shared" si="229"/>
        <v>-40775743.061705835</v>
      </c>
      <c r="DK87" s="40">
        <f t="shared" si="101"/>
        <v>5838.0832433638025</v>
      </c>
      <c r="DL87" s="39">
        <f t="shared" si="230"/>
        <v>14595208.108409505</v>
      </c>
      <c r="DM87" s="39">
        <f t="shared" si="231"/>
        <v>3283921824.3921385</v>
      </c>
      <c r="DN87" s="39">
        <f t="shared" si="232"/>
        <v>-9851765473.1764164</v>
      </c>
      <c r="DO87" s="53">
        <f t="shared" si="233"/>
        <v>738882410488.2312</v>
      </c>
      <c r="DP87" s="39">
        <f t="shared" si="234"/>
        <v>-2216647231464.6938</v>
      </c>
      <c r="DQ87" s="39">
        <f t="shared" si="235"/>
        <v>6649941694394.0811</v>
      </c>
      <c r="EK87" s="21">
        <v>33</v>
      </c>
      <c r="EL87" s="39">
        <v>-675</v>
      </c>
      <c r="EM87" s="39">
        <v>225</v>
      </c>
      <c r="EN87" s="39">
        <v>2500</v>
      </c>
      <c r="EO87" s="50">
        <f t="shared" si="240"/>
        <v>1.618149031958858E-3</v>
      </c>
      <c r="EP87" s="40">
        <f t="shared" si="112"/>
        <v>24.570460218563522</v>
      </c>
      <c r="EQ87" s="41">
        <f t="shared" si="241"/>
        <v>61426.150546408804</v>
      </c>
      <c r="ER87" s="39">
        <f t="shared" si="242"/>
        <v>13820883.87294198</v>
      </c>
      <c r="ES87" s="39">
        <f t="shared" si="243"/>
        <v>-41462651.618825942</v>
      </c>
      <c r="ET87" s="40">
        <f t="shared" si="113"/>
        <v>4868.5998425245598</v>
      </c>
      <c r="EU87" s="39">
        <f t="shared" si="244"/>
        <v>12171499.606311399</v>
      </c>
      <c r="EV87" s="39">
        <f t="shared" si="245"/>
        <v>2738587411.4200649</v>
      </c>
      <c r="EW87" s="39">
        <f t="shared" si="246"/>
        <v>-8215762234.2601948</v>
      </c>
      <c r="EX87" s="53">
        <f t="shared" si="247"/>
        <v>616182167569.51465</v>
      </c>
      <c r="EY87" s="39">
        <f t="shared" si="248"/>
        <v>-1848546502708.5439</v>
      </c>
      <c r="EZ87" s="39">
        <f t="shared" si="249"/>
        <v>5545639508125.6318</v>
      </c>
      <c r="FT87" s="21">
        <v>33</v>
      </c>
      <c r="FU87" s="39">
        <v>-675</v>
      </c>
      <c r="FV87" s="39">
        <v>225</v>
      </c>
      <c r="FW87" s="39">
        <v>2500</v>
      </c>
      <c r="FX87" s="50">
        <f t="shared" si="254"/>
        <v>1.6238478468979926E-3</v>
      </c>
      <c r="FY87" s="40">
        <f t="shared" si="124"/>
        <v>24.597998430444115</v>
      </c>
      <c r="FZ87" s="41">
        <f t="shared" si="255"/>
        <v>61494.996076110285</v>
      </c>
      <c r="GA87" s="39">
        <f t="shared" si="256"/>
        <v>13836374.117124815</v>
      </c>
      <c r="GB87" s="39">
        <f t="shared" si="257"/>
        <v>-41509122.35137444</v>
      </c>
      <c r="GC87" s="40">
        <f t="shared" si="125"/>
        <v>4795.9399520505967</v>
      </c>
      <c r="GD87" s="39">
        <f t="shared" si="258"/>
        <v>11989849.880126491</v>
      </c>
      <c r="GE87" s="39">
        <f t="shared" si="259"/>
        <v>2697716223.0284605</v>
      </c>
      <c r="GF87" s="39">
        <f t="shared" si="260"/>
        <v>-8093148669.0853815</v>
      </c>
      <c r="GG87" s="53">
        <f t="shared" si="261"/>
        <v>606986150181.40356</v>
      </c>
      <c r="GH87" s="39">
        <f t="shared" si="262"/>
        <v>-1820958450544.2109</v>
      </c>
      <c r="GI87" s="39">
        <f t="shared" si="263"/>
        <v>5462875351632.6328</v>
      </c>
      <c r="HC87" s="21">
        <v>33</v>
      </c>
      <c r="HD87" s="39">
        <v>-675</v>
      </c>
      <c r="HE87" s="39">
        <v>225</v>
      </c>
      <c r="HF87" s="39">
        <v>2500</v>
      </c>
      <c r="HG87" s="50">
        <f t="shared" si="268"/>
        <v>1.6238729503176225E-3</v>
      </c>
      <c r="HH87" s="40">
        <f t="shared" si="136"/>
        <v>24.598118820919844</v>
      </c>
      <c r="HI87" s="41">
        <f t="shared" si="269"/>
        <v>61495.297052299611</v>
      </c>
      <c r="HJ87" s="39">
        <f t="shared" si="270"/>
        <v>13836441.836767413</v>
      </c>
      <c r="HK87" s="39">
        <f t="shared" si="271"/>
        <v>-41509325.510302238</v>
      </c>
      <c r="HL87" s="40">
        <f t="shared" si="137"/>
        <v>4795.619883450312</v>
      </c>
      <c r="HM87" s="39">
        <f t="shared" si="272"/>
        <v>11989049.70862578</v>
      </c>
      <c r="HN87" s="39">
        <f t="shared" si="273"/>
        <v>2697536184.4408007</v>
      </c>
      <c r="HO87" s="39">
        <f t="shared" si="274"/>
        <v>-8092608553.322402</v>
      </c>
      <c r="HP87" s="53">
        <f t="shared" si="275"/>
        <v>606945641499.18018</v>
      </c>
      <c r="HQ87" s="39">
        <f t="shared" si="276"/>
        <v>-1820836924497.5405</v>
      </c>
      <c r="HR87" s="39">
        <f t="shared" si="277"/>
        <v>5462510773492.6211</v>
      </c>
      <c r="IL87" s="21">
        <v>33</v>
      </c>
      <c r="IM87" s="39">
        <v>-675</v>
      </c>
      <c r="IN87" s="39">
        <v>225</v>
      </c>
      <c r="IO87" s="39">
        <v>2500</v>
      </c>
      <c r="IP87" s="50">
        <f t="shared" si="282"/>
        <v>1.6238729507826949E-3</v>
      </c>
      <c r="IQ87" s="40">
        <f t="shared" si="148"/>
        <v>24.598118823150156</v>
      </c>
      <c r="IR87" s="41">
        <f t="shared" si="283"/>
        <v>61495.297057875388</v>
      </c>
      <c r="IS87" s="39">
        <f t="shared" si="284"/>
        <v>13836441.838021962</v>
      </c>
      <c r="IT87" s="39">
        <f t="shared" si="285"/>
        <v>-41509325.514065884</v>
      </c>
      <c r="IU87" s="40">
        <f t="shared" si="149"/>
        <v>4795.6198775206385</v>
      </c>
      <c r="IV87" s="39">
        <f t="shared" si="286"/>
        <v>11989049.693801597</v>
      </c>
      <c r="IW87" s="39">
        <f t="shared" si="287"/>
        <v>2697536181.1053591</v>
      </c>
      <c r="IX87" s="39">
        <f t="shared" si="288"/>
        <v>-8092608543.3160782</v>
      </c>
      <c r="IY87" s="53">
        <f t="shared" si="289"/>
        <v>606945640748.70581</v>
      </c>
      <c r="IZ87" s="39">
        <f t="shared" si="290"/>
        <v>-1820836922246.1177</v>
      </c>
      <c r="JA87" s="39">
        <f t="shared" si="291"/>
        <v>5462510766738.3525</v>
      </c>
      <c r="JU87" s="21">
        <v>33</v>
      </c>
      <c r="JV87" s="39">
        <v>-675</v>
      </c>
      <c r="JW87" s="39">
        <v>225</v>
      </c>
      <c r="JX87" s="39">
        <v>2500</v>
      </c>
      <c r="JY87" s="50">
        <f t="shared" si="296"/>
        <v>1.6238729507826945E-3</v>
      </c>
      <c r="JZ87" s="40">
        <f t="shared" si="160"/>
        <v>24.598118823150152</v>
      </c>
      <c r="KA87" s="41">
        <f t="shared" si="297"/>
        <v>61495.297057875381</v>
      </c>
      <c r="KB87" s="39">
        <f t="shared" si="298"/>
        <v>13836441.83802196</v>
      </c>
      <c r="KC87" s="39">
        <f t="shared" si="299"/>
        <v>-41509325.514065884</v>
      </c>
      <c r="KD87" s="40">
        <f t="shared" si="161"/>
        <v>4795.619877520644</v>
      </c>
      <c r="KE87" s="39">
        <f t="shared" si="300"/>
        <v>11989049.69380161</v>
      </c>
      <c r="KF87" s="39">
        <f t="shared" si="301"/>
        <v>2697536181.1053624</v>
      </c>
      <c r="KG87" s="39">
        <f t="shared" si="302"/>
        <v>-8092608543.3160868</v>
      </c>
      <c r="KH87" s="53">
        <f t="shared" si="303"/>
        <v>606945640748.70654</v>
      </c>
      <c r="KI87" s="39">
        <f t="shared" si="304"/>
        <v>-1820836922246.1196</v>
      </c>
      <c r="KJ87" s="39">
        <f t="shared" si="305"/>
        <v>5462510766738.3584</v>
      </c>
      <c r="LD87" s="21">
        <v>33</v>
      </c>
      <c r="LE87" s="39">
        <v>-675</v>
      </c>
      <c r="LF87" s="39">
        <v>225</v>
      </c>
      <c r="LG87" s="39">
        <v>2500</v>
      </c>
      <c r="LH87" s="50">
        <f t="shared" si="310"/>
        <v>1.6238729507826945E-3</v>
      </c>
      <c r="LI87" s="40">
        <f t="shared" si="172"/>
        <v>24.598118823150152</v>
      </c>
      <c r="LJ87" s="41">
        <f t="shared" si="311"/>
        <v>61495.297057875381</v>
      </c>
      <c r="LK87" s="39">
        <f t="shared" si="312"/>
        <v>13836441.83802196</v>
      </c>
      <c r="LL87" s="39">
        <f t="shared" si="313"/>
        <v>-41509325.514065884</v>
      </c>
      <c r="LM87" s="40">
        <f t="shared" si="173"/>
        <v>4795.619877520644</v>
      </c>
      <c r="LN87" s="39">
        <f t="shared" si="314"/>
        <v>11989049.69380161</v>
      </c>
      <c r="LO87" s="39">
        <f t="shared" si="315"/>
        <v>2697536181.1053624</v>
      </c>
      <c r="LP87" s="39">
        <f t="shared" si="316"/>
        <v>-8092608543.3160868</v>
      </c>
      <c r="LQ87" s="53">
        <f t="shared" si="317"/>
        <v>606945640748.70654</v>
      </c>
      <c r="LR87" s="39">
        <f t="shared" si="318"/>
        <v>-1820836922246.1196</v>
      </c>
      <c r="LS87" s="39">
        <f t="shared" si="319"/>
        <v>5462510766738.3584</v>
      </c>
    </row>
    <row r="88" spans="1:331" x14ac:dyDescent="0.25">
      <c r="A88" s="21">
        <v>34</v>
      </c>
      <c r="B88" s="39">
        <v>-675</v>
      </c>
      <c r="C88" s="39">
        <v>275</v>
      </c>
      <c r="D88" s="39">
        <v>2500</v>
      </c>
      <c r="E88" s="50">
        <f t="shared" si="184"/>
        <v>1.0075000000000001E-3</v>
      </c>
      <c r="F88" s="40">
        <f t="shared" si="64"/>
        <v>19.220266406249998</v>
      </c>
      <c r="G88" s="41">
        <f t="shared" si="185"/>
        <v>48050.666015624993</v>
      </c>
      <c r="H88" s="39">
        <f t="shared" si="186"/>
        <v>13213933.154296873</v>
      </c>
      <c r="I88" s="39">
        <f t="shared" si="187"/>
        <v>-32434199.560546871</v>
      </c>
      <c r="J88" s="40">
        <f t="shared" si="65"/>
        <v>12654.375</v>
      </c>
      <c r="K88" s="39">
        <f t="shared" si="188"/>
        <v>31635937.5</v>
      </c>
      <c r="L88" s="39">
        <f t="shared" si="189"/>
        <v>8699882812.5</v>
      </c>
      <c r="M88" s="39">
        <f t="shared" si="190"/>
        <v>-21354257812.5</v>
      </c>
      <c r="N88" s="53">
        <f t="shared" si="191"/>
        <v>2392467773437.5</v>
      </c>
      <c r="O88" s="39">
        <f t="shared" si="192"/>
        <v>-5872420898437.5</v>
      </c>
      <c r="P88" s="39">
        <f t="shared" si="193"/>
        <v>14414124023437.5</v>
      </c>
      <c r="AJ88" s="21">
        <v>34</v>
      </c>
      <c r="AK88" s="39">
        <v>-675</v>
      </c>
      <c r="AL88" s="39">
        <v>275</v>
      </c>
      <c r="AM88" s="39">
        <v>2500</v>
      </c>
      <c r="AN88" s="50">
        <f t="shared" si="198"/>
        <v>1.1998073244736452E-3</v>
      </c>
      <c r="AO88" s="40">
        <f t="shared" si="76"/>
        <v>21.418034472966585</v>
      </c>
      <c r="AP88" s="41">
        <f t="shared" si="199"/>
        <v>53545.08618241646</v>
      </c>
      <c r="AQ88" s="39">
        <f t="shared" si="200"/>
        <v>14724898.700164527</v>
      </c>
      <c r="AR88" s="39">
        <f t="shared" si="201"/>
        <v>-36142933.173131108</v>
      </c>
      <c r="AS88" s="40">
        <f t="shared" si="77"/>
        <v>10202.456612961025</v>
      </c>
      <c r="AT88" s="39">
        <f t="shared" si="202"/>
        <v>25506141.532402564</v>
      </c>
      <c r="AU88" s="39">
        <f t="shared" si="203"/>
        <v>7014188921.4107046</v>
      </c>
      <c r="AV88" s="39">
        <f t="shared" si="204"/>
        <v>-17216645534.371731</v>
      </c>
      <c r="AW88" s="53">
        <f t="shared" si="205"/>
        <v>1928901953387.9438</v>
      </c>
      <c r="AX88" s="39">
        <f t="shared" si="206"/>
        <v>-4734577521952.2256</v>
      </c>
      <c r="AY88" s="39">
        <f t="shared" si="207"/>
        <v>11621235735700.918</v>
      </c>
      <c r="BS88" s="21">
        <v>34</v>
      </c>
      <c r="BT88" s="39">
        <v>-675</v>
      </c>
      <c r="BU88" s="39">
        <v>275</v>
      </c>
      <c r="BV88" s="39">
        <v>2500</v>
      </c>
      <c r="BW88" s="50">
        <f t="shared" si="212"/>
        <v>1.4306276267068764E-3</v>
      </c>
      <c r="BX88" s="40">
        <f t="shared" si="88"/>
        <v>23.433321265882295</v>
      </c>
      <c r="BY88" s="41">
        <f t="shared" si="213"/>
        <v>58583.303164705736</v>
      </c>
      <c r="BZ88" s="39">
        <f t="shared" si="214"/>
        <v>16110408.370294077</v>
      </c>
      <c r="CA88" s="39">
        <f t="shared" si="215"/>
        <v>-39543729.63617637</v>
      </c>
      <c r="CB88" s="40">
        <f t="shared" si="89"/>
        <v>7259.497759487328</v>
      </c>
      <c r="CC88" s="39">
        <f t="shared" si="216"/>
        <v>18148744.39871832</v>
      </c>
      <c r="CD88" s="39">
        <f t="shared" si="217"/>
        <v>4990904709.6475382</v>
      </c>
      <c r="CE88" s="39">
        <f t="shared" si="218"/>
        <v>-12250402469.134867</v>
      </c>
      <c r="CF88" s="53">
        <f t="shared" si="219"/>
        <v>1372498795153.073</v>
      </c>
      <c r="CG88" s="39">
        <f t="shared" si="220"/>
        <v>-3368860679012.0884</v>
      </c>
      <c r="CH88" s="39">
        <f t="shared" si="221"/>
        <v>8269021666666.0342</v>
      </c>
      <c r="DB88" s="21">
        <v>34</v>
      </c>
      <c r="DC88" s="39">
        <v>-675</v>
      </c>
      <c r="DD88" s="39">
        <v>275</v>
      </c>
      <c r="DE88" s="39">
        <v>2500</v>
      </c>
      <c r="DF88" s="50">
        <f t="shared" si="226"/>
        <v>1.6530313929189215E-3</v>
      </c>
      <c r="DG88" s="40">
        <f t="shared" si="100"/>
        <v>24.732531508838878</v>
      </c>
      <c r="DH88" s="41">
        <f t="shared" si="227"/>
        <v>61831.328772097193</v>
      </c>
      <c r="DI88" s="39">
        <f t="shared" si="228"/>
        <v>17003615.412326727</v>
      </c>
      <c r="DJ88" s="39">
        <f t="shared" si="229"/>
        <v>-41736146.921165608</v>
      </c>
      <c r="DK88" s="40">
        <f t="shared" si="101"/>
        <v>4423.8497402837502</v>
      </c>
      <c r="DL88" s="39">
        <f t="shared" si="230"/>
        <v>11059624.350709375</v>
      </c>
      <c r="DM88" s="39">
        <f t="shared" si="231"/>
        <v>3041396696.4450779</v>
      </c>
      <c r="DN88" s="39">
        <f t="shared" si="232"/>
        <v>-7465246436.7288284</v>
      </c>
      <c r="DO88" s="53">
        <f t="shared" si="233"/>
        <v>836384091522.39636</v>
      </c>
      <c r="DP88" s="39">
        <f t="shared" si="234"/>
        <v>-2052942770100.4277</v>
      </c>
      <c r="DQ88" s="39">
        <f t="shared" si="235"/>
        <v>5039041344791.959</v>
      </c>
      <c r="EK88" s="21">
        <v>34</v>
      </c>
      <c r="EL88" s="39">
        <v>-675</v>
      </c>
      <c r="EM88" s="39">
        <v>275</v>
      </c>
      <c r="EN88" s="39">
        <v>2500</v>
      </c>
      <c r="EO88" s="50">
        <f t="shared" si="240"/>
        <v>1.7367354422623163E-3</v>
      </c>
      <c r="EP88" s="40">
        <f t="shared" si="112"/>
        <v>25.058160050574784</v>
      </c>
      <c r="EQ88" s="41">
        <f t="shared" si="241"/>
        <v>62645.400126436958</v>
      </c>
      <c r="ER88" s="39">
        <f t="shared" si="242"/>
        <v>17227485.034770165</v>
      </c>
      <c r="ES88" s="39">
        <f t="shared" si="243"/>
        <v>-42285645.085344948</v>
      </c>
      <c r="ET88" s="40">
        <f t="shared" si="113"/>
        <v>3356.623111155468</v>
      </c>
      <c r="EU88" s="39">
        <f t="shared" si="244"/>
        <v>8391557.7778886706</v>
      </c>
      <c r="EV88" s="39">
        <f t="shared" si="245"/>
        <v>2307678388.9193845</v>
      </c>
      <c r="EW88" s="39">
        <f t="shared" si="246"/>
        <v>-5664301500.0748529</v>
      </c>
      <c r="EX88" s="53">
        <f t="shared" si="247"/>
        <v>634611556952.83069</v>
      </c>
      <c r="EY88" s="39">
        <f t="shared" si="248"/>
        <v>-1557682912520.5845</v>
      </c>
      <c r="EZ88" s="39">
        <f t="shared" si="249"/>
        <v>3823403512550.5254</v>
      </c>
      <c r="FT88" s="21">
        <v>34</v>
      </c>
      <c r="FU88" s="39">
        <v>-675</v>
      </c>
      <c r="FV88" s="39">
        <v>275</v>
      </c>
      <c r="FW88" s="39">
        <v>2500</v>
      </c>
      <c r="FX88" s="50">
        <f t="shared" si="254"/>
        <v>1.7430177275912597E-3</v>
      </c>
      <c r="FY88" s="40">
        <f t="shared" si="124"/>
        <v>25.078995711881202</v>
      </c>
      <c r="FZ88" s="41">
        <f t="shared" si="255"/>
        <v>62697.489279703004</v>
      </c>
      <c r="GA88" s="39">
        <f t="shared" si="256"/>
        <v>17241809.551918328</v>
      </c>
      <c r="GB88" s="39">
        <f t="shared" si="257"/>
        <v>-42320805.263799526</v>
      </c>
      <c r="GC88" s="40">
        <f t="shared" si="125"/>
        <v>3276.5239732114387</v>
      </c>
      <c r="GD88" s="39">
        <f t="shared" si="258"/>
        <v>8191309.9330285965</v>
      </c>
      <c r="GE88" s="39">
        <f t="shared" si="259"/>
        <v>2252610231.5828638</v>
      </c>
      <c r="GF88" s="39">
        <f t="shared" si="260"/>
        <v>-5529134204.7943029</v>
      </c>
      <c r="GG88" s="53">
        <f t="shared" si="261"/>
        <v>619467813685.2876</v>
      </c>
      <c r="GH88" s="39">
        <f t="shared" si="262"/>
        <v>-1520511906318.4333</v>
      </c>
      <c r="GI88" s="39">
        <f t="shared" si="263"/>
        <v>3732165588236.1543</v>
      </c>
      <c r="HC88" s="21">
        <v>34</v>
      </c>
      <c r="HD88" s="39">
        <v>-675</v>
      </c>
      <c r="HE88" s="39">
        <v>275</v>
      </c>
      <c r="HF88" s="39">
        <v>2500</v>
      </c>
      <c r="HG88" s="50">
        <f t="shared" si="268"/>
        <v>1.7430450953755759E-3</v>
      </c>
      <c r="HH88" s="40">
        <f t="shared" si="136"/>
        <v>25.079085378307763</v>
      </c>
      <c r="HI88" s="41">
        <f t="shared" si="269"/>
        <v>62697.713445769405</v>
      </c>
      <c r="HJ88" s="39">
        <f t="shared" si="270"/>
        <v>17241871.197586585</v>
      </c>
      <c r="HK88" s="39">
        <f t="shared" si="271"/>
        <v>-42320956.575894348</v>
      </c>
      <c r="HL88" s="40">
        <f t="shared" si="137"/>
        <v>3276.1750339614082</v>
      </c>
      <c r="HM88" s="39">
        <f t="shared" si="272"/>
        <v>8190437.5849035205</v>
      </c>
      <c r="HN88" s="39">
        <f t="shared" si="273"/>
        <v>2252370335.8484683</v>
      </c>
      <c r="HO88" s="39">
        <f t="shared" si="274"/>
        <v>-5528545369.8098764</v>
      </c>
      <c r="HP88" s="53">
        <f t="shared" si="275"/>
        <v>619401842358.32874</v>
      </c>
      <c r="HQ88" s="39">
        <f t="shared" si="276"/>
        <v>-1520349976697.7161</v>
      </c>
      <c r="HR88" s="39">
        <f t="shared" si="277"/>
        <v>3731768124621.6665</v>
      </c>
      <c r="IL88" s="21">
        <v>34</v>
      </c>
      <c r="IM88" s="39">
        <v>-675</v>
      </c>
      <c r="IN88" s="39">
        <v>275</v>
      </c>
      <c r="IO88" s="39">
        <v>2500</v>
      </c>
      <c r="IP88" s="50">
        <f t="shared" si="282"/>
        <v>1.74304509588209E-3</v>
      </c>
      <c r="IQ88" s="40">
        <f t="shared" si="148"/>
        <v>25.079085379967193</v>
      </c>
      <c r="IR88" s="41">
        <f t="shared" si="283"/>
        <v>62697.713449917981</v>
      </c>
      <c r="IS88" s="39">
        <f t="shared" si="284"/>
        <v>17241871.198727444</v>
      </c>
      <c r="IT88" s="39">
        <f t="shared" si="285"/>
        <v>-42320956.578694634</v>
      </c>
      <c r="IU88" s="40">
        <f t="shared" si="149"/>
        <v>3276.1750275033523</v>
      </c>
      <c r="IV88" s="39">
        <f t="shared" si="286"/>
        <v>8190437.5687583806</v>
      </c>
      <c r="IW88" s="39">
        <f t="shared" si="287"/>
        <v>2252370331.4085546</v>
      </c>
      <c r="IX88" s="39">
        <f t="shared" si="288"/>
        <v>-5528545358.9119072</v>
      </c>
      <c r="IY88" s="53">
        <f t="shared" si="289"/>
        <v>619401841137.35254</v>
      </c>
      <c r="IZ88" s="39">
        <f t="shared" si="290"/>
        <v>-1520349973700.7744</v>
      </c>
      <c r="JA88" s="39">
        <f t="shared" si="291"/>
        <v>3731768117265.5371</v>
      </c>
      <c r="JU88" s="21">
        <v>34</v>
      </c>
      <c r="JV88" s="39">
        <v>-675</v>
      </c>
      <c r="JW88" s="39">
        <v>275</v>
      </c>
      <c r="JX88" s="39">
        <v>2500</v>
      </c>
      <c r="JY88" s="50">
        <f t="shared" si="296"/>
        <v>1.7430450958820895E-3</v>
      </c>
      <c r="JZ88" s="40">
        <f t="shared" si="160"/>
        <v>25.079085379967189</v>
      </c>
      <c r="KA88" s="41">
        <f t="shared" si="297"/>
        <v>62697.713449917974</v>
      </c>
      <c r="KB88" s="39">
        <f t="shared" si="298"/>
        <v>17241871.198727444</v>
      </c>
      <c r="KC88" s="39">
        <f t="shared" si="299"/>
        <v>-42320956.578694634</v>
      </c>
      <c r="KD88" s="40">
        <f t="shared" si="161"/>
        <v>3276.1750275033583</v>
      </c>
      <c r="KE88" s="39">
        <f t="shared" si="300"/>
        <v>8190437.5687583955</v>
      </c>
      <c r="KF88" s="39">
        <f t="shared" si="301"/>
        <v>2252370331.4085588</v>
      </c>
      <c r="KG88" s="39">
        <f t="shared" si="302"/>
        <v>-5528545358.9119167</v>
      </c>
      <c r="KH88" s="53">
        <f t="shared" si="303"/>
        <v>619401841137.35364</v>
      </c>
      <c r="KI88" s="39">
        <f t="shared" si="304"/>
        <v>-1520349973700.7771</v>
      </c>
      <c r="KJ88" s="39">
        <f t="shared" si="305"/>
        <v>3731768117265.5439</v>
      </c>
      <c r="LD88" s="21">
        <v>34</v>
      </c>
      <c r="LE88" s="39">
        <v>-675</v>
      </c>
      <c r="LF88" s="39">
        <v>275</v>
      </c>
      <c r="LG88" s="39">
        <v>2500</v>
      </c>
      <c r="LH88" s="50">
        <f t="shared" si="310"/>
        <v>1.7430450958820895E-3</v>
      </c>
      <c r="LI88" s="40">
        <f t="shared" si="172"/>
        <v>25.079085379967189</v>
      </c>
      <c r="LJ88" s="41">
        <f t="shared" si="311"/>
        <v>62697.713449917974</v>
      </c>
      <c r="LK88" s="39">
        <f t="shared" si="312"/>
        <v>17241871.198727444</v>
      </c>
      <c r="LL88" s="39">
        <f t="shared" si="313"/>
        <v>-42320956.578694634</v>
      </c>
      <c r="LM88" s="40">
        <f t="shared" si="173"/>
        <v>3276.1750275033583</v>
      </c>
      <c r="LN88" s="39">
        <f t="shared" si="314"/>
        <v>8190437.5687583955</v>
      </c>
      <c r="LO88" s="39">
        <f t="shared" si="315"/>
        <v>2252370331.4085588</v>
      </c>
      <c r="LP88" s="39">
        <f t="shared" si="316"/>
        <v>-5528545358.9119167</v>
      </c>
      <c r="LQ88" s="53">
        <f t="shared" si="317"/>
        <v>619401841137.35364</v>
      </c>
      <c r="LR88" s="39">
        <f t="shared" si="318"/>
        <v>-1520349973700.7771</v>
      </c>
      <c r="LS88" s="39">
        <f t="shared" si="319"/>
        <v>3731768117265.5439</v>
      </c>
    </row>
    <row r="89" spans="1:331" x14ac:dyDescent="0.25">
      <c r="A89" s="21">
        <v>35</v>
      </c>
      <c r="B89" s="39">
        <v>-675</v>
      </c>
      <c r="C89" s="39">
        <v>325</v>
      </c>
      <c r="D89" s="39">
        <v>2500</v>
      </c>
      <c r="E89" s="50">
        <f t="shared" si="184"/>
        <v>1.0150000000000001E-3</v>
      </c>
      <c r="F89" s="40">
        <f t="shared" si="64"/>
        <v>19.314815625000001</v>
      </c>
      <c r="G89" s="41">
        <f t="shared" si="185"/>
        <v>48287.0390625</v>
      </c>
      <c r="H89" s="39">
        <f t="shared" si="186"/>
        <v>15693287.6953125</v>
      </c>
      <c r="I89" s="39">
        <f t="shared" si="187"/>
        <v>-32593751.3671875</v>
      </c>
      <c r="J89" s="40">
        <f t="shared" si="65"/>
        <v>12558.749999999998</v>
      </c>
      <c r="K89" s="39">
        <f t="shared" si="188"/>
        <v>31396874.999999996</v>
      </c>
      <c r="L89" s="39">
        <f t="shared" si="189"/>
        <v>10203984374.999998</v>
      </c>
      <c r="M89" s="39">
        <f t="shared" si="190"/>
        <v>-21192890624.999996</v>
      </c>
      <c r="N89" s="53">
        <f t="shared" si="191"/>
        <v>3316294921874.9995</v>
      </c>
      <c r="O89" s="39">
        <f t="shared" si="192"/>
        <v>-6887689453124.999</v>
      </c>
      <c r="P89" s="39">
        <f t="shared" si="193"/>
        <v>14305201171874.998</v>
      </c>
      <c r="AJ89" s="21">
        <v>35</v>
      </c>
      <c r="AK89" s="39">
        <v>-675</v>
      </c>
      <c r="AL89" s="39">
        <v>325</v>
      </c>
      <c r="AM89" s="39">
        <v>2500</v>
      </c>
      <c r="AN89" s="50">
        <f t="shared" si="198"/>
        <v>1.2723993642116209E-3</v>
      </c>
      <c r="AO89" s="40">
        <f t="shared" si="76"/>
        <v>22.125057881852211</v>
      </c>
      <c r="AP89" s="41">
        <f t="shared" si="199"/>
        <v>55312.644704630526</v>
      </c>
      <c r="AQ89" s="39">
        <f t="shared" si="200"/>
        <v>17976609.52900492</v>
      </c>
      <c r="AR89" s="39">
        <f t="shared" si="201"/>
        <v>-37336035.175625607</v>
      </c>
      <c r="AS89" s="40">
        <f t="shared" si="77"/>
        <v>9276.908106301833</v>
      </c>
      <c r="AT89" s="39">
        <f t="shared" si="202"/>
        <v>23192270.265754584</v>
      </c>
      <c r="AU89" s="39">
        <f t="shared" si="203"/>
        <v>7537487836.3702402</v>
      </c>
      <c r="AV89" s="39">
        <f t="shared" si="204"/>
        <v>-15654782429.384344</v>
      </c>
      <c r="AW89" s="53">
        <f t="shared" si="205"/>
        <v>2449683546820.3281</v>
      </c>
      <c r="AX89" s="39">
        <f t="shared" si="206"/>
        <v>-5087804289549.9121</v>
      </c>
      <c r="AY89" s="39">
        <f t="shared" si="207"/>
        <v>10566978139834.432</v>
      </c>
      <c r="BS89" s="21">
        <v>35</v>
      </c>
      <c r="BT89" s="39">
        <v>-675</v>
      </c>
      <c r="BU89" s="39">
        <v>325</v>
      </c>
      <c r="BV89" s="39">
        <v>2500</v>
      </c>
      <c r="BW89" s="50">
        <f t="shared" si="212"/>
        <v>1.5209891304551885E-3</v>
      </c>
      <c r="BX89" s="40">
        <f t="shared" si="88"/>
        <v>24.037247241219262</v>
      </c>
      <c r="BY89" s="41">
        <f t="shared" si="213"/>
        <v>60093.118103048153</v>
      </c>
      <c r="BZ89" s="39">
        <f t="shared" si="214"/>
        <v>19530263.383490648</v>
      </c>
      <c r="CA89" s="39">
        <f t="shared" si="215"/>
        <v>-40562854.719557501</v>
      </c>
      <c r="CB89" s="40">
        <f t="shared" si="89"/>
        <v>6107.3885866963483</v>
      </c>
      <c r="CC89" s="39">
        <f t="shared" si="216"/>
        <v>15268471.466740871</v>
      </c>
      <c r="CD89" s="39">
        <f t="shared" si="217"/>
        <v>4962253226.6907835</v>
      </c>
      <c r="CE89" s="39">
        <f t="shared" si="218"/>
        <v>-10306218240.050087</v>
      </c>
      <c r="CF89" s="53">
        <f t="shared" si="219"/>
        <v>1612732298674.5046</v>
      </c>
      <c r="CG89" s="39">
        <f t="shared" si="220"/>
        <v>-3349520928016.2783</v>
      </c>
      <c r="CH89" s="39">
        <f t="shared" si="221"/>
        <v>6956697312033.8096</v>
      </c>
      <c r="DB89" s="21">
        <v>35</v>
      </c>
      <c r="DC89" s="39">
        <v>-675</v>
      </c>
      <c r="DD89" s="39">
        <v>325</v>
      </c>
      <c r="DE89" s="39">
        <v>2500</v>
      </c>
      <c r="DF89" s="50">
        <f t="shared" si="226"/>
        <v>1.7639516676702985E-3</v>
      </c>
      <c r="DG89" s="40">
        <f t="shared" si="100"/>
        <v>25.144792553127839</v>
      </c>
      <c r="DH89" s="41">
        <f t="shared" si="227"/>
        <v>62861.981382819598</v>
      </c>
      <c r="DI89" s="39">
        <f t="shared" si="228"/>
        <v>20430143.949416369</v>
      </c>
      <c r="DJ89" s="39">
        <f t="shared" si="229"/>
        <v>-42431837.433403231</v>
      </c>
      <c r="DK89" s="40">
        <f t="shared" si="101"/>
        <v>3009.6162372036952</v>
      </c>
      <c r="DL89" s="39">
        <f t="shared" si="230"/>
        <v>7524040.5930092381</v>
      </c>
      <c r="DM89" s="39">
        <f t="shared" si="231"/>
        <v>2445313192.7280025</v>
      </c>
      <c r="DN89" s="39">
        <f t="shared" si="232"/>
        <v>-5078727400.2812357</v>
      </c>
      <c r="DO89" s="53">
        <f t="shared" si="233"/>
        <v>794726787636.60083</v>
      </c>
      <c r="DP89" s="39">
        <f t="shared" si="234"/>
        <v>-1650586405091.4016</v>
      </c>
      <c r="DQ89" s="39">
        <f t="shared" si="235"/>
        <v>3428140995189.834</v>
      </c>
      <c r="EK89" s="21">
        <v>35</v>
      </c>
      <c r="EL89" s="39">
        <v>-675</v>
      </c>
      <c r="EM89" s="39">
        <v>325</v>
      </c>
      <c r="EN89" s="39">
        <v>2500</v>
      </c>
      <c r="EO89" s="50">
        <f t="shared" si="240"/>
        <v>1.8553218525657745E-3</v>
      </c>
      <c r="EP89" s="40">
        <f t="shared" si="112"/>
        <v>25.366559989550627</v>
      </c>
      <c r="EQ89" s="41">
        <f t="shared" si="241"/>
        <v>63416.399973876571</v>
      </c>
      <c r="ER89" s="39">
        <f t="shared" si="242"/>
        <v>20610329.991509885</v>
      </c>
      <c r="ES89" s="39">
        <f t="shared" si="243"/>
        <v>-42806069.982366689</v>
      </c>
      <c r="ET89" s="40">
        <f t="shared" si="113"/>
        <v>1844.6463797863762</v>
      </c>
      <c r="EU89" s="39">
        <f t="shared" si="244"/>
        <v>4611615.9494659407</v>
      </c>
      <c r="EV89" s="39">
        <f t="shared" si="245"/>
        <v>1498775183.5764308</v>
      </c>
      <c r="EW89" s="39">
        <f t="shared" si="246"/>
        <v>-3112840765.8895102</v>
      </c>
      <c r="EX89" s="53">
        <f t="shared" si="247"/>
        <v>487101934662.34003</v>
      </c>
      <c r="EY89" s="39">
        <f t="shared" si="248"/>
        <v>-1011673248914.0908</v>
      </c>
      <c r="EZ89" s="39">
        <f t="shared" si="249"/>
        <v>2101167516975.4192</v>
      </c>
      <c r="FT89" s="21">
        <v>35</v>
      </c>
      <c r="FU89" s="39">
        <v>-675</v>
      </c>
      <c r="FV89" s="39">
        <v>325</v>
      </c>
      <c r="FW89" s="39">
        <v>2500</v>
      </c>
      <c r="FX89" s="50">
        <f t="shared" si="254"/>
        <v>1.8621876082845269E-3</v>
      </c>
      <c r="FY89" s="40">
        <f t="shared" si="124"/>
        <v>25.37892437239659</v>
      </c>
      <c r="FZ89" s="41">
        <f t="shared" si="255"/>
        <v>63447.310930991473</v>
      </c>
      <c r="GA89" s="39">
        <f t="shared" si="256"/>
        <v>20620376.052572228</v>
      </c>
      <c r="GB89" s="39">
        <f t="shared" si="257"/>
        <v>-42826934.878419243</v>
      </c>
      <c r="GC89" s="40">
        <f t="shared" si="125"/>
        <v>1757.1079943722834</v>
      </c>
      <c r="GD89" s="39">
        <f t="shared" si="258"/>
        <v>4392769.9859307082</v>
      </c>
      <c r="GE89" s="39">
        <f t="shared" si="259"/>
        <v>1427650245.4274802</v>
      </c>
      <c r="GF89" s="39">
        <f t="shared" si="260"/>
        <v>-2965119740.5032282</v>
      </c>
      <c r="GG89" s="53">
        <f t="shared" si="261"/>
        <v>463986329763.93109</v>
      </c>
      <c r="GH89" s="39">
        <f t="shared" si="262"/>
        <v>-963663915663.54919</v>
      </c>
      <c r="GI89" s="39">
        <f t="shared" si="263"/>
        <v>2001455824839.679</v>
      </c>
      <c r="HC89" s="21">
        <v>35</v>
      </c>
      <c r="HD89" s="39">
        <v>-675</v>
      </c>
      <c r="HE89" s="39">
        <v>325</v>
      </c>
      <c r="HF89" s="39">
        <v>2500</v>
      </c>
      <c r="HG89" s="50">
        <f t="shared" si="268"/>
        <v>1.8622172404335301E-3</v>
      </c>
      <c r="HH89" s="40">
        <f t="shared" si="136"/>
        <v>25.378976433684834</v>
      </c>
      <c r="HI89" s="41">
        <f t="shared" si="269"/>
        <v>63447.441084212085</v>
      </c>
      <c r="HJ89" s="39">
        <f t="shared" si="270"/>
        <v>20620418.352368928</v>
      </c>
      <c r="HK89" s="39">
        <f t="shared" si="271"/>
        <v>-42827022.731843159</v>
      </c>
      <c r="HL89" s="40">
        <f t="shared" si="137"/>
        <v>1756.7301844724927</v>
      </c>
      <c r="HM89" s="39">
        <f t="shared" si="272"/>
        <v>4391825.4611812318</v>
      </c>
      <c r="HN89" s="39">
        <f t="shared" si="273"/>
        <v>1427343274.8839004</v>
      </c>
      <c r="HO89" s="39">
        <f t="shared" si="274"/>
        <v>-2964482186.2973313</v>
      </c>
      <c r="HP89" s="53">
        <f t="shared" si="275"/>
        <v>463886564337.26764</v>
      </c>
      <c r="HQ89" s="39">
        <f t="shared" si="276"/>
        <v>-963456710546.63269</v>
      </c>
      <c r="HR89" s="39">
        <f t="shared" si="277"/>
        <v>2001025475750.6987</v>
      </c>
      <c r="IL89" s="21">
        <v>35</v>
      </c>
      <c r="IM89" s="39">
        <v>-675</v>
      </c>
      <c r="IN89" s="39">
        <v>325</v>
      </c>
      <c r="IO89" s="39">
        <v>2500</v>
      </c>
      <c r="IP89" s="50">
        <f t="shared" si="282"/>
        <v>1.862217240981485E-3</v>
      </c>
      <c r="IQ89" s="40">
        <f t="shared" si="148"/>
        <v>25.378976434647445</v>
      </c>
      <c r="IR89" s="41">
        <f t="shared" si="283"/>
        <v>63447.441086618615</v>
      </c>
      <c r="IS89" s="39">
        <f t="shared" si="284"/>
        <v>20620418.353151049</v>
      </c>
      <c r="IT89" s="39">
        <f t="shared" si="285"/>
        <v>-42827022.733467564</v>
      </c>
      <c r="IU89" s="40">
        <f t="shared" si="149"/>
        <v>1756.7301774860662</v>
      </c>
      <c r="IV89" s="39">
        <f t="shared" si="286"/>
        <v>4391825.4437151654</v>
      </c>
      <c r="IW89" s="39">
        <f t="shared" si="287"/>
        <v>1427343269.2074287</v>
      </c>
      <c r="IX89" s="39">
        <f t="shared" si="288"/>
        <v>-2964482174.5077367</v>
      </c>
      <c r="IY89" s="53">
        <f t="shared" si="289"/>
        <v>463886562492.41431</v>
      </c>
      <c r="IZ89" s="39">
        <f t="shared" si="290"/>
        <v>-963456706715.0144</v>
      </c>
      <c r="JA89" s="39">
        <f t="shared" si="291"/>
        <v>2001025467792.7222</v>
      </c>
      <c r="JU89" s="21">
        <v>35</v>
      </c>
      <c r="JV89" s="39">
        <v>-675</v>
      </c>
      <c r="JW89" s="39">
        <v>325</v>
      </c>
      <c r="JX89" s="39">
        <v>2500</v>
      </c>
      <c r="JY89" s="50">
        <f t="shared" si="296"/>
        <v>1.862217240981485E-3</v>
      </c>
      <c r="JZ89" s="40">
        <f t="shared" si="160"/>
        <v>25.378976434647445</v>
      </c>
      <c r="KA89" s="41">
        <f t="shared" si="297"/>
        <v>63447.441086618615</v>
      </c>
      <c r="KB89" s="39">
        <f t="shared" si="298"/>
        <v>20620418.353151049</v>
      </c>
      <c r="KC89" s="39">
        <f t="shared" si="299"/>
        <v>-42827022.733467564</v>
      </c>
      <c r="KD89" s="40">
        <f t="shared" si="161"/>
        <v>1756.7301774860662</v>
      </c>
      <c r="KE89" s="39">
        <f t="shared" si="300"/>
        <v>4391825.4437151654</v>
      </c>
      <c r="KF89" s="39">
        <f t="shared" si="301"/>
        <v>1427343269.2074287</v>
      </c>
      <c r="KG89" s="39">
        <f t="shared" si="302"/>
        <v>-2964482174.5077367</v>
      </c>
      <c r="KH89" s="53">
        <f t="shared" si="303"/>
        <v>463886562492.41431</v>
      </c>
      <c r="KI89" s="39">
        <f t="shared" si="304"/>
        <v>-963456706715.0144</v>
      </c>
      <c r="KJ89" s="39">
        <f t="shared" si="305"/>
        <v>2001025467792.7222</v>
      </c>
      <c r="LD89" s="21">
        <v>35</v>
      </c>
      <c r="LE89" s="39">
        <v>-675</v>
      </c>
      <c r="LF89" s="39">
        <v>325</v>
      </c>
      <c r="LG89" s="39">
        <v>2500</v>
      </c>
      <c r="LH89" s="50">
        <f t="shared" si="310"/>
        <v>1.862217240981485E-3</v>
      </c>
      <c r="LI89" s="40">
        <f t="shared" si="172"/>
        <v>25.378976434647445</v>
      </c>
      <c r="LJ89" s="41">
        <f t="shared" si="311"/>
        <v>63447.441086618615</v>
      </c>
      <c r="LK89" s="39">
        <f t="shared" si="312"/>
        <v>20620418.353151049</v>
      </c>
      <c r="LL89" s="39">
        <f t="shared" si="313"/>
        <v>-42827022.733467564</v>
      </c>
      <c r="LM89" s="40">
        <f t="shared" si="173"/>
        <v>1756.7301774860662</v>
      </c>
      <c r="LN89" s="39">
        <f t="shared" si="314"/>
        <v>4391825.4437151654</v>
      </c>
      <c r="LO89" s="39">
        <f t="shared" si="315"/>
        <v>1427343269.2074287</v>
      </c>
      <c r="LP89" s="39">
        <f t="shared" si="316"/>
        <v>-2964482174.5077367</v>
      </c>
      <c r="LQ89" s="53">
        <f t="shared" si="317"/>
        <v>463886562492.41431</v>
      </c>
      <c r="LR89" s="39">
        <f t="shared" si="318"/>
        <v>-963456706715.0144</v>
      </c>
      <c r="LS89" s="39">
        <f t="shared" si="319"/>
        <v>2001025467792.7222</v>
      </c>
    </row>
    <row r="90" spans="1:331" x14ac:dyDescent="0.25">
      <c r="A90" s="21">
        <v>36</v>
      </c>
      <c r="B90" s="39">
        <v>-675</v>
      </c>
      <c r="C90" s="39">
        <v>375</v>
      </c>
      <c r="D90" s="39">
        <v>2500</v>
      </c>
      <c r="E90" s="50">
        <f t="shared" si="184"/>
        <v>1.0225000000000002E-3</v>
      </c>
      <c r="F90" s="40">
        <f t="shared" si="64"/>
        <v>19.40864765625</v>
      </c>
      <c r="G90" s="41">
        <f t="shared" si="185"/>
        <v>48521.619140625</v>
      </c>
      <c r="H90" s="39">
        <f t="shared" si="186"/>
        <v>18195607.177734375</v>
      </c>
      <c r="I90" s="39">
        <f t="shared" si="187"/>
        <v>-32752092.919921875</v>
      </c>
      <c r="J90" s="40">
        <f t="shared" si="65"/>
        <v>12463.124999999998</v>
      </c>
      <c r="K90" s="39">
        <f t="shared" si="188"/>
        <v>31157812.499999996</v>
      </c>
      <c r="L90" s="39">
        <f t="shared" si="189"/>
        <v>11684179687.499998</v>
      </c>
      <c r="M90" s="39">
        <f t="shared" si="190"/>
        <v>-21031523437.499996</v>
      </c>
      <c r="N90" s="53">
        <f t="shared" si="191"/>
        <v>4381567382812.4995</v>
      </c>
      <c r="O90" s="39">
        <f t="shared" si="192"/>
        <v>-7886821289062.499</v>
      </c>
      <c r="P90" s="39">
        <f t="shared" si="193"/>
        <v>14196278320312.498</v>
      </c>
      <c r="AJ90" s="21">
        <v>36</v>
      </c>
      <c r="AK90" s="39">
        <v>-675</v>
      </c>
      <c r="AL90" s="39">
        <v>375</v>
      </c>
      <c r="AM90" s="39">
        <v>2500</v>
      </c>
      <c r="AN90" s="50">
        <f t="shared" si="198"/>
        <v>1.3449914039495967E-3</v>
      </c>
      <c r="AO90" s="40">
        <f t="shared" si="76"/>
        <v>22.764893836763004</v>
      </c>
      <c r="AP90" s="41">
        <f t="shared" si="199"/>
        <v>56912.234591907509</v>
      </c>
      <c r="AQ90" s="39">
        <f t="shared" si="200"/>
        <v>21342087.971965317</v>
      </c>
      <c r="AR90" s="39">
        <f t="shared" si="201"/>
        <v>-38415758.349537566</v>
      </c>
      <c r="AS90" s="40">
        <f t="shared" si="77"/>
        <v>8351.3595996426411</v>
      </c>
      <c r="AT90" s="39">
        <f t="shared" si="202"/>
        <v>20878398.999106605</v>
      </c>
      <c r="AU90" s="39">
        <f t="shared" si="203"/>
        <v>7829399624.6649771</v>
      </c>
      <c r="AV90" s="39">
        <f t="shared" si="204"/>
        <v>-14092919324.396957</v>
      </c>
      <c r="AW90" s="53">
        <f t="shared" si="205"/>
        <v>2936024859249.3662</v>
      </c>
      <c r="AX90" s="39">
        <f t="shared" si="206"/>
        <v>-5284844746648.8594</v>
      </c>
      <c r="AY90" s="39">
        <f t="shared" si="207"/>
        <v>9512720543967.9473</v>
      </c>
      <c r="BS90" s="21">
        <v>36</v>
      </c>
      <c r="BT90" s="39">
        <v>-675</v>
      </c>
      <c r="BU90" s="39">
        <v>375</v>
      </c>
      <c r="BV90" s="39">
        <v>2500</v>
      </c>
      <c r="BW90" s="50">
        <f t="shared" si="212"/>
        <v>1.6113506342035008E-3</v>
      </c>
      <c r="BX90" s="40">
        <f t="shared" si="88"/>
        <v>24.537066899220616</v>
      </c>
      <c r="BY90" s="41">
        <f t="shared" si="213"/>
        <v>61342.667248051541</v>
      </c>
      <c r="BZ90" s="39">
        <f t="shared" si="214"/>
        <v>23003500.218019329</v>
      </c>
      <c r="CA90" s="39">
        <f t="shared" si="215"/>
        <v>-41406300.392434791</v>
      </c>
      <c r="CB90" s="40">
        <f t="shared" si="89"/>
        <v>4955.2794139053667</v>
      </c>
      <c r="CC90" s="39">
        <f t="shared" si="216"/>
        <v>12388198.534763416</v>
      </c>
      <c r="CD90" s="39">
        <f t="shared" si="217"/>
        <v>4645574450.5362806</v>
      </c>
      <c r="CE90" s="39">
        <f t="shared" si="218"/>
        <v>-8362034010.9653063</v>
      </c>
      <c r="CF90" s="53">
        <f t="shared" si="219"/>
        <v>1742090418951.1052</v>
      </c>
      <c r="CG90" s="39">
        <f t="shared" si="220"/>
        <v>-3135762754111.9897</v>
      </c>
      <c r="CH90" s="39">
        <f t="shared" si="221"/>
        <v>5644372957401.5811</v>
      </c>
      <c r="DB90" s="21">
        <v>36</v>
      </c>
      <c r="DC90" s="39">
        <v>-675</v>
      </c>
      <c r="DD90" s="39">
        <v>375</v>
      </c>
      <c r="DE90" s="39">
        <v>2500</v>
      </c>
      <c r="DF90" s="50">
        <f t="shared" si="226"/>
        <v>1.8748719424216756E-3</v>
      </c>
      <c r="DG90" s="40">
        <f t="shared" si="100"/>
        <v>25.400186428692557</v>
      </c>
      <c r="DH90" s="41">
        <f t="shared" si="227"/>
        <v>63500.466071731389</v>
      </c>
      <c r="DI90" s="39">
        <f t="shared" si="228"/>
        <v>23812674.776899271</v>
      </c>
      <c r="DJ90" s="39">
        <f t="shared" si="229"/>
        <v>-42862814.59841869</v>
      </c>
      <c r="DK90" s="40">
        <f t="shared" si="101"/>
        <v>1595.3827341236367</v>
      </c>
      <c r="DL90" s="39">
        <f t="shared" si="230"/>
        <v>3988456.835309092</v>
      </c>
      <c r="DM90" s="39">
        <f t="shared" si="231"/>
        <v>1495671313.2409096</v>
      </c>
      <c r="DN90" s="39">
        <f t="shared" si="232"/>
        <v>-2692208363.8336372</v>
      </c>
      <c r="DO90" s="53">
        <f t="shared" si="233"/>
        <v>560876742465.34106</v>
      </c>
      <c r="DP90" s="39">
        <f t="shared" si="234"/>
        <v>-1009578136437.614</v>
      </c>
      <c r="DQ90" s="39">
        <f t="shared" si="235"/>
        <v>1817240645587.7051</v>
      </c>
      <c r="EK90" s="21">
        <v>36</v>
      </c>
      <c r="EL90" s="39">
        <v>-675</v>
      </c>
      <c r="EM90" s="39">
        <v>375</v>
      </c>
      <c r="EN90" s="39">
        <v>2500</v>
      </c>
      <c r="EO90" s="50">
        <f t="shared" si="240"/>
        <v>1.9739082628692324E-3</v>
      </c>
      <c r="EP90" s="40">
        <f t="shared" si="112"/>
        <v>25.495660035491056</v>
      </c>
      <c r="EQ90" s="41">
        <f t="shared" si="241"/>
        <v>63739.150088727642</v>
      </c>
      <c r="ER90" s="39">
        <f t="shared" si="242"/>
        <v>23902181.283272866</v>
      </c>
      <c r="ES90" s="39">
        <f t="shared" si="243"/>
        <v>-43023926.309891157</v>
      </c>
      <c r="ET90" s="40">
        <f t="shared" si="113"/>
        <v>332.66964841728719</v>
      </c>
      <c r="EU90" s="39">
        <f t="shared" si="244"/>
        <v>831674.12104321795</v>
      </c>
      <c r="EV90" s="39">
        <f t="shared" si="245"/>
        <v>311877795.39120674</v>
      </c>
      <c r="EW90" s="39">
        <f t="shared" si="246"/>
        <v>-561380031.70417213</v>
      </c>
      <c r="EX90" s="53">
        <f t="shared" si="247"/>
        <v>116954173271.70253</v>
      </c>
      <c r="EY90" s="39">
        <f t="shared" si="248"/>
        <v>-210517511889.06454</v>
      </c>
      <c r="EZ90" s="39">
        <f t="shared" si="249"/>
        <v>378931521400.31616</v>
      </c>
      <c r="FT90" s="21">
        <v>36</v>
      </c>
      <c r="FU90" s="39">
        <v>-675</v>
      </c>
      <c r="FV90" s="39">
        <v>375</v>
      </c>
      <c r="FW90" s="39">
        <v>2500</v>
      </c>
      <c r="FX90" s="50">
        <f t="shared" si="254"/>
        <v>1.981357488977794E-3</v>
      </c>
      <c r="FY90" s="40">
        <f t="shared" si="124"/>
        <v>25.497784411990267</v>
      </c>
      <c r="FZ90" s="41">
        <f t="shared" si="255"/>
        <v>63744.461029975668</v>
      </c>
      <c r="GA90" s="39">
        <f t="shared" si="256"/>
        <v>23904172.886240877</v>
      </c>
      <c r="GB90" s="39">
        <f t="shared" si="257"/>
        <v>-43027511.195233576</v>
      </c>
      <c r="GC90" s="40">
        <f t="shared" si="125"/>
        <v>237.69201553312564</v>
      </c>
      <c r="GD90" s="39">
        <f t="shared" si="258"/>
        <v>594230.03883281408</v>
      </c>
      <c r="GE90" s="39">
        <f t="shared" si="259"/>
        <v>222836264.56230527</v>
      </c>
      <c r="GF90" s="39">
        <f t="shared" si="260"/>
        <v>-401105276.2121495</v>
      </c>
      <c r="GG90" s="53">
        <f t="shared" si="261"/>
        <v>83563599210.864471</v>
      </c>
      <c r="GH90" s="39">
        <f t="shared" si="262"/>
        <v>-150414478579.55606</v>
      </c>
      <c r="GI90" s="39">
        <f t="shared" si="263"/>
        <v>270746061443.20093</v>
      </c>
      <c r="HC90" s="21">
        <v>36</v>
      </c>
      <c r="HD90" s="39">
        <v>-675</v>
      </c>
      <c r="HE90" s="39">
        <v>375</v>
      </c>
      <c r="HF90" s="39">
        <v>2500</v>
      </c>
      <c r="HG90" s="50">
        <f t="shared" si="268"/>
        <v>1.9813893854914834E-3</v>
      </c>
      <c r="HH90" s="40">
        <f t="shared" si="136"/>
        <v>25.497791987051048</v>
      </c>
      <c r="HI90" s="41">
        <f t="shared" si="269"/>
        <v>63744.479967627623</v>
      </c>
      <c r="HJ90" s="39">
        <f t="shared" si="270"/>
        <v>23904179.987860359</v>
      </c>
      <c r="HK90" s="39">
        <f t="shared" si="271"/>
        <v>-43027523.978148647</v>
      </c>
      <c r="HL90" s="40">
        <f t="shared" si="137"/>
        <v>237.28533498358578</v>
      </c>
      <c r="HM90" s="39">
        <f t="shared" si="272"/>
        <v>593213.33745896444</v>
      </c>
      <c r="HN90" s="39">
        <f t="shared" si="273"/>
        <v>222455001.54711166</v>
      </c>
      <c r="HO90" s="39">
        <f t="shared" si="274"/>
        <v>-400419002.78480101</v>
      </c>
      <c r="HP90" s="53">
        <f t="shared" si="275"/>
        <v>83420625580.16687</v>
      </c>
      <c r="HQ90" s="39">
        <f t="shared" si="276"/>
        <v>-150157126044.30038</v>
      </c>
      <c r="HR90" s="39">
        <f t="shared" si="277"/>
        <v>270282826879.74066</v>
      </c>
      <c r="IL90" s="21">
        <v>36</v>
      </c>
      <c r="IM90" s="39">
        <v>-675</v>
      </c>
      <c r="IN90" s="39">
        <v>375</v>
      </c>
      <c r="IO90" s="39">
        <v>2500</v>
      </c>
      <c r="IP90" s="50">
        <f t="shared" si="282"/>
        <v>1.98138938608088E-3</v>
      </c>
      <c r="IQ90" s="40">
        <f t="shared" si="148"/>
        <v>25.497791987190904</v>
      </c>
      <c r="IR90" s="41">
        <f t="shared" si="283"/>
        <v>63744.479967977262</v>
      </c>
      <c r="IS90" s="39">
        <f t="shared" si="284"/>
        <v>23904179.987991475</v>
      </c>
      <c r="IT90" s="39">
        <f t="shared" si="285"/>
        <v>-43027523.978384651</v>
      </c>
      <c r="IU90" s="40">
        <f t="shared" si="149"/>
        <v>237.28532746878</v>
      </c>
      <c r="IV90" s="39">
        <f t="shared" si="286"/>
        <v>593213.31867195002</v>
      </c>
      <c r="IW90" s="39">
        <f t="shared" si="287"/>
        <v>222454994.50198126</v>
      </c>
      <c r="IX90" s="39">
        <f t="shared" si="288"/>
        <v>-400418990.10356629</v>
      </c>
      <c r="IY90" s="53">
        <f t="shared" si="289"/>
        <v>83420622938.242966</v>
      </c>
      <c r="IZ90" s="39">
        <f t="shared" si="290"/>
        <v>-150157121288.83737</v>
      </c>
      <c r="JA90" s="39">
        <f t="shared" si="291"/>
        <v>270282818319.90723</v>
      </c>
      <c r="JU90" s="21">
        <v>36</v>
      </c>
      <c r="JV90" s="39">
        <v>-675</v>
      </c>
      <c r="JW90" s="39">
        <v>375</v>
      </c>
      <c r="JX90" s="39">
        <v>2500</v>
      </c>
      <c r="JY90" s="50">
        <f t="shared" si="296"/>
        <v>1.98138938608088E-3</v>
      </c>
      <c r="JZ90" s="40">
        <f t="shared" si="160"/>
        <v>25.497791987190904</v>
      </c>
      <c r="KA90" s="41">
        <f t="shared" si="297"/>
        <v>63744.479967977262</v>
      </c>
      <c r="KB90" s="39">
        <f t="shared" si="298"/>
        <v>23904179.987991475</v>
      </c>
      <c r="KC90" s="39">
        <f t="shared" si="299"/>
        <v>-43027523.978384651</v>
      </c>
      <c r="KD90" s="40">
        <f t="shared" si="161"/>
        <v>237.28532746878</v>
      </c>
      <c r="KE90" s="39">
        <f t="shared" si="300"/>
        <v>593213.31867195002</v>
      </c>
      <c r="KF90" s="39">
        <f t="shared" si="301"/>
        <v>222454994.50198126</v>
      </c>
      <c r="KG90" s="39">
        <f t="shared" si="302"/>
        <v>-400418990.10356629</v>
      </c>
      <c r="KH90" s="53">
        <f t="shared" si="303"/>
        <v>83420622938.242966</v>
      </c>
      <c r="KI90" s="39">
        <f t="shared" si="304"/>
        <v>-150157121288.83737</v>
      </c>
      <c r="KJ90" s="39">
        <f t="shared" si="305"/>
        <v>270282818319.90723</v>
      </c>
      <c r="LD90" s="21">
        <v>36</v>
      </c>
      <c r="LE90" s="39">
        <v>-675</v>
      </c>
      <c r="LF90" s="39">
        <v>375</v>
      </c>
      <c r="LG90" s="39">
        <v>2500</v>
      </c>
      <c r="LH90" s="50">
        <f t="shared" si="310"/>
        <v>1.98138938608088E-3</v>
      </c>
      <c r="LI90" s="40">
        <f t="shared" si="172"/>
        <v>25.497791987190904</v>
      </c>
      <c r="LJ90" s="41">
        <f t="shared" si="311"/>
        <v>63744.479967977262</v>
      </c>
      <c r="LK90" s="39">
        <f t="shared" si="312"/>
        <v>23904179.987991475</v>
      </c>
      <c r="LL90" s="39">
        <f t="shared" si="313"/>
        <v>-43027523.978384651</v>
      </c>
      <c r="LM90" s="40">
        <f t="shared" si="173"/>
        <v>237.28532746878</v>
      </c>
      <c r="LN90" s="39">
        <f t="shared" si="314"/>
        <v>593213.31867195002</v>
      </c>
      <c r="LO90" s="39">
        <f t="shared" si="315"/>
        <v>222454994.50198126</v>
      </c>
      <c r="LP90" s="39">
        <f t="shared" si="316"/>
        <v>-400418990.10356629</v>
      </c>
      <c r="LQ90" s="53">
        <f t="shared" si="317"/>
        <v>83420622938.242966</v>
      </c>
      <c r="LR90" s="39">
        <f t="shared" si="318"/>
        <v>-150157121288.83737</v>
      </c>
      <c r="LS90" s="39">
        <f t="shared" si="319"/>
        <v>270282818319.90723</v>
      </c>
    </row>
    <row r="91" spans="1:331" x14ac:dyDescent="0.25">
      <c r="A91" s="21">
        <v>37</v>
      </c>
      <c r="B91" s="39">
        <v>-675</v>
      </c>
      <c r="C91" s="39">
        <v>425</v>
      </c>
      <c r="D91" s="39">
        <v>2500</v>
      </c>
      <c r="E91" s="50">
        <f t="shared" si="184"/>
        <v>1.0300000000000001E-3</v>
      </c>
      <c r="F91" s="40">
        <f t="shared" si="64"/>
        <v>19.501762500000002</v>
      </c>
      <c r="G91" s="41">
        <f t="shared" si="185"/>
        <v>48754.406250000007</v>
      </c>
      <c r="H91" s="39">
        <f t="shared" si="186"/>
        <v>20720622.656250004</v>
      </c>
      <c r="I91" s="39">
        <f t="shared" si="187"/>
        <v>-32909224.218750004</v>
      </c>
      <c r="J91" s="40">
        <f t="shared" si="65"/>
        <v>12367.5</v>
      </c>
      <c r="K91" s="39">
        <f t="shared" si="188"/>
        <v>30918750</v>
      </c>
      <c r="L91" s="39">
        <f t="shared" si="189"/>
        <v>13140468750</v>
      </c>
      <c r="M91" s="39">
        <f t="shared" si="190"/>
        <v>-20870156250</v>
      </c>
      <c r="N91" s="53">
        <f t="shared" si="191"/>
        <v>5584699218750</v>
      </c>
      <c r="O91" s="39">
        <f t="shared" si="192"/>
        <v>-8869816406250</v>
      </c>
      <c r="P91" s="39">
        <f t="shared" si="193"/>
        <v>14087355468750</v>
      </c>
      <c r="AJ91" s="21">
        <v>37</v>
      </c>
      <c r="AK91" s="39">
        <v>-675</v>
      </c>
      <c r="AL91" s="39">
        <v>425</v>
      </c>
      <c r="AM91" s="39">
        <v>2500</v>
      </c>
      <c r="AN91" s="50">
        <f t="shared" si="198"/>
        <v>1.4175834436875724E-3</v>
      </c>
      <c r="AO91" s="40">
        <f t="shared" si="76"/>
        <v>23.337542337698974</v>
      </c>
      <c r="AP91" s="41">
        <f t="shared" si="199"/>
        <v>58343.855844247431</v>
      </c>
      <c r="AQ91" s="39">
        <f t="shared" si="200"/>
        <v>24796138.733805157</v>
      </c>
      <c r="AR91" s="39">
        <f t="shared" si="201"/>
        <v>-39382102.694867015</v>
      </c>
      <c r="AS91" s="40">
        <f t="shared" si="77"/>
        <v>7425.8110929834538</v>
      </c>
      <c r="AT91" s="39">
        <f t="shared" si="202"/>
        <v>18564527.732458636</v>
      </c>
      <c r="AU91" s="39">
        <f t="shared" si="203"/>
        <v>7889924286.29492</v>
      </c>
      <c r="AV91" s="39">
        <f t="shared" si="204"/>
        <v>-12531056219.40958</v>
      </c>
      <c r="AW91" s="53">
        <f t="shared" si="205"/>
        <v>3353217821675.3408</v>
      </c>
      <c r="AX91" s="39">
        <f t="shared" si="206"/>
        <v>-5325698893249.0713</v>
      </c>
      <c r="AY91" s="39">
        <f t="shared" si="207"/>
        <v>8458462948101.4658</v>
      </c>
      <c r="BS91" s="21">
        <v>37</v>
      </c>
      <c r="BT91" s="39">
        <v>-675</v>
      </c>
      <c r="BU91" s="39">
        <v>425</v>
      </c>
      <c r="BV91" s="39">
        <v>2500</v>
      </c>
      <c r="BW91" s="50">
        <f t="shared" si="212"/>
        <v>1.7017121379518131E-3</v>
      </c>
      <c r="BX91" s="40">
        <f t="shared" si="88"/>
        <v>24.932780239886352</v>
      </c>
      <c r="BY91" s="41">
        <f t="shared" si="213"/>
        <v>62331.950599715878</v>
      </c>
      <c r="BZ91" s="39">
        <f t="shared" si="214"/>
        <v>26491079.004879247</v>
      </c>
      <c r="CA91" s="39">
        <f t="shared" si="215"/>
        <v>-42074066.654808216</v>
      </c>
      <c r="CB91" s="40">
        <f t="shared" si="89"/>
        <v>3803.170241114382</v>
      </c>
      <c r="CC91" s="39">
        <f t="shared" si="216"/>
        <v>9507925.6027859543</v>
      </c>
      <c r="CD91" s="39">
        <f t="shared" si="217"/>
        <v>4040868381.1840305</v>
      </c>
      <c r="CE91" s="39">
        <f t="shared" si="218"/>
        <v>-6417849781.8805189</v>
      </c>
      <c r="CF91" s="53">
        <f t="shared" si="219"/>
        <v>1717369062003.2129</v>
      </c>
      <c r="CG91" s="39">
        <f t="shared" si="220"/>
        <v>-2727586157299.2207</v>
      </c>
      <c r="CH91" s="39">
        <f t="shared" si="221"/>
        <v>4332048602769.3506</v>
      </c>
      <c r="DB91" s="21">
        <v>37</v>
      </c>
      <c r="DC91" s="39">
        <v>-675</v>
      </c>
      <c r="DD91" s="39">
        <v>425</v>
      </c>
      <c r="DE91" s="39">
        <v>2500</v>
      </c>
      <c r="DF91" s="50">
        <f t="shared" si="226"/>
        <v>1.9857922171730527E-3</v>
      </c>
      <c r="DG91" s="40">
        <f t="shared" si="100"/>
        <v>25.498713135533031</v>
      </c>
      <c r="DH91" s="41">
        <f t="shared" si="227"/>
        <v>63746.78283883258</v>
      </c>
      <c r="DI91" s="39">
        <f t="shared" si="228"/>
        <v>27092382.706503846</v>
      </c>
      <c r="DJ91" s="39">
        <f t="shared" si="229"/>
        <v>-43029078.416211993</v>
      </c>
      <c r="DK91" s="40">
        <f t="shared" si="101"/>
        <v>181.14923104357865</v>
      </c>
      <c r="DL91" s="39">
        <f t="shared" si="230"/>
        <v>452873.07760894665</v>
      </c>
      <c r="DM91" s="39">
        <f t="shared" si="231"/>
        <v>192471057.98380232</v>
      </c>
      <c r="DN91" s="39">
        <f t="shared" si="232"/>
        <v>-305689327.38603902</v>
      </c>
      <c r="DO91" s="53">
        <f t="shared" si="233"/>
        <v>81800199643.115982</v>
      </c>
      <c r="DP91" s="39">
        <f t="shared" si="234"/>
        <v>-129917964139.06659</v>
      </c>
      <c r="DQ91" s="39">
        <f t="shared" si="235"/>
        <v>206340295985.57632</v>
      </c>
      <c r="EK91" s="21">
        <v>37</v>
      </c>
      <c r="EL91" s="39">
        <v>-675</v>
      </c>
      <c r="EM91" s="39">
        <v>425</v>
      </c>
      <c r="EN91" s="39">
        <v>2500</v>
      </c>
      <c r="EO91" s="50">
        <f t="shared" si="240"/>
        <v>2.0924946731726906E-3</v>
      </c>
      <c r="EP91" s="40">
        <f t="shared" si="112"/>
        <v>25.5</v>
      </c>
      <c r="EQ91" s="41">
        <f t="shared" si="241"/>
        <v>63750</v>
      </c>
      <c r="ER91" s="39">
        <f t="shared" si="242"/>
        <v>27093750</v>
      </c>
      <c r="ES91" s="39">
        <f t="shared" si="243"/>
        <v>-43031250</v>
      </c>
      <c r="ET91" s="40">
        <f t="shared" si="113"/>
        <v>0</v>
      </c>
      <c r="EU91" s="39">
        <f t="shared" si="244"/>
        <v>0</v>
      </c>
      <c r="EV91" s="39">
        <f t="shared" si="245"/>
        <v>0</v>
      </c>
      <c r="EW91" s="39">
        <f t="shared" si="246"/>
        <v>0</v>
      </c>
      <c r="EX91" s="53">
        <f t="shared" si="247"/>
        <v>0</v>
      </c>
      <c r="EY91" s="39">
        <f t="shared" si="248"/>
        <v>0</v>
      </c>
      <c r="EZ91" s="39">
        <f t="shared" si="249"/>
        <v>0</v>
      </c>
      <c r="FT91" s="21">
        <v>37</v>
      </c>
      <c r="FU91" s="39">
        <v>-675</v>
      </c>
      <c r="FV91" s="39">
        <v>425</v>
      </c>
      <c r="FW91" s="39">
        <v>2500</v>
      </c>
      <c r="FX91" s="50">
        <f t="shared" si="254"/>
        <v>2.1005273696710612E-3</v>
      </c>
      <c r="FY91" s="40">
        <f t="shared" si="124"/>
        <v>25.5</v>
      </c>
      <c r="FZ91" s="41">
        <f t="shared" si="255"/>
        <v>63750</v>
      </c>
      <c r="GA91" s="39">
        <f t="shared" si="256"/>
        <v>27093750</v>
      </c>
      <c r="GB91" s="39">
        <f t="shared" si="257"/>
        <v>-43031250</v>
      </c>
      <c r="GC91" s="40">
        <f t="shared" si="125"/>
        <v>0</v>
      </c>
      <c r="GD91" s="39">
        <f t="shared" si="258"/>
        <v>0</v>
      </c>
      <c r="GE91" s="39">
        <f t="shared" si="259"/>
        <v>0</v>
      </c>
      <c r="GF91" s="39">
        <f t="shared" si="260"/>
        <v>0</v>
      </c>
      <c r="GG91" s="53">
        <f t="shared" si="261"/>
        <v>0</v>
      </c>
      <c r="GH91" s="39">
        <f t="shared" si="262"/>
        <v>0</v>
      </c>
      <c r="GI91" s="39">
        <f t="shared" si="263"/>
        <v>0</v>
      </c>
      <c r="HC91" s="21">
        <v>37</v>
      </c>
      <c r="HD91" s="39">
        <v>-675</v>
      </c>
      <c r="HE91" s="39">
        <v>425</v>
      </c>
      <c r="HF91" s="39">
        <v>2500</v>
      </c>
      <c r="HG91" s="50">
        <f t="shared" si="268"/>
        <v>2.1005615305494372E-3</v>
      </c>
      <c r="HH91" s="40">
        <f t="shared" si="136"/>
        <v>25.5</v>
      </c>
      <c r="HI91" s="41">
        <f t="shared" si="269"/>
        <v>63750</v>
      </c>
      <c r="HJ91" s="39">
        <f t="shared" si="270"/>
        <v>27093750</v>
      </c>
      <c r="HK91" s="39">
        <f t="shared" si="271"/>
        <v>-43031250</v>
      </c>
      <c r="HL91" s="40">
        <f t="shared" si="137"/>
        <v>0</v>
      </c>
      <c r="HM91" s="39">
        <f t="shared" si="272"/>
        <v>0</v>
      </c>
      <c r="HN91" s="39">
        <f t="shared" si="273"/>
        <v>0</v>
      </c>
      <c r="HO91" s="39">
        <f t="shared" si="274"/>
        <v>0</v>
      </c>
      <c r="HP91" s="53">
        <f t="shared" si="275"/>
        <v>0</v>
      </c>
      <c r="HQ91" s="39">
        <f t="shared" si="276"/>
        <v>0</v>
      </c>
      <c r="HR91" s="39">
        <f t="shared" si="277"/>
        <v>0</v>
      </c>
      <c r="IL91" s="21">
        <v>37</v>
      </c>
      <c r="IM91" s="39">
        <v>-675</v>
      </c>
      <c r="IN91" s="39">
        <v>425</v>
      </c>
      <c r="IO91" s="39">
        <v>2500</v>
      </c>
      <c r="IP91" s="50">
        <f t="shared" si="282"/>
        <v>2.100561531180275E-3</v>
      </c>
      <c r="IQ91" s="40">
        <f t="shared" si="148"/>
        <v>25.5</v>
      </c>
      <c r="IR91" s="41">
        <f t="shared" si="283"/>
        <v>63750</v>
      </c>
      <c r="IS91" s="39">
        <f t="shared" si="284"/>
        <v>27093750</v>
      </c>
      <c r="IT91" s="39">
        <f t="shared" si="285"/>
        <v>-43031250</v>
      </c>
      <c r="IU91" s="40">
        <f t="shared" si="149"/>
        <v>0</v>
      </c>
      <c r="IV91" s="39">
        <f t="shared" si="286"/>
        <v>0</v>
      </c>
      <c r="IW91" s="39">
        <f t="shared" si="287"/>
        <v>0</v>
      </c>
      <c r="IX91" s="39">
        <f t="shared" si="288"/>
        <v>0</v>
      </c>
      <c r="IY91" s="53">
        <f t="shared" si="289"/>
        <v>0</v>
      </c>
      <c r="IZ91" s="39">
        <f t="shared" si="290"/>
        <v>0</v>
      </c>
      <c r="JA91" s="39">
        <f t="shared" si="291"/>
        <v>0</v>
      </c>
      <c r="JU91" s="21">
        <v>37</v>
      </c>
      <c r="JV91" s="39">
        <v>-675</v>
      </c>
      <c r="JW91" s="39">
        <v>425</v>
      </c>
      <c r="JX91" s="39">
        <v>2500</v>
      </c>
      <c r="JY91" s="50">
        <f t="shared" si="296"/>
        <v>2.1005615311802755E-3</v>
      </c>
      <c r="JZ91" s="40">
        <f t="shared" si="160"/>
        <v>25.5</v>
      </c>
      <c r="KA91" s="41">
        <f t="shared" si="297"/>
        <v>63750</v>
      </c>
      <c r="KB91" s="39">
        <f t="shared" si="298"/>
        <v>27093750</v>
      </c>
      <c r="KC91" s="39">
        <f t="shared" si="299"/>
        <v>-43031250</v>
      </c>
      <c r="KD91" s="40">
        <f t="shared" si="161"/>
        <v>0</v>
      </c>
      <c r="KE91" s="39">
        <f t="shared" si="300"/>
        <v>0</v>
      </c>
      <c r="KF91" s="39">
        <f t="shared" si="301"/>
        <v>0</v>
      </c>
      <c r="KG91" s="39">
        <f t="shared" si="302"/>
        <v>0</v>
      </c>
      <c r="KH91" s="53">
        <f t="shared" si="303"/>
        <v>0</v>
      </c>
      <c r="KI91" s="39">
        <f t="shared" si="304"/>
        <v>0</v>
      </c>
      <c r="KJ91" s="39">
        <f t="shared" si="305"/>
        <v>0</v>
      </c>
      <c r="LD91" s="21">
        <v>37</v>
      </c>
      <c r="LE91" s="39">
        <v>-675</v>
      </c>
      <c r="LF91" s="39">
        <v>425</v>
      </c>
      <c r="LG91" s="39">
        <v>2500</v>
      </c>
      <c r="LH91" s="50">
        <f t="shared" si="310"/>
        <v>2.1005615311802755E-3</v>
      </c>
      <c r="LI91" s="40">
        <f t="shared" si="172"/>
        <v>25.5</v>
      </c>
      <c r="LJ91" s="41">
        <f t="shared" si="311"/>
        <v>63750</v>
      </c>
      <c r="LK91" s="39">
        <f t="shared" si="312"/>
        <v>27093750</v>
      </c>
      <c r="LL91" s="39">
        <f t="shared" si="313"/>
        <v>-43031250</v>
      </c>
      <c r="LM91" s="40">
        <f t="shared" si="173"/>
        <v>0</v>
      </c>
      <c r="LN91" s="39">
        <f t="shared" si="314"/>
        <v>0</v>
      </c>
      <c r="LO91" s="39">
        <f t="shared" si="315"/>
        <v>0</v>
      </c>
      <c r="LP91" s="39">
        <f t="shared" si="316"/>
        <v>0</v>
      </c>
      <c r="LQ91" s="53">
        <f t="shared" si="317"/>
        <v>0</v>
      </c>
      <c r="LR91" s="39">
        <f t="shared" si="318"/>
        <v>0</v>
      </c>
      <c r="LS91" s="39">
        <f t="shared" si="319"/>
        <v>0</v>
      </c>
    </row>
    <row r="92" spans="1:331" x14ac:dyDescent="0.25">
      <c r="A92" s="21">
        <v>38</v>
      </c>
      <c r="B92" s="39">
        <v>-666.66700000000003</v>
      </c>
      <c r="C92" s="39">
        <v>466.66699999999997</v>
      </c>
      <c r="D92" s="39">
        <v>1250</v>
      </c>
      <c r="E92" s="50">
        <f t="shared" si="184"/>
        <v>1.0366666999999999E-3</v>
      </c>
      <c r="F92" s="40">
        <f t="shared" si="64"/>
        <v>19.583929576083325</v>
      </c>
      <c r="G92" s="41">
        <f t="shared" si="185"/>
        <v>24479.911970104156</v>
      </c>
      <c r="H92" s="39">
        <f t="shared" si="186"/>
        <v>11423967.079352595</v>
      </c>
      <c r="I92" s="39">
        <f t="shared" si="187"/>
        <v>-16319949.473373428</v>
      </c>
      <c r="J92" s="40">
        <f t="shared" si="65"/>
        <v>12282.499575000002</v>
      </c>
      <c r="K92" s="39">
        <f t="shared" si="188"/>
        <v>15353124.468750002</v>
      </c>
      <c r="L92" s="39">
        <f t="shared" si="189"/>
        <v>7164796536.4581566</v>
      </c>
      <c r="M92" s="39">
        <f t="shared" si="190"/>
        <v>-10235421430.208158</v>
      </c>
      <c r="N92" s="53">
        <f t="shared" si="191"/>
        <v>3343574105279.3184</v>
      </c>
      <c r="O92" s="39">
        <f t="shared" si="192"/>
        <v>-4776533412570.9502</v>
      </c>
      <c r="P92" s="39">
        <f t="shared" si="193"/>
        <v>6823617698612.583</v>
      </c>
      <c r="AJ92" s="21">
        <v>38</v>
      </c>
      <c r="AK92" s="39">
        <v>-666.66700000000003</v>
      </c>
      <c r="AL92" s="39">
        <v>466.66699999999997</v>
      </c>
      <c r="AM92" s="39">
        <v>1250</v>
      </c>
      <c r="AN92" s="50">
        <f t="shared" si="198"/>
        <v>1.4815447380418221E-3</v>
      </c>
      <c r="AO92" s="40">
        <f t="shared" si="76"/>
        <v>23.786426401092715</v>
      </c>
      <c r="AP92" s="41">
        <f t="shared" si="199"/>
        <v>29733.033001365893</v>
      </c>
      <c r="AQ92" s="39">
        <f t="shared" si="200"/>
        <v>13875425.311648417</v>
      </c>
      <c r="AR92" s="39">
        <f t="shared" si="201"/>
        <v>-19822031.911921598</v>
      </c>
      <c r="AS92" s="40">
        <f t="shared" si="77"/>
        <v>6610.3045899667686</v>
      </c>
      <c r="AT92" s="39">
        <f t="shared" si="202"/>
        <v>8262880.737458461</v>
      </c>
      <c r="AU92" s="39">
        <f t="shared" si="203"/>
        <v>3856013765.1075273</v>
      </c>
      <c r="AV92" s="39">
        <f t="shared" si="204"/>
        <v>-5508589912.5992203</v>
      </c>
      <c r="AW92" s="53">
        <f t="shared" si="205"/>
        <v>1799474375721.4343</v>
      </c>
      <c r="AX92" s="39">
        <f t="shared" si="206"/>
        <v>-2570677128742.9399</v>
      </c>
      <c r="AY92" s="39">
        <f t="shared" si="207"/>
        <v>3672395111262.7847</v>
      </c>
      <c r="BS92" s="21">
        <v>38</v>
      </c>
      <c r="BT92" s="39">
        <v>-666.66700000000003</v>
      </c>
      <c r="BU92" s="39">
        <v>466.66699999999997</v>
      </c>
      <c r="BV92" s="39">
        <v>1250</v>
      </c>
      <c r="BW92" s="50">
        <f t="shared" si="212"/>
        <v>1.7813436440263233E-3</v>
      </c>
      <c r="BX92" s="40">
        <f t="shared" si="88"/>
        <v>25.195207412200993</v>
      </c>
      <c r="BY92" s="41">
        <f t="shared" si="213"/>
        <v>31494.009265251243</v>
      </c>
      <c r="BZ92" s="39">
        <f t="shared" si="214"/>
        <v>14697214.821787002</v>
      </c>
      <c r="CA92" s="39">
        <f t="shared" si="215"/>
        <v>-20996016.67483725</v>
      </c>
      <c r="CB92" s="40">
        <f t="shared" si="89"/>
        <v>2787.8685386643783</v>
      </c>
      <c r="CC92" s="39">
        <f t="shared" si="216"/>
        <v>3484835.6733304728</v>
      </c>
      <c r="CD92" s="39">
        <f t="shared" si="217"/>
        <v>1626257809.1661117</v>
      </c>
      <c r="CE92" s="39">
        <f t="shared" si="218"/>
        <v>-2323224943.8322062</v>
      </c>
      <c r="CF92" s="53">
        <f t="shared" si="219"/>
        <v>758920853030.12183</v>
      </c>
      <c r="CG92" s="39">
        <f t="shared" si="220"/>
        <v>-1084172414863.3441</v>
      </c>
      <c r="CH92" s="39">
        <f t="shared" si="221"/>
        <v>1548817403629.7856</v>
      </c>
      <c r="DB92" s="21">
        <v>38</v>
      </c>
      <c r="DC92" s="39">
        <v>-666.66700000000003</v>
      </c>
      <c r="DD92" s="39">
        <v>466.66699999999997</v>
      </c>
      <c r="DE92" s="39">
        <v>1250</v>
      </c>
      <c r="DF92" s="50">
        <f t="shared" si="226"/>
        <v>2.0832519181706354E-3</v>
      </c>
      <c r="DG92" s="40">
        <f t="shared" si="100"/>
        <v>25.5</v>
      </c>
      <c r="DH92" s="41">
        <f t="shared" si="227"/>
        <v>31875</v>
      </c>
      <c r="DI92" s="39">
        <f t="shared" si="228"/>
        <v>14875010.625</v>
      </c>
      <c r="DJ92" s="39">
        <f t="shared" si="229"/>
        <v>-21250010.625</v>
      </c>
      <c r="DK92" s="40">
        <f t="shared" si="101"/>
        <v>0</v>
      </c>
      <c r="DL92" s="39">
        <f t="shared" si="230"/>
        <v>0</v>
      </c>
      <c r="DM92" s="39">
        <f t="shared" si="231"/>
        <v>0</v>
      </c>
      <c r="DN92" s="39">
        <f t="shared" si="232"/>
        <v>0</v>
      </c>
      <c r="DO92" s="53">
        <f t="shared" si="233"/>
        <v>0</v>
      </c>
      <c r="DP92" s="39">
        <f t="shared" si="234"/>
        <v>0</v>
      </c>
      <c r="DQ92" s="39">
        <f t="shared" si="235"/>
        <v>0</v>
      </c>
      <c r="EK92" s="21">
        <v>38</v>
      </c>
      <c r="EL92" s="39">
        <v>-666.66700000000003</v>
      </c>
      <c r="EM92" s="39">
        <v>466.66699999999997</v>
      </c>
      <c r="EN92" s="39">
        <v>1250</v>
      </c>
      <c r="EO92" s="50">
        <f t="shared" si="240"/>
        <v>2.1966177140396418E-3</v>
      </c>
      <c r="EP92" s="40">
        <f t="shared" si="112"/>
        <v>25.5</v>
      </c>
      <c r="EQ92" s="41">
        <f t="shared" si="241"/>
        <v>31875</v>
      </c>
      <c r="ER92" s="39">
        <f t="shared" si="242"/>
        <v>14875010.625</v>
      </c>
      <c r="ES92" s="39">
        <f t="shared" si="243"/>
        <v>-21250010.625</v>
      </c>
      <c r="ET92" s="40">
        <f t="shared" si="113"/>
        <v>0</v>
      </c>
      <c r="EU92" s="39">
        <f t="shared" si="244"/>
        <v>0</v>
      </c>
      <c r="EV92" s="39">
        <f t="shared" si="245"/>
        <v>0</v>
      </c>
      <c r="EW92" s="39">
        <f t="shared" si="246"/>
        <v>0</v>
      </c>
      <c r="EX92" s="53">
        <f t="shared" si="247"/>
        <v>0</v>
      </c>
      <c r="EY92" s="39">
        <f t="shared" si="248"/>
        <v>0</v>
      </c>
      <c r="EZ92" s="39">
        <f t="shared" si="249"/>
        <v>0</v>
      </c>
      <c r="FT92" s="21">
        <v>38</v>
      </c>
      <c r="FU92" s="39">
        <v>-666.66700000000003</v>
      </c>
      <c r="FV92" s="39">
        <v>466.66699999999997</v>
      </c>
      <c r="FW92" s="39">
        <v>1250</v>
      </c>
      <c r="FX92" s="50">
        <f t="shared" si="254"/>
        <v>2.2051581290395235E-3</v>
      </c>
      <c r="FY92" s="40">
        <f t="shared" si="124"/>
        <v>25.5</v>
      </c>
      <c r="FZ92" s="41">
        <f t="shared" si="255"/>
        <v>31875</v>
      </c>
      <c r="GA92" s="39">
        <f t="shared" si="256"/>
        <v>14875010.625</v>
      </c>
      <c r="GB92" s="39">
        <f t="shared" si="257"/>
        <v>-21250010.625</v>
      </c>
      <c r="GC92" s="40">
        <f t="shared" si="125"/>
        <v>0</v>
      </c>
      <c r="GD92" s="39">
        <f t="shared" si="258"/>
        <v>0</v>
      </c>
      <c r="GE92" s="39">
        <f t="shared" si="259"/>
        <v>0</v>
      </c>
      <c r="GF92" s="39">
        <f t="shared" si="260"/>
        <v>0</v>
      </c>
      <c r="GG92" s="53">
        <f t="shared" si="261"/>
        <v>0</v>
      </c>
      <c r="GH92" s="39">
        <f t="shared" si="262"/>
        <v>0</v>
      </c>
      <c r="GI92" s="39">
        <f t="shared" si="263"/>
        <v>0</v>
      </c>
      <c r="HC92" s="21">
        <v>38</v>
      </c>
      <c r="HD92" s="39">
        <v>-666.66700000000003</v>
      </c>
      <c r="HE92" s="39">
        <v>466.66699999999997</v>
      </c>
      <c r="HF92" s="39">
        <v>1250</v>
      </c>
      <c r="HG92" s="50">
        <f t="shared" si="268"/>
        <v>2.2051942463702772E-3</v>
      </c>
      <c r="HH92" s="40">
        <f t="shared" si="136"/>
        <v>25.5</v>
      </c>
      <c r="HI92" s="41">
        <f t="shared" si="269"/>
        <v>31875</v>
      </c>
      <c r="HJ92" s="39">
        <f t="shared" si="270"/>
        <v>14875010.625</v>
      </c>
      <c r="HK92" s="39">
        <f t="shared" si="271"/>
        <v>-21250010.625</v>
      </c>
      <c r="HL92" s="40">
        <f t="shared" si="137"/>
        <v>0</v>
      </c>
      <c r="HM92" s="39">
        <f t="shared" si="272"/>
        <v>0</v>
      </c>
      <c r="HN92" s="39">
        <f t="shared" si="273"/>
        <v>0</v>
      </c>
      <c r="HO92" s="39">
        <f t="shared" si="274"/>
        <v>0</v>
      </c>
      <c r="HP92" s="53">
        <f t="shared" si="275"/>
        <v>0</v>
      </c>
      <c r="HQ92" s="39">
        <f t="shared" si="276"/>
        <v>0</v>
      </c>
      <c r="HR92" s="39">
        <f t="shared" si="277"/>
        <v>0</v>
      </c>
      <c r="IL92" s="21">
        <v>38</v>
      </c>
      <c r="IM92" s="39">
        <v>-666.66700000000003</v>
      </c>
      <c r="IN92" s="39">
        <v>466.66699999999997</v>
      </c>
      <c r="IO92" s="39">
        <v>1250</v>
      </c>
      <c r="IP92" s="50">
        <f t="shared" si="282"/>
        <v>2.2051942470368161E-3</v>
      </c>
      <c r="IQ92" s="40">
        <f t="shared" si="148"/>
        <v>25.5</v>
      </c>
      <c r="IR92" s="41">
        <f t="shared" si="283"/>
        <v>31875</v>
      </c>
      <c r="IS92" s="39">
        <f t="shared" si="284"/>
        <v>14875010.625</v>
      </c>
      <c r="IT92" s="39">
        <f t="shared" si="285"/>
        <v>-21250010.625</v>
      </c>
      <c r="IU92" s="40">
        <f t="shared" si="149"/>
        <v>0</v>
      </c>
      <c r="IV92" s="39">
        <f t="shared" si="286"/>
        <v>0</v>
      </c>
      <c r="IW92" s="39">
        <f t="shared" si="287"/>
        <v>0</v>
      </c>
      <c r="IX92" s="39">
        <f t="shared" si="288"/>
        <v>0</v>
      </c>
      <c r="IY92" s="53">
        <f t="shared" si="289"/>
        <v>0</v>
      </c>
      <c r="IZ92" s="39">
        <f t="shared" si="290"/>
        <v>0</v>
      </c>
      <c r="JA92" s="39">
        <f t="shared" si="291"/>
        <v>0</v>
      </c>
      <c r="JU92" s="21">
        <v>38</v>
      </c>
      <c r="JV92" s="39">
        <v>-666.66700000000003</v>
      </c>
      <c r="JW92" s="39">
        <v>466.66699999999997</v>
      </c>
      <c r="JX92" s="39">
        <v>1250</v>
      </c>
      <c r="JY92" s="50">
        <f t="shared" si="296"/>
        <v>2.2051942470368161E-3</v>
      </c>
      <c r="JZ92" s="40">
        <f t="shared" si="160"/>
        <v>25.5</v>
      </c>
      <c r="KA92" s="41">
        <f t="shared" si="297"/>
        <v>31875</v>
      </c>
      <c r="KB92" s="39">
        <f t="shared" si="298"/>
        <v>14875010.625</v>
      </c>
      <c r="KC92" s="39">
        <f t="shared" si="299"/>
        <v>-21250010.625</v>
      </c>
      <c r="KD92" s="40">
        <f t="shared" si="161"/>
        <v>0</v>
      </c>
      <c r="KE92" s="39">
        <f t="shared" si="300"/>
        <v>0</v>
      </c>
      <c r="KF92" s="39">
        <f t="shared" si="301"/>
        <v>0</v>
      </c>
      <c r="KG92" s="39">
        <f t="shared" si="302"/>
        <v>0</v>
      </c>
      <c r="KH92" s="53">
        <f t="shared" si="303"/>
        <v>0</v>
      </c>
      <c r="KI92" s="39">
        <f t="shared" si="304"/>
        <v>0</v>
      </c>
      <c r="KJ92" s="39">
        <f t="shared" si="305"/>
        <v>0</v>
      </c>
      <c r="LD92" s="21">
        <v>38</v>
      </c>
      <c r="LE92" s="39">
        <v>-666.66700000000003</v>
      </c>
      <c r="LF92" s="39">
        <v>466.66699999999997</v>
      </c>
      <c r="LG92" s="39">
        <v>1250</v>
      </c>
      <c r="LH92" s="50">
        <f t="shared" si="310"/>
        <v>2.2051942470368161E-3</v>
      </c>
      <c r="LI92" s="40">
        <f t="shared" si="172"/>
        <v>25.5</v>
      </c>
      <c r="LJ92" s="41">
        <f t="shared" si="311"/>
        <v>31875</v>
      </c>
      <c r="LK92" s="39">
        <f t="shared" si="312"/>
        <v>14875010.625</v>
      </c>
      <c r="LL92" s="39">
        <f t="shared" si="313"/>
        <v>-21250010.625</v>
      </c>
      <c r="LM92" s="40">
        <f t="shared" si="173"/>
        <v>0</v>
      </c>
      <c r="LN92" s="39">
        <f t="shared" si="314"/>
        <v>0</v>
      </c>
      <c r="LO92" s="39">
        <f t="shared" si="315"/>
        <v>0</v>
      </c>
      <c r="LP92" s="39">
        <f t="shared" si="316"/>
        <v>0</v>
      </c>
      <c r="LQ92" s="53">
        <f t="shared" si="317"/>
        <v>0</v>
      </c>
      <c r="LR92" s="39">
        <f t="shared" si="318"/>
        <v>0</v>
      </c>
      <c r="LS92" s="39">
        <f t="shared" si="319"/>
        <v>0</v>
      </c>
    </row>
    <row r="93" spans="1:331" x14ac:dyDescent="0.25">
      <c r="A93" s="21">
        <v>39</v>
      </c>
      <c r="B93" s="39">
        <v>-616.66700000000003</v>
      </c>
      <c r="C93" s="39">
        <v>-516.66700000000003</v>
      </c>
      <c r="D93" s="39">
        <v>1250</v>
      </c>
      <c r="E93" s="50">
        <f t="shared" si="184"/>
        <v>8.9166660000000004E-4</v>
      </c>
      <c r="F93" s="40">
        <f t="shared" si="64"/>
        <v>17.668931349583303</v>
      </c>
      <c r="G93" s="41">
        <f t="shared" si="185"/>
        <v>22086.164186979127</v>
      </c>
      <c r="H93" s="39">
        <f t="shared" si="186"/>
        <v>-11411192.191993946</v>
      </c>
      <c r="I93" s="39">
        <f t="shared" si="187"/>
        <v>-13619808.610691858</v>
      </c>
      <c r="J93" s="40">
        <f t="shared" si="65"/>
        <v>14131.25085</v>
      </c>
      <c r="K93" s="39">
        <f t="shared" si="188"/>
        <v>17664063.5625</v>
      </c>
      <c r="L93" s="39">
        <f t="shared" si="189"/>
        <v>-9126438728.6461887</v>
      </c>
      <c r="M93" s="39">
        <f t="shared" si="190"/>
        <v>-10892845084.896189</v>
      </c>
      <c r="N93" s="53">
        <f t="shared" si="191"/>
        <v>4715329718613.4404</v>
      </c>
      <c r="O93" s="39">
        <f t="shared" si="192"/>
        <v>5627973591478.0596</v>
      </c>
      <c r="P93" s="39">
        <f t="shared" si="193"/>
        <v>6717258099967.6777</v>
      </c>
      <c r="AJ93" s="21">
        <v>39</v>
      </c>
      <c r="AK93" s="39">
        <v>-616.66700000000003</v>
      </c>
      <c r="AL93" s="39">
        <v>-516.66700000000003</v>
      </c>
      <c r="AM93" s="39">
        <v>1250</v>
      </c>
      <c r="AN93" s="50">
        <f t="shared" si="198"/>
        <v>7.4705817941641498E-5</v>
      </c>
      <c r="AO93" s="40">
        <f t="shared" si="76"/>
        <v>1.8694197423930063</v>
      </c>
      <c r="AP93" s="41">
        <f t="shared" si="199"/>
        <v>2336.7746779912577</v>
      </c>
      <c r="AQ93" s="39">
        <f t="shared" si="200"/>
        <v>-1207334.3625537092</v>
      </c>
      <c r="AR93" s="39">
        <f t="shared" si="201"/>
        <v>-1441011.8303528349</v>
      </c>
      <c r="AS93" s="40">
        <f t="shared" si="77"/>
        <v>24547.50082124407</v>
      </c>
      <c r="AT93" s="39">
        <f t="shared" si="202"/>
        <v>30684376.026555087</v>
      </c>
      <c r="AU93" s="39">
        <f t="shared" si="203"/>
        <v>-15853604508.512138</v>
      </c>
      <c r="AV93" s="39">
        <f t="shared" si="204"/>
        <v>-18922042111.167648</v>
      </c>
      <c r="AW93" s="53">
        <f t="shared" si="205"/>
        <v>8191034280599.4414</v>
      </c>
      <c r="AX93" s="39">
        <f t="shared" si="206"/>
        <v>9776394731450.6563</v>
      </c>
      <c r="AY93" s="39">
        <f t="shared" si="207"/>
        <v>11668598942567.42</v>
      </c>
      <c r="BS93" s="21">
        <v>39</v>
      </c>
      <c r="BT93" s="39">
        <v>-616.66700000000003</v>
      </c>
      <c r="BU93" s="39">
        <v>-516.66700000000003</v>
      </c>
      <c r="BV93" s="39">
        <v>1250</v>
      </c>
      <c r="BW93" s="50">
        <f t="shared" si="212"/>
        <v>3.021180789251573E-5</v>
      </c>
      <c r="BX93" s="40">
        <f t="shared" si="88"/>
        <v>0.76458229874129513</v>
      </c>
      <c r="BY93" s="41">
        <f t="shared" si="213"/>
        <v>955.72787342661888</v>
      </c>
      <c r="BZ93" s="39">
        <f t="shared" si="214"/>
        <v>-493793.05317971093</v>
      </c>
      <c r="CA93" s="39">
        <f t="shared" si="215"/>
        <v>-589365.84052237286</v>
      </c>
      <c r="CB93" s="40">
        <f t="shared" si="89"/>
        <v>25114.799449370425</v>
      </c>
      <c r="CC93" s="39">
        <f t="shared" si="216"/>
        <v>31393499.311713032</v>
      </c>
      <c r="CD93" s="39">
        <f t="shared" si="217"/>
        <v>-16219985108.884838</v>
      </c>
      <c r="CE93" s="39">
        <f t="shared" si="218"/>
        <v>-19359335040.056141</v>
      </c>
      <c r="CF93" s="53">
        <f t="shared" si="219"/>
        <v>8380331046252.2031</v>
      </c>
      <c r="CG93" s="39">
        <f t="shared" si="220"/>
        <v>10002329557140.688</v>
      </c>
      <c r="CH93" s="39">
        <f t="shared" si="221"/>
        <v>11938263061146.301</v>
      </c>
      <c r="DB93" s="21">
        <v>39</v>
      </c>
      <c r="DC93" s="39">
        <v>-616.66700000000003</v>
      </c>
      <c r="DD93" s="39">
        <v>-516.66700000000003</v>
      </c>
      <c r="DE93" s="39">
        <v>1250</v>
      </c>
      <c r="DF93" s="50">
        <f t="shared" si="226"/>
        <v>-6.8028029315090536E-5</v>
      </c>
      <c r="DG93" s="40">
        <f t="shared" si="100"/>
        <v>0</v>
      </c>
      <c r="DH93" s="41">
        <f t="shared" si="227"/>
        <v>0</v>
      </c>
      <c r="DI93" s="39">
        <f t="shared" si="228"/>
        <v>0</v>
      </c>
      <c r="DJ93" s="39">
        <f t="shared" si="229"/>
        <v>0</v>
      </c>
      <c r="DK93" s="40">
        <f t="shared" si="101"/>
        <v>0</v>
      </c>
      <c r="DL93" s="39">
        <f t="shared" si="230"/>
        <v>0</v>
      </c>
      <c r="DM93" s="39">
        <f t="shared" si="231"/>
        <v>0</v>
      </c>
      <c r="DN93" s="39">
        <f t="shared" si="232"/>
        <v>0</v>
      </c>
      <c r="DO93" s="53">
        <f t="shared" si="233"/>
        <v>0</v>
      </c>
      <c r="DP93" s="39">
        <f t="shared" si="234"/>
        <v>0</v>
      </c>
      <c r="DQ93" s="39">
        <f t="shared" si="235"/>
        <v>0</v>
      </c>
      <c r="EK93" s="21">
        <v>39</v>
      </c>
      <c r="EL93" s="39">
        <v>-616.66700000000003</v>
      </c>
      <c r="EM93" s="39">
        <v>-516.66700000000003</v>
      </c>
      <c r="EN93" s="39">
        <v>1250</v>
      </c>
      <c r="EO93" s="50">
        <f t="shared" si="240"/>
        <v>-1.0378054741027427E-4</v>
      </c>
      <c r="EP93" s="40">
        <f t="shared" si="112"/>
        <v>0</v>
      </c>
      <c r="EQ93" s="41">
        <f t="shared" si="241"/>
        <v>0</v>
      </c>
      <c r="ER93" s="39">
        <f t="shared" si="242"/>
        <v>0</v>
      </c>
      <c r="ES93" s="39">
        <f t="shared" si="243"/>
        <v>0</v>
      </c>
      <c r="ET93" s="40">
        <f t="shared" si="113"/>
        <v>0</v>
      </c>
      <c r="EU93" s="39">
        <f t="shared" si="244"/>
        <v>0</v>
      </c>
      <c r="EV93" s="39">
        <f t="shared" si="245"/>
        <v>0</v>
      </c>
      <c r="EW93" s="39">
        <f t="shared" si="246"/>
        <v>0</v>
      </c>
      <c r="EX93" s="53">
        <f t="shared" si="247"/>
        <v>0</v>
      </c>
      <c r="EY93" s="39">
        <f t="shared" si="248"/>
        <v>0</v>
      </c>
      <c r="EZ93" s="39">
        <f t="shared" si="249"/>
        <v>0</v>
      </c>
      <c r="FT93" s="21">
        <v>39</v>
      </c>
      <c r="FU93" s="39">
        <v>-616.66700000000003</v>
      </c>
      <c r="FV93" s="39">
        <v>-516.66700000000003</v>
      </c>
      <c r="FW93" s="39">
        <v>1250</v>
      </c>
      <c r="FX93" s="50">
        <f t="shared" si="254"/>
        <v>-1.0658611697740149E-4</v>
      </c>
      <c r="FY93" s="40">
        <f t="shared" si="124"/>
        <v>0</v>
      </c>
      <c r="FZ93" s="41">
        <f t="shared" si="255"/>
        <v>0</v>
      </c>
      <c r="GA93" s="39">
        <f t="shared" si="256"/>
        <v>0</v>
      </c>
      <c r="GB93" s="39">
        <f t="shared" si="257"/>
        <v>0</v>
      </c>
      <c r="GC93" s="40">
        <f t="shared" si="125"/>
        <v>0</v>
      </c>
      <c r="GD93" s="39">
        <f t="shared" si="258"/>
        <v>0</v>
      </c>
      <c r="GE93" s="39">
        <f t="shared" si="259"/>
        <v>0</v>
      </c>
      <c r="GF93" s="39">
        <f t="shared" si="260"/>
        <v>0</v>
      </c>
      <c r="GG93" s="53">
        <f t="shared" si="261"/>
        <v>0</v>
      </c>
      <c r="GH93" s="39">
        <f t="shared" si="262"/>
        <v>0</v>
      </c>
      <c r="GI93" s="39">
        <f t="shared" si="263"/>
        <v>0</v>
      </c>
      <c r="HC93" s="21">
        <v>39</v>
      </c>
      <c r="HD93" s="39">
        <v>-616.66700000000003</v>
      </c>
      <c r="HE93" s="39">
        <v>-516.66700000000003</v>
      </c>
      <c r="HF93" s="39">
        <v>1250</v>
      </c>
      <c r="HG93" s="50">
        <f t="shared" si="268"/>
        <v>-1.065941153654108E-4</v>
      </c>
      <c r="HH93" s="40">
        <f t="shared" si="136"/>
        <v>0</v>
      </c>
      <c r="HI93" s="41">
        <f t="shared" si="269"/>
        <v>0</v>
      </c>
      <c r="HJ93" s="39">
        <f t="shared" si="270"/>
        <v>0</v>
      </c>
      <c r="HK93" s="39">
        <f t="shared" si="271"/>
        <v>0</v>
      </c>
      <c r="HL93" s="40">
        <f t="shared" si="137"/>
        <v>0</v>
      </c>
      <c r="HM93" s="39">
        <f t="shared" si="272"/>
        <v>0</v>
      </c>
      <c r="HN93" s="39">
        <f t="shared" si="273"/>
        <v>0</v>
      </c>
      <c r="HO93" s="39">
        <f t="shared" si="274"/>
        <v>0</v>
      </c>
      <c r="HP93" s="53">
        <f t="shared" si="275"/>
        <v>0</v>
      </c>
      <c r="HQ93" s="39">
        <f t="shared" si="276"/>
        <v>0</v>
      </c>
      <c r="HR93" s="39">
        <f t="shared" si="277"/>
        <v>0</v>
      </c>
      <c r="IL93" s="21">
        <v>39</v>
      </c>
      <c r="IM93" s="39">
        <v>-616.66700000000003</v>
      </c>
      <c r="IN93" s="39">
        <v>-516.66700000000003</v>
      </c>
      <c r="IO93" s="39">
        <v>1250</v>
      </c>
      <c r="IP93" s="50">
        <f t="shared" si="282"/>
        <v>-1.0659411550688753E-4</v>
      </c>
      <c r="IQ93" s="40">
        <f t="shared" si="148"/>
        <v>0</v>
      </c>
      <c r="IR93" s="41">
        <f t="shared" si="283"/>
        <v>0</v>
      </c>
      <c r="IS93" s="39">
        <f t="shared" si="284"/>
        <v>0</v>
      </c>
      <c r="IT93" s="39">
        <f t="shared" si="285"/>
        <v>0</v>
      </c>
      <c r="IU93" s="40">
        <f t="shared" si="149"/>
        <v>0</v>
      </c>
      <c r="IV93" s="39">
        <f t="shared" si="286"/>
        <v>0</v>
      </c>
      <c r="IW93" s="39">
        <f t="shared" si="287"/>
        <v>0</v>
      </c>
      <c r="IX93" s="39">
        <f t="shared" si="288"/>
        <v>0</v>
      </c>
      <c r="IY93" s="53">
        <f t="shared" si="289"/>
        <v>0</v>
      </c>
      <c r="IZ93" s="39">
        <f t="shared" si="290"/>
        <v>0</v>
      </c>
      <c r="JA93" s="39">
        <f t="shared" si="291"/>
        <v>0</v>
      </c>
      <c r="JU93" s="21">
        <v>39</v>
      </c>
      <c r="JV93" s="39">
        <v>-616.66700000000003</v>
      </c>
      <c r="JW93" s="39">
        <v>-516.66700000000003</v>
      </c>
      <c r="JX93" s="39">
        <v>1250</v>
      </c>
      <c r="JY93" s="50">
        <f t="shared" si="296"/>
        <v>-1.0659411550688938E-4</v>
      </c>
      <c r="JZ93" s="40">
        <f t="shared" si="160"/>
        <v>0</v>
      </c>
      <c r="KA93" s="41">
        <f t="shared" si="297"/>
        <v>0</v>
      </c>
      <c r="KB93" s="39">
        <f t="shared" si="298"/>
        <v>0</v>
      </c>
      <c r="KC93" s="39">
        <f t="shared" si="299"/>
        <v>0</v>
      </c>
      <c r="KD93" s="40">
        <f t="shared" si="161"/>
        <v>0</v>
      </c>
      <c r="KE93" s="39">
        <f t="shared" si="300"/>
        <v>0</v>
      </c>
      <c r="KF93" s="39">
        <f t="shared" si="301"/>
        <v>0</v>
      </c>
      <c r="KG93" s="39">
        <f t="shared" si="302"/>
        <v>0</v>
      </c>
      <c r="KH93" s="53">
        <f t="shared" si="303"/>
        <v>0</v>
      </c>
      <c r="KI93" s="39">
        <f t="shared" si="304"/>
        <v>0</v>
      </c>
      <c r="KJ93" s="39">
        <f t="shared" si="305"/>
        <v>0</v>
      </c>
      <c r="LD93" s="21">
        <v>39</v>
      </c>
      <c r="LE93" s="39">
        <v>-616.66700000000003</v>
      </c>
      <c r="LF93" s="39">
        <v>-516.66700000000003</v>
      </c>
      <c r="LG93" s="39">
        <v>1250</v>
      </c>
      <c r="LH93" s="50">
        <f t="shared" si="310"/>
        <v>-1.0659411550688938E-4</v>
      </c>
      <c r="LI93" s="40">
        <f t="shared" si="172"/>
        <v>0</v>
      </c>
      <c r="LJ93" s="41">
        <f t="shared" si="311"/>
        <v>0</v>
      </c>
      <c r="LK93" s="39">
        <f t="shared" si="312"/>
        <v>0</v>
      </c>
      <c r="LL93" s="39">
        <f t="shared" si="313"/>
        <v>0</v>
      </c>
      <c r="LM93" s="40">
        <f t="shared" si="173"/>
        <v>0</v>
      </c>
      <c r="LN93" s="39">
        <f t="shared" si="314"/>
        <v>0</v>
      </c>
      <c r="LO93" s="39">
        <f t="shared" si="315"/>
        <v>0</v>
      </c>
      <c r="LP93" s="39">
        <f t="shared" si="316"/>
        <v>0</v>
      </c>
      <c r="LQ93" s="53">
        <f t="shared" si="317"/>
        <v>0</v>
      </c>
      <c r="LR93" s="39">
        <f t="shared" si="318"/>
        <v>0</v>
      </c>
      <c r="LS93" s="39">
        <f t="shared" si="319"/>
        <v>0</v>
      </c>
    </row>
    <row r="94" spans="1:331" x14ac:dyDescent="0.25">
      <c r="A94" s="21">
        <v>40</v>
      </c>
      <c r="B94" s="39">
        <v>-625</v>
      </c>
      <c r="C94" s="39">
        <v>-475</v>
      </c>
      <c r="D94" s="39">
        <v>2500</v>
      </c>
      <c r="E94" s="50">
        <f t="shared" si="184"/>
        <v>8.9749999999999997E-4</v>
      </c>
      <c r="F94" s="40">
        <f t="shared" si="64"/>
        <v>17.751147656250001</v>
      </c>
      <c r="G94" s="41">
        <f t="shared" si="185"/>
        <v>44377.869140625007</v>
      </c>
      <c r="H94" s="39">
        <f t="shared" si="186"/>
        <v>-21079487.841796879</v>
      </c>
      <c r="I94" s="39">
        <f t="shared" si="187"/>
        <v>-27736168.212890629</v>
      </c>
      <c r="J94" s="40">
        <f t="shared" si="65"/>
        <v>14056.875</v>
      </c>
      <c r="K94" s="39">
        <f t="shared" si="188"/>
        <v>35142187.5</v>
      </c>
      <c r="L94" s="39">
        <f t="shared" si="189"/>
        <v>-16692539062.5</v>
      </c>
      <c r="M94" s="39">
        <f t="shared" si="190"/>
        <v>-21963867187.5</v>
      </c>
      <c r="N94" s="53">
        <f t="shared" si="191"/>
        <v>7928956054687.5</v>
      </c>
      <c r="O94" s="39">
        <f t="shared" si="192"/>
        <v>10432836914062.5</v>
      </c>
      <c r="P94" s="39">
        <f t="shared" si="193"/>
        <v>13727416992187.5</v>
      </c>
      <c r="AJ94" s="21">
        <v>40</v>
      </c>
      <c r="AK94" s="39">
        <v>-625</v>
      </c>
      <c r="AL94" s="39">
        <v>-475</v>
      </c>
      <c r="AM94" s="39">
        <v>2500</v>
      </c>
      <c r="AN94" s="50">
        <f t="shared" si="198"/>
        <v>1.3173222437788088E-4</v>
      </c>
      <c r="AO94" s="40">
        <f t="shared" si="76"/>
        <v>3.2485439308963691</v>
      </c>
      <c r="AP94" s="41">
        <f t="shared" si="199"/>
        <v>8121.3598272409226</v>
      </c>
      <c r="AQ94" s="39">
        <f t="shared" si="200"/>
        <v>-3857645.9179394385</v>
      </c>
      <c r="AR94" s="39">
        <f t="shared" si="201"/>
        <v>-5075849.8920255769</v>
      </c>
      <c r="AS94" s="40">
        <f t="shared" si="77"/>
        <v>23820.414139182019</v>
      </c>
      <c r="AT94" s="39">
        <f t="shared" si="202"/>
        <v>59551035.347955048</v>
      </c>
      <c r="AU94" s="39">
        <f t="shared" si="203"/>
        <v>-28286741790.278648</v>
      </c>
      <c r="AV94" s="39">
        <f t="shared" si="204"/>
        <v>-37219397092.471909</v>
      </c>
      <c r="AW94" s="53">
        <f t="shared" si="205"/>
        <v>13436202350382.357</v>
      </c>
      <c r="AX94" s="39">
        <f t="shared" si="206"/>
        <v>17679213618924.156</v>
      </c>
      <c r="AY94" s="39">
        <f t="shared" si="207"/>
        <v>23262123182794.941</v>
      </c>
      <c r="BS94" s="21">
        <v>40</v>
      </c>
      <c r="BT94" s="39">
        <v>-625</v>
      </c>
      <c r="BU94" s="39">
        <v>-475</v>
      </c>
      <c r="BV94" s="39">
        <v>2500</v>
      </c>
      <c r="BW94" s="50">
        <f t="shared" si="212"/>
        <v>1.0118401288524228E-4</v>
      </c>
      <c r="BX94" s="40">
        <f t="shared" si="88"/>
        <v>2.5149237751184792</v>
      </c>
      <c r="BY94" s="41">
        <f t="shared" si="213"/>
        <v>6287.3094377961979</v>
      </c>
      <c r="BZ94" s="39">
        <f t="shared" si="214"/>
        <v>-2986471.9829531941</v>
      </c>
      <c r="CA94" s="39">
        <f t="shared" si="215"/>
        <v>-3929568.3986226236</v>
      </c>
      <c r="CB94" s="40">
        <f t="shared" si="89"/>
        <v>24209.903835713161</v>
      </c>
      <c r="CC94" s="39">
        <f t="shared" si="216"/>
        <v>60524759.5892829</v>
      </c>
      <c r="CD94" s="39">
        <f t="shared" si="217"/>
        <v>-28749260804.909378</v>
      </c>
      <c r="CE94" s="39">
        <f t="shared" si="218"/>
        <v>-37827974743.301811</v>
      </c>
      <c r="CF94" s="53">
        <f t="shared" si="219"/>
        <v>13655898882331.955</v>
      </c>
      <c r="CG94" s="39">
        <f t="shared" si="220"/>
        <v>17968288003068.359</v>
      </c>
      <c r="CH94" s="39">
        <f t="shared" si="221"/>
        <v>23642484214563.633</v>
      </c>
      <c r="DB94" s="21">
        <v>40</v>
      </c>
      <c r="DC94" s="39">
        <v>-625</v>
      </c>
      <c r="DD94" s="39">
        <v>-475</v>
      </c>
      <c r="DE94" s="39">
        <v>2500</v>
      </c>
      <c r="DF94" s="50">
        <f t="shared" si="226"/>
        <v>1.938087320995166E-5</v>
      </c>
      <c r="DG94" s="40">
        <f t="shared" si="100"/>
        <v>0.49181770053309204</v>
      </c>
      <c r="DH94" s="41">
        <f t="shared" si="227"/>
        <v>1229.54425133273</v>
      </c>
      <c r="DI94" s="39">
        <f t="shared" si="228"/>
        <v>-584033.51938304678</v>
      </c>
      <c r="DJ94" s="39">
        <f t="shared" si="229"/>
        <v>-768465.15708295628</v>
      </c>
      <c r="DK94" s="40">
        <f t="shared" si="101"/>
        <v>25252.893866573118</v>
      </c>
      <c r="DL94" s="39">
        <f t="shared" si="230"/>
        <v>63132234.666432798</v>
      </c>
      <c r="DM94" s="39">
        <f t="shared" si="231"/>
        <v>-29987811466.55558</v>
      </c>
      <c r="DN94" s="39">
        <f t="shared" si="232"/>
        <v>-39457646666.5205</v>
      </c>
      <c r="DO94" s="53">
        <f t="shared" si="233"/>
        <v>14244210446613.9</v>
      </c>
      <c r="DP94" s="39">
        <f t="shared" si="234"/>
        <v>18742382166597.238</v>
      </c>
      <c r="DQ94" s="39">
        <f t="shared" si="235"/>
        <v>24661029166575.313</v>
      </c>
      <c r="EK94" s="21">
        <v>40</v>
      </c>
      <c r="EL94" s="39">
        <v>-625</v>
      </c>
      <c r="EM94" s="39">
        <v>-475</v>
      </c>
      <c r="EN94" s="39">
        <v>2500</v>
      </c>
      <c r="EO94" s="50">
        <f t="shared" si="240"/>
        <v>-1.0257989952657779E-5</v>
      </c>
      <c r="EP94" s="40">
        <f t="shared" si="112"/>
        <v>0</v>
      </c>
      <c r="EQ94" s="41">
        <f t="shared" si="241"/>
        <v>0</v>
      </c>
      <c r="ER94" s="39">
        <f t="shared" si="242"/>
        <v>0</v>
      </c>
      <c r="ES94" s="39">
        <f t="shared" si="243"/>
        <v>0</v>
      </c>
      <c r="ET94" s="40">
        <f t="shared" si="113"/>
        <v>0</v>
      </c>
      <c r="EU94" s="39">
        <f t="shared" si="244"/>
        <v>0</v>
      </c>
      <c r="EV94" s="39">
        <f t="shared" si="245"/>
        <v>0</v>
      </c>
      <c r="EW94" s="39">
        <f t="shared" si="246"/>
        <v>0</v>
      </c>
      <c r="EX94" s="53">
        <f t="shared" si="247"/>
        <v>0</v>
      </c>
      <c r="EY94" s="39">
        <f t="shared" si="248"/>
        <v>0</v>
      </c>
      <c r="EZ94" s="39">
        <f t="shared" si="249"/>
        <v>0</v>
      </c>
      <c r="FT94" s="21">
        <v>40</v>
      </c>
      <c r="FU94" s="39">
        <v>-625</v>
      </c>
      <c r="FV94" s="39">
        <v>-475</v>
      </c>
      <c r="FW94" s="39">
        <v>2500</v>
      </c>
      <c r="FX94" s="50">
        <f t="shared" si="254"/>
        <v>-1.2598819592009064E-5</v>
      </c>
      <c r="FY94" s="40">
        <f t="shared" si="124"/>
        <v>0</v>
      </c>
      <c r="FZ94" s="41">
        <f t="shared" si="255"/>
        <v>0</v>
      </c>
      <c r="GA94" s="39">
        <f t="shared" si="256"/>
        <v>0</v>
      </c>
      <c r="GB94" s="39">
        <f t="shared" si="257"/>
        <v>0</v>
      </c>
      <c r="GC94" s="40">
        <f t="shared" si="125"/>
        <v>0</v>
      </c>
      <c r="GD94" s="39">
        <f t="shared" si="258"/>
        <v>0</v>
      </c>
      <c r="GE94" s="39">
        <f t="shared" si="259"/>
        <v>0</v>
      </c>
      <c r="GF94" s="39">
        <f t="shared" si="260"/>
        <v>0</v>
      </c>
      <c r="GG94" s="53">
        <f t="shared" si="261"/>
        <v>0</v>
      </c>
      <c r="GH94" s="39">
        <f t="shared" si="262"/>
        <v>0</v>
      </c>
      <c r="GI94" s="39">
        <f t="shared" si="263"/>
        <v>0</v>
      </c>
      <c r="HC94" s="21">
        <v>40</v>
      </c>
      <c r="HD94" s="39">
        <v>-625</v>
      </c>
      <c r="HE94" s="39">
        <v>-475</v>
      </c>
      <c r="HF94" s="39">
        <v>2500</v>
      </c>
      <c r="HG94" s="50">
        <f t="shared" si="268"/>
        <v>-1.2605000461060286E-5</v>
      </c>
      <c r="HH94" s="40">
        <f t="shared" si="136"/>
        <v>0</v>
      </c>
      <c r="HI94" s="41">
        <f t="shared" si="269"/>
        <v>0</v>
      </c>
      <c r="HJ94" s="39">
        <f t="shared" si="270"/>
        <v>0</v>
      </c>
      <c r="HK94" s="39">
        <f t="shared" si="271"/>
        <v>0</v>
      </c>
      <c r="HL94" s="40">
        <f t="shared" si="137"/>
        <v>0</v>
      </c>
      <c r="HM94" s="39">
        <f t="shared" si="272"/>
        <v>0</v>
      </c>
      <c r="HN94" s="39">
        <f t="shared" si="273"/>
        <v>0</v>
      </c>
      <c r="HO94" s="39">
        <f t="shared" si="274"/>
        <v>0</v>
      </c>
      <c r="HP94" s="53">
        <f t="shared" si="275"/>
        <v>0</v>
      </c>
      <c r="HQ94" s="39">
        <f t="shared" si="276"/>
        <v>0</v>
      </c>
      <c r="HR94" s="39">
        <f t="shared" si="277"/>
        <v>0</v>
      </c>
      <c r="IL94" s="21">
        <v>40</v>
      </c>
      <c r="IM94" s="39">
        <v>-625</v>
      </c>
      <c r="IN94" s="39">
        <v>-475</v>
      </c>
      <c r="IO94" s="39">
        <v>2500</v>
      </c>
      <c r="IP94" s="50">
        <f t="shared" si="282"/>
        <v>-1.2605000569168633E-5</v>
      </c>
      <c r="IQ94" s="40">
        <f t="shared" si="148"/>
        <v>0</v>
      </c>
      <c r="IR94" s="41">
        <f t="shared" si="283"/>
        <v>0</v>
      </c>
      <c r="IS94" s="39">
        <f t="shared" si="284"/>
        <v>0</v>
      </c>
      <c r="IT94" s="39">
        <f t="shared" si="285"/>
        <v>0</v>
      </c>
      <c r="IU94" s="40">
        <f t="shared" si="149"/>
        <v>0</v>
      </c>
      <c r="IV94" s="39">
        <f t="shared" si="286"/>
        <v>0</v>
      </c>
      <c r="IW94" s="39">
        <f t="shared" si="287"/>
        <v>0</v>
      </c>
      <c r="IX94" s="39">
        <f t="shared" si="288"/>
        <v>0</v>
      </c>
      <c r="IY94" s="53">
        <f t="shared" si="289"/>
        <v>0</v>
      </c>
      <c r="IZ94" s="39">
        <f t="shared" si="290"/>
        <v>0</v>
      </c>
      <c r="JA94" s="39">
        <f t="shared" si="291"/>
        <v>0</v>
      </c>
      <c r="JU94" s="21">
        <v>40</v>
      </c>
      <c r="JV94" s="39">
        <v>-625</v>
      </c>
      <c r="JW94" s="39">
        <v>-475</v>
      </c>
      <c r="JX94" s="39">
        <v>2500</v>
      </c>
      <c r="JY94" s="50">
        <f t="shared" si="296"/>
        <v>-1.2605000569170259E-5</v>
      </c>
      <c r="JZ94" s="40">
        <f t="shared" si="160"/>
        <v>0</v>
      </c>
      <c r="KA94" s="41">
        <f t="shared" si="297"/>
        <v>0</v>
      </c>
      <c r="KB94" s="39">
        <f t="shared" si="298"/>
        <v>0</v>
      </c>
      <c r="KC94" s="39">
        <f t="shared" si="299"/>
        <v>0</v>
      </c>
      <c r="KD94" s="40">
        <f t="shared" si="161"/>
        <v>0</v>
      </c>
      <c r="KE94" s="39">
        <f t="shared" si="300"/>
        <v>0</v>
      </c>
      <c r="KF94" s="39">
        <f t="shared" si="301"/>
        <v>0</v>
      </c>
      <c r="KG94" s="39">
        <f t="shared" si="302"/>
        <v>0</v>
      </c>
      <c r="KH94" s="53">
        <f t="shared" si="303"/>
        <v>0</v>
      </c>
      <c r="KI94" s="39">
        <f t="shared" si="304"/>
        <v>0</v>
      </c>
      <c r="KJ94" s="39">
        <f t="shared" si="305"/>
        <v>0</v>
      </c>
      <c r="LD94" s="21">
        <v>40</v>
      </c>
      <c r="LE94" s="39">
        <v>-625</v>
      </c>
      <c r="LF94" s="39">
        <v>-475</v>
      </c>
      <c r="LG94" s="39">
        <v>2500</v>
      </c>
      <c r="LH94" s="50">
        <f t="shared" si="310"/>
        <v>-1.2605000569170259E-5</v>
      </c>
      <c r="LI94" s="40">
        <f t="shared" si="172"/>
        <v>0</v>
      </c>
      <c r="LJ94" s="41">
        <f t="shared" si="311"/>
        <v>0</v>
      </c>
      <c r="LK94" s="39">
        <f t="shared" si="312"/>
        <v>0</v>
      </c>
      <c r="LL94" s="39">
        <f t="shared" si="313"/>
        <v>0</v>
      </c>
      <c r="LM94" s="40">
        <f t="shared" si="173"/>
        <v>0</v>
      </c>
      <c r="LN94" s="39">
        <f t="shared" si="314"/>
        <v>0</v>
      </c>
      <c r="LO94" s="39">
        <f t="shared" si="315"/>
        <v>0</v>
      </c>
      <c r="LP94" s="39">
        <f t="shared" si="316"/>
        <v>0</v>
      </c>
      <c r="LQ94" s="53">
        <f t="shared" si="317"/>
        <v>0</v>
      </c>
      <c r="LR94" s="39">
        <f t="shared" si="318"/>
        <v>0</v>
      </c>
      <c r="LS94" s="39">
        <f t="shared" si="319"/>
        <v>0</v>
      </c>
    </row>
    <row r="95" spans="1:331" x14ac:dyDescent="0.25">
      <c r="A95" s="21">
        <v>41</v>
      </c>
      <c r="B95" s="39">
        <v>-625</v>
      </c>
      <c r="C95" s="39">
        <v>-425</v>
      </c>
      <c r="D95" s="39">
        <v>2500</v>
      </c>
      <c r="E95" s="50">
        <f t="shared" si="184"/>
        <v>9.0499999999999999E-4</v>
      </c>
      <c r="F95" s="40">
        <f t="shared" si="64"/>
        <v>17.856215624999994</v>
      </c>
      <c r="G95" s="41">
        <f t="shared" si="185"/>
        <v>44640.539062499985</v>
      </c>
      <c r="H95" s="39">
        <f t="shared" si="186"/>
        <v>-18972229.101562493</v>
      </c>
      <c r="I95" s="39">
        <f t="shared" si="187"/>
        <v>-27900336.914062493</v>
      </c>
      <c r="J95" s="40">
        <f t="shared" si="65"/>
        <v>13961.250000000002</v>
      </c>
      <c r="K95" s="39">
        <f t="shared" si="188"/>
        <v>34903125.000000007</v>
      </c>
      <c r="L95" s="39">
        <f t="shared" si="189"/>
        <v>-14833828125.000004</v>
      </c>
      <c r="M95" s="39">
        <f t="shared" si="190"/>
        <v>-21814453125.000004</v>
      </c>
      <c r="N95" s="53">
        <f t="shared" si="191"/>
        <v>6304376953125.002</v>
      </c>
      <c r="O95" s="39">
        <f t="shared" si="192"/>
        <v>9271142578125.002</v>
      </c>
      <c r="P95" s="39">
        <f t="shared" si="193"/>
        <v>13634033203125.002</v>
      </c>
      <c r="AJ95" s="21">
        <v>41</v>
      </c>
      <c r="AK95" s="39">
        <v>-625</v>
      </c>
      <c r="AL95" s="39">
        <v>-425</v>
      </c>
      <c r="AM95" s="39">
        <v>2500</v>
      </c>
      <c r="AN95" s="50">
        <f t="shared" si="198"/>
        <v>2.043242641158565E-4</v>
      </c>
      <c r="AO95" s="40">
        <f t="shared" si="76"/>
        <v>4.9441226536754908</v>
      </c>
      <c r="AP95" s="41">
        <f t="shared" si="199"/>
        <v>12360.306634188726</v>
      </c>
      <c r="AQ95" s="39">
        <f t="shared" si="200"/>
        <v>-5253130.3195302086</v>
      </c>
      <c r="AR95" s="39">
        <f t="shared" si="201"/>
        <v>-7725191.6463679541</v>
      </c>
      <c r="AS95" s="40">
        <f t="shared" si="77"/>
        <v>22894.865632522829</v>
      </c>
      <c r="AT95" s="39">
        <f t="shared" si="202"/>
        <v>57237164.081307076</v>
      </c>
      <c r="AU95" s="39">
        <f t="shared" si="203"/>
        <v>-24325794734.555508</v>
      </c>
      <c r="AV95" s="39">
        <f t="shared" si="204"/>
        <v>-35773227550.816925</v>
      </c>
      <c r="AW95" s="53">
        <f t="shared" si="205"/>
        <v>10338462762186.09</v>
      </c>
      <c r="AX95" s="39">
        <f t="shared" si="206"/>
        <v>15203621709097.193</v>
      </c>
      <c r="AY95" s="39">
        <f t="shared" si="207"/>
        <v>22358267219260.578</v>
      </c>
      <c r="BS95" s="21">
        <v>41</v>
      </c>
      <c r="BT95" s="39">
        <v>-625</v>
      </c>
      <c r="BU95" s="39">
        <v>-425</v>
      </c>
      <c r="BV95" s="39">
        <v>2500</v>
      </c>
      <c r="BW95" s="50">
        <f t="shared" si="212"/>
        <v>1.915455166335544E-4</v>
      </c>
      <c r="BX95" s="40">
        <f t="shared" si="88"/>
        <v>4.6505139326477414</v>
      </c>
      <c r="BY95" s="41">
        <f t="shared" si="213"/>
        <v>11626.284831619354</v>
      </c>
      <c r="BZ95" s="39">
        <f t="shared" si="214"/>
        <v>-4941171.0534382258</v>
      </c>
      <c r="CA95" s="39">
        <f t="shared" si="215"/>
        <v>-7266428.019762096</v>
      </c>
      <c r="CB95" s="40">
        <f t="shared" si="89"/>
        <v>23057.794662922181</v>
      </c>
      <c r="CC95" s="39">
        <f t="shared" si="216"/>
        <v>57644486.657305449</v>
      </c>
      <c r="CD95" s="39">
        <f t="shared" si="217"/>
        <v>-24498906829.354816</v>
      </c>
      <c r="CE95" s="39">
        <f t="shared" si="218"/>
        <v>-36027804160.815903</v>
      </c>
      <c r="CF95" s="53">
        <f t="shared" si="219"/>
        <v>10412035402475.797</v>
      </c>
      <c r="CG95" s="39">
        <f t="shared" si="220"/>
        <v>15311816768346.758</v>
      </c>
      <c r="CH95" s="39">
        <f t="shared" si="221"/>
        <v>22517377600509.941</v>
      </c>
      <c r="DB95" s="21">
        <v>41</v>
      </c>
      <c r="DC95" s="39">
        <v>-625</v>
      </c>
      <c r="DD95" s="39">
        <v>-425</v>
      </c>
      <c r="DE95" s="39">
        <v>2500</v>
      </c>
      <c r="DF95" s="50">
        <f t="shared" si="226"/>
        <v>1.3030114796132861E-4</v>
      </c>
      <c r="DG95" s="40">
        <f t="shared" si="100"/>
        <v>3.2144420421186215</v>
      </c>
      <c r="DH95" s="41">
        <f t="shared" si="227"/>
        <v>8036.105105296554</v>
      </c>
      <c r="DI95" s="39">
        <f t="shared" si="228"/>
        <v>-3415344.6697510355</v>
      </c>
      <c r="DJ95" s="39">
        <f t="shared" si="229"/>
        <v>-5022565.690810346</v>
      </c>
      <c r="DK95" s="40">
        <f t="shared" si="101"/>
        <v>23838.660363493062</v>
      </c>
      <c r="DL95" s="39">
        <f t="shared" si="230"/>
        <v>59596650.908732653</v>
      </c>
      <c r="DM95" s="39">
        <f t="shared" si="231"/>
        <v>-25328576636.211376</v>
      </c>
      <c r="DN95" s="39">
        <f t="shared" si="232"/>
        <v>-37247906817.957909</v>
      </c>
      <c r="DO95" s="53">
        <f t="shared" si="233"/>
        <v>10764645070389.834</v>
      </c>
      <c r="DP95" s="39">
        <f t="shared" si="234"/>
        <v>15830360397632.111</v>
      </c>
      <c r="DQ95" s="39">
        <f t="shared" si="235"/>
        <v>23279941761223.691</v>
      </c>
      <c r="EK95" s="21">
        <v>41</v>
      </c>
      <c r="EL95" s="39">
        <v>-625</v>
      </c>
      <c r="EM95" s="39">
        <v>-425</v>
      </c>
      <c r="EN95" s="39">
        <v>2500</v>
      </c>
      <c r="EO95" s="50">
        <f t="shared" si="240"/>
        <v>1.0832842035080027E-4</v>
      </c>
      <c r="EP95" s="40">
        <f t="shared" si="112"/>
        <v>2.687563796515319</v>
      </c>
      <c r="EQ95" s="41">
        <f t="shared" si="241"/>
        <v>6718.9094912882974</v>
      </c>
      <c r="ER95" s="39">
        <f t="shared" si="242"/>
        <v>-2855536.5337975263</v>
      </c>
      <c r="ES95" s="39">
        <f t="shared" si="243"/>
        <v>-4199318.4320551855</v>
      </c>
      <c r="ET95" s="40">
        <f t="shared" si="113"/>
        <v>24118.8126405273</v>
      </c>
      <c r="EU95" s="39">
        <f t="shared" si="244"/>
        <v>60297031.601318248</v>
      </c>
      <c r="EV95" s="39">
        <f t="shared" si="245"/>
        <v>-25626238430.560257</v>
      </c>
      <c r="EW95" s="39">
        <f t="shared" si="246"/>
        <v>-37685644750.823906</v>
      </c>
      <c r="EX95" s="53">
        <f t="shared" si="247"/>
        <v>10891151332988.109</v>
      </c>
      <c r="EY95" s="39">
        <f t="shared" si="248"/>
        <v>16016399019100.16</v>
      </c>
      <c r="EZ95" s="39">
        <f t="shared" si="249"/>
        <v>23553527969264.941</v>
      </c>
      <c r="FT95" s="21">
        <v>41</v>
      </c>
      <c r="FU95" s="39">
        <v>-625</v>
      </c>
      <c r="FV95" s="39">
        <v>-425</v>
      </c>
      <c r="FW95" s="39">
        <v>2500</v>
      </c>
      <c r="FX95" s="50">
        <f t="shared" si="254"/>
        <v>1.0657106110125808E-4</v>
      </c>
      <c r="FY95" s="40">
        <f t="shared" si="124"/>
        <v>2.645158690047499</v>
      </c>
      <c r="FZ95" s="41">
        <f t="shared" si="255"/>
        <v>6612.8967251187478</v>
      </c>
      <c r="GA95" s="39">
        <f t="shared" si="256"/>
        <v>-2810481.1081754677</v>
      </c>
      <c r="GB95" s="39">
        <f t="shared" si="257"/>
        <v>-4133060.4531992176</v>
      </c>
      <c r="GC95" s="40">
        <f t="shared" si="125"/>
        <v>24141.218970958958</v>
      </c>
      <c r="GD95" s="39">
        <f t="shared" si="258"/>
        <v>60353047.427397393</v>
      </c>
      <c r="GE95" s="39">
        <f t="shared" si="259"/>
        <v>-25650045156.64389</v>
      </c>
      <c r="GF95" s="39">
        <f t="shared" si="260"/>
        <v>-37720654642.123367</v>
      </c>
      <c r="GG95" s="53">
        <f t="shared" si="261"/>
        <v>10901269191573.654</v>
      </c>
      <c r="GH95" s="39">
        <f t="shared" si="262"/>
        <v>16031278222902.432</v>
      </c>
      <c r="GI95" s="39">
        <f t="shared" si="263"/>
        <v>23575409151327.105</v>
      </c>
      <c r="HC95" s="21">
        <v>41</v>
      </c>
      <c r="HD95" s="39">
        <v>-625</v>
      </c>
      <c r="HE95" s="39">
        <v>-425</v>
      </c>
      <c r="HF95" s="39">
        <v>2500</v>
      </c>
      <c r="HG95" s="50">
        <f t="shared" si="268"/>
        <v>1.065671445968935E-4</v>
      </c>
      <c r="HH95" s="40">
        <f t="shared" si="136"/>
        <v>2.6450641407602449</v>
      </c>
      <c r="HI95" s="41">
        <f t="shared" si="269"/>
        <v>6612.6603519006121</v>
      </c>
      <c r="HJ95" s="39">
        <f t="shared" si="270"/>
        <v>-2810380.64955776</v>
      </c>
      <c r="HK95" s="39">
        <f t="shared" si="271"/>
        <v>-4132912.7199378824</v>
      </c>
      <c r="HL95" s="40">
        <f t="shared" si="137"/>
        <v>24141.26890638961</v>
      </c>
      <c r="HM95" s="39">
        <f t="shared" si="272"/>
        <v>60353172.26597403</v>
      </c>
      <c r="HN95" s="39">
        <f t="shared" si="273"/>
        <v>-25650098213.038963</v>
      </c>
      <c r="HO95" s="39">
        <f t="shared" si="274"/>
        <v>-37720732666.233772</v>
      </c>
      <c r="HP95" s="53">
        <f t="shared" si="275"/>
        <v>10901291740541.559</v>
      </c>
      <c r="HQ95" s="39">
        <f t="shared" si="276"/>
        <v>16031311383149.354</v>
      </c>
      <c r="HR95" s="39">
        <f t="shared" si="277"/>
        <v>23575457916396.105</v>
      </c>
      <c r="IL95" s="21">
        <v>41</v>
      </c>
      <c r="IM95" s="39">
        <v>-625</v>
      </c>
      <c r="IN95" s="39">
        <v>-425</v>
      </c>
      <c r="IO95" s="39">
        <v>2500</v>
      </c>
      <c r="IP95" s="50">
        <f t="shared" si="282"/>
        <v>1.0656714453022661E-4</v>
      </c>
      <c r="IQ95" s="40">
        <f t="shared" si="148"/>
        <v>2.6450641391508221</v>
      </c>
      <c r="IR95" s="41">
        <f t="shared" si="283"/>
        <v>6612.6603478770548</v>
      </c>
      <c r="IS95" s="39">
        <f t="shared" si="284"/>
        <v>-2810380.6478477484</v>
      </c>
      <c r="IT95" s="39">
        <f t="shared" si="285"/>
        <v>-4132912.7174231592</v>
      </c>
      <c r="IU95" s="40">
        <f t="shared" si="149"/>
        <v>24141.268907239613</v>
      </c>
      <c r="IV95" s="39">
        <f t="shared" si="286"/>
        <v>60353172.268099032</v>
      </c>
      <c r="IW95" s="39">
        <f t="shared" si="287"/>
        <v>-25650098213.942089</v>
      </c>
      <c r="IX95" s="39">
        <f t="shared" si="288"/>
        <v>-37720732667.561897</v>
      </c>
      <c r="IY95" s="53">
        <f t="shared" si="289"/>
        <v>10901291740925.389</v>
      </c>
      <c r="IZ95" s="39">
        <f t="shared" si="290"/>
        <v>16031311383713.807</v>
      </c>
      <c r="JA95" s="39">
        <f t="shared" si="291"/>
        <v>23575457917226.184</v>
      </c>
      <c r="JU95" s="21">
        <v>41</v>
      </c>
      <c r="JV95" s="39">
        <v>-625</v>
      </c>
      <c r="JW95" s="39">
        <v>-425</v>
      </c>
      <c r="JX95" s="39">
        <v>2500</v>
      </c>
      <c r="JY95" s="50">
        <f t="shared" si="296"/>
        <v>1.0656714453022477E-4</v>
      </c>
      <c r="JZ95" s="40">
        <f t="shared" si="160"/>
        <v>2.6450641391507794</v>
      </c>
      <c r="KA95" s="41">
        <f t="shared" si="297"/>
        <v>6612.6603478769484</v>
      </c>
      <c r="KB95" s="39">
        <f t="shared" si="298"/>
        <v>-2810380.6478477032</v>
      </c>
      <c r="KC95" s="39">
        <f t="shared" si="299"/>
        <v>-4132912.7174230926</v>
      </c>
      <c r="KD95" s="40">
        <f t="shared" si="161"/>
        <v>24141.268907239635</v>
      </c>
      <c r="KE95" s="39">
        <f t="shared" si="300"/>
        <v>60353172.268099084</v>
      </c>
      <c r="KF95" s="39">
        <f t="shared" si="301"/>
        <v>-25650098213.942112</v>
      </c>
      <c r="KG95" s="39">
        <f t="shared" si="302"/>
        <v>-37720732667.561928</v>
      </c>
      <c r="KH95" s="53">
        <f t="shared" si="303"/>
        <v>10901291740925.398</v>
      </c>
      <c r="KI95" s="39">
        <f t="shared" si="304"/>
        <v>16031311383713.818</v>
      </c>
      <c r="KJ95" s="39">
        <f t="shared" si="305"/>
        <v>23575457917226.203</v>
      </c>
      <c r="LD95" s="21">
        <v>41</v>
      </c>
      <c r="LE95" s="39">
        <v>-625</v>
      </c>
      <c r="LF95" s="39">
        <v>-425</v>
      </c>
      <c r="LG95" s="39">
        <v>2500</v>
      </c>
      <c r="LH95" s="50">
        <f t="shared" si="310"/>
        <v>1.0656714453022477E-4</v>
      </c>
      <c r="LI95" s="40">
        <f t="shared" si="172"/>
        <v>2.6450641391507794</v>
      </c>
      <c r="LJ95" s="41">
        <f t="shared" si="311"/>
        <v>6612.6603478769484</v>
      </c>
      <c r="LK95" s="39">
        <f t="shared" si="312"/>
        <v>-2810380.6478477032</v>
      </c>
      <c r="LL95" s="39">
        <f t="shared" si="313"/>
        <v>-4132912.7174230926</v>
      </c>
      <c r="LM95" s="40">
        <f t="shared" si="173"/>
        <v>24141.268907239635</v>
      </c>
      <c r="LN95" s="39">
        <f t="shared" si="314"/>
        <v>60353172.268099084</v>
      </c>
      <c r="LO95" s="39">
        <f t="shared" si="315"/>
        <v>-25650098213.942112</v>
      </c>
      <c r="LP95" s="39">
        <f t="shared" si="316"/>
        <v>-37720732667.561928</v>
      </c>
      <c r="LQ95" s="53">
        <f t="shared" si="317"/>
        <v>10901291740925.398</v>
      </c>
      <c r="LR95" s="39">
        <f t="shared" si="318"/>
        <v>16031311383713.818</v>
      </c>
      <c r="LS95" s="39">
        <f t="shared" si="319"/>
        <v>23575457917226.203</v>
      </c>
    </row>
    <row r="96" spans="1:331" x14ac:dyDescent="0.25">
      <c r="A96" s="21">
        <v>42</v>
      </c>
      <c r="B96" s="39">
        <v>-625</v>
      </c>
      <c r="C96" s="39">
        <v>-375</v>
      </c>
      <c r="D96" s="39">
        <v>2500</v>
      </c>
      <c r="E96" s="50">
        <f t="shared" si="184"/>
        <v>9.1250000000000001E-4</v>
      </c>
      <c r="F96" s="40">
        <f t="shared" si="64"/>
        <v>17.960566406249999</v>
      </c>
      <c r="G96" s="41">
        <f t="shared" si="185"/>
        <v>44901.416015625</v>
      </c>
      <c r="H96" s="39">
        <f t="shared" si="186"/>
        <v>-16838031.005859375</v>
      </c>
      <c r="I96" s="39">
        <f t="shared" si="187"/>
        <v>-28063385.009765625</v>
      </c>
      <c r="J96" s="40">
        <f t="shared" si="65"/>
        <v>13865.624999999998</v>
      </c>
      <c r="K96" s="39">
        <f t="shared" si="188"/>
        <v>34664062.499999993</v>
      </c>
      <c r="L96" s="39">
        <f t="shared" si="189"/>
        <v>-12999023437.499998</v>
      </c>
      <c r="M96" s="39">
        <f t="shared" si="190"/>
        <v>-21665039062.499996</v>
      </c>
      <c r="N96" s="53">
        <f t="shared" si="191"/>
        <v>4874633789062.499</v>
      </c>
      <c r="O96" s="39">
        <f t="shared" si="192"/>
        <v>8124389648437.499</v>
      </c>
      <c r="P96" s="39">
        <f t="shared" si="193"/>
        <v>13540649414062.498</v>
      </c>
      <c r="AJ96" s="21">
        <v>42</v>
      </c>
      <c r="AK96" s="39">
        <v>-625</v>
      </c>
      <c r="AL96" s="39">
        <v>-375</v>
      </c>
      <c r="AM96" s="39">
        <v>2500</v>
      </c>
      <c r="AN96" s="50">
        <f t="shared" si="198"/>
        <v>2.7691630385383222E-4</v>
      </c>
      <c r="AO96" s="40">
        <f t="shared" si="76"/>
        <v>6.5725139224797893</v>
      </c>
      <c r="AP96" s="41">
        <f t="shared" si="199"/>
        <v>16431.284806199474</v>
      </c>
      <c r="AQ96" s="39">
        <f t="shared" si="200"/>
        <v>-6161731.8023248026</v>
      </c>
      <c r="AR96" s="39">
        <f t="shared" si="201"/>
        <v>-10269553.003874671</v>
      </c>
      <c r="AS96" s="40">
        <f t="shared" si="77"/>
        <v>21969.317125863639</v>
      </c>
      <c r="AT96" s="39">
        <f t="shared" si="202"/>
        <v>54923292.814659096</v>
      </c>
      <c r="AU96" s="39">
        <f t="shared" si="203"/>
        <v>-20596234805.497162</v>
      </c>
      <c r="AV96" s="39">
        <f t="shared" si="204"/>
        <v>-34327058009.161934</v>
      </c>
      <c r="AW96" s="53">
        <f t="shared" si="205"/>
        <v>7723588052061.4355</v>
      </c>
      <c r="AX96" s="39">
        <f t="shared" si="206"/>
        <v>12872646753435.725</v>
      </c>
      <c r="AY96" s="39">
        <f t="shared" si="207"/>
        <v>21454411255726.211</v>
      </c>
      <c r="BS96" s="21">
        <v>42</v>
      </c>
      <c r="BT96" s="39">
        <v>-625</v>
      </c>
      <c r="BU96" s="39">
        <v>-375</v>
      </c>
      <c r="BV96" s="39">
        <v>2500</v>
      </c>
      <c r="BW96" s="50">
        <f t="shared" si="212"/>
        <v>2.8190702038186663E-4</v>
      </c>
      <c r="BX96" s="40">
        <f t="shared" si="88"/>
        <v>6.6819977728413864</v>
      </c>
      <c r="BY96" s="41">
        <f t="shared" si="213"/>
        <v>16704.994432103467</v>
      </c>
      <c r="BZ96" s="39">
        <f t="shared" si="214"/>
        <v>-6264372.9120388003</v>
      </c>
      <c r="CA96" s="39">
        <f t="shared" si="215"/>
        <v>-10440621.520064667</v>
      </c>
      <c r="CB96" s="40">
        <f t="shared" si="89"/>
        <v>21905.6854901312</v>
      </c>
      <c r="CC96" s="39">
        <f t="shared" si="216"/>
        <v>54764213.725327998</v>
      </c>
      <c r="CD96" s="39">
        <f t="shared" si="217"/>
        <v>-20536580146.998001</v>
      </c>
      <c r="CE96" s="39">
        <f t="shared" si="218"/>
        <v>-34227633578.329998</v>
      </c>
      <c r="CF96" s="53">
        <f t="shared" si="219"/>
        <v>7701217555124.25</v>
      </c>
      <c r="CG96" s="39">
        <f t="shared" si="220"/>
        <v>12835362591873.75</v>
      </c>
      <c r="CH96" s="39">
        <f t="shared" si="221"/>
        <v>21392270986456.25</v>
      </c>
      <c r="DB96" s="21">
        <v>42</v>
      </c>
      <c r="DC96" s="39">
        <v>-625</v>
      </c>
      <c r="DD96" s="39">
        <v>-375</v>
      </c>
      <c r="DE96" s="39">
        <v>2500</v>
      </c>
      <c r="DF96" s="50">
        <f t="shared" si="226"/>
        <v>2.4122142271270556E-4</v>
      </c>
      <c r="DG96" s="40">
        <f t="shared" si="100"/>
        <v>5.7801992149799153</v>
      </c>
      <c r="DH96" s="41">
        <f t="shared" si="227"/>
        <v>14450.498037449788</v>
      </c>
      <c r="DI96" s="39">
        <f t="shared" si="228"/>
        <v>-5418936.7640436701</v>
      </c>
      <c r="DJ96" s="39">
        <f t="shared" si="229"/>
        <v>-9031561.2734061182</v>
      </c>
      <c r="DK96" s="40">
        <f t="shared" si="101"/>
        <v>22424.426860413005</v>
      </c>
      <c r="DL96" s="39">
        <f t="shared" si="230"/>
        <v>56061067.151032515</v>
      </c>
      <c r="DM96" s="39">
        <f t="shared" si="231"/>
        <v>-21022900181.637192</v>
      </c>
      <c r="DN96" s="39">
        <f t="shared" si="232"/>
        <v>-35038166969.395325</v>
      </c>
      <c r="DO96" s="53">
        <f t="shared" si="233"/>
        <v>7883587568113.9473</v>
      </c>
      <c r="DP96" s="39">
        <f t="shared" si="234"/>
        <v>13139312613523.246</v>
      </c>
      <c r="DQ96" s="39">
        <f t="shared" si="235"/>
        <v>21898854355872.074</v>
      </c>
      <c r="EK96" s="21">
        <v>42</v>
      </c>
      <c r="EL96" s="39">
        <v>-625</v>
      </c>
      <c r="EM96" s="39">
        <v>-375</v>
      </c>
      <c r="EN96" s="39">
        <v>2500</v>
      </c>
      <c r="EO96" s="50">
        <f t="shared" si="240"/>
        <v>2.2691483065425842E-4</v>
      </c>
      <c r="EP96" s="40">
        <f t="shared" si="112"/>
        <v>5.4580772618194136</v>
      </c>
      <c r="EQ96" s="41">
        <f t="shared" si="241"/>
        <v>13645.193154548533</v>
      </c>
      <c r="ER96" s="39">
        <f t="shared" si="242"/>
        <v>-5116947.4329557</v>
      </c>
      <c r="ES96" s="39">
        <f t="shared" si="243"/>
        <v>-8528245.7215928324</v>
      </c>
      <c r="ET96" s="40">
        <f t="shared" si="113"/>
        <v>22606.835909158206</v>
      </c>
      <c r="EU96" s="39">
        <f t="shared" si="244"/>
        <v>56517089.772895515</v>
      </c>
      <c r="EV96" s="39">
        <f t="shared" si="245"/>
        <v>-21193908664.835819</v>
      </c>
      <c r="EW96" s="39">
        <f t="shared" si="246"/>
        <v>-35323181108.0597</v>
      </c>
      <c r="EX96" s="53">
        <f t="shared" si="247"/>
        <v>7947715749313.4326</v>
      </c>
      <c r="EY96" s="39">
        <f t="shared" si="248"/>
        <v>13246192915522.387</v>
      </c>
      <c r="EZ96" s="39">
        <f t="shared" si="249"/>
        <v>22076988192537.309</v>
      </c>
      <c r="FT96" s="21">
        <v>42</v>
      </c>
      <c r="FU96" s="39">
        <v>-625</v>
      </c>
      <c r="FV96" s="39">
        <v>-375</v>
      </c>
      <c r="FW96" s="39">
        <v>2500</v>
      </c>
      <c r="FX96" s="50">
        <f t="shared" si="254"/>
        <v>2.2574094179452512E-4</v>
      </c>
      <c r="FY96" s="40">
        <f t="shared" si="124"/>
        <v>5.4315305641458593</v>
      </c>
      <c r="FZ96" s="41">
        <f t="shared" si="255"/>
        <v>13578.826410364649</v>
      </c>
      <c r="GA96" s="39">
        <f t="shared" si="256"/>
        <v>-5092059.9038867429</v>
      </c>
      <c r="GB96" s="39">
        <f t="shared" si="257"/>
        <v>-8486766.5064779054</v>
      </c>
      <c r="GC96" s="40">
        <f t="shared" si="125"/>
        <v>22621.802992119807</v>
      </c>
      <c r="GD96" s="39">
        <f t="shared" si="258"/>
        <v>56554507.480299518</v>
      </c>
      <c r="GE96" s="39">
        <f t="shared" si="259"/>
        <v>-21207940305.11232</v>
      </c>
      <c r="GF96" s="39">
        <f t="shared" si="260"/>
        <v>-35346567175.187195</v>
      </c>
      <c r="GG96" s="53">
        <f t="shared" si="261"/>
        <v>7952977614417.1201</v>
      </c>
      <c r="GH96" s="39">
        <f t="shared" si="262"/>
        <v>13254962690695.197</v>
      </c>
      <c r="GI96" s="39">
        <f t="shared" si="263"/>
        <v>22091604484492</v>
      </c>
      <c r="HC96" s="21">
        <v>42</v>
      </c>
      <c r="HD96" s="39">
        <v>-625</v>
      </c>
      <c r="HE96" s="39">
        <v>-375</v>
      </c>
      <c r="HF96" s="39">
        <v>2500</v>
      </c>
      <c r="HG96" s="50">
        <f t="shared" si="268"/>
        <v>2.2573928965484717E-4</v>
      </c>
      <c r="HH96" s="40">
        <f t="shared" si="136"/>
        <v>5.4314931897501495</v>
      </c>
      <c r="HI96" s="41">
        <f t="shared" si="269"/>
        <v>13578.732974375374</v>
      </c>
      <c r="HJ96" s="39">
        <f t="shared" si="270"/>
        <v>-5092024.8653907655</v>
      </c>
      <c r="HK96" s="39">
        <f t="shared" si="271"/>
        <v>-8486708.1089846082</v>
      </c>
      <c r="HL96" s="40">
        <f t="shared" si="137"/>
        <v>22621.824056900699</v>
      </c>
      <c r="HM96" s="39">
        <f t="shared" si="272"/>
        <v>56554560.142251745</v>
      </c>
      <c r="HN96" s="39">
        <f t="shared" si="273"/>
        <v>-21207960053.344406</v>
      </c>
      <c r="HO96" s="39">
        <f t="shared" si="274"/>
        <v>-35346600088.907341</v>
      </c>
      <c r="HP96" s="53">
        <f t="shared" si="275"/>
        <v>7952985020004.1523</v>
      </c>
      <c r="HQ96" s="39">
        <f t="shared" si="276"/>
        <v>13254975033340.252</v>
      </c>
      <c r="HR96" s="39">
        <f t="shared" si="277"/>
        <v>22091625055567.086</v>
      </c>
      <c r="IL96" s="21">
        <v>42</v>
      </c>
      <c r="IM96" s="39">
        <v>-625</v>
      </c>
      <c r="IN96" s="39">
        <v>-375</v>
      </c>
      <c r="IO96" s="39">
        <v>2500</v>
      </c>
      <c r="IP96" s="50">
        <f t="shared" si="282"/>
        <v>2.2573928962962153E-4</v>
      </c>
      <c r="IQ96" s="40">
        <f t="shared" si="148"/>
        <v>5.4314931891794993</v>
      </c>
      <c r="IR96" s="41">
        <f t="shared" si="283"/>
        <v>13578.732972948748</v>
      </c>
      <c r="IS96" s="39">
        <f t="shared" si="284"/>
        <v>-5092024.8648557803</v>
      </c>
      <c r="IT96" s="39">
        <f t="shared" si="285"/>
        <v>-8486708.1080929674</v>
      </c>
      <c r="IU96" s="40">
        <f t="shared" si="149"/>
        <v>22621.824057222326</v>
      </c>
      <c r="IV96" s="39">
        <f t="shared" si="286"/>
        <v>56554560.143055812</v>
      </c>
      <c r="IW96" s="39">
        <f t="shared" si="287"/>
        <v>-21207960053.645927</v>
      </c>
      <c r="IX96" s="39">
        <f t="shared" si="288"/>
        <v>-35346600089.409882</v>
      </c>
      <c r="IY96" s="53">
        <f t="shared" si="289"/>
        <v>7952985020117.2227</v>
      </c>
      <c r="IZ96" s="39">
        <f t="shared" si="290"/>
        <v>13254975033528.705</v>
      </c>
      <c r="JA96" s="39">
        <f t="shared" si="291"/>
        <v>22091625055881.176</v>
      </c>
      <c r="JU96" s="21">
        <v>42</v>
      </c>
      <c r="JV96" s="39">
        <v>-625</v>
      </c>
      <c r="JW96" s="39">
        <v>-375</v>
      </c>
      <c r="JX96" s="39">
        <v>2500</v>
      </c>
      <c r="JY96" s="50">
        <f t="shared" si="296"/>
        <v>2.2573928962962001E-4</v>
      </c>
      <c r="JZ96" s="40">
        <f t="shared" si="160"/>
        <v>5.4314931891794656</v>
      </c>
      <c r="KA96" s="41">
        <f t="shared" si="297"/>
        <v>13578.732972948665</v>
      </c>
      <c r="KB96" s="39">
        <f t="shared" si="298"/>
        <v>-5092024.8648557495</v>
      </c>
      <c r="KC96" s="39">
        <f t="shared" si="299"/>
        <v>-8486708.1080929153</v>
      </c>
      <c r="KD96" s="40">
        <f t="shared" si="161"/>
        <v>22621.824057222344</v>
      </c>
      <c r="KE96" s="39">
        <f t="shared" si="300"/>
        <v>56554560.143055856</v>
      </c>
      <c r="KF96" s="39">
        <f t="shared" si="301"/>
        <v>-21207960053.645947</v>
      </c>
      <c r="KG96" s="39">
        <f t="shared" si="302"/>
        <v>-35346600089.409912</v>
      </c>
      <c r="KH96" s="53">
        <f t="shared" si="303"/>
        <v>7952985020117.2295</v>
      </c>
      <c r="KI96" s="39">
        <f t="shared" si="304"/>
        <v>13254975033528.717</v>
      </c>
      <c r="KJ96" s="39">
        <f t="shared" si="305"/>
        <v>22091625055881.195</v>
      </c>
      <c r="LD96" s="21">
        <v>42</v>
      </c>
      <c r="LE96" s="39">
        <v>-625</v>
      </c>
      <c r="LF96" s="39">
        <v>-375</v>
      </c>
      <c r="LG96" s="39">
        <v>2500</v>
      </c>
      <c r="LH96" s="50">
        <f t="shared" si="310"/>
        <v>2.2573928962962001E-4</v>
      </c>
      <c r="LI96" s="40">
        <f t="shared" si="172"/>
        <v>5.4314931891794656</v>
      </c>
      <c r="LJ96" s="41">
        <f t="shared" si="311"/>
        <v>13578.732972948665</v>
      </c>
      <c r="LK96" s="39">
        <f t="shared" si="312"/>
        <v>-5092024.8648557495</v>
      </c>
      <c r="LL96" s="39">
        <f t="shared" si="313"/>
        <v>-8486708.1080929153</v>
      </c>
      <c r="LM96" s="40">
        <f t="shared" si="173"/>
        <v>22621.824057222344</v>
      </c>
      <c r="LN96" s="39">
        <f t="shared" si="314"/>
        <v>56554560.143055856</v>
      </c>
      <c r="LO96" s="39">
        <f t="shared" si="315"/>
        <v>-21207960053.645947</v>
      </c>
      <c r="LP96" s="39">
        <f t="shared" si="316"/>
        <v>-35346600089.409912</v>
      </c>
      <c r="LQ96" s="53">
        <f t="shared" si="317"/>
        <v>7952985020117.2295</v>
      </c>
      <c r="LR96" s="39">
        <f t="shared" si="318"/>
        <v>13254975033528.717</v>
      </c>
      <c r="LS96" s="39">
        <f t="shared" si="319"/>
        <v>22091625055881.195</v>
      </c>
    </row>
    <row r="97" spans="1:331" x14ac:dyDescent="0.25">
      <c r="A97" s="21">
        <v>43</v>
      </c>
      <c r="B97" s="39">
        <v>-625</v>
      </c>
      <c r="C97" s="39">
        <v>-325</v>
      </c>
      <c r="D97" s="39">
        <v>2500</v>
      </c>
      <c r="E97" s="50">
        <f t="shared" si="184"/>
        <v>9.2000000000000003E-4</v>
      </c>
      <c r="F97" s="40">
        <f t="shared" si="64"/>
        <v>18.064199999999996</v>
      </c>
      <c r="G97" s="41">
        <f t="shared" si="185"/>
        <v>45160.499999999993</v>
      </c>
      <c r="H97" s="39">
        <f t="shared" si="186"/>
        <v>-14677162.499999998</v>
      </c>
      <c r="I97" s="39">
        <f t="shared" si="187"/>
        <v>-28225312.499999996</v>
      </c>
      <c r="J97" s="40">
        <f t="shared" si="65"/>
        <v>13770</v>
      </c>
      <c r="K97" s="39">
        <f t="shared" si="188"/>
        <v>34425000</v>
      </c>
      <c r="L97" s="39">
        <f t="shared" si="189"/>
        <v>-11188125000</v>
      </c>
      <c r="M97" s="39">
        <f t="shared" si="190"/>
        <v>-21515625000</v>
      </c>
      <c r="N97" s="53">
        <f t="shared" si="191"/>
        <v>3636140625000</v>
      </c>
      <c r="O97" s="39">
        <f t="shared" si="192"/>
        <v>6992578125000</v>
      </c>
      <c r="P97" s="39">
        <f t="shared" si="193"/>
        <v>13447265625000</v>
      </c>
      <c r="AJ97" s="21">
        <v>43</v>
      </c>
      <c r="AK97" s="39">
        <v>-625</v>
      </c>
      <c r="AL97" s="39">
        <v>-325</v>
      </c>
      <c r="AM97" s="39">
        <v>2500</v>
      </c>
      <c r="AN97" s="50">
        <f t="shared" si="198"/>
        <v>3.4950834359180784E-4</v>
      </c>
      <c r="AO97" s="40">
        <f t="shared" si="76"/>
        <v>8.1337177373092562</v>
      </c>
      <c r="AP97" s="41">
        <f t="shared" si="199"/>
        <v>20334.294343273141</v>
      </c>
      <c r="AQ97" s="39">
        <f t="shared" si="200"/>
        <v>-6608645.6615637708</v>
      </c>
      <c r="AR97" s="39">
        <f t="shared" si="201"/>
        <v>-12708933.964545714</v>
      </c>
      <c r="AS97" s="40">
        <f t="shared" si="77"/>
        <v>21043.768619204449</v>
      </c>
      <c r="AT97" s="39">
        <f t="shared" si="202"/>
        <v>52609421.548011124</v>
      </c>
      <c r="AU97" s="39">
        <f t="shared" si="203"/>
        <v>-17098062003.103615</v>
      </c>
      <c r="AV97" s="39">
        <f t="shared" si="204"/>
        <v>-32880888467.506954</v>
      </c>
      <c r="AW97" s="53">
        <f t="shared" si="205"/>
        <v>5556870151008.6748</v>
      </c>
      <c r="AX97" s="39">
        <f t="shared" si="206"/>
        <v>10686288751939.76</v>
      </c>
      <c r="AY97" s="39">
        <f t="shared" si="207"/>
        <v>20550555292191.844</v>
      </c>
      <c r="BS97" s="21">
        <v>43</v>
      </c>
      <c r="BT97" s="39">
        <v>-625</v>
      </c>
      <c r="BU97" s="39">
        <v>-325</v>
      </c>
      <c r="BV97" s="39">
        <v>2500</v>
      </c>
      <c r="BW97" s="50">
        <f t="shared" si="212"/>
        <v>3.7226852413017875E-4</v>
      </c>
      <c r="BX97" s="40">
        <f t="shared" si="88"/>
        <v>8.609375295699417</v>
      </c>
      <c r="BY97" s="41">
        <f t="shared" si="213"/>
        <v>21523.438239248542</v>
      </c>
      <c r="BZ97" s="39">
        <f t="shared" si="214"/>
        <v>-6995117.4277557759</v>
      </c>
      <c r="CA97" s="39">
        <f t="shared" si="215"/>
        <v>-13452148.899530338</v>
      </c>
      <c r="CB97" s="40">
        <f t="shared" si="89"/>
        <v>20753.576317340219</v>
      </c>
      <c r="CC97" s="39">
        <f t="shared" si="216"/>
        <v>51883940.793350548</v>
      </c>
      <c r="CD97" s="39">
        <f t="shared" si="217"/>
        <v>-16862280757.838928</v>
      </c>
      <c r="CE97" s="39">
        <f t="shared" si="218"/>
        <v>-32427462995.844093</v>
      </c>
      <c r="CF97" s="53">
        <f t="shared" si="219"/>
        <v>5480241246297.6514</v>
      </c>
      <c r="CG97" s="39">
        <f t="shared" si="220"/>
        <v>10538925473649.33</v>
      </c>
      <c r="CH97" s="39">
        <f t="shared" si="221"/>
        <v>20267164372402.559</v>
      </c>
      <c r="DB97" s="21">
        <v>43</v>
      </c>
      <c r="DC97" s="39">
        <v>-625</v>
      </c>
      <c r="DD97" s="39">
        <v>-325</v>
      </c>
      <c r="DE97" s="39">
        <v>2500</v>
      </c>
      <c r="DF97" s="50">
        <f t="shared" si="226"/>
        <v>3.5214169746408252E-4</v>
      </c>
      <c r="DG97" s="40">
        <f t="shared" si="100"/>
        <v>8.1890892191169584</v>
      </c>
      <c r="DH97" s="41">
        <f t="shared" si="227"/>
        <v>20472.723047792395</v>
      </c>
      <c r="DI97" s="39">
        <f t="shared" si="228"/>
        <v>-6653634.9905325286</v>
      </c>
      <c r="DJ97" s="39">
        <f t="shared" si="229"/>
        <v>-12795451.904870247</v>
      </c>
      <c r="DK97" s="40">
        <f t="shared" si="101"/>
        <v>21010.193357332948</v>
      </c>
      <c r="DL97" s="39">
        <f t="shared" si="230"/>
        <v>52525483.39333237</v>
      </c>
      <c r="DM97" s="39">
        <f t="shared" si="231"/>
        <v>-17070782102.833019</v>
      </c>
      <c r="DN97" s="39">
        <f t="shared" si="232"/>
        <v>-32828427120.832729</v>
      </c>
      <c r="DO97" s="53">
        <f t="shared" si="233"/>
        <v>5548004183420.7314</v>
      </c>
      <c r="DP97" s="39">
        <f t="shared" si="234"/>
        <v>10669238814270.637</v>
      </c>
      <c r="DQ97" s="39">
        <f t="shared" si="235"/>
        <v>20517766950520.457</v>
      </c>
      <c r="EK97" s="21">
        <v>43</v>
      </c>
      <c r="EL97" s="39">
        <v>-625</v>
      </c>
      <c r="EM97" s="39">
        <v>-325</v>
      </c>
      <c r="EN97" s="39">
        <v>2500</v>
      </c>
      <c r="EO97" s="50">
        <f t="shared" si="240"/>
        <v>3.4550124095771646E-4</v>
      </c>
      <c r="EP97" s="40">
        <f t="shared" si="112"/>
        <v>8.0492908340880938</v>
      </c>
      <c r="EQ97" s="41">
        <f t="shared" si="241"/>
        <v>20123.227085220235</v>
      </c>
      <c r="ER97" s="39">
        <f t="shared" si="242"/>
        <v>-6540048.8026965763</v>
      </c>
      <c r="ES97" s="39">
        <f t="shared" si="243"/>
        <v>-12577016.928262647</v>
      </c>
      <c r="ET97" s="40">
        <f t="shared" si="113"/>
        <v>21094.859177789116</v>
      </c>
      <c r="EU97" s="39">
        <f t="shared" si="244"/>
        <v>52737147.94447279</v>
      </c>
      <c r="EV97" s="39">
        <f t="shared" si="245"/>
        <v>-17139573081.953657</v>
      </c>
      <c r="EW97" s="39">
        <f t="shared" si="246"/>
        <v>-32960717465.295494</v>
      </c>
      <c r="EX97" s="53">
        <f t="shared" si="247"/>
        <v>5570361251634.9385</v>
      </c>
      <c r="EY97" s="39">
        <f t="shared" si="248"/>
        <v>10712233176221.035</v>
      </c>
      <c r="EZ97" s="39">
        <f t="shared" si="249"/>
        <v>20600448415809.684</v>
      </c>
      <c r="FT97" s="21">
        <v>43</v>
      </c>
      <c r="FU97" s="39">
        <v>-625</v>
      </c>
      <c r="FV97" s="39">
        <v>-325</v>
      </c>
      <c r="FW97" s="39">
        <v>2500</v>
      </c>
      <c r="FX97" s="50">
        <f t="shared" si="254"/>
        <v>3.4491082248779226E-4</v>
      </c>
      <c r="FY97" s="40">
        <f t="shared" si="124"/>
        <v>8.0368338173225151</v>
      </c>
      <c r="FZ97" s="41">
        <f t="shared" si="255"/>
        <v>20092.08454330629</v>
      </c>
      <c r="GA97" s="39">
        <f t="shared" si="256"/>
        <v>-6529927.4765745439</v>
      </c>
      <c r="GB97" s="39">
        <f t="shared" si="257"/>
        <v>-12557552.83956643</v>
      </c>
      <c r="GC97" s="40">
        <f t="shared" si="125"/>
        <v>21102.387013280651</v>
      </c>
      <c r="GD97" s="39">
        <f t="shared" si="258"/>
        <v>52755967.533201627</v>
      </c>
      <c r="GE97" s="39">
        <f t="shared" si="259"/>
        <v>-17145689448.290529</v>
      </c>
      <c r="GF97" s="39">
        <f t="shared" si="260"/>
        <v>-32972479708.251019</v>
      </c>
      <c r="GG97" s="53">
        <f t="shared" si="261"/>
        <v>5572349070694.4219</v>
      </c>
      <c r="GH97" s="39">
        <f t="shared" si="262"/>
        <v>10716055905181.58</v>
      </c>
      <c r="GI97" s="39">
        <f t="shared" si="263"/>
        <v>20607799817656.887</v>
      </c>
      <c r="HC97" s="21">
        <v>43</v>
      </c>
      <c r="HD97" s="39">
        <v>-625</v>
      </c>
      <c r="HE97" s="39">
        <v>-325</v>
      </c>
      <c r="HF97" s="39">
        <v>2500</v>
      </c>
      <c r="HG97" s="50">
        <f t="shared" si="268"/>
        <v>3.4491143471280085E-4</v>
      </c>
      <c r="HH97" s="40">
        <f t="shared" si="136"/>
        <v>8.0368467367291991</v>
      </c>
      <c r="HI97" s="41">
        <f t="shared" si="269"/>
        <v>20092.116841822997</v>
      </c>
      <c r="HJ97" s="39">
        <f t="shared" si="270"/>
        <v>-6529937.9735924741</v>
      </c>
      <c r="HK97" s="39">
        <f t="shared" si="271"/>
        <v>-12557573.026139373</v>
      </c>
      <c r="HL97" s="40">
        <f t="shared" si="137"/>
        <v>21102.379207411788</v>
      </c>
      <c r="HM97" s="39">
        <f t="shared" si="272"/>
        <v>52755948.018529467</v>
      </c>
      <c r="HN97" s="39">
        <f t="shared" si="273"/>
        <v>-17145683106.022078</v>
      </c>
      <c r="HO97" s="39">
        <f t="shared" si="274"/>
        <v>-32972467511.580917</v>
      </c>
      <c r="HP97" s="53">
        <f t="shared" si="275"/>
        <v>5572347009457.1748</v>
      </c>
      <c r="HQ97" s="39">
        <f t="shared" si="276"/>
        <v>10716051941263.799</v>
      </c>
      <c r="HR97" s="39">
        <f t="shared" si="277"/>
        <v>20607792194738.074</v>
      </c>
      <c r="IL97" s="21">
        <v>43</v>
      </c>
      <c r="IM97" s="39">
        <v>-625</v>
      </c>
      <c r="IN97" s="39">
        <v>-325</v>
      </c>
      <c r="IO97" s="39">
        <v>2500</v>
      </c>
      <c r="IP97" s="50">
        <f t="shared" si="282"/>
        <v>3.4491143472901667E-4</v>
      </c>
      <c r="IQ97" s="40">
        <f t="shared" si="148"/>
        <v>8.0368467370713876</v>
      </c>
      <c r="IR97" s="41">
        <f t="shared" si="283"/>
        <v>20092.116842678468</v>
      </c>
      <c r="IS97" s="39">
        <f t="shared" si="284"/>
        <v>-6529937.9738705019</v>
      </c>
      <c r="IT97" s="39">
        <f t="shared" si="285"/>
        <v>-12557573.026674043</v>
      </c>
      <c r="IU97" s="40">
        <f t="shared" si="149"/>
        <v>21102.379207205038</v>
      </c>
      <c r="IV97" s="39">
        <f t="shared" si="286"/>
        <v>52755948.018012598</v>
      </c>
      <c r="IW97" s="39">
        <f t="shared" si="287"/>
        <v>-17145683105.854094</v>
      </c>
      <c r="IX97" s="39">
        <f t="shared" si="288"/>
        <v>-32972467511.257874</v>
      </c>
      <c r="IY97" s="53">
        <f t="shared" si="289"/>
        <v>5572347009402.5801</v>
      </c>
      <c r="IZ97" s="39">
        <f t="shared" si="290"/>
        <v>10716051941158.809</v>
      </c>
      <c r="JA97" s="39">
        <f t="shared" si="291"/>
        <v>20607792194536.172</v>
      </c>
      <c r="JU97" s="21">
        <v>43</v>
      </c>
      <c r="JV97" s="39">
        <v>-625</v>
      </c>
      <c r="JW97" s="39">
        <v>-325</v>
      </c>
      <c r="JX97" s="39">
        <v>2500</v>
      </c>
      <c r="JY97" s="50">
        <f t="shared" si="296"/>
        <v>3.4491143472901515E-4</v>
      </c>
      <c r="JZ97" s="40">
        <f t="shared" si="160"/>
        <v>8.0368467370713592</v>
      </c>
      <c r="KA97" s="41">
        <f t="shared" si="297"/>
        <v>20092.116842678399</v>
      </c>
      <c r="KB97" s="39">
        <f t="shared" si="298"/>
        <v>-6529937.9738704795</v>
      </c>
      <c r="KC97" s="39">
        <f t="shared" si="299"/>
        <v>-12557573.026673999</v>
      </c>
      <c r="KD97" s="40">
        <f t="shared" si="161"/>
        <v>21102.379207205056</v>
      </c>
      <c r="KE97" s="39">
        <f t="shared" si="300"/>
        <v>52755948.018012643</v>
      </c>
      <c r="KF97" s="39">
        <f t="shared" si="301"/>
        <v>-17145683105.854109</v>
      </c>
      <c r="KG97" s="39">
        <f t="shared" si="302"/>
        <v>-32972467511.2579</v>
      </c>
      <c r="KH97" s="53">
        <f t="shared" si="303"/>
        <v>5572347009402.585</v>
      </c>
      <c r="KI97" s="39">
        <f t="shared" si="304"/>
        <v>10716051941158.818</v>
      </c>
      <c r="KJ97" s="39">
        <f t="shared" si="305"/>
        <v>20607792194536.188</v>
      </c>
      <c r="LD97" s="21">
        <v>43</v>
      </c>
      <c r="LE97" s="39">
        <v>-625</v>
      </c>
      <c r="LF97" s="39">
        <v>-325</v>
      </c>
      <c r="LG97" s="39">
        <v>2500</v>
      </c>
      <c r="LH97" s="50">
        <f t="shared" si="310"/>
        <v>3.4491143472901515E-4</v>
      </c>
      <c r="LI97" s="40">
        <f t="shared" si="172"/>
        <v>8.0368467370713592</v>
      </c>
      <c r="LJ97" s="41">
        <f t="shared" si="311"/>
        <v>20092.116842678399</v>
      </c>
      <c r="LK97" s="39">
        <f t="shared" si="312"/>
        <v>-6529937.9738704795</v>
      </c>
      <c r="LL97" s="39">
        <f t="shared" si="313"/>
        <v>-12557573.026673999</v>
      </c>
      <c r="LM97" s="40">
        <f t="shared" si="173"/>
        <v>21102.379207205056</v>
      </c>
      <c r="LN97" s="39">
        <f t="shared" si="314"/>
        <v>52755948.018012643</v>
      </c>
      <c r="LO97" s="39">
        <f t="shared" si="315"/>
        <v>-17145683105.854109</v>
      </c>
      <c r="LP97" s="39">
        <f t="shared" si="316"/>
        <v>-32972467511.2579</v>
      </c>
      <c r="LQ97" s="53">
        <f t="shared" si="317"/>
        <v>5572347009402.585</v>
      </c>
      <c r="LR97" s="39">
        <f t="shared" si="318"/>
        <v>10716051941158.818</v>
      </c>
      <c r="LS97" s="39">
        <f t="shared" si="319"/>
        <v>20607792194536.188</v>
      </c>
    </row>
    <row r="98" spans="1:331" x14ac:dyDescent="0.25">
      <c r="A98" s="21">
        <v>44</v>
      </c>
      <c r="B98" s="39">
        <v>-625</v>
      </c>
      <c r="C98" s="39">
        <v>-275</v>
      </c>
      <c r="D98" s="39">
        <v>2500</v>
      </c>
      <c r="E98" s="50">
        <f t="shared" si="184"/>
        <v>9.2749999999999994E-4</v>
      </c>
      <c r="F98" s="40">
        <f t="shared" si="64"/>
        <v>18.167116406249995</v>
      </c>
      <c r="G98" s="41">
        <f t="shared" si="185"/>
        <v>45417.791015624985</v>
      </c>
      <c r="H98" s="39">
        <f t="shared" si="186"/>
        <v>-12489892.529296871</v>
      </c>
      <c r="I98" s="39">
        <f t="shared" si="187"/>
        <v>-28386119.384765618</v>
      </c>
      <c r="J98" s="40">
        <f t="shared" si="65"/>
        <v>13674.375000000004</v>
      </c>
      <c r="K98" s="39">
        <f t="shared" si="188"/>
        <v>34185937.500000007</v>
      </c>
      <c r="L98" s="39">
        <f t="shared" si="189"/>
        <v>-9401132812.5000019</v>
      </c>
      <c r="M98" s="39">
        <f t="shared" si="190"/>
        <v>-21366210937.500004</v>
      </c>
      <c r="N98" s="53">
        <f t="shared" si="191"/>
        <v>2585311523437.5005</v>
      </c>
      <c r="O98" s="39">
        <f t="shared" si="192"/>
        <v>5875708007812.501</v>
      </c>
      <c r="P98" s="39">
        <f t="shared" si="193"/>
        <v>13353881835937.502</v>
      </c>
      <c r="AJ98" s="21">
        <v>44</v>
      </c>
      <c r="AK98" s="39">
        <v>-625</v>
      </c>
      <c r="AL98" s="39">
        <v>-275</v>
      </c>
      <c r="AM98" s="39">
        <v>2500</v>
      </c>
      <c r="AN98" s="50">
        <f t="shared" si="198"/>
        <v>4.2210038332978357E-4</v>
      </c>
      <c r="AO98" s="40">
        <f t="shared" si="76"/>
        <v>9.6277340981638968</v>
      </c>
      <c r="AP98" s="41">
        <f t="shared" si="199"/>
        <v>24069.33524540974</v>
      </c>
      <c r="AQ98" s="39">
        <f t="shared" si="200"/>
        <v>-6619067.1924876785</v>
      </c>
      <c r="AR98" s="39">
        <f t="shared" si="201"/>
        <v>-15043334.528381087</v>
      </c>
      <c r="AS98" s="40">
        <f t="shared" si="77"/>
        <v>20118.220112545259</v>
      </c>
      <c r="AT98" s="39">
        <f t="shared" si="202"/>
        <v>50295550.281363152</v>
      </c>
      <c r="AU98" s="39">
        <f t="shared" si="203"/>
        <v>-13831276327.374866</v>
      </c>
      <c r="AV98" s="39">
        <f t="shared" si="204"/>
        <v>-31434718925.851971</v>
      </c>
      <c r="AW98" s="53">
        <f t="shared" si="205"/>
        <v>3803600990028.0884</v>
      </c>
      <c r="AX98" s="39">
        <f t="shared" si="206"/>
        <v>8644547704609.292</v>
      </c>
      <c r="AY98" s="39">
        <f t="shared" si="207"/>
        <v>19646699328657.48</v>
      </c>
      <c r="BS98" s="21">
        <v>44</v>
      </c>
      <c r="BT98" s="39">
        <v>-625</v>
      </c>
      <c r="BU98" s="39">
        <v>-275</v>
      </c>
      <c r="BV98" s="39">
        <v>2500</v>
      </c>
      <c r="BW98" s="50">
        <f t="shared" si="212"/>
        <v>4.6263002787849097E-4</v>
      </c>
      <c r="BX98" s="40">
        <f t="shared" si="88"/>
        <v>10.43264650122183</v>
      </c>
      <c r="BY98" s="41">
        <f t="shared" si="213"/>
        <v>26081.616253054577</v>
      </c>
      <c r="BZ98" s="39">
        <f t="shared" si="214"/>
        <v>-7172444.4695900083</v>
      </c>
      <c r="CA98" s="39">
        <f t="shared" si="215"/>
        <v>-16301010.158159111</v>
      </c>
      <c r="CB98" s="40">
        <f t="shared" si="89"/>
        <v>19601.467144549242</v>
      </c>
      <c r="CC98" s="39">
        <f t="shared" si="216"/>
        <v>49003667.861373104</v>
      </c>
      <c r="CD98" s="39">
        <f t="shared" si="217"/>
        <v>-13476008661.877604</v>
      </c>
      <c r="CE98" s="39">
        <f t="shared" si="218"/>
        <v>-30627292413.358189</v>
      </c>
      <c r="CF98" s="53">
        <f t="shared" si="219"/>
        <v>3705902382016.3408</v>
      </c>
      <c r="CG98" s="39">
        <f t="shared" si="220"/>
        <v>8422505413673.502</v>
      </c>
      <c r="CH98" s="39">
        <f t="shared" si="221"/>
        <v>19142057758348.867</v>
      </c>
      <c r="DB98" s="21">
        <v>44</v>
      </c>
      <c r="DC98" s="39">
        <v>-625</v>
      </c>
      <c r="DD98" s="39">
        <v>-275</v>
      </c>
      <c r="DE98" s="39">
        <v>2500</v>
      </c>
      <c r="DF98" s="50">
        <f t="shared" si="226"/>
        <v>4.6306197221545947E-4</v>
      </c>
      <c r="DG98" s="40">
        <f t="shared" si="100"/>
        <v>10.441112054529761</v>
      </c>
      <c r="DH98" s="41">
        <f t="shared" si="227"/>
        <v>26102.780136324403</v>
      </c>
      <c r="DI98" s="39">
        <f t="shared" si="228"/>
        <v>-7178264.5374892112</v>
      </c>
      <c r="DJ98" s="39">
        <f t="shared" si="229"/>
        <v>-16314237.585202752</v>
      </c>
      <c r="DK98" s="40">
        <f t="shared" si="101"/>
        <v>19595.959854252891</v>
      </c>
      <c r="DL98" s="39">
        <f t="shared" si="230"/>
        <v>48989899.635632224</v>
      </c>
      <c r="DM98" s="39">
        <f t="shared" si="231"/>
        <v>-13472222399.798862</v>
      </c>
      <c r="DN98" s="39">
        <f t="shared" si="232"/>
        <v>-30618687272.270142</v>
      </c>
      <c r="DO98" s="53">
        <f t="shared" si="233"/>
        <v>3704861159944.687</v>
      </c>
      <c r="DP98" s="39">
        <f t="shared" si="234"/>
        <v>8420138999874.2891</v>
      </c>
      <c r="DQ98" s="39">
        <f t="shared" si="235"/>
        <v>19136679545168.836</v>
      </c>
      <c r="EK98" s="21">
        <v>44</v>
      </c>
      <c r="EL98" s="39">
        <v>-625</v>
      </c>
      <c r="EM98" s="39">
        <v>-275</v>
      </c>
      <c r="EN98" s="39">
        <v>2500</v>
      </c>
      <c r="EO98" s="50">
        <f t="shared" si="240"/>
        <v>4.6408765126117462E-4</v>
      </c>
      <c r="EP98" s="40">
        <f t="shared" si="112"/>
        <v>10.461204513321356</v>
      </c>
      <c r="EQ98" s="41">
        <f t="shared" si="241"/>
        <v>26153.011283303389</v>
      </c>
      <c r="ER98" s="39">
        <f t="shared" si="242"/>
        <v>-7192078.1029084316</v>
      </c>
      <c r="ES98" s="39">
        <f t="shared" si="243"/>
        <v>-16345632.052064618</v>
      </c>
      <c r="ET98" s="40">
        <f t="shared" si="113"/>
        <v>19582.882446420022</v>
      </c>
      <c r="EU98" s="39">
        <f t="shared" si="244"/>
        <v>48957206.116050057</v>
      </c>
      <c r="EV98" s="39">
        <f t="shared" si="245"/>
        <v>-13463231681.913765</v>
      </c>
      <c r="EW98" s="39">
        <f t="shared" si="246"/>
        <v>-30598253822.531284</v>
      </c>
      <c r="EX98" s="53">
        <f t="shared" si="247"/>
        <v>3702388712526.2852</v>
      </c>
      <c r="EY98" s="39">
        <f t="shared" si="248"/>
        <v>8414519801196.1035</v>
      </c>
      <c r="EZ98" s="39">
        <f t="shared" si="249"/>
        <v>19123908639082.055</v>
      </c>
      <c r="FT98" s="21">
        <v>44</v>
      </c>
      <c r="FU98" s="39">
        <v>-625</v>
      </c>
      <c r="FV98" s="39">
        <v>-275</v>
      </c>
      <c r="FW98" s="39">
        <v>2500</v>
      </c>
      <c r="FX98" s="50">
        <f t="shared" si="254"/>
        <v>4.6408070318105929E-4</v>
      </c>
      <c r="FY98" s="40">
        <f t="shared" si="124"/>
        <v>10.461068449577466</v>
      </c>
      <c r="FZ98" s="41">
        <f t="shared" si="255"/>
        <v>26152.671123943666</v>
      </c>
      <c r="GA98" s="39">
        <f t="shared" si="256"/>
        <v>-7191984.5590845086</v>
      </c>
      <c r="GB98" s="39">
        <f t="shared" si="257"/>
        <v>-16345419.452464791</v>
      </c>
      <c r="GC98" s="40">
        <f t="shared" si="125"/>
        <v>19582.971034441496</v>
      </c>
      <c r="GD98" s="39">
        <f t="shared" si="258"/>
        <v>48957427.586103737</v>
      </c>
      <c r="GE98" s="39">
        <f t="shared" si="259"/>
        <v>-13463292586.178528</v>
      </c>
      <c r="GF98" s="39">
        <f t="shared" si="260"/>
        <v>-30598392241.314835</v>
      </c>
      <c r="GG98" s="53">
        <f t="shared" si="261"/>
        <v>3702405461199.0952</v>
      </c>
      <c r="GH98" s="39">
        <f t="shared" si="262"/>
        <v>8414557866361.5791</v>
      </c>
      <c r="GI98" s="39">
        <f t="shared" si="263"/>
        <v>19123995150821.773</v>
      </c>
      <c r="HC98" s="21">
        <v>44</v>
      </c>
      <c r="HD98" s="39">
        <v>-625</v>
      </c>
      <c r="HE98" s="39">
        <v>-275</v>
      </c>
      <c r="HF98" s="39">
        <v>2500</v>
      </c>
      <c r="HG98" s="50">
        <f t="shared" si="268"/>
        <v>4.6408357977075463E-4</v>
      </c>
      <c r="HH98" s="40">
        <f t="shared" si="136"/>
        <v>10.461124781697396</v>
      </c>
      <c r="HI98" s="41">
        <f t="shared" si="269"/>
        <v>26152.811954243491</v>
      </c>
      <c r="HJ98" s="39">
        <f t="shared" si="270"/>
        <v>-7192023.2874169601</v>
      </c>
      <c r="HK98" s="39">
        <f t="shared" si="271"/>
        <v>-16345507.471402181</v>
      </c>
      <c r="HL98" s="40">
        <f t="shared" si="137"/>
        <v>19582.934357922881</v>
      </c>
      <c r="HM98" s="39">
        <f t="shared" si="272"/>
        <v>48957335.894807205</v>
      </c>
      <c r="HN98" s="39">
        <f t="shared" si="273"/>
        <v>-13463267371.071981</v>
      </c>
      <c r="HO98" s="39">
        <f t="shared" si="274"/>
        <v>-30598334934.254501</v>
      </c>
      <c r="HP98" s="53">
        <f t="shared" si="275"/>
        <v>3702398527044.7949</v>
      </c>
      <c r="HQ98" s="39">
        <f t="shared" si="276"/>
        <v>8414542106919.9883</v>
      </c>
      <c r="HR98" s="39">
        <f t="shared" si="277"/>
        <v>19123959333909.063</v>
      </c>
      <c r="IL98" s="21">
        <v>44</v>
      </c>
      <c r="IM98" s="39">
        <v>-625</v>
      </c>
      <c r="IN98" s="39">
        <v>-275</v>
      </c>
      <c r="IO98" s="39">
        <v>2500</v>
      </c>
      <c r="IP98" s="50">
        <f t="shared" si="282"/>
        <v>4.6408357982841169E-4</v>
      </c>
      <c r="IQ98" s="40">
        <f t="shared" si="148"/>
        <v>10.461124782826495</v>
      </c>
      <c r="IR98" s="41">
        <f t="shared" si="283"/>
        <v>26152.811957066238</v>
      </c>
      <c r="IS98" s="39">
        <f t="shared" si="284"/>
        <v>-7192023.2881932156</v>
      </c>
      <c r="IT98" s="39">
        <f t="shared" si="285"/>
        <v>-16345507.473166399</v>
      </c>
      <c r="IU98" s="40">
        <f t="shared" si="149"/>
        <v>19582.934357187751</v>
      </c>
      <c r="IV98" s="39">
        <f t="shared" si="286"/>
        <v>48957335.892969377</v>
      </c>
      <c r="IW98" s="39">
        <f t="shared" si="287"/>
        <v>-13463267370.566578</v>
      </c>
      <c r="IX98" s="39">
        <f t="shared" si="288"/>
        <v>-30598334933.105862</v>
      </c>
      <c r="IY98" s="53">
        <f t="shared" si="289"/>
        <v>3702398526905.8091</v>
      </c>
      <c r="IZ98" s="39">
        <f t="shared" si="290"/>
        <v>8414542106604.1123</v>
      </c>
      <c r="JA98" s="39">
        <f t="shared" si="291"/>
        <v>19123959333191.164</v>
      </c>
      <c r="JU98" s="21">
        <v>44</v>
      </c>
      <c r="JV98" s="39">
        <v>-625</v>
      </c>
      <c r="JW98" s="39">
        <v>-275</v>
      </c>
      <c r="JX98" s="39">
        <v>2500</v>
      </c>
      <c r="JY98" s="50">
        <f t="shared" si="296"/>
        <v>4.6408357982841039E-4</v>
      </c>
      <c r="JZ98" s="40">
        <f t="shared" si="160"/>
        <v>10.461124782826467</v>
      </c>
      <c r="KA98" s="41">
        <f t="shared" si="297"/>
        <v>26152.811957066166</v>
      </c>
      <c r="KB98" s="39">
        <f t="shared" si="298"/>
        <v>-7192023.2881931951</v>
      </c>
      <c r="KC98" s="39">
        <f t="shared" si="299"/>
        <v>-16345507.473166354</v>
      </c>
      <c r="KD98" s="40">
        <f t="shared" si="161"/>
        <v>19582.934357187769</v>
      </c>
      <c r="KE98" s="39">
        <f t="shared" si="300"/>
        <v>48957335.892969422</v>
      </c>
      <c r="KF98" s="39">
        <f t="shared" si="301"/>
        <v>-13463267370.566591</v>
      </c>
      <c r="KG98" s="39">
        <f t="shared" si="302"/>
        <v>-30598334933.105888</v>
      </c>
      <c r="KH98" s="53">
        <f t="shared" si="303"/>
        <v>3702398526905.8125</v>
      </c>
      <c r="KI98" s="39">
        <f t="shared" si="304"/>
        <v>8414542106604.1191</v>
      </c>
      <c r="KJ98" s="39">
        <f t="shared" si="305"/>
        <v>19123959333191.18</v>
      </c>
      <c r="LD98" s="21">
        <v>44</v>
      </c>
      <c r="LE98" s="39">
        <v>-625</v>
      </c>
      <c r="LF98" s="39">
        <v>-275</v>
      </c>
      <c r="LG98" s="39">
        <v>2500</v>
      </c>
      <c r="LH98" s="50">
        <f t="shared" si="310"/>
        <v>4.6408357982841039E-4</v>
      </c>
      <c r="LI98" s="40">
        <f t="shared" si="172"/>
        <v>10.461124782826467</v>
      </c>
      <c r="LJ98" s="41">
        <f t="shared" si="311"/>
        <v>26152.811957066166</v>
      </c>
      <c r="LK98" s="39">
        <f t="shared" si="312"/>
        <v>-7192023.2881931951</v>
      </c>
      <c r="LL98" s="39">
        <f t="shared" si="313"/>
        <v>-16345507.473166354</v>
      </c>
      <c r="LM98" s="40">
        <f t="shared" si="173"/>
        <v>19582.934357187769</v>
      </c>
      <c r="LN98" s="39">
        <f t="shared" si="314"/>
        <v>48957335.892969422</v>
      </c>
      <c r="LO98" s="39">
        <f t="shared" si="315"/>
        <v>-13463267370.566591</v>
      </c>
      <c r="LP98" s="39">
        <f t="shared" si="316"/>
        <v>-30598334933.105888</v>
      </c>
      <c r="LQ98" s="53">
        <f t="shared" si="317"/>
        <v>3702398526905.8125</v>
      </c>
      <c r="LR98" s="39">
        <f t="shared" si="318"/>
        <v>8414542106604.1191</v>
      </c>
      <c r="LS98" s="39">
        <f t="shared" si="319"/>
        <v>19123959333191.18</v>
      </c>
    </row>
    <row r="99" spans="1:331" x14ac:dyDescent="0.25">
      <c r="A99" s="21">
        <v>45</v>
      </c>
      <c r="B99" s="39">
        <v>-625</v>
      </c>
      <c r="C99" s="39">
        <v>-225</v>
      </c>
      <c r="D99" s="39">
        <v>2500</v>
      </c>
      <c r="E99" s="50">
        <f t="shared" si="184"/>
        <v>9.3499999999999996E-4</v>
      </c>
      <c r="F99" s="40">
        <f t="shared" si="64"/>
        <v>18.269315625000001</v>
      </c>
      <c r="G99" s="41">
        <f t="shared" si="185"/>
        <v>45673.2890625</v>
      </c>
      <c r="H99" s="39">
        <f t="shared" si="186"/>
        <v>-10276490.0390625</v>
      </c>
      <c r="I99" s="39">
        <f t="shared" si="187"/>
        <v>-28545805.6640625</v>
      </c>
      <c r="J99" s="40">
        <f t="shared" si="65"/>
        <v>13578.75</v>
      </c>
      <c r="K99" s="39">
        <f t="shared" si="188"/>
        <v>33946875</v>
      </c>
      <c r="L99" s="39">
        <f t="shared" si="189"/>
        <v>-7638046875</v>
      </c>
      <c r="M99" s="39">
        <f t="shared" si="190"/>
        <v>-21216796875</v>
      </c>
      <c r="N99" s="53">
        <f t="shared" si="191"/>
        <v>1718560546875</v>
      </c>
      <c r="O99" s="39">
        <f t="shared" si="192"/>
        <v>4773779296875</v>
      </c>
      <c r="P99" s="39">
        <f t="shared" si="193"/>
        <v>13260498046875</v>
      </c>
      <c r="AJ99" s="21">
        <v>45</v>
      </c>
      <c r="AK99" s="39">
        <v>-625</v>
      </c>
      <c r="AL99" s="39">
        <v>-225</v>
      </c>
      <c r="AM99" s="39">
        <v>2500</v>
      </c>
      <c r="AN99" s="50">
        <f t="shared" si="198"/>
        <v>4.9469242306775935E-4</v>
      </c>
      <c r="AO99" s="40">
        <f t="shared" si="76"/>
        <v>11.054563005043715</v>
      </c>
      <c r="AP99" s="41">
        <f t="shared" si="199"/>
        <v>27636.407512609287</v>
      </c>
      <c r="AQ99" s="39">
        <f t="shared" si="200"/>
        <v>-6218191.6903370898</v>
      </c>
      <c r="AR99" s="39">
        <f t="shared" si="201"/>
        <v>-17272754.695380803</v>
      </c>
      <c r="AS99" s="40">
        <f t="shared" si="77"/>
        <v>19192.671605886069</v>
      </c>
      <c r="AT99" s="39">
        <f t="shared" si="202"/>
        <v>47981679.014715172</v>
      </c>
      <c r="AU99" s="39">
        <f t="shared" si="203"/>
        <v>-10795877778.310913</v>
      </c>
      <c r="AV99" s="39">
        <f t="shared" si="204"/>
        <v>-29988549384.196983</v>
      </c>
      <c r="AW99" s="53">
        <f t="shared" si="205"/>
        <v>2429072500119.9556</v>
      </c>
      <c r="AX99" s="39">
        <f t="shared" si="206"/>
        <v>6747423611444.3213</v>
      </c>
      <c r="AY99" s="39">
        <f t="shared" si="207"/>
        <v>18742843365123.113</v>
      </c>
      <c r="BS99" s="21">
        <v>45</v>
      </c>
      <c r="BT99" s="39">
        <v>-625</v>
      </c>
      <c r="BU99" s="39">
        <v>-225</v>
      </c>
      <c r="BV99" s="39">
        <v>2500</v>
      </c>
      <c r="BW99" s="50">
        <f t="shared" si="212"/>
        <v>5.5299153162680309E-4</v>
      </c>
      <c r="BX99" s="40">
        <f t="shared" si="88"/>
        <v>12.151811389408623</v>
      </c>
      <c r="BY99" s="41">
        <f t="shared" si="213"/>
        <v>30379.528473521557</v>
      </c>
      <c r="BZ99" s="39">
        <f t="shared" si="214"/>
        <v>-6835393.9065423505</v>
      </c>
      <c r="CA99" s="39">
        <f t="shared" si="215"/>
        <v>-18987205.295950972</v>
      </c>
      <c r="CB99" s="40">
        <f t="shared" si="89"/>
        <v>18449.357971758262</v>
      </c>
      <c r="CC99" s="39">
        <f t="shared" si="216"/>
        <v>46123394.929395653</v>
      </c>
      <c r="CD99" s="39">
        <f t="shared" si="217"/>
        <v>-10377763859.114021</v>
      </c>
      <c r="CE99" s="39">
        <f t="shared" si="218"/>
        <v>-28827121830.872284</v>
      </c>
      <c r="CF99" s="53">
        <f t="shared" si="219"/>
        <v>2334996868300.6548</v>
      </c>
      <c r="CG99" s="39">
        <f t="shared" si="220"/>
        <v>6486102411946.2637</v>
      </c>
      <c r="CH99" s="39">
        <f t="shared" si="221"/>
        <v>18016951144295.176</v>
      </c>
      <c r="DB99" s="21">
        <v>45</v>
      </c>
      <c r="DC99" s="39">
        <v>-625</v>
      </c>
      <c r="DD99" s="39">
        <v>-225</v>
      </c>
      <c r="DE99" s="39">
        <v>2500</v>
      </c>
      <c r="DF99" s="50">
        <f t="shared" si="226"/>
        <v>5.7398224696683653E-4</v>
      </c>
      <c r="DG99" s="40">
        <f t="shared" si="100"/>
        <v>12.53626772121833</v>
      </c>
      <c r="DH99" s="41">
        <f t="shared" si="227"/>
        <v>31340.669303045826</v>
      </c>
      <c r="DI99" s="39">
        <f t="shared" si="228"/>
        <v>-7051650.5931853112</v>
      </c>
      <c r="DJ99" s="39">
        <f t="shared" si="229"/>
        <v>-19587918.314403642</v>
      </c>
      <c r="DK99" s="40">
        <f t="shared" si="101"/>
        <v>18181.726351172834</v>
      </c>
      <c r="DL99" s="39">
        <f t="shared" si="230"/>
        <v>45454315.877932087</v>
      </c>
      <c r="DM99" s="39">
        <f t="shared" si="231"/>
        <v>-10227221072.534719</v>
      </c>
      <c r="DN99" s="39">
        <f t="shared" si="232"/>
        <v>-28408947423.707554</v>
      </c>
      <c r="DO99" s="53">
        <f t="shared" si="233"/>
        <v>2301124741320.312</v>
      </c>
      <c r="DP99" s="39">
        <f t="shared" si="234"/>
        <v>6392013170334.1992</v>
      </c>
      <c r="DQ99" s="39">
        <f t="shared" si="235"/>
        <v>17755592139817.223</v>
      </c>
      <c r="EK99" s="21">
        <v>45</v>
      </c>
      <c r="EL99" s="39">
        <v>-625</v>
      </c>
      <c r="EM99" s="39">
        <v>-225</v>
      </c>
      <c r="EN99" s="39">
        <v>2500</v>
      </c>
      <c r="EO99" s="50">
        <f t="shared" si="240"/>
        <v>5.8267406156463288E-4</v>
      </c>
      <c r="EP99" s="40">
        <f t="shared" si="112"/>
        <v>12.693818299519201</v>
      </c>
      <c r="EQ99" s="41">
        <f t="shared" si="241"/>
        <v>31734.545748798002</v>
      </c>
      <c r="ER99" s="39">
        <f t="shared" si="242"/>
        <v>-7140272.7934795506</v>
      </c>
      <c r="ES99" s="39">
        <f t="shared" si="243"/>
        <v>-19834091.092998751</v>
      </c>
      <c r="ET99" s="40">
        <f t="shared" si="113"/>
        <v>18070.905715050932</v>
      </c>
      <c r="EU99" s="39">
        <f t="shared" si="244"/>
        <v>45177264.287627332</v>
      </c>
      <c r="EV99" s="39">
        <f t="shared" si="245"/>
        <v>-10164884464.71615</v>
      </c>
      <c r="EW99" s="39">
        <f t="shared" si="246"/>
        <v>-28235790179.767082</v>
      </c>
      <c r="EX99" s="53">
        <f t="shared" si="247"/>
        <v>2287099004561.1338</v>
      </c>
      <c r="EY99" s="39">
        <f t="shared" si="248"/>
        <v>6353052790447.5938</v>
      </c>
      <c r="EZ99" s="39">
        <f t="shared" si="249"/>
        <v>17647368862354.426</v>
      </c>
      <c r="FT99" s="21">
        <v>45</v>
      </c>
      <c r="FU99" s="39">
        <v>-625</v>
      </c>
      <c r="FV99" s="39">
        <v>-225</v>
      </c>
      <c r="FW99" s="39">
        <v>2500</v>
      </c>
      <c r="FX99" s="50">
        <f t="shared" si="254"/>
        <v>5.8325058387432649E-4</v>
      </c>
      <c r="FY99" s="40">
        <f t="shared" si="124"/>
        <v>12.704234460910714</v>
      </c>
      <c r="FZ99" s="41">
        <f t="shared" si="255"/>
        <v>31760.586152276785</v>
      </c>
      <c r="GA99" s="39">
        <f t="shared" si="256"/>
        <v>-7146131.8842622768</v>
      </c>
      <c r="GB99" s="39">
        <f t="shared" si="257"/>
        <v>-19850366.34517299</v>
      </c>
      <c r="GC99" s="40">
        <f t="shared" si="125"/>
        <v>18063.555055602337</v>
      </c>
      <c r="GD99" s="39">
        <f t="shared" si="258"/>
        <v>45158887.63900584</v>
      </c>
      <c r="GE99" s="39">
        <f t="shared" si="259"/>
        <v>-10160749718.776314</v>
      </c>
      <c r="GF99" s="39">
        <f t="shared" si="260"/>
        <v>-28224304774.378651</v>
      </c>
      <c r="GG99" s="53">
        <f t="shared" si="261"/>
        <v>2286168686724.6704</v>
      </c>
      <c r="GH99" s="39">
        <f t="shared" si="262"/>
        <v>6350468574235.1963</v>
      </c>
      <c r="GI99" s="39">
        <f t="shared" si="263"/>
        <v>17640190483986.656</v>
      </c>
      <c r="HC99" s="21">
        <v>45</v>
      </c>
      <c r="HD99" s="39">
        <v>-625</v>
      </c>
      <c r="HE99" s="39">
        <v>-225</v>
      </c>
      <c r="HF99" s="39">
        <v>2500</v>
      </c>
      <c r="HG99" s="50">
        <f t="shared" si="268"/>
        <v>5.8325572482870842E-4</v>
      </c>
      <c r="HH99" s="40">
        <f t="shared" si="136"/>
        <v>12.704327324654745</v>
      </c>
      <c r="HI99" s="41">
        <f t="shared" si="269"/>
        <v>31760.818311636864</v>
      </c>
      <c r="HJ99" s="39">
        <f t="shared" si="270"/>
        <v>-7146184.1201182939</v>
      </c>
      <c r="HK99" s="39">
        <f t="shared" si="271"/>
        <v>-19850511.444773041</v>
      </c>
      <c r="HL99" s="40">
        <f t="shared" si="137"/>
        <v>18063.489508433966</v>
      </c>
      <c r="HM99" s="39">
        <f t="shared" si="272"/>
        <v>45158723.771084912</v>
      </c>
      <c r="HN99" s="39">
        <f t="shared" si="273"/>
        <v>-10160712848.494104</v>
      </c>
      <c r="HO99" s="39">
        <f t="shared" si="274"/>
        <v>-28224202356.92807</v>
      </c>
      <c r="HP99" s="53">
        <f t="shared" si="275"/>
        <v>2286160390911.1733</v>
      </c>
      <c r="HQ99" s="39">
        <f t="shared" si="276"/>
        <v>6350445530308.8154</v>
      </c>
      <c r="HR99" s="39">
        <f t="shared" si="277"/>
        <v>17640126473080.043</v>
      </c>
      <c r="IL99" s="21">
        <v>45</v>
      </c>
      <c r="IM99" s="39">
        <v>-625</v>
      </c>
      <c r="IN99" s="39">
        <v>-225</v>
      </c>
      <c r="IO99" s="39">
        <v>2500</v>
      </c>
      <c r="IP99" s="50">
        <f t="shared" si="282"/>
        <v>5.8325572492780677E-4</v>
      </c>
      <c r="IQ99" s="40">
        <f t="shared" si="148"/>
        <v>12.704327326444805</v>
      </c>
      <c r="IR99" s="41">
        <f t="shared" si="283"/>
        <v>31760.818316112011</v>
      </c>
      <c r="IS99" s="39">
        <f t="shared" si="284"/>
        <v>-7146184.1211252026</v>
      </c>
      <c r="IT99" s="39">
        <f t="shared" si="285"/>
        <v>-19850511.447570007</v>
      </c>
      <c r="IU99" s="40">
        <f t="shared" si="149"/>
        <v>18063.489507170463</v>
      </c>
      <c r="IV99" s="39">
        <f t="shared" si="286"/>
        <v>45158723.767926157</v>
      </c>
      <c r="IW99" s="39">
        <f t="shared" si="287"/>
        <v>-10160712847.783384</v>
      </c>
      <c r="IX99" s="39">
        <f t="shared" si="288"/>
        <v>-28224202354.953846</v>
      </c>
      <c r="IY99" s="53">
        <f t="shared" si="289"/>
        <v>2286160390751.2612</v>
      </c>
      <c r="IZ99" s="39">
        <f t="shared" si="290"/>
        <v>6350445529864.6152</v>
      </c>
      <c r="JA99" s="39">
        <f t="shared" si="291"/>
        <v>17640126471846.156</v>
      </c>
      <c r="JU99" s="21">
        <v>45</v>
      </c>
      <c r="JV99" s="39">
        <v>-625</v>
      </c>
      <c r="JW99" s="39">
        <v>-225</v>
      </c>
      <c r="JX99" s="39">
        <v>2500</v>
      </c>
      <c r="JY99" s="50">
        <f t="shared" si="296"/>
        <v>5.8325572492780547E-4</v>
      </c>
      <c r="JZ99" s="40">
        <f t="shared" si="160"/>
        <v>12.704327326444782</v>
      </c>
      <c r="KA99" s="41">
        <f t="shared" si="297"/>
        <v>31760.818316111952</v>
      </c>
      <c r="KB99" s="39">
        <f t="shared" si="298"/>
        <v>-7146184.1211251896</v>
      </c>
      <c r="KC99" s="39">
        <f t="shared" si="299"/>
        <v>-19850511.44756997</v>
      </c>
      <c r="KD99" s="40">
        <f t="shared" si="161"/>
        <v>18063.489507170481</v>
      </c>
      <c r="KE99" s="39">
        <f t="shared" si="300"/>
        <v>45158723.767926201</v>
      </c>
      <c r="KF99" s="39">
        <f t="shared" si="301"/>
        <v>-10160712847.783396</v>
      </c>
      <c r="KG99" s="39">
        <f t="shared" si="302"/>
        <v>-28224202354.953876</v>
      </c>
      <c r="KH99" s="53">
        <f t="shared" si="303"/>
        <v>2286160390751.2642</v>
      </c>
      <c r="KI99" s="39">
        <f t="shared" si="304"/>
        <v>6350445529864.6221</v>
      </c>
      <c r="KJ99" s="39">
        <f t="shared" si="305"/>
        <v>17640126471846.172</v>
      </c>
      <c r="LD99" s="21">
        <v>45</v>
      </c>
      <c r="LE99" s="39">
        <v>-625</v>
      </c>
      <c r="LF99" s="39">
        <v>-225</v>
      </c>
      <c r="LG99" s="39">
        <v>2500</v>
      </c>
      <c r="LH99" s="50">
        <f t="shared" si="310"/>
        <v>5.8325572492780547E-4</v>
      </c>
      <c r="LI99" s="40">
        <f t="shared" si="172"/>
        <v>12.704327326444782</v>
      </c>
      <c r="LJ99" s="41">
        <f t="shared" si="311"/>
        <v>31760.818316111952</v>
      </c>
      <c r="LK99" s="39">
        <f t="shared" si="312"/>
        <v>-7146184.1211251896</v>
      </c>
      <c r="LL99" s="39">
        <f t="shared" si="313"/>
        <v>-19850511.44756997</v>
      </c>
      <c r="LM99" s="40">
        <f t="shared" si="173"/>
        <v>18063.489507170481</v>
      </c>
      <c r="LN99" s="39">
        <f t="shared" si="314"/>
        <v>45158723.767926201</v>
      </c>
      <c r="LO99" s="39">
        <f t="shared" si="315"/>
        <v>-10160712847.783396</v>
      </c>
      <c r="LP99" s="39">
        <f t="shared" si="316"/>
        <v>-28224202354.953876</v>
      </c>
      <c r="LQ99" s="53">
        <f t="shared" si="317"/>
        <v>2286160390751.2642</v>
      </c>
      <c r="LR99" s="39">
        <f t="shared" si="318"/>
        <v>6350445529864.6221</v>
      </c>
      <c r="LS99" s="39">
        <f t="shared" si="319"/>
        <v>17640126471846.172</v>
      </c>
    </row>
    <row r="100" spans="1:331" x14ac:dyDescent="0.25">
      <c r="A100" s="21">
        <v>46</v>
      </c>
      <c r="B100" s="39">
        <v>-625</v>
      </c>
      <c r="C100" s="39">
        <v>-175</v>
      </c>
      <c r="D100" s="39">
        <v>2500</v>
      </c>
      <c r="E100" s="50">
        <f t="shared" si="184"/>
        <v>9.4249999999999998E-4</v>
      </c>
      <c r="F100" s="40">
        <f t="shared" si="64"/>
        <v>18.370797656249998</v>
      </c>
      <c r="G100" s="41">
        <f t="shared" si="185"/>
        <v>45926.994140624993</v>
      </c>
      <c r="H100" s="39">
        <f t="shared" si="186"/>
        <v>-8037223.9746093741</v>
      </c>
      <c r="I100" s="39">
        <f t="shared" si="187"/>
        <v>-28704371.337890621</v>
      </c>
      <c r="J100" s="40">
        <f t="shared" si="65"/>
        <v>13483.125000000002</v>
      </c>
      <c r="K100" s="39">
        <f t="shared" si="188"/>
        <v>33707812.500000007</v>
      </c>
      <c r="L100" s="39">
        <f t="shared" si="189"/>
        <v>-5898867187.500001</v>
      </c>
      <c r="M100" s="39">
        <f t="shared" si="190"/>
        <v>-21067382812.500004</v>
      </c>
      <c r="N100" s="53">
        <f t="shared" si="191"/>
        <v>1032301757812.5001</v>
      </c>
      <c r="O100" s="39">
        <f t="shared" si="192"/>
        <v>3686791992187.5005</v>
      </c>
      <c r="P100" s="39">
        <f t="shared" si="193"/>
        <v>13167114257812.502</v>
      </c>
      <c r="AJ100" s="21">
        <v>46</v>
      </c>
      <c r="AK100" s="39">
        <v>-625</v>
      </c>
      <c r="AL100" s="39">
        <v>-175</v>
      </c>
      <c r="AM100" s="39">
        <v>2500</v>
      </c>
      <c r="AN100" s="50">
        <f t="shared" si="198"/>
        <v>5.6728446280573507E-4</v>
      </c>
      <c r="AO100" s="40">
        <f t="shared" si="76"/>
        <v>12.414204457948696</v>
      </c>
      <c r="AP100" s="41">
        <f t="shared" si="199"/>
        <v>31035.51114487174</v>
      </c>
      <c r="AQ100" s="39">
        <f t="shared" si="200"/>
        <v>-5431214.4503525542</v>
      </c>
      <c r="AR100" s="39">
        <f t="shared" si="201"/>
        <v>-19397194.465544838</v>
      </c>
      <c r="AS100" s="40">
        <f t="shared" si="77"/>
        <v>18267.123099226879</v>
      </c>
      <c r="AT100" s="39">
        <f t="shared" si="202"/>
        <v>45667807.7480672</v>
      </c>
      <c r="AU100" s="39">
        <f t="shared" si="203"/>
        <v>-7991866355.9117603</v>
      </c>
      <c r="AV100" s="39">
        <f t="shared" si="204"/>
        <v>-28542379842.542</v>
      </c>
      <c r="AW100" s="53">
        <f t="shared" si="205"/>
        <v>1398576612284.5581</v>
      </c>
      <c r="AX100" s="39">
        <f t="shared" si="206"/>
        <v>4994916472444.8496</v>
      </c>
      <c r="AY100" s="39">
        <f t="shared" si="207"/>
        <v>17838987401588.75</v>
      </c>
      <c r="BS100" s="21">
        <v>46</v>
      </c>
      <c r="BT100" s="39">
        <v>-625</v>
      </c>
      <c r="BU100" s="39">
        <v>-175</v>
      </c>
      <c r="BV100" s="39">
        <v>2500</v>
      </c>
      <c r="BW100" s="50">
        <f t="shared" si="212"/>
        <v>6.4335303537511532E-4</v>
      </c>
      <c r="BX100" s="40">
        <f t="shared" si="88"/>
        <v>13.766869960259806</v>
      </c>
      <c r="BY100" s="41">
        <f t="shared" si="213"/>
        <v>34417.174900649516</v>
      </c>
      <c r="BZ100" s="39">
        <f t="shared" si="214"/>
        <v>-6023005.6076136651</v>
      </c>
      <c r="CA100" s="39">
        <f t="shared" si="215"/>
        <v>-21510734.312905949</v>
      </c>
      <c r="CB100" s="40">
        <f t="shared" si="89"/>
        <v>17297.248798967281</v>
      </c>
      <c r="CC100" s="39">
        <f t="shared" si="216"/>
        <v>43243121.997418202</v>
      </c>
      <c r="CD100" s="39">
        <f t="shared" si="217"/>
        <v>-7567546349.5481853</v>
      </c>
      <c r="CE100" s="39">
        <f t="shared" si="218"/>
        <v>-27026951248.386375</v>
      </c>
      <c r="CF100" s="53">
        <f t="shared" si="219"/>
        <v>1324320611170.9324</v>
      </c>
      <c r="CG100" s="39">
        <f t="shared" si="220"/>
        <v>4729716468467.6152</v>
      </c>
      <c r="CH100" s="39">
        <f t="shared" si="221"/>
        <v>16891844530241.484</v>
      </c>
      <c r="DB100" s="21">
        <v>46</v>
      </c>
      <c r="DC100" s="39">
        <v>-625</v>
      </c>
      <c r="DD100" s="39">
        <v>-175</v>
      </c>
      <c r="DE100" s="39">
        <v>2500</v>
      </c>
      <c r="DF100" s="50">
        <f t="shared" si="226"/>
        <v>6.8490252171821337E-4</v>
      </c>
      <c r="DG100" s="40">
        <f t="shared" si="100"/>
        <v>14.474556219182642</v>
      </c>
      <c r="DH100" s="41">
        <f t="shared" si="227"/>
        <v>36186.390547956602</v>
      </c>
      <c r="DI100" s="39">
        <f t="shared" si="228"/>
        <v>-6332618.3458924051</v>
      </c>
      <c r="DJ100" s="39">
        <f t="shared" si="229"/>
        <v>-22616494.092472877</v>
      </c>
      <c r="DK100" s="40">
        <f t="shared" si="101"/>
        <v>16767.492848092781</v>
      </c>
      <c r="DL100" s="39">
        <f t="shared" si="230"/>
        <v>41918732.120231956</v>
      </c>
      <c r="DM100" s="39">
        <f t="shared" si="231"/>
        <v>-7335778121.0405922</v>
      </c>
      <c r="DN100" s="39">
        <f t="shared" si="232"/>
        <v>-26199207575.144974</v>
      </c>
      <c r="DO100" s="53">
        <f t="shared" si="233"/>
        <v>1283761171182.1035</v>
      </c>
      <c r="DP100" s="39">
        <f t="shared" si="234"/>
        <v>4584861325650.3701</v>
      </c>
      <c r="DQ100" s="39">
        <f t="shared" si="235"/>
        <v>16374504734465.607</v>
      </c>
      <c r="EK100" s="21">
        <v>46</v>
      </c>
      <c r="EL100" s="39">
        <v>-625</v>
      </c>
      <c r="EM100" s="39">
        <v>-175</v>
      </c>
      <c r="EN100" s="39">
        <v>2500</v>
      </c>
      <c r="EO100" s="50">
        <f t="shared" si="240"/>
        <v>7.0126047186809071E-4</v>
      </c>
      <c r="EP100" s="40">
        <f t="shared" si="112"/>
        <v>14.747132192681628</v>
      </c>
      <c r="EQ100" s="41">
        <f t="shared" si="241"/>
        <v>36867.83048170407</v>
      </c>
      <c r="ER100" s="39">
        <f t="shared" si="242"/>
        <v>-6451870.3342982121</v>
      </c>
      <c r="ES100" s="39">
        <f t="shared" si="243"/>
        <v>-23042394.051065043</v>
      </c>
      <c r="ET100" s="40">
        <f t="shared" si="113"/>
        <v>16558.928983681843</v>
      </c>
      <c r="EU100" s="39">
        <f t="shared" si="244"/>
        <v>41397322.459204607</v>
      </c>
      <c r="EV100" s="39">
        <f t="shared" si="245"/>
        <v>-7244531430.3608065</v>
      </c>
      <c r="EW100" s="39">
        <f t="shared" si="246"/>
        <v>-25873326537.00288</v>
      </c>
      <c r="EX100" s="53">
        <f t="shared" si="247"/>
        <v>1267793000313.1411</v>
      </c>
      <c r="EY100" s="39">
        <f t="shared" si="248"/>
        <v>4527832143975.5039</v>
      </c>
      <c r="EZ100" s="39">
        <f t="shared" si="249"/>
        <v>16170829085626.799</v>
      </c>
      <c r="FT100" s="21">
        <v>46</v>
      </c>
      <c r="FU100" s="39">
        <v>-625</v>
      </c>
      <c r="FV100" s="39">
        <v>-175</v>
      </c>
      <c r="FW100" s="39">
        <v>2500</v>
      </c>
      <c r="FX100" s="50">
        <f t="shared" si="254"/>
        <v>7.0242046456759364E-4</v>
      </c>
      <c r="FY100" s="40">
        <f t="shared" si="124"/>
        <v>14.766331851322256</v>
      </c>
      <c r="FZ100" s="41">
        <f t="shared" si="255"/>
        <v>36915.829628305641</v>
      </c>
      <c r="GA100" s="39">
        <f t="shared" si="256"/>
        <v>-6460270.1849534875</v>
      </c>
      <c r="GB100" s="39">
        <f t="shared" si="257"/>
        <v>-23072393.517691024</v>
      </c>
      <c r="GC100" s="40">
        <f t="shared" si="125"/>
        <v>16544.139076763178</v>
      </c>
      <c r="GD100" s="39">
        <f t="shared" si="258"/>
        <v>41360347.691907942</v>
      </c>
      <c r="GE100" s="39">
        <f t="shared" si="259"/>
        <v>-7238060846.08389</v>
      </c>
      <c r="GF100" s="39">
        <f t="shared" si="260"/>
        <v>-25850217307.442463</v>
      </c>
      <c r="GG100" s="53">
        <f t="shared" si="261"/>
        <v>1266660648064.6807</v>
      </c>
      <c r="GH100" s="39">
        <f t="shared" si="262"/>
        <v>4523788028802.4307</v>
      </c>
      <c r="GI100" s="39">
        <f t="shared" si="263"/>
        <v>16156385817151.539</v>
      </c>
      <c r="HC100" s="21">
        <v>46</v>
      </c>
      <c r="HD100" s="39">
        <v>-625</v>
      </c>
      <c r="HE100" s="39">
        <v>-175</v>
      </c>
      <c r="HF100" s="39">
        <v>2500</v>
      </c>
      <c r="HG100" s="50">
        <f t="shared" si="268"/>
        <v>7.024278698866622E-4</v>
      </c>
      <c r="HH100" s="40">
        <f t="shared" si="136"/>
        <v>14.766454365601236</v>
      </c>
      <c r="HI100" s="41">
        <f t="shared" si="269"/>
        <v>36916.135914003091</v>
      </c>
      <c r="HJ100" s="39">
        <f t="shared" si="270"/>
        <v>-6460323.7849505413</v>
      </c>
      <c r="HK100" s="39">
        <f t="shared" si="271"/>
        <v>-23072584.946251933</v>
      </c>
      <c r="HL100" s="40">
        <f t="shared" si="137"/>
        <v>16544.044658945058</v>
      </c>
      <c r="HM100" s="39">
        <f t="shared" si="272"/>
        <v>41360111.647362649</v>
      </c>
      <c r="HN100" s="39">
        <f t="shared" si="273"/>
        <v>-7238019538.2884636</v>
      </c>
      <c r="HO100" s="39">
        <f t="shared" si="274"/>
        <v>-25850069779.601654</v>
      </c>
      <c r="HP100" s="53">
        <f t="shared" si="275"/>
        <v>1266653419200.4812</v>
      </c>
      <c r="HQ100" s="39">
        <f t="shared" si="276"/>
        <v>4523762211430.2891</v>
      </c>
      <c r="HR100" s="39">
        <f t="shared" si="277"/>
        <v>16156293612251.035</v>
      </c>
      <c r="IL100" s="21">
        <v>46</v>
      </c>
      <c r="IM100" s="39">
        <v>-625</v>
      </c>
      <c r="IN100" s="39">
        <v>-175</v>
      </c>
      <c r="IO100" s="39">
        <v>2500</v>
      </c>
      <c r="IP100" s="50">
        <f t="shared" si="282"/>
        <v>7.024278700272018E-4</v>
      </c>
      <c r="IQ100" s="40">
        <f t="shared" si="148"/>
        <v>14.766454367926331</v>
      </c>
      <c r="IR100" s="41">
        <f t="shared" si="283"/>
        <v>36916.135919815824</v>
      </c>
      <c r="IS100" s="39">
        <f t="shared" si="284"/>
        <v>-6460323.7859677691</v>
      </c>
      <c r="IT100" s="39">
        <f t="shared" si="285"/>
        <v>-23072584.949884892</v>
      </c>
      <c r="IU100" s="40">
        <f t="shared" si="149"/>
        <v>16544.044657153179</v>
      </c>
      <c r="IV100" s="39">
        <f t="shared" si="286"/>
        <v>41360111.642882951</v>
      </c>
      <c r="IW100" s="39">
        <f t="shared" si="287"/>
        <v>-7238019537.5045166</v>
      </c>
      <c r="IX100" s="39">
        <f t="shared" si="288"/>
        <v>-25850069776.801846</v>
      </c>
      <c r="IY100" s="53">
        <f t="shared" si="289"/>
        <v>1266653419063.2905</v>
      </c>
      <c r="IZ100" s="39">
        <f t="shared" si="290"/>
        <v>4523762210940.3232</v>
      </c>
      <c r="JA100" s="39">
        <f t="shared" si="291"/>
        <v>16156293610501.152</v>
      </c>
      <c r="JU100" s="21">
        <v>46</v>
      </c>
      <c r="JV100" s="39">
        <v>-625</v>
      </c>
      <c r="JW100" s="39">
        <v>-175</v>
      </c>
      <c r="JX100" s="39">
        <v>2500</v>
      </c>
      <c r="JY100" s="50">
        <f t="shared" si="296"/>
        <v>7.0242787002720072E-4</v>
      </c>
      <c r="JZ100" s="40">
        <f t="shared" si="160"/>
        <v>14.766454367926311</v>
      </c>
      <c r="KA100" s="41">
        <f t="shared" si="297"/>
        <v>36916.135919815781</v>
      </c>
      <c r="KB100" s="39">
        <f t="shared" si="298"/>
        <v>-6460323.7859677617</v>
      </c>
      <c r="KC100" s="39">
        <f t="shared" si="299"/>
        <v>-23072584.949884862</v>
      </c>
      <c r="KD100" s="40">
        <f t="shared" si="161"/>
        <v>16544.04465715319</v>
      </c>
      <c r="KE100" s="39">
        <f t="shared" si="300"/>
        <v>41360111.642882973</v>
      </c>
      <c r="KF100" s="39">
        <f t="shared" si="301"/>
        <v>-7238019537.5045204</v>
      </c>
      <c r="KG100" s="39">
        <f t="shared" si="302"/>
        <v>-25850069776.801857</v>
      </c>
      <c r="KH100" s="53">
        <f t="shared" si="303"/>
        <v>1266653419063.291</v>
      </c>
      <c r="KI100" s="39">
        <f t="shared" si="304"/>
        <v>4523762210940.3252</v>
      </c>
      <c r="KJ100" s="39">
        <f t="shared" si="305"/>
        <v>16156293610501.162</v>
      </c>
      <c r="LD100" s="21">
        <v>46</v>
      </c>
      <c r="LE100" s="39">
        <v>-625</v>
      </c>
      <c r="LF100" s="39">
        <v>-175</v>
      </c>
      <c r="LG100" s="39">
        <v>2500</v>
      </c>
      <c r="LH100" s="50">
        <f t="shared" si="310"/>
        <v>7.0242787002720072E-4</v>
      </c>
      <c r="LI100" s="40">
        <f t="shared" si="172"/>
        <v>14.766454367926311</v>
      </c>
      <c r="LJ100" s="41">
        <f t="shared" si="311"/>
        <v>36916.135919815781</v>
      </c>
      <c r="LK100" s="39">
        <f t="shared" si="312"/>
        <v>-6460323.7859677617</v>
      </c>
      <c r="LL100" s="39">
        <f t="shared" si="313"/>
        <v>-23072584.949884862</v>
      </c>
      <c r="LM100" s="40">
        <f t="shared" si="173"/>
        <v>16544.04465715319</v>
      </c>
      <c r="LN100" s="39">
        <f t="shared" si="314"/>
        <v>41360111.642882973</v>
      </c>
      <c r="LO100" s="39">
        <f t="shared" si="315"/>
        <v>-7238019537.5045204</v>
      </c>
      <c r="LP100" s="39">
        <f t="shared" si="316"/>
        <v>-25850069776.801857</v>
      </c>
      <c r="LQ100" s="53">
        <f t="shared" si="317"/>
        <v>1266653419063.291</v>
      </c>
      <c r="LR100" s="39">
        <f t="shared" si="318"/>
        <v>4523762210940.3252</v>
      </c>
      <c r="LS100" s="39">
        <f t="shared" si="319"/>
        <v>16156293610501.162</v>
      </c>
    </row>
    <row r="101" spans="1:331" x14ac:dyDescent="0.25">
      <c r="A101" s="21">
        <v>47</v>
      </c>
      <c r="B101" s="39">
        <v>-625</v>
      </c>
      <c r="C101" s="39">
        <v>-125</v>
      </c>
      <c r="D101" s="39">
        <v>2500</v>
      </c>
      <c r="E101" s="50">
        <f t="shared" si="184"/>
        <v>9.4999999999999989E-4</v>
      </c>
      <c r="F101" s="40">
        <f t="shared" si="64"/>
        <v>18.471562499999997</v>
      </c>
      <c r="G101" s="41">
        <f t="shared" si="185"/>
        <v>46178.906249999993</v>
      </c>
      <c r="H101" s="39">
        <f t="shared" si="186"/>
        <v>-5772363.2812499991</v>
      </c>
      <c r="I101" s="39">
        <f t="shared" si="187"/>
        <v>-28861816.406249996</v>
      </c>
      <c r="J101" s="40">
        <f t="shared" si="65"/>
        <v>13387.500000000004</v>
      </c>
      <c r="K101" s="39">
        <f t="shared" si="188"/>
        <v>33468750.000000007</v>
      </c>
      <c r="L101" s="39">
        <f t="shared" si="189"/>
        <v>-4183593750.000001</v>
      </c>
      <c r="M101" s="39">
        <f t="shared" si="190"/>
        <v>-20917968750.000004</v>
      </c>
      <c r="N101" s="53">
        <f t="shared" si="191"/>
        <v>522949218750.00012</v>
      </c>
      <c r="O101" s="39">
        <f t="shared" si="192"/>
        <v>2614746093750.0005</v>
      </c>
      <c r="P101" s="39">
        <f t="shared" si="193"/>
        <v>13073730468750.002</v>
      </c>
      <c r="AJ101" s="21">
        <v>47</v>
      </c>
      <c r="AK101" s="39">
        <v>-625</v>
      </c>
      <c r="AL101" s="39">
        <v>-125</v>
      </c>
      <c r="AM101" s="39">
        <v>2500</v>
      </c>
      <c r="AN101" s="50">
        <f t="shared" si="198"/>
        <v>6.3987650254371058E-4</v>
      </c>
      <c r="AO101" s="40">
        <f t="shared" si="76"/>
        <v>13.70665845687885</v>
      </c>
      <c r="AP101" s="41">
        <f t="shared" si="199"/>
        <v>34266.646142197125</v>
      </c>
      <c r="AQ101" s="39">
        <f t="shared" si="200"/>
        <v>-4283330.7677746406</v>
      </c>
      <c r="AR101" s="39">
        <f t="shared" si="201"/>
        <v>-21416653.838873204</v>
      </c>
      <c r="AS101" s="40">
        <f t="shared" si="77"/>
        <v>17341.574592567689</v>
      </c>
      <c r="AT101" s="39">
        <f t="shared" si="202"/>
        <v>43353936.481419221</v>
      </c>
      <c r="AU101" s="39">
        <f t="shared" si="203"/>
        <v>-5419242060.1774025</v>
      </c>
      <c r="AV101" s="39">
        <f t="shared" si="204"/>
        <v>-27096210300.887012</v>
      </c>
      <c r="AW101" s="53">
        <f t="shared" si="205"/>
        <v>677405257522.17529</v>
      </c>
      <c r="AX101" s="39">
        <f t="shared" si="206"/>
        <v>3387026287610.8765</v>
      </c>
      <c r="AY101" s="39">
        <f t="shared" si="207"/>
        <v>16935131438054.383</v>
      </c>
      <c r="BS101" s="21">
        <v>47</v>
      </c>
      <c r="BT101" s="39">
        <v>-625</v>
      </c>
      <c r="BU101" s="39">
        <v>-125</v>
      </c>
      <c r="BV101" s="39">
        <v>2500</v>
      </c>
      <c r="BW101" s="50">
        <f t="shared" si="212"/>
        <v>7.3371453912342754E-4</v>
      </c>
      <c r="BX101" s="40">
        <f t="shared" si="88"/>
        <v>15.277822213775368</v>
      </c>
      <c r="BY101" s="41">
        <f t="shared" si="213"/>
        <v>38194.555534438419</v>
      </c>
      <c r="BZ101" s="39">
        <f t="shared" si="214"/>
        <v>-4774319.441804802</v>
      </c>
      <c r="CA101" s="39">
        <f t="shared" si="215"/>
        <v>-23871597.209024012</v>
      </c>
      <c r="CB101" s="40">
        <f t="shared" si="89"/>
        <v>16145.139626176297</v>
      </c>
      <c r="CC101" s="39">
        <f t="shared" si="216"/>
        <v>40362849.065440744</v>
      </c>
      <c r="CD101" s="39">
        <f t="shared" si="217"/>
        <v>-5045356133.1800928</v>
      </c>
      <c r="CE101" s="39">
        <f t="shared" si="218"/>
        <v>-25226780665.900467</v>
      </c>
      <c r="CF101" s="53">
        <f t="shared" si="219"/>
        <v>630669516647.5116</v>
      </c>
      <c r="CG101" s="39">
        <f t="shared" si="220"/>
        <v>3153347583237.5586</v>
      </c>
      <c r="CH101" s="39">
        <f t="shared" si="221"/>
        <v>15766737916187.791</v>
      </c>
      <c r="DB101" s="21">
        <v>47</v>
      </c>
      <c r="DC101" s="39">
        <v>-625</v>
      </c>
      <c r="DD101" s="39">
        <v>-125</v>
      </c>
      <c r="DE101" s="39">
        <v>2500</v>
      </c>
      <c r="DF101" s="50">
        <f t="shared" si="226"/>
        <v>7.9582279646959043E-4</v>
      </c>
      <c r="DG101" s="40">
        <f t="shared" si="100"/>
        <v>16.255977548422727</v>
      </c>
      <c r="DH101" s="41">
        <f t="shared" si="227"/>
        <v>40639.943871056821</v>
      </c>
      <c r="DI101" s="39">
        <f t="shared" si="228"/>
        <v>-5079992.9838821022</v>
      </c>
      <c r="DJ101" s="39">
        <f t="shared" si="229"/>
        <v>-25399964.919410512</v>
      </c>
      <c r="DK101" s="40">
        <f t="shared" si="101"/>
        <v>15353.259345012721</v>
      </c>
      <c r="DL101" s="39">
        <f t="shared" si="230"/>
        <v>38383148.362531804</v>
      </c>
      <c r="DM101" s="39">
        <f t="shared" si="231"/>
        <v>-4797893545.3164759</v>
      </c>
      <c r="DN101" s="39">
        <f t="shared" si="232"/>
        <v>-23989467726.582378</v>
      </c>
      <c r="DO101" s="53">
        <f t="shared" si="233"/>
        <v>599736693164.55945</v>
      </c>
      <c r="DP101" s="39">
        <f t="shared" si="234"/>
        <v>2998683465822.7974</v>
      </c>
      <c r="DQ101" s="39">
        <f t="shared" si="235"/>
        <v>14993417329113.986</v>
      </c>
      <c r="EK101" s="21">
        <v>47</v>
      </c>
      <c r="EL101" s="39">
        <v>-625</v>
      </c>
      <c r="EM101" s="39">
        <v>-125</v>
      </c>
      <c r="EN101" s="39">
        <v>2500</v>
      </c>
      <c r="EO101" s="50">
        <f t="shared" si="240"/>
        <v>8.1984688217154897E-4</v>
      </c>
      <c r="EP101" s="40">
        <f t="shared" si="112"/>
        <v>16.621146192808638</v>
      </c>
      <c r="EQ101" s="41">
        <f t="shared" si="241"/>
        <v>41552.865482021596</v>
      </c>
      <c r="ER101" s="39">
        <f t="shared" si="242"/>
        <v>-5194108.1852526991</v>
      </c>
      <c r="ES101" s="39">
        <f t="shared" si="243"/>
        <v>-25970540.926263496</v>
      </c>
      <c r="ET101" s="40">
        <f t="shared" si="113"/>
        <v>15046.952252312751</v>
      </c>
      <c r="EU101" s="39">
        <f t="shared" si="244"/>
        <v>37617380.630781874</v>
      </c>
      <c r="EV101" s="39">
        <f t="shared" si="245"/>
        <v>-4702172578.8477345</v>
      </c>
      <c r="EW101" s="39">
        <f t="shared" si="246"/>
        <v>-23510862894.23867</v>
      </c>
      <c r="EX101" s="53">
        <f t="shared" si="247"/>
        <v>587771572355.9668</v>
      </c>
      <c r="EY101" s="39">
        <f t="shared" si="248"/>
        <v>2938857861779.834</v>
      </c>
      <c r="EZ101" s="39">
        <f t="shared" si="249"/>
        <v>14694289308899.17</v>
      </c>
      <c r="FT101" s="21">
        <v>47</v>
      </c>
      <c r="FU101" s="39">
        <v>-625</v>
      </c>
      <c r="FV101" s="39">
        <v>-125</v>
      </c>
      <c r="FW101" s="39">
        <v>2500</v>
      </c>
      <c r="FX101" s="50">
        <f t="shared" si="254"/>
        <v>8.2159034526086078E-4</v>
      </c>
      <c r="FY101" s="40">
        <f t="shared" si="124"/>
        <v>16.647360620812091</v>
      </c>
      <c r="FZ101" s="41">
        <f t="shared" si="255"/>
        <v>41618.401552030227</v>
      </c>
      <c r="GA101" s="39">
        <f t="shared" si="256"/>
        <v>-5202300.1940037785</v>
      </c>
      <c r="GB101" s="39">
        <f t="shared" si="257"/>
        <v>-26011500.970018893</v>
      </c>
      <c r="GC101" s="40">
        <f t="shared" si="125"/>
        <v>15024.723097924025</v>
      </c>
      <c r="GD101" s="39">
        <f t="shared" si="258"/>
        <v>37561807.74481006</v>
      </c>
      <c r="GE101" s="39">
        <f t="shared" si="259"/>
        <v>-4695225968.1012573</v>
      </c>
      <c r="GF101" s="39">
        <f t="shared" si="260"/>
        <v>-23476129840.506287</v>
      </c>
      <c r="GG101" s="53">
        <f t="shared" si="261"/>
        <v>586903246012.65723</v>
      </c>
      <c r="GH101" s="39">
        <f t="shared" si="262"/>
        <v>2934516230063.2856</v>
      </c>
      <c r="GI101" s="39">
        <f t="shared" si="263"/>
        <v>14672581150316.43</v>
      </c>
      <c r="HC101" s="21">
        <v>47</v>
      </c>
      <c r="HD101" s="39">
        <v>-625</v>
      </c>
      <c r="HE101" s="39">
        <v>-125</v>
      </c>
      <c r="HF101" s="39">
        <v>2500</v>
      </c>
      <c r="HG101" s="50">
        <f t="shared" si="268"/>
        <v>8.2160001494461577E-4</v>
      </c>
      <c r="HH101" s="40">
        <f t="shared" si="136"/>
        <v>16.647505904536875</v>
      </c>
      <c r="HI101" s="41">
        <f t="shared" si="269"/>
        <v>41618.764761342187</v>
      </c>
      <c r="HJ101" s="39">
        <f t="shared" si="270"/>
        <v>-5202345.5951677738</v>
      </c>
      <c r="HK101" s="39">
        <f t="shared" si="271"/>
        <v>-26011727.975838866</v>
      </c>
      <c r="HL101" s="40">
        <f t="shared" si="137"/>
        <v>15024.599809456147</v>
      </c>
      <c r="HM101" s="39">
        <f t="shared" si="272"/>
        <v>37561499.523640372</v>
      </c>
      <c r="HN101" s="39">
        <f t="shared" si="273"/>
        <v>-4695187440.4550467</v>
      </c>
      <c r="HO101" s="39">
        <f t="shared" si="274"/>
        <v>-23475937202.275234</v>
      </c>
      <c r="HP101" s="53">
        <f t="shared" si="275"/>
        <v>586898430056.88086</v>
      </c>
      <c r="HQ101" s="39">
        <f t="shared" si="276"/>
        <v>2934492150284.4043</v>
      </c>
      <c r="HR101" s="39">
        <f t="shared" si="277"/>
        <v>14672460751422.02</v>
      </c>
      <c r="IL101" s="21">
        <v>47</v>
      </c>
      <c r="IM101" s="39">
        <v>-625</v>
      </c>
      <c r="IN101" s="39">
        <v>-125</v>
      </c>
      <c r="IO101" s="39">
        <v>2500</v>
      </c>
      <c r="IP101" s="50">
        <f t="shared" si="282"/>
        <v>8.2160001512659683E-4</v>
      </c>
      <c r="IQ101" s="40">
        <f t="shared" si="148"/>
        <v>16.647505907271068</v>
      </c>
      <c r="IR101" s="41">
        <f t="shared" si="283"/>
        <v>41618.764768177673</v>
      </c>
      <c r="IS101" s="39">
        <f t="shared" si="284"/>
        <v>-5202345.5960222092</v>
      </c>
      <c r="IT101" s="39">
        <f t="shared" si="285"/>
        <v>-26011727.980111044</v>
      </c>
      <c r="IU101" s="40">
        <f t="shared" si="149"/>
        <v>15024.599807135888</v>
      </c>
      <c r="IV101" s="39">
        <f t="shared" si="286"/>
        <v>37561499.517839722</v>
      </c>
      <c r="IW101" s="39">
        <f t="shared" si="287"/>
        <v>-4695187439.7299652</v>
      </c>
      <c r="IX101" s="39">
        <f t="shared" si="288"/>
        <v>-23475937198.649826</v>
      </c>
      <c r="IY101" s="53">
        <f t="shared" si="289"/>
        <v>586898429966.24561</v>
      </c>
      <c r="IZ101" s="39">
        <f t="shared" si="290"/>
        <v>2934492149831.228</v>
      </c>
      <c r="JA101" s="39">
        <f t="shared" si="291"/>
        <v>14672460749156.141</v>
      </c>
      <c r="JU101" s="21">
        <v>47</v>
      </c>
      <c r="JV101" s="39">
        <v>-625</v>
      </c>
      <c r="JW101" s="39">
        <v>-125</v>
      </c>
      <c r="JX101" s="39">
        <v>2500</v>
      </c>
      <c r="JY101" s="50">
        <f t="shared" si="296"/>
        <v>8.2160001512659574E-4</v>
      </c>
      <c r="JZ101" s="40">
        <f t="shared" si="160"/>
        <v>16.647505907271047</v>
      </c>
      <c r="KA101" s="41">
        <f t="shared" si="297"/>
        <v>41618.764768177614</v>
      </c>
      <c r="KB101" s="39">
        <f t="shared" si="298"/>
        <v>-5202345.5960222017</v>
      </c>
      <c r="KC101" s="39">
        <f t="shared" si="299"/>
        <v>-26011727.98011101</v>
      </c>
      <c r="KD101" s="40">
        <f t="shared" si="161"/>
        <v>15024.599807135906</v>
      </c>
      <c r="KE101" s="39">
        <f t="shared" si="300"/>
        <v>37561499.517839767</v>
      </c>
      <c r="KF101" s="39">
        <f t="shared" si="301"/>
        <v>-4695187439.7299709</v>
      </c>
      <c r="KG101" s="39">
        <f t="shared" si="302"/>
        <v>-23475937198.649853</v>
      </c>
      <c r="KH101" s="53">
        <f t="shared" si="303"/>
        <v>586898429966.24634</v>
      </c>
      <c r="KI101" s="39">
        <f t="shared" si="304"/>
        <v>2934492149831.2314</v>
      </c>
      <c r="KJ101" s="39">
        <f t="shared" si="305"/>
        <v>14672460749156.158</v>
      </c>
      <c r="LD101" s="21">
        <v>47</v>
      </c>
      <c r="LE101" s="39">
        <v>-625</v>
      </c>
      <c r="LF101" s="39">
        <v>-125</v>
      </c>
      <c r="LG101" s="39">
        <v>2500</v>
      </c>
      <c r="LH101" s="50">
        <f t="shared" si="310"/>
        <v>8.2160001512659574E-4</v>
      </c>
      <c r="LI101" s="40">
        <f t="shared" si="172"/>
        <v>16.647505907271047</v>
      </c>
      <c r="LJ101" s="41">
        <f t="shared" si="311"/>
        <v>41618.764768177614</v>
      </c>
      <c r="LK101" s="39">
        <f t="shared" si="312"/>
        <v>-5202345.5960222017</v>
      </c>
      <c r="LL101" s="39">
        <f t="shared" si="313"/>
        <v>-26011727.98011101</v>
      </c>
      <c r="LM101" s="40">
        <f t="shared" si="173"/>
        <v>15024.599807135906</v>
      </c>
      <c r="LN101" s="39">
        <f t="shared" si="314"/>
        <v>37561499.517839767</v>
      </c>
      <c r="LO101" s="39">
        <f t="shared" si="315"/>
        <v>-4695187439.7299709</v>
      </c>
      <c r="LP101" s="39">
        <f t="shared" si="316"/>
        <v>-23475937198.649853</v>
      </c>
      <c r="LQ101" s="53">
        <f t="shared" si="317"/>
        <v>586898429966.24634</v>
      </c>
      <c r="LR101" s="39">
        <f t="shared" si="318"/>
        <v>2934492149831.2314</v>
      </c>
      <c r="LS101" s="39">
        <f t="shared" si="319"/>
        <v>14672460749156.158</v>
      </c>
    </row>
    <row r="102" spans="1:331" x14ac:dyDescent="0.25">
      <c r="A102" s="21">
        <v>48</v>
      </c>
      <c r="B102" s="39">
        <v>-625</v>
      </c>
      <c r="C102" s="39">
        <v>-75</v>
      </c>
      <c r="D102" s="39">
        <v>2500</v>
      </c>
      <c r="E102" s="50">
        <f t="shared" si="184"/>
        <v>9.5750000000000002E-4</v>
      </c>
      <c r="F102" s="40">
        <f t="shared" si="64"/>
        <v>18.571610156250003</v>
      </c>
      <c r="G102" s="41">
        <f t="shared" si="185"/>
        <v>46429.025390625007</v>
      </c>
      <c r="H102" s="39">
        <f t="shared" si="186"/>
        <v>-3482176.9042968755</v>
      </c>
      <c r="I102" s="39">
        <f t="shared" si="187"/>
        <v>-29018140.869140629</v>
      </c>
      <c r="J102" s="40">
        <f t="shared" si="65"/>
        <v>13291.875</v>
      </c>
      <c r="K102" s="39">
        <f t="shared" si="188"/>
        <v>33229687.5</v>
      </c>
      <c r="L102" s="39">
        <f t="shared" si="189"/>
        <v>-2492226562.5</v>
      </c>
      <c r="M102" s="39">
        <f t="shared" si="190"/>
        <v>-20768554687.5</v>
      </c>
      <c r="N102" s="53">
        <f t="shared" si="191"/>
        <v>186916992187.5</v>
      </c>
      <c r="O102" s="39">
        <f t="shared" si="192"/>
        <v>1557641601562.5</v>
      </c>
      <c r="P102" s="39">
        <f t="shared" si="193"/>
        <v>12980346679687.5</v>
      </c>
      <c r="AJ102" s="21">
        <v>48</v>
      </c>
      <c r="AK102" s="39">
        <v>-625</v>
      </c>
      <c r="AL102" s="39">
        <v>-75</v>
      </c>
      <c r="AM102" s="39">
        <v>2500</v>
      </c>
      <c r="AN102" s="50">
        <f t="shared" si="198"/>
        <v>7.1246854228168631E-4</v>
      </c>
      <c r="AO102" s="40">
        <f t="shared" si="76"/>
        <v>14.931925001834184</v>
      </c>
      <c r="AP102" s="41">
        <f t="shared" si="199"/>
        <v>37329.812504585461</v>
      </c>
      <c r="AQ102" s="39">
        <f t="shared" si="200"/>
        <v>-2799735.9378439095</v>
      </c>
      <c r="AR102" s="39">
        <f t="shared" si="201"/>
        <v>-23331132.815365914</v>
      </c>
      <c r="AS102" s="40">
        <f t="shared" si="77"/>
        <v>16416.026085908499</v>
      </c>
      <c r="AT102" s="39">
        <f t="shared" si="202"/>
        <v>41040065.214771248</v>
      </c>
      <c r="AU102" s="39">
        <f t="shared" si="203"/>
        <v>-3078004891.1078434</v>
      </c>
      <c r="AV102" s="39">
        <f t="shared" si="204"/>
        <v>-25650040759.232029</v>
      </c>
      <c r="AW102" s="53">
        <f t="shared" si="205"/>
        <v>230850366833.08826</v>
      </c>
      <c r="AX102" s="39">
        <f t="shared" si="206"/>
        <v>1923753056942.4021</v>
      </c>
      <c r="AY102" s="39">
        <f t="shared" si="207"/>
        <v>16031275474520.02</v>
      </c>
      <c r="BS102" s="21">
        <v>48</v>
      </c>
      <c r="BT102" s="39">
        <v>-625</v>
      </c>
      <c r="BU102" s="39">
        <v>-75</v>
      </c>
      <c r="BV102" s="39">
        <v>2500</v>
      </c>
      <c r="BW102" s="50">
        <f t="shared" si="212"/>
        <v>8.2407604287173966E-4</v>
      </c>
      <c r="BX102" s="40">
        <f t="shared" si="88"/>
        <v>16.684668149955311</v>
      </c>
      <c r="BY102" s="41">
        <f t="shared" si="213"/>
        <v>41711.670374888279</v>
      </c>
      <c r="BZ102" s="39">
        <f t="shared" si="214"/>
        <v>-3128375.2781166211</v>
      </c>
      <c r="CA102" s="39">
        <f t="shared" si="215"/>
        <v>-26069793.984305173</v>
      </c>
      <c r="CB102" s="40">
        <f t="shared" si="89"/>
        <v>14993.030453385318</v>
      </c>
      <c r="CC102" s="39">
        <f t="shared" si="216"/>
        <v>37482576.133463293</v>
      </c>
      <c r="CD102" s="39">
        <f t="shared" si="217"/>
        <v>-2811193210.009747</v>
      </c>
      <c r="CE102" s="39">
        <f t="shared" si="218"/>
        <v>-23426610083.414558</v>
      </c>
      <c r="CF102" s="53">
        <f t="shared" si="219"/>
        <v>210839490750.73102</v>
      </c>
      <c r="CG102" s="39">
        <f t="shared" si="220"/>
        <v>1756995756256.0918</v>
      </c>
      <c r="CH102" s="39">
        <f t="shared" si="221"/>
        <v>14641631302134.1</v>
      </c>
      <c r="DB102" s="21">
        <v>48</v>
      </c>
      <c r="DC102" s="39">
        <v>-625</v>
      </c>
      <c r="DD102" s="39">
        <v>-75</v>
      </c>
      <c r="DE102" s="39">
        <v>2500</v>
      </c>
      <c r="DF102" s="50">
        <f t="shared" si="226"/>
        <v>9.0674307122096749E-4</v>
      </c>
      <c r="DG102" s="40">
        <f t="shared" si="100"/>
        <v>17.880531708938562</v>
      </c>
      <c r="DH102" s="41">
        <f t="shared" si="227"/>
        <v>44701.329272346404</v>
      </c>
      <c r="DI102" s="39">
        <f t="shared" si="228"/>
        <v>-3352599.6954259803</v>
      </c>
      <c r="DJ102" s="39">
        <f t="shared" si="229"/>
        <v>-27938330.795216501</v>
      </c>
      <c r="DK102" s="40">
        <f t="shared" si="101"/>
        <v>13939.025841932666</v>
      </c>
      <c r="DL102" s="39">
        <f t="shared" si="230"/>
        <v>34847564.604831666</v>
      </c>
      <c r="DM102" s="39">
        <f t="shared" si="231"/>
        <v>-2613567345.3623748</v>
      </c>
      <c r="DN102" s="39">
        <f t="shared" si="232"/>
        <v>-21779727878.019791</v>
      </c>
      <c r="DO102" s="53">
        <f t="shared" si="233"/>
        <v>196017550902.1781</v>
      </c>
      <c r="DP102" s="39">
        <f t="shared" si="234"/>
        <v>1633479590851.4844</v>
      </c>
      <c r="DQ102" s="39">
        <f t="shared" si="235"/>
        <v>13612329923762.369</v>
      </c>
      <c r="EK102" s="21">
        <v>48</v>
      </c>
      <c r="EL102" s="39">
        <v>-625</v>
      </c>
      <c r="EM102" s="39">
        <v>-75</v>
      </c>
      <c r="EN102" s="39">
        <v>2500</v>
      </c>
      <c r="EO102" s="50">
        <f t="shared" si="240"/>
        <v>9.3843329247500701E-4</v>
      </c>
      <c r="EP102" s="40">
        <f t="shared" si="112"/>
        <v>18.315860299900226</v>
      </c>
      <c r="EQ102" s="41">
        <f t="shared" si="241"/>
        <v>45789.650749750566</v>
      </c>
      <c r="ER102" s="39">
        <f t="shared" si="242"/>
        <v>-3434223.8062312924</v>
      </c>
      <c r="ES102" s="39">
        <f t="shared" si="243"/>
        <v>-28618531.718594104</v>
      </c>
      <c r="ET102" s="40">
        <f t="shared" si="113"/>
        <v>13534.975520943661</v>
      </c>
      <c r="EU102" s="39">
        <f t="shared" si="244"/>
        <v>33837438.802359149</v>
      </c>
      <c r="EV102" s="39">
        <f t="shared" si="245"/>
        <v>-2537807910.1769361</v>
      </c>
      <c r="EW102" s="39">
        <f t="shared" si="246"/>
        <v>-21148399251.474468</v>
      </c>
      <c r="EX102" s="53">
        <f t="shared" si="247"/>
        <v>190335593263.2702</v>
      </c>
      <c r="EY102" s="39">
        <f t="shared" si="248"/>
        <v>1586129943860.5852</v>
      </c>
      <c r="EZ102" s="39">
        <f t="shared" si="249"/>
        <v>13217749532171.543</v>
      </c>
      <c r="FT102" s="21">
        <v>48</v>
      </c>
      <c r="FU102" s="39">
        <v>-625</v>
      </c>
      <c r="FV102" s="39">
        <v>-75</v>
      </c>
      <c r="FW102" s="39">
        <v>2500</v>
      </c>
      <c r="FX102" s="50">
        <f t="shared" si="254"/>
        <v>9.4076022595412771E-4</v>
      </c>
      <c r="FY102" s="40">
        <f t="shared" si="124"/>
        <v>18.347320769380215</v>
      </c>
      <c r="FZ102" s="41">
        <f t="shared" si="255"/>
        <v>45868.301923450534</v>
      </c>
      <c r="GA102" s="39">
        <f t="shared" si="256"/>
        <v>-3440122.6442587902</v>
      </c>
      <c r="GB102" s="39">
        <f t="shared" si="257"/>
        <v>-28667688.702156585</v>
      </c>
      <c r="GC102" s="40">
        <f t="shared" si="125"/>
        <v>13505.307119084871</v>
      </c>
      <c r="GD102" s="39">
        <f t="shared" si="258"/>
        <v>33763267.797712177</v>
      </c>
      <c r="GE102" s="39">
        <f t="shared" si="259"/>
        <v>-2532245084.8284135</v>
      </c>
      <c r="GF102" s="39">
        <f t="shared" si="260"/>
        <v>-21102042373.57011</v>
      </c>
      <c r="GG102" s="53">
        <f t="shared" si="261"/>
        <v>189918381362.13101</v>
      </c>
      <c r="GH102" s="39">
        <f t="shared" si="262"/>
        <v>1582653178017.7583</v>
      </c>
      <c r="GI102" s="39">
        <f t="shared" si="263"/>
        <v>13188776483481.318</v>
      </c>
      <c r="HC102" s="21">
        <v>48</v>
      </c>
      <c r="HD102" s="39">
        <v>-625</v>
      </c>
      <c r="HE102" s="39">
        <v>-75</v>
      </c>
      <c r="HF102" s="39">
        <v>2500</v>
      </c>
      <c r="HG102" s="50">
        <f t="shared" si="268"/>
        <v>9.4077216000256955E-4</v>
      </c>
      <c r="HH102" s="40">
        <f t="shared" si="136"/>
        <v>18.347481941461659</v>
      </c>
      <c r="HI102" s="41">
        <f t="shared" si="269"/>
        <v>45868.704853654148</v>
      </c>
      <c r="HJ102" s="39">
        <f t="shared" si="270"/>
        <v>-3440152.8640240612</v>
      </c>
      <c r="HK102" s="39">
        <f t="shared" si="271"/>
        <v>-28667940.533533841</v>
      </c>
      <c r="HL102" s="40">
        <f t="shared" si="137"/>
        <v>13505.154959967238</v>
      </c>
      <c r="HM102" s="39">
        <f t="shared" si="272"/>
        <v>33762887.399918094</v>
      </c>
      <c r="HN102" s="39">
        <f t="shared" si="273"/>
        <v>-2532216554.9938569</v>
      </c>
      <c r="HO102" s="39">
        <f t="shared" si="274"/>
        <v>-21101804624.948811</v>
      </c>
      <c r="HP102" s="53">
        <f t="shared" si="275"/>
        <v>189916241624.53928</v>
      </c>
      <c r="HQ102" s="39">
        <f t="shared" si="276"/>
        <v>1582635346871.1609</v>
      </c>
      <c r="HR102" s="39">
        <f t="shared" si="277"/>
        <v>13188627890593.006</v>
      </c>
      <c r="IL102" s="21">
        <v>48</v>
      </c>
      <c r="IM102" s="39">
        <v>-625</v>
      </c>
      <c r="IN102" s="39">
        <v>-75</v>
      </c>
      <c r="IO102" s="39">
        <v>2500</v>
      </c>
      <c r="IP102" s="50">
        <f t="shared" si="282"/>
        <v>9.4077216022599207E-4</v>
      </c>
      <c r="IQ102" s="40">
        <f t="shared" si="148"/>
        <v>18.347481944479014</v>
      </c>
      <c r="IR102" s="41">
        <f t="shared" si="283"/>
        <v>45868.704861197533</v>
      </c>
      <c r="IS102" s="39">
        <f t="shared" si="284"/>
        <v>-3440152.864589815</v>
      </c>
      <c r="IT102" s="39">
        <f t="shared" si="285"/>
        <v>-28667940.538248457</v>
      </c>
      <c r="IU102" s="40">
        <f t="shared" si="149"/>
        <v>13505.154957118602</v>
      </c>
      <c r="IV102" s="39">
        <f t="shared" si="286"/>
        <v>33762887.392796509</v>
      </c>
      <c r="IW102" s="39">
        <f t="shared" si="287"/>
        <v>-2532216554.4597383</v>
      </c>
      <c r="IX102" s="39">
        <f t="shared" si="288"/>
        <v>-21101804620.497818</v>
      </c>
      <c r="IY102" s="53">
        <f t="shared" si="289"/>
        <v>189916241584.48038</v>
      </c>
      <c r="IZ102" s="39">
        <f t="shared" si="290"/>
        <v>1582635346537.3364</v>
      </c>
      <c r="JA102" s="39">
        <f t="shared" si="291"/>
        <v>13188627887811.137</v>
      </c>
      <c r="JU102" s="21">
        <v>48</v>
      </c>
      <c r="JV102" s="39">
        <v>-625</v>
      </c>
      <c r="JW102" s="39">
        <v>-75</v>
      </c>
      <c r="JX102" s="39">
        <v>2500</v>
      </c>
      <c r="JY102" s="50">
        <f t="shared" si="296"/>
        <v>9.4077216022599099E-4</v>
      </c>
      <c r="JZ102" s="40">
        <f t="shared" si="160"/>
        <v>18.347481944479004</v>
      </c>
      <c r="KA102" s="41">
        <f t="shared" si="297"/>
        <v>45868.704861197511</v>
      </c>
      <c r="KB102" s="39">
        <f t="shared" si="298"/>
        <v>-3440152.8645898132</v>
      </c>
      <c r="KC102" s="39">
        <f t="shared" si="299"/>
        <v>-28667940.538248446</v>
      </c>
      <c r="KD102" s="40">
        <f t="shared" si="161"/>
        <v>13505.154957118613</v>
      </c>
      <c r="KE102" s="39">
        <f t="shared" si="300"/>
        <v>33762887.392796531</v>
      </c>
      <c r="KF102" s="39">
        <f t="shared" si="301"/>
        <v>-2532216554.4597397</v>
      </c>
      <c r="KG102" s="39">
        <f t="shared" si="302"/>
        <v>-21101804620.497833</v>
      </c>
      <c r="KH102" s="53">
        <f t="shared" si="303"/>
        <v>189916241584.48047</v>
      </c>
      <c r="KI102" s="39">
        <f t="shared" si="304"/>
        <v>1582635346537.3374</v>
      </c>
      <c r="KJ102" s="39">
        <f t="shared" si="305"/>
        <v>13188627887811.145</v>
      </c>
      <c r="LD102" s="21">
        <v>48</v>
      </c>
      <c r="LE102" s="39">
        <v>-625</v>
      </c>
      <c r="LF102" s="39">
        <v>-75</v>
      </c>
      <c r="LG102" s="39">
        <v>2500</v>
      </c>
      <c r="LH102" s="50">
        <f t="shared" si="310"/>
        <v>9.4077216022599099E-4</v>
      </c>
      <c r="LI102" s="40">
        <f t="shared" si="172"/>
        <v>18.347481944479004</v>
      </c>
      <c r="LJ102" s="41">
        <f t="shared" si="311"/>
        <v>45868.704861197511</v>
      </c>
      <c r="LK102" s="39">
        <f t="shared" si="312"/>
        <v>-3440152.8645898132</v>
      </c>
      <c r="LL102" s="39">
        <f t="shared" si="313"/>
        <v>-28667940.538248446</v>
      </c>
      <c r="LM102" s="40">
        <f t="shared" si="173"/>
        <v>13505.154957118613</v>
      </c>
      <c r="LN102" s="39">
        <f t="shared" si="314"/>
        <v>33762887.392796531</v>
      </c>
      <c r="LO102" s="39">
        <f t="shared" si="315"/>
        <v>-2532216554.4597397</v>
      </c>
      <c r="LP102" s="39">
        <f t="shared" si="316"/>
        <v>-21101804620.497833</v>
      </c>
      <c r="LQ102" s="53">
        <f t="shared" si="317"/>
        <v>189916241584.48047</v>
      </c>
      <c r="LR102" s="39">
        <f t="shared" si="318"/>
        <v>1582635346537.3374</v>
      </c>
      <c r="LS102" s="39">
        <f t="shared" si="319"/>
        <v>13188627887811.145</v>
      </c>
    </row>
    <row r="103" spans="1:331" x14ac:dyDescent="0.25">
      <c r="A103" s="21">
        <v>49</v>
      </c>
      <c r="B103" s="39">
        <v>-625</v>
      </c>
      <c r="C103" s="39">
        <v>-25</v>
      </c>
      <c r="D103" s="39">
        <v>2500</v>
      </c>
      <c r="E103" s="50">
        <f t="shared" si="184"/>
        <v>9.6499999999999993E-4</v>
      </c>
      <c r="F103" s="40">
        <f t="shared" si="64"/>
        <v>18.670940625</v>
      </c>
      <c r="G103" s="41">
        <f t="shared" si="185"/>
        <v>46677.3515625</v>
      </c>
      <c r="H103" s="39">
        <f t="shared" si="186"/>
        <v>-1166933.7890625</v>
      </c>
      <c r="I103" s="39">
        <f t="shared" si="187"/>
        <v>-29173344.7265625</v>
      </c>
      <c r="J103" s="40">
        <f t="shared" si="65"/>
        <v>13196.250000000002</v>
      </c>
      <c r="K103" s="39">
        <f t="shared" si="188"/>
        <v>32990625.000000004</v>
      </c>
      <c r="L103" s="39">
        <f t="shared" si="189"/>
        <v>-824765625.00000012</v>
      </c>
      <c r="M103" s="39">
        <f t="shared" si="190"/>
        <v>-20619140625.000004</v>
      </c>
      <c r="N103" s="53">
        <f t="shared" si="191"/>
        <v>20619140625.000004</v>
      </c>
      <c r="O103" s="39">
        <f t="shared" si="192"/>
        <v>515478515625.00012</v>
      </c>
      <c r="P103" s="39">
        <f t="shared" si="193"/>
        <v>12886962890625.002</v>
      </c>
      <c r="AJ103" s="21">
        <v>49</v>
      </c>
      <c r="AK103" s="39">
        <v>-625</v>
      </c>
      <c r="AL103" s="39">
        <v>-25</v>
      </c>
      <c r="AM103" s="39">
        <v>2500</v>
      </c>
      <c r="AN103" s="50">
        <f t="shared" si="198"/>
        <v>7.8506058201966203E-4</v>
      </c>
      <c r="AO103" s="40">
        <f t="shared" si="76"/>
        <v>16.090004092814684</v>
      </c>
      <c r="AP103" s="41">
        <f t="shared" si="199"/>
        <v>40225.010232036708</v>
      </c>
      <c r="AQ103" s="39">
        <f t="shared" si="200"/>
        <v>-1005625.2558009177</v>
      </c>
      <c r="AR103" s="39">
        <f t="shared" si="201"/>
        <v>-25140631.395022944</v>
      </c>
      <c r="AS103" s="40">
        <f t="shared" si="77"/>
        <v>15490.477579249311</v>
      </c>
      <c r="AT103" s="39">
        <f t="shared" si="202"/>
        <v>38726193.948123276</v>
      </c>
      <c r="AU103" s="39">
        <f t="shared" si="203"/>
        <v>-968154848.70308185</v>
      </c>
      <c r="AV103" s="39">
        <f t="shared" si="204"/>
        <v>-24203871217.577049</v>
      </c>
      <c r="AW103" s="53">
        <f t="shared" si="205"/>
        <v>24203871217.577045</v>
      </c>
      <c r="AX103" s="39">
        <f t="shared" si="206"/>
        <v>605096780439.42627</v>
      </c>
      <c r="AY103" s="39">
        <f t="shared" si="207"/>
        <v>15127419510985.654</v>
      </c>
      <c r="BS103" s="21">
        <v>49</v>
      </c>
      <c r="BT103" s="39">
        <v>-625</v>
      </c>
      <c r="BU103" s="39">
        <v>-25</v>
      </c>
      <c r="BV103" s="39">
        <v>2500</v>
      </c>
      <c r="BW103" s="50">
        <f t="shared" si="212"/>
        <v>9.1443754662005178E-4</v>
      </c>
      <c r="BX103" s="40">
        <f t="shared" si="88"/>
        <v>17.987407768799638</v>
      </c>
      <c r="BY103" s="41">
        <f t="shared" si="213"/>
        <v>44968.519421999095</v>
      </c>
      <c r="BZ103" s="39">
        <f t="shared" si="214"/>
        <v>-1124212.9855499773</v>
      </c>
      <c r="CA103" s="39">
        <f t="shared" si="215"/>
        <v>-28105324.638749436</v>
      </c>
      <c r="CB103" s="40">
        <f t="shared" si="89"/>
        <v>13840.921280594339</v>
      </c>
      <c r="CC103" s="39">
        <f t="shared" si="216"/>
        <v>34602303.20148585</v>
      </c>
      <c r="CD103" s="39">
        <f t="shared" si="217"/>
        <v>-865057580.03714621</v>
      </c>
      <c r="CE103" s="39">
        <f t="shared" si="218"/>
        <v>-21626439500.928658</v>
      </c>
      <c r="CF103" s="53">
        <f t="shared" si="219"/>
        <v>21626439500.928654</v>
      </c>
      <c r="CG103" s="39">
        <f t="shared" si="220"/>
        <v>540660987523.21643</v>
      </c>
      <c r="CH103" s="39">
        <f t="shared" si="221"/>
        <v>13516524688080.41</v>
      </c>
      <c r="DB103" s="21">
        <v>49</v>
      </c>
      <c r="DC103" s="39">
        <v>-625</v>
      </c>
      <c r="DD103" s="39">
        <v>-25</v>
      </c>
      <c r="DE103" s="39">
        <v>2500</v>
      </c>
      <c r="DF103" s="50">
        <f t="shared" si="226"/>
        <v>1.0176633459723443E-3</v>
      </c>
      <c r="DG103" s="40">
        <f t="shared" si="100"/>
        <v>19.348218700730154</v>
      </c>
      <c r="DH103" s="41">
        <f t="shared" si="227"/>
        <v>48370.546751825386</v>
      </c>
      <c r="DI103" s="39">
        <f t="shared" si="228"/>
        <v>-1209263.6687956348</v>
      </c>
      <c r="DJ103" s="39">
        <f t="shared" si="229"/>
        <v>-30231591.719890866</v>
      </c>
      <c r="DK103" s="40">
        <f t="shared" si="101"/>
        <v>12524.792338852611</v>
      </c>
      <c r="DL103" s="39">
        <f t="shared" si="230"/>
        <v>31311980.847131528</v>
      </c>
      <c r="DM103" s="39">
        <f t="shared" si="231"/>
        <v>-782799521.17828822</v>
      </c>
      <c r="DN103" s="39">
        <f t="shared" si="232"/>
        <v>-19569988029.457207</v>
      </c>
      <c r="DO103" s="53">
        <f t="shared" si="233"/>
        <v>19569988029.457207</v>
      </c>
      <c r="DP103" s="39">
        <f t="shared" si="234"/>
        <v>489249700736.43018</v>
      </c>
      <c r="DQ103" s="39">
        <f t="shared" si="235"/>
        <v>12231242518410.754</v>
      </c>
      <c r="EK103" s="21">
        <v>49</v>
      </c>
      <c r="EL103" s="39">
        <v>-625</v>
      </c>
      <c r="EM103" s="39">
        <v>-25</v>
      </c>
      <c r="EN103" s="39">
        <v>2500</v>
      </c>
      <c r="EO103" s="50">
        <f t="shared" si="240"/>
        <v>1.057019702778465E-3</v>
      </c>
      <c r="EP103" s="40">
        <f t="shared" si="112"/>
        <v>19.831274513956405</v>
      </c>
      <c r="EQ103" s="41">
        <f t="shared" si="241"/>
        <v>49578.18628489101</v>
      </c>
      <c r="ER103" s="39">
        <f t="shared" si="242"/>
        <v>-1239454.6571222753</v>
      </c>
      <c r="ES103" s="39">
        <f t="shared" si="243"/>
        <v>-30986366.428056881</v>
      </c>
      <c r="ET103" s="40">
        <f t="shared" si="113"/>
        <v>12022.998789574573</v>
      </c>
      <c r="EU103" s="39">
        <f t="shared" si="244"/>
        <v>30057496.973936431</v>
      </c>
      <c r="EV103" s="39">
        <f t="shared" si="245"/>
        <v>-751437424.34841073</v>
      </c>
      <c r="EW103" s="39">
        <f t="shared" si="246"/>
        <v>-18785935608.71027</v>
      </c>
      <c r="EX103" s="53">
        <f t="shared" si="247"/>
        <v>18785935608.71027</v>
      </c>
      <c r="EY103" s="39">
        <f t="shared" si="248"/>
        <v>469648390217.75677</v>
      </c>
      <c r="EZ103" s="39">
        <f t="shared" si="249"/>
        <v>11741209755443.918</v>
      </c>
      <c r="FT103" s="21">
        <v>49</v>
      </c>
      <c r="FU103" s="39">
        <v>-625</v>
      </c>
      <c r="FV103" s="39">
        <v>-25</v>
      </c>
      <c r="FW103" s="39">
        <v>2500</v>
      </c>
      <c r="FX103" s="50">
        <f t="shared" si="254"/>
        <v>1.0599301066473949E-3</v>
      </c>
      <c r="FY103" s="40">
        <f t="shared" si="124"/>
        <v>19.866212297026635</v>
      </c>
      <c r="FZ103" s="41">
        <f t="shared" si="255"/>
        <v>49665.530742566589</v>
      </c>
      <c r="GA103" s="39">
        <f t="shared" si="256"/>
        <v>-1241638.2685641646</v>
      </c>
      <c r="GB103" s="39">
        <f t="shared" si="257"/>
        <v>-31040956.71410412</v>
      </c>
      <c r="GC103" s="40">
        <f t="shared" si="125"/>
        <v>11985.891140245718</v>
      </c>
      <c r="GD103" s="39">
        <f t="shared" si="258"/>
        <v>29964727.850614294</v>
      </c>
      <c r="GE103" s="39">
        <f t="shared" si="259"/>
        <v>-749118196.26535738</v>
      </c>
      <c r="GF103" s="39">
        <f t="shared" si="260"/>
        <v>-18727954906.633934</v>
      </c>
      <c r="GG103" s="53">
        <f t="shared" si="261"/>
        <v>18727954906.633934</v>
      </c>
      <c r="GH103" s="39">
        <f t="shared" si="262"/>
        <v>468198872665.84833</v>
      </c>
      <c r="GI103" s="39">
        <f t="shared" si="263"/>
        <v>11704971816646.209</v>
      </c>
      <c r="HC103" s="21">
        <v>49</v>
      </c>
      <c r="HD103" s="39">
        <v>-625</v>
      </c>
      <c r="HE103" s="39">
        <v>-25</v>
      </c>
      <c r="HF103" s="39">
        <v>2500</v>
      </c>
      <c r="HG103" s="50">
        <f t="shared" si="268"/>
        <v>1.0599443050605234E-3</v>
      </c>
      <c r="HH103" s="40">
        <f t="shared" si="136"/>
        <v>19.866382476375595</v>
      </c>
      <c r="HI103" s="41">
        <f t="shared" si="269"/>
        <v>49665.956190938989</v>
      </c>
      <c r="HJ103" s="39">
        <f t="shared" si="270"/>
        <v>-1241648.9047734747</v>
      </c>
      <c r="HK103" s="39">
        <f t="shared" si="271"/>
        <v>-31041222.61933687</v>
      </c>
      <c r="HL103" s="40">
        <f t="shared" si="137"/>
        <v>11985.710110478325</v>
      </c>
      <c r="HM103" s="39">
        <f t="shared" si="272"/>
        <v>29964275.276195813</v>
      </c>
      <c r="HN103" s="39">
        <f t="shared" si="273"/>
        <v>-749106881.90489531</v>
      </c>
      <c r="HO103" s="39">
        <f t="shared" si="274"/>
        <v>-18727672047.622383</v>
      </c>
      <c r="HP103" s="53">
        <f t="shared" si="275"/>
        <v>18727672047.622383</v>
      </c>
      <c r="HQ103" s="39">
        <f t="shared" si="276"/>
        <v>468191801190.55957</v>
      </c>
      <c r="HR103" s="39">
        <f t="shared" si="277"/>
        <v>11704795029763.99</v>
      </c>
      <c r="IL103" s="21">
        <v>49</v>
      </c>
      <c r="IM103" s="39">
        <v>-625</v>
      </c>
      <c r="IN103" s="39">
        <v>-25</v>
      </c>
      <c r="IO103" s="39">
        <v>2500</v>
      </c>
      <c r="IP103" s="50">
        <f t="shared" si="282"/>
        <v>1.0599443053253871E-3</v>
      </c>
      <c r="IQ103" s="40">
        <f t="shared" si="148"/>
        <v>19.866382479550168</v>
      </c>
      <c r="IR103" s="41">
        <f t="shared" si="283"/>
        <v>49665.956198875421</v>
      </c>
      <c r="IS103" s="39">
        <f t="shared" si="284"/>
        <v>-1241648.9049718855</v>
      </c>
      <c r="IT103" s="39">
        <f t="shared" si="285"/>
        <v>-31041222.624297138</v>
      </c>
      <c r="IU103" s="40">
        <f t="shared" si="149"/>
        <v>11985.710107101317</v>
      </c>
      <c r="IV103" s="39">
        <f t="shared" si="286"/>
        <v>29964275.267753292</v>
      </c>
      <c r="IW103" s="39">
        <f t="shared" si="287"/>
        <v>-749106881.69383228</v>
      </c>
      <c r="IX103" s="39">
        <f t="shared" si="288"/>
        <v>-18727672042.345806</v>
      </c>
      <c r="IY103" s="53">
        <f t="shared" si="289"/>
        <v>18727672042.345806</v>
      </c>
      <c r="IZ103" s="39">
        <f t="shared" si="290"/>
        <v>468191801058.64514</v>
      </c>
      <c r="JA103" s="39">
        <f t="shared" si="291"/>
        <v>11704795026466.129</v>
      </c>
      <c r="JU103" s="21">
        <v>49</v>
      </c>
      <c r="JV103" s="39">
        <v>-625</v>
      </c>
      <c r="JW103" s="39">
        <v>-25</v>
      </c>
      <c r="JX103" s="39">
        <v>2500</v>
      </c>
      <c r="JY103" s="50">
        <f t="shared" si="296"/>
        <v>1.0599443053253862E-3</v>
      </c>
      <c r="JZ103" s="40">
        <f t="shared" si="160"/>
        <v>19.866382479550161</v>
      </c>
      <c r="KA103" s="41">
        <f t="shared" si="297"/>
        <v>49665.956198875399</v>
      </c>
      <c r="KB103" s="39">
        <f t="shared" si="298"/>
        <v>-1241648.904971885</v>
      </c>
      <c r="KC103" s="39">
        <f t="shared" si="299"/>
        <v>-31041222.624297123</v>
      </c>
      <c r="KD103" s="40">
        <f t="shared" si="161"/>
        <v>11985.710107101324</v>
      </c>
      <c r="KE103" s="39">
        <f t="shared" si="300"/>
        <v>29964275.267753311</v>
      </c>
      <c r="KF103" s="39">
        <f t="shared" si="301"/>
        <v>-749106881.69383276</v>
      </c>
      <c r="KG103" s="39">
        <f t="shared" si="302"/>
        <v>-18727672042.345818</v>
      </c>
      <c r="KH103" s="53">
        <f t="shared" si="303"/>
        <v>18727672042.345818</v>
      </c>
      <c r="KI103" s="39">
        <f t="shared" si="304"/>
        <v>468191801058.64545</v>
      </c>
      <c r="KJ103" s="39">
        <f t="shared" si="305"/>
        <v>11704795026466.137</v>
      </c>
      <c r="LD103" s="21">
        <v>49</v>
      </c>
      <c r="LE103" s="39">
        <v>-625</v>
      </c>
      <c r="LF103" s="39">
        <v>-25</v>
      </c>
      <c r="LG103" s="39">
        <v>2500</v>
      </c>
      <c r="LH103" s="50">
        <f t="shared" si="310"/>
        <v>1.0599443053253862E-3</v>
      </c>
      <c r="LI103" s="40">
        <f t="shared" si="172"/>
        <v>19.866382479550161</v>
      </c>
      <c r="LJ103" s="41">
        <f t="shared" si="311"/>
        <v>49665.956198875399</v>
      </c>
      <c r="LK103" s="39">
        <f t="shared" si="312"/>
        <v>-1241648.904971885</v>
      </c>
      <c r="LL103" s="39">
        <f t="shared" si="313"/>
        <v>-31041222.624297123</v>
      </c>
      <c r="LM103" s="40">
        <f t="shared" si="173"/>
        <v>11985.710107101324</v>
      </c>
      <c r="LN103" s="39">
        <f t="shared" si="314"/>
        <v>29964275.267753311</v>
      </c>
      <c r="LO103" s="39">
        <f t="shared" si="315"/>
        <v>-749106881.69383276</v>
      </c>
      <c r="LP103" s="39">
        <f t="shared" si="316"/>
        <v>-18727672042.345818</v>
      </c>
      <c r="LQ103" s="53">
        <f t="shared" si="317"/>
        <v>18727672042.345818</v>
      </c>
      <c r="LR103" s="39">
        <f t="shared" si="318"/>
        <v>468191801058.64545</v>
      </c>
      <c r="LS103" s="39">
        <f t="shared" si="319"/>
        <v>11704795026466.137</v>
      </c>
    </row>
    <row r="104" spans="1:331" x14ac:dyDescent="0.25">
      <c r="A104" s="21">
        <v>50</v>
      </c>
      <c r="B104" s="39">
        <v>-625</v>
      </c>
      <c r="C104" s="39">
        <v>25</v>
      </c>
      <c r="D104" s="39">
        <v>2500</v>
      </c>
      <c r="E104" s="50">
        <f t="shared" si="184"/>
        <v>9.7250000000000006E-4</v>
      </c>
      <c r="F104" s="40">
        <f t="shared" si="64"/>
        <v>18.76955390625</v>
      </c>
      <c r="G104" s="41">
        <f t="shared" si="185"/>
        <v>46923.884765625</v>
      </c>
      <c r="H104" s="39">
        <f t="shared" si="186"/>
        <v>1173097.119140625</v>
      </c>
      <c r="I104" s="39">
        <f t="shared" si="187"/>
        <v>-29327427.978515625</v>
      </c>
      <c r="J104" s="40">
        <f t="shared" si="65"/>
        <v>13100.624999999998</v>
      </c>
      <c r="K104" s="39">
        <f t="shared" si="188"/>
        <v>32751562.499999996</v>
      </c>
      <c r="L104" s="39">
        <f t="shared" si="189"/>
        <v>818789062.49999988</v>
      </c>
      <c r="M104" s="39">
        <f t="shared" si="190"/>
        <v>-20469726562.499996</v>
      </c>
      <c r="N104" s="53">
        <f t="shared" si="191"/>
        <v>20469726562.499996</v>
      </c>
      <c r="O104" s="39">
        <f t="shared" si="192"/>
        <v>-511743164062.49988</v>
      </c>
      <c r="P104" s="39">
        <f t="shared" si="193"/>
        <v>12793579101562.498</v>
      </c>
      <c r="AJ104" s="21">
        <v>50</v>
      </c>
      <c r="AK104" s="39">
        <v>-625</v>
      </c>
      <c r="AL104" s="39">
        <v>25</v>
      </c>
      <c r="AM104" s="39">
        <v>2500</v>
      </c>
      <c r="AN104" s="50">
        <f t="shared" si="198"/>
        <v>8.5765262175763776E-4</v>
      </c>
      <c r="AO104" s="40">
        <f t="shared" si="76"/>
        <v>17.18089572982036</v>
      </c>
      <c r="AP104" s="41">
        <f t="shared" si="199"/>
        <v>42952.239324550901</v>
      </c>
      <c r="AQ104" s="39">
        <f t="shared" si="200"/>
        <v>1073805.9831137725</v>
      </c>
      <c r="AR104" s="39">
        <f t="shared" si="201"/>
        <v>-26845149.577844314</v>
      </c>
      <c r="AS104" s="40">
        <f t="shared" si="77"/>
        <v>14564.929072590119</v>
      </c>
      <c r="AT104" s="39">
        <f t="shared" si="202"/>
        <v>36412322.681475297</v>
      </c>
      <c r="AU104" s="39">
        <f t="shared" si="203"/>
        <v>910308067.0368824</v>
      </c>
      <c r="AV104" s="39">
        <f t="shared" si="204"/>
        <v>-22757701675.922062</v>
      </c>
      <c r="AW104" s="53">
        <f t="shared" si="205"/>
        <v>22757701675.922058</v>
      </c>
      <c r="AX104" s="39">
        <f t="shared" si="206"/>
        <v>-568942541898.05151</v>
      </c>
      <c r="AY104" s="39">
        <f t="shared" si="207"/>
        <v>14223563547451.287</v>
      </c>
      <c r="BS104" s="21">
        <v>50</v>
      </c>
      <c r="BT104" s="39">
        <v>-625</v>
      </c>
      <c r="BU104" s="39">
        <v>25</v>
      </c>
      <c r="BV104" s="39">
        <v>2500</v>
      </c>
      <c r="BW104" s="50">
        <f t="shared" si="212"/>
        <v>1.0047990503683642E-3</v>
      </c>
      <c r="BX104" s="40">
        <f t="shared" si="88"/>
        <v>19.186041070308349</v>
      </c>
      <c r="BY104" s="41">
        <f t="shared" si="213"/>
        <v>47965.102675770875</v>
      </c>
      <c r="BZ104" s="39">
        <f t="shared" si="214"/>
        <v>1199127.5668942719</v>
      </c>
      <c r="CA104" s="39">
        <f t="shared" si="215"/>
        <v>-29978189.172356796</v>
      </c>
      <c r="CB104" s="40">
        <f t="shared" si="89"/>
        <v>12688.812107803356</v>
      </c>
      <c r="CC104" s="39">
        <f t="shared" si="216"/>
        <v>31722030.269508392</v>
      </c>
      <c r="CD104" s="39">
        <f t="shared" si="217"/>
        <v>793050756.73770976</v>
      </c>
      <c r="CE104" s="39">
        <f t="shared" si="218"/>
        <v>-19826268918.442745</v>
      </c>
      <c r="CF104" s="53">
        <f t="shared" si="219"/>
        <v>19826268918.442745</v>
      </c>
      <c r="CG104" s="39">
        <f t="shared" si="220"/>
        <v>-495656722961.0686</v>
      </c>
      <c r="CH104" s="39">
        <f t="shared" si="221"/>
        <v>12391418074026.715</v>
      </c>
      <c r="DB104" s="21">
        <v>50</v>
      </c>
      <c r="DC104" s="39">
        <v>-625</v>
      </c>
      <c r="DD104" s="39">
        <v>25</v>
      </c>
      <c r="DE104" s="39">
        <v>2500</v>
      </c>
      <c r="DF104" s="50">
        <f t="shared" si="226"/>
        <v>1.1285836207237214E-3</v>
      </c>
      <c r="DG104" s="40">
        <f t="shared" si="100"/>
        <v>20.659038523797509</v>
      </c>
      <c r="DH104" s="41">
        <f t="shared" si="227"/>
        <v>51647.596309493776</v>
      </c>
      <c r="DI104" s="39">
        <f t="shared" si="228"/>
        <v>1291189.9077373445</v>
      </c>
      <c r="DJ104" s="39">
        <f t="shared" si="229"/>
        <v>-32279747.693433609</v>
      </c>
      <c r="DK104" s="40">
        <f t="shared" si="101"/>
        <v>11110.558835772552</v>
      </c>
      <c r="DL104" s="39">
        <f t="shared" si="230"/>
        <v>27776397.089431379</v>
      </c>
      <c r="DM104" s="39">
        <f t="shared" si="231"/>
        <v>694409927.23578453</v>
      </c>
      <c r="DN104" s="39">
        <f t="shared" si="232"/>
        <v>-17360248180.894611</v>
      </c>
      <c r="DO104" s="53">
        <f t="shared" si="233"/>
        <v>17360248180.894615</v>
      </c>
      <c r="DP104" s="39">
        <f t="shared" si="234"/>
        <v>-434006204522.3653</v>
      </c>
      <c r="DQ104" s="39">
        <f t="shared" si="235"/>
        <v>10850155113059.133</v>
      </c>
      <c r="EK104" s="21">
        <v>50</v>
      </c>
      <c r="EL104" s="39">
        <v>-625</v>
      </c>
      <c r="EM104" s="39">
        <v>25</v>
      </c>
      <c r="EN104" s="39">
        <v>2500</v>
      </c>
      <c r="EO104" s="50">
        <f t="shared" si="240"/>
        <v>1.1756061130819232E-3</v>
      </c>
      <c r="EP104" s="40">
        <f t="shared" si="112"/>
        <v>21.167388834977171</v>
      </c>
      <c r="EQ104" s="41">
        <f t="shared" si="241"/>
        <v>52918.472087442926</v>
      </c>
      <c r="ER104" s="39">
        <f t="shared" si="242"/>
        <v>1322961.802186073</v>
      </c>
      <c r="ES104" s="39">
        <f t="shared" si="243"/>
        <v>-33074045.05465183</v>
      </c>
      <c r="ET104" s="40">
        <f t="shared" si="113"/>
        <v>10511.022058205481</v>
      </c>
      <c r="EU104" s="39">
        <f t="shared" si="244"/>
        <v>26277555.145513702</v>
      </c>
      <c r="EV104" s="39">
        <f t="shared" si="245"/>
        <v>656938878.63784254</v>
      </c>
      <c r="EW104" s="39">
        <f t="shared" si="246"/>
        <v>-16423471965.946064</v>
      </c>
      <c r="EX104" s="53">
        <f t="shared" si="247"/>
        <v>16423471965.946064</v>
      </c>
      <c r="EY104" s="39">
        <f t="shared" si="248"/>
        <v>-410586799148.65161</v>
      </c>
      <c r="EZ104" s="39">
        <f t="shared" si="249"/>
        <v>10264669978716.289</v>
      </c>
      <c r="FT104" s="21">
        <v>50</v>
      </c>
      <c r="FU104" s="39">
        <v>-625</v>
      </c>
      <c r="FV104" s="39">
        <v>25</v>
      </c>
      <c r="FW104" s="39">
        <v>2500</v>
      </c>
      <c r="FX104" s="50">
        <f t="shared" si="254"/>
        <v>1.179099987340662E-3</v>
      </c>
      <c r="FY104" s="40">
        <f t="shared" si="124"/>
        <v>21.204035203751356</v>
      </c>
      <c r="FZ104" s="41">
        <f t="shared" si="255"/>
        <v>53010.088009378393</v>
      </c>
      <c r="GA104" s="39">
        <f t="shared" si="256"/>
        <v>1325252.2002344597</v>
      </c>
      <c r="GB104" s="39">
        <f t="shared" si="257"/>
        <v>-33131305.005861495</v>
      </c>
      <c r="GC104" s="40">
        <f t="shared" si="125"/>
        <v>10466.475161406559</v>
      </c>
      <c r="GD104" s="39">
        <f t="shared" si="258"/>
        <v>26166187.903516397</v>
      </c>
      <c r="GE104" s="39">
        <f t="shared" si="259"/>
        <v>654154697.58790994</v>
      </c>
      <c r="GF104" s="39">
        <f t="shared" si="260"/>
        <v>-16353867439.697748</v>
      </c>
      <c r="GG104" s="53">
        <f t="shared" si="261"/>
        <v>16353867439.697748</v>
      </c>
      <c r="GH104" s="39">
        <f t="shared" si="262"/>
        <v>-408846685992.44373</v>
      </c>
      <c r="GI104" s="39">
        <f t="shared" si="263"/>
        <v>10221167149811.092</v>
      </c>
      <c r="HC104" s="21">
        <v>50</v>
      </c>
      <c r="HD104" s="39">
        <v>-625</v>
      </c>
      <c r="HE104" s="39">
        <v>25</v>
      </c>
      <c r="HF104" s="39">
        <v>2500</v>
      </c>
      <c r="HG104" s="50">
        <f t="shared" si="268"/>
        <v>1.1791164501184772E-3</v>
      </c>
      <c r="HH104" s="40">
        <f t="shared" si="136"/>
        <v>21.204207509278675</v>
      </c>
      <c r="HI104" s="41">
        <f t="shared" si="269"/>
        <v>53010.518773196687</v>
      </c>
      <c r="HJ104" s="39">
        <f t="shared" si="270"/>
        <v>1325262.9693299171</v>
      </c>
      <c r="HK104" s="39">
        <f t="shared" si="271"/>
        <v>-33131574.233247928</v>
      </c>
      <c r="HL104" s="40">
        <f t="shared" si="137"/>
        <v>10466.265260989416</v>
      </c>
      <c r="HM104" s="39">
        <f t="shared" si="272"/>
        <v>26165663.152473539</v>
      </c>
      <c r="HN104" s="39">
        <f t="shared" si="273"/>
        <v>654141578.81183851</v>
      </c>
      <c r="HO104" s="39">
        <f t="shared" si="274"/>
        <v>-16353539470.295961</v>
      </c>
      <c r="HP104" s="53">
        <f t="shared" si="275"/>
        <v>16353539470.295963</v>
      </c>
      <c r="HQ104" s="39">
        <f t="shared" si="276"/>
        <v>-408838486757.39905</v>
      </c>
      <c r="HR104" s="39">
        <f t="shared" si="277"/>
        <v>10220962168934.977</v>
      </c>
      <c r="IL104" s="21">
        <v>50</v>
      </c>
      <c r="IM104" s="39">
        <v>-625</v>
      </c>
      <c r="IN104" s="39">
        <v>25</v>
      </c>
      <c r="IO104" s="39">
        <v>2500</v>
      </c>
      <c r="IP104" s="50">
        <f t="shared" si="282"/>
        <v>1.1791164504247821E-3</v>
      </c>
      <c r="IQ104" s="40">
        <f t="shared" si="148"/>
        <v>21.204207512484537</v>
      </c>
      <c r="IR104" s="41">
        <f t="shared" si="283"/>
        <v>53010.518781211344</v>
      </c>
      <c r="IS104" s="39">
        <f t="shared" si="284"/>
        <v>1325262.9695302835</v>
      </c>
      <c r="IT104" s="39">
        <f t="shared" si="285"/>
        <v>-33131574.238257091</v>
      </c>
      <c r="IU104" s="40">
        <f t="shared" si="149"/>
        <v>10466.265257084027</v>
      </c>
      <c r="IV104" s="39">
        <f t="shared" si="286"/>
        <v>26165663.142710067</v>
      </c>
      <c r="IW104" s="39">
        <f t="shared" si="287"/>
        <v>654141578.56775165</v>
      </c>
      <c r="IX104" s="39">
        <f t="shared" si="288"/>
        <v>-16353539464.193792</v>
      </c>
      <c r="IY104" s="53">
        <f t="shared" si="289"/>
        <v>16353539464.19379</v>
      </c>
      <c r="IZ104" s="39">
        <f t="shared" si="290"/>
        <v>-408838486604.84479</v>
      </c>
      <c r="JA104" s="39">
        <f t="shared" si="291"/>
        <v>10220962165121.119</v>
      </c>
      <c r="JU104" s="21">
        <v>50</v>
      </c>
      <c r="JV104" s="39">
        <v>-625</v>
      </c>
      <c r="JW104" s="39">
        <v>25</v>
      </c>
      <c r="JX104" s="39">
        <v>2500</v>
      </c>
      <c r="JY104" s="50">
        <f t="shared" si="296"/>
        <v>1.1791164504247813E-3</v>
      </c>
      <c r="JZ104" s="40">
        <f t="shared" si="160"/>
        <v>21.204207512484533</v>
      </c>
      <c r="KA104" s="41">
        <f t="shared" si="297"/>
        <v>53010.518781211336</v>
      </c>
      <c r="KB104" s="39">
        <f t="shared" si="298"/>
        <v>1325262.9695302835</v>
      </c>
      <c r="KC104" s="39">
        <f t="shared" si="299"/>
        <v>-33131574.238257084</v>
      </c>
      <c r="KD104" s="40">
        <f t="shared" si="161"/>
        <v>10466.265257084038</v>
      </c>
      <c r="KE104" s="39">
        <f t="shared" si="300"/>
        <v>26165663.142710097</v>
      </c>
      <c r="KF104" s="39">
        <f t="shared" si="301"/>
        <v>654141578.56775248</v>
      </c>
      <c r="KG104" s="39">
        <f t="shared" si="302"/>
        <v>-16353539464.193811</v>
      </c>
      <c r="KH104" s="53">
        <f t="shared" si="303"/>
        <v>16353539464.193811</v>
      </c>
      <c r="KI104" s="39">
        <f t="shared" si="304"/>
        <v>-408838486604.84528</v>
      </c>
      <c r="KJ104" s="39">
        <f t="shared" si="305"/>
        <v>10220962165121.131</v>
      </c>
      <c r="LD104" s="21">
        <v>50</v>
      </c>
      <c r="LE104" s="39">
        <v>-625</v>
      </c>
      <c r="LF104" s="39">
        <v>25</v>
      </c>
      <c r="LG104" s="39">
        <v>2500</v>
      </c>
      <c r="LH104" s="50">
        <f t="shared" si="310"/>
        <v>1.1791164504247813E-3</v>
      </c>
      <c r="LI104" s="40">
        <f t="shared" si="172"/>
        <v>21.204207512484533</v>
      </c>
      <c r="LJ104" s="41">
        <f t="shared" si="311"/>
        <v>53010.518781211336</v>
      </c>
      <c r="LK104" s="39">
        <f t="shared" si="312"/>
        <v>1325262.9695302835</v>
      </c>
      <c r="LL104" s="39">
        <f t="shared" si="313"/>
        <v>-33131574.238257084</v>
      </c>
      <c r="LM104" s="40">
        <f t="shared" si="173"/>
        <v>10466.265257084038</v>
      </c>
      <c r="LN104" s="39">
        <f t="shared" si="314"/>
        <v>26165663.142710097</v>
      </c>
      <c r="LO104" s="39">
        <f t="shared" si="315"/>
        <v>654141578.56775248</v>
      </c>
      <c r="LP104" s="39">
        <f t="shared" si="316"/>
        <v>-16353539464.193811</v>
      </c>
      <c r="LQ104" s="53">
        <f t="shared" si="317"/>
        <v>16353539464.193811</v>
      </c>
      <c r="LR104" s="39">
        <f t="shared" si="318"/>
        <v>-408838486604.84528</v>
      </c>
      <c r="LS104" s="39">
        <f t="shared" si="319"/>
        <v>10220962165121.131</v>
      </c>
    </row>
    <row r="105" spans="1:331" x14ac:dyDescent="0.25">
      <c r="A105" s="21">
        <v>51</v>
      </c>
      <c r="B105" s="39">
        <v>-625</v>
      </c>
      <c r="C105" s="39">
        <v>75</v>
      </c>
      <c r="D105" s="39">
        <v>2500</v>
      </c>
      <c r="E105" s="50">
        <f t="shared" si="184"/>
        <v>9.7999999999999997E-4</v>
      </c>
      <c r="F105" s="40">
        <f t="shared" si="64"/>
        <v>18.867450000000002</v>
      </c>
      <c r="G105" s="41">
        <f t="shared" si="185"/>
        <v>47168.625000000007</v>
      </c>
      <c r="H105" s="39">
        <f t="shared" si="186"/>
        <v>3537646.8750000005</v>
      </c>
      <c r="I105" s="39">
        <f t="shared" si="187"/>
        <v>-29480390.625000004</v>
      </c>
      <c r="J105" s="40">
        <f t="shared" si="65"/>
        <v>13005</v>
      </c>
      <c r="K105" s="39">
        <f t="shared" si="188"/>
        <v>32512500</v>
      </c>
      <c r="L105" s="39">
        <f t="shared" si="189"/>
        <v>2438437500</v>
      </c>
      <c r="M105" s="39">
        <f t="shared" si="190"/>
        <v>-20320312500</v>
      </c>
      <c r="N105" s="53">
        <f t="shared" si="191"/>
        <v>182882812500</v>
      </c>
      <c r="O105" s="39">
        <f t="shared" si="192"/>
        <v>-1524023437500</v>
      </c>
      <c r="P105" s="39">
        <f t="shared" si="193"/>
        <v>12700195312500</v>
      </c>
      <c r="AJ105" s="21">
        <v>51</v>
      </c>
      <c r="AK105" s="39">
        <v>-625</v>
      </c>
      <c r="AL105" s="39">
        <v>75</v>
      </c>
      <c r="AM105" s="39">
        <v>2500</v>
      </c>
      <c r="AN105" s="50">
        <f t="shared" si="198"/>
        <v>9.3024466149561349E-4</v>
      </c>
      <c r="AO105" s="40">
        <f t="shared" si="76"/>
        <v>18.204599912851204</v>
      </c>
      <c r="AP105" s="41">
        <f t="shared" si="199"/>
        <v>45511.499782128012</v>
      </c>
      <c r="AQ105" s="39">
        <f t="shared" si="200"/>
        <v>3413362.4836596008</v>
      </c>
      <c r="AR105" s="39">
        <f t="shared" si="201"/>
        <v>-28444687.363830008</v>
      </c>
      <c r="AS105" s="40">
        <f t="shared" si="77"/>
        <v>13639.380565930929</v>
      </c>
      <c r="AT105" s="39">
        <f t="shared" si="202"/>
        <v>34098451.414827324</v>
      </c>
      <c r="AU105" s="39">
        <f t="shared" si="203"/>
        <v>2557383856.1120491</v>
      </c>
      <c r="AV105" s="39">
        <f t="shared" si="204"/>
        <v>-21311532134.267078</v>
      </c>
      <c r="AW105" s="53">
        <f t="shared" si="205"/>
        <v>191803789208.40369</v>
      </c>
      <c r="AX105" s="39">
        <f t="shared" si="206"/>
        <v>-1598364910070.0308</v>
      </c>
      <c r="AY105" s="39">
        <f t="shared" si="207"/>
        <v>13319707583916.924</v>
      </c>
      <c r="BS105" s="21">
        <v>51</v>
      </c>
      <c r="BT105" s="39">
        <v>-625</v>
      </c>
      <c r="BU105" s="39">
        <v>75</v>
      </c>
      <c r="BV105" s="39">
        <v>2500</v>
      </c>
      <c r="BW105" s="50">
        <f t="shared" si="212"/>
        <v>1.0951605541166761E-3</v>
      </c>
      <c r="BX105" s="40">
        <f t="shared" si="88"/>
        <v>20.280568054481442</v>
      </c>
      <c r="BY105" s="41">
        <f t="shared" si="213"/>
        <v>50701.420136203604</v>
      </c>
      <c r="BZ105" s="39">
        <f t="shared" si="214"/>
        <v>3802606.5102152703</v>
      </c>
      <c r="CA105" s="39">
        <f t="shared" si="215"/>
        <v>-31688387.585127253</v>
      </c>
      <c r="CB105" s="40">
        <f t="shared" si="89"/>
        <v>11536.702935012381</v>
      </c>
      <c r="CC105" s="39">
        <f t="shared" si="216"/>
        <v>28841757.337530952</v>
      </c>
      <c r="CD105" s="39">
        <f t="shared" si="217"/>
        <v>2163131800.3148212</v>
      </c>
      <c r="CE105" s="39">
        <f t="shared" si="218"/>
        <v>-18026098335.956844</v>
      </c>
      <c r="CF105" s="53">
        <f t="shared" si="219"/>
        <v>162234885023.6116</v>
      </c>
      <c r="CG105" s="39">
        <f t="shared" si="220"/>
        <v>-1351957375196.7634</v>
      </c>
      <c r="CH105" s="39">
        <f t="shared" si="221"/>
        <v>11266311459973.027</v>
      </c>
      <c r="DB105" s="21">
        <v>51</v>
      </c>
      <c r="DC105" s="39">
        <v>-625</v>
      </c>
      <c r="DD105" s="39">
        <v>75</v>
      </c>
      <c r="DE105" s="39">
        <v>2500</v>
      </c>
      <c r="DF105" s="50">
        <f t="shared" si="226"/>
        <v>1.2395038954750982E-3</v>
      </c>
      <c r="DG105" s="40">
        <f t="shared" si="100"/>
        <v>21.812991178140617</v>
      </c>
      <c r="DH105" s="41">
        <f t="shared" si="227"/>
        <v>54532.477945351544</v>
      </c>
      <c r="DI105" s="39">
        <f t="shared" si="228"/>
        <v>4089935.8459013659</v>
      </c>
      <c r="DJ105" s="39">
        <f t="shared" si="229"/>
        <v>-34082798.715844713</v>
      </c>
      <c r="DK105" s="40">
        <f t="shared" si="101"/>
        <v>9696.3253326924969</v>
      </c>
      <c r="DL105" s="39">
        <f t="shared" si="230"/>
        <v>24240813.331731241</v>
      </c>
      <c r="DM105" s="39">
        <f t="shared" si="231"/>
        <v>1818060999.879843</v>
      </c>
      <c r="DN105" s="39">
        <f t="shared" si="232"/>
        <v>-15150508332.332026</v>
      </c>
      <c r="DO105" s="53">
        <f t="shared" si="233"/>
        <v>136354574990.98822</v>
      </c>
      <c r="DP105" s="39">
        <f t="shared" si="234"/>
        <v>-1136288124924.9019</v>
      </c>
      <c r="DQ105" s="39">
        <f t="shared" si="235"/>
        <v>9469067707707.5156</v>
      </c>
      <c r="EK105" s="21">
        <v>51</v>
      </c>
      <c r="EL105" s="39">
        <v>-625</v>
      </c>
      <c r="EM105" s="39">
        <v>75</v>
      </c>
      <c r="EN105" s="39">
        <v>2500</v>
      </c>
      <c r="EO105" s="50">
        <f t="shared" si="240"/>
        <v>1.2941925233853815E-3</v>
      </c>
      <c r="EP105" s="40">
        <f t="shared" si="112"/>
        <v>22.324203262962516</v>
      </c>
      <c r="EQ105" s="41">
        <f t="shared" si="241"/>
        <v>55810.508157406293</v>
      </c>
      <c r="ER105" s="39">
        <f t="shared" si="242"/>
        <v>4185788.1118054721</v>
      </c>
      <c r="ES105" s="39">
        <f t="shared" si="243"/>
        <v>-34881567.598378934</v>
      </c>
      <c r="ET105" s="40">
        <f t="shared" si="113"/>
        <v>8999.0453268363854</v>
      </c>
      <c r="EU105" s="39">
        <f t="shared" si="244"/>
        <v>22497613.317090962</v>
      </c>
      <c r="EV105" s="39">
        <f t="shared" si="245"/>
        <v>1687320998.7818222</v>
      </c>
      <c r="EW105" s="39">
        <f t="shared" si="246"/>
        <v>-14061008323.18185</v>
      </c>
      <c r="EX105" s="53">
        <f t="shared" si="247"/>
        <v>126549074908.63666</v>
      </c>
      <c r="EY105" s="39">
        <f t="shared" si="248"/>
        <v>-1054575624238.6388</v>
      </c>
      <c r="EZ105" s="39">
        <f t="shared" si="249"/>
        <v>8788130201988.6572</v>
      </c>
      <c r="FT105" s="21">
        <v>51</v>
      </c>
      <c r="FU105" s="39">
        <v>-625</v>
      </c>
      <c r="FV105" s="39">
        <v>75</v>
      </c>
      <c r="FW105" s="39">
        <v>2500</v>
      </c>
      <c r="FX105" s="50">
        <f t="shared" si="254"/>
        <v>1.2982698680339291E-3</v>
      </c>
      <c r="FY105" s="40">
        <f t="shared" si="124"/>
        <v>22.360789489554364</v>
      </c>
      <c r="FZ105" s="41">
        <f t="shared" si="255"/>
        <v>55901.973723885909</v>
      </c>
      <c r="GA105" s="39">
        <f t="shared" si="256"/>
        <v>4192648.0292914431</v>
      </c>
      <c r="GB105" s="39">
        <f t="shared" si="257"/>
        <v>-34938733.577428691</v>
      </c>
      <c r="GC105" s="40">
        <f t="shared" si="125"/>
        <v>8947.0591825674037</v>
      </c>
      <c r="GD105" s="39">
        <f t="shared" si="258"/>
        <v>22367647.956418511</v>
      </c>
      <c r="GE105" s="39">
        <f t="shared" si="259"/>
        <v>1677573596.7313883</v>
      </c>
      <c r="GF105" s="39">
        <f t="shared" si="260"/>
        <v>-13979779972.76157</v>
      </c>
      <c r="GG105" s="53">
        <f t="shared" si="261"/>
        <v>125818019754.85413</v>
      </c>
      <c r="GH105" s="39">
        <f t="shared" si="262"/>
        <v>-1048483497957.1178</v>
      </c>
      <c r="GI105" s="39">
        <f t="shared" si="263"/>
        <v>8737362482975.9805</v>
      </c>
      <c r="HC105" s="21">
        <v>51</v>
      </c>
      <c r="HD105" s="39">
        <v>-625</v>
      </c>
      <c r="HE105" s="39">
        <v>75</v>
      </c>
      <c r="HF105" s="39">
        <v>2500</v>
      </c>
      <c r="HG105" s="50">
        <f t="shared" si="268"/>
        <v>1.298288595176431E-3</v>
      </c>
      <c r="HH105" s="40">
        <f t="shared" si="136"/>
        <v>22.360957040170899</v>
      </c>
      <c r="HI105" s="41">
        <f t="shared" si="269"/>
        <v>55902.392600427243</v>
      </c>
      <c r="HJ105" s="39">
        <f t="shared" si="270"/>
        <v>4192679.4450320434</v>
      </c>
      <c r="HK105" s="39">
        <f t="shared" si="271"/>
        <v>-34938995.375267029</v>
      </c>
      <c r="HL105" s="40">
        <f t="shared" si="137"/>
        <v>8946.8204115005065</v>
      </c>
      <c r="HM105" s="39">
        <f t="shared" si="272"/>
        <v>22367051.028751265</v>
      </c>
      <c r="HN105" s="39">
        <f t="shared" si="273"/>
        <v>1677528827.1563449</v>
      </c>
      <c r="HO105" s="39">
        <f t="shared" si="274"/>
        <v>-13979406892.969542</v>
      </c>
      <c r="HP105" s="53">
        <f t="shared" si="275"/>
        <v>125814662036.72586</v>
      </c>
      <c r="HQ105" s="39">
        <f t="shared" si="276"/>
        <v>-1048455516972.7156</v>
      </c>
      <c r="HR105" s="39">
        <f t="shared" si="277"/>
        <v>8737129308105.9629</v>
      </c>
      <c r="IL105" s="21">
        <v>51</v>
      </c>
      <c r="IM105" s="39">
        <v>-625</v>
      </c>
      <c r="IN105" s="39">
        <v>75</v>
      </c>
      <c r="IO105" s="39">
        <v>2500</v>
      </c>
      <c r="IP105" s="50">
        <f t="shared" si="282"/>
        <v>1.2982885955241772E-3</v>
      </c>
      <c r="IQ105" s="40">
        <f t="shared" si="148"/>
        <v>22.360957043282124</v>
      </c>
      <c r="IR105" s="41">
        <f t="shared" si="283"/>
        <v>55902.392608205308</v>
      </c>
      <c r="IS105" s="39">
        <f t="shared" si="284"/>
        <v>4192679.4456153982</v>
      </c>
      <c r="IT105" s="39">
        <f t="shared" si="285"/>
        <v>-34938995.380128317</v>
      </c>
      <c r="IU105" s="40">
        <f t="shared" si="149"/>
        <v>8946.8204070667416</v>
      </c>
      <c r="IV105" s="39">
        <f t="shared" si="286"/>
        <v>22367051.017666854</v>
      </c>
      <c r="IW105" s="39">
        <f t="shared" si="287"/>
        <v>1677528826.3250141</v>
      </c>
      <c r="IX105" s="39">
        <f t="shared" si="288"/>
        <v>-13979406886.041784</v>
      </c>
      <c r="IY105" s="53">
        <f t="shared" si="289"/>
        <v>125814661974.37605</v>
      </c>
      <c r="IZ105" s="39">
        <f t="shared" si="290"/>
        <v>-1048455516453.1338</v>
      </c>
      <c r="JA105" s="39">
        <f t="shared" si="291"/>
        <v>8737129303776.1152</v>
      </c>
      <c r="JU105" s="21">
        <v>51</v>
      </c>
      <c r="JV105" s="39">
        <v>-625</v>
      </c>
      <c r="JW105" s="39">
        <v>75</v>
      </c>
      <c r="JX105" s="39">
        <v>2500</v>
      </c>
      <c r="JY105" s="50">
        <f t="shared" si="296"/>
        <v>1.2982885955241765E-3</v>
      </c>
      <c r="JZ105" s="40">
        <f t="shared" si="160"/>
        <v>22.360957043282117</v>
      </c>
      <c r="KA105" s="41">
        <f t="shared" si="297"/>
        <v>55902.392608205293</v>
      </c>
      <c r="KB105" s="39">
        <f t="shared" si="298"/>
        <v>4192679.4456153968</v>
      </c>
      <c r="KC105" s="39">
        <f t="shared" si="299"/>
        <v>-34938995.380128309</v>
      </c>
      <c r="KD105" s="40">
        <f t="shared" si="161"/>
        <v>8946.8204070667489</v>
      </c>
      <c r="KE105" s="39">
        <f t="shared" si="300"/>
        <v>22367051.017666873</v>
      </c>
      <c r="KF105" s="39">
        <f t="shared" si="301"/>
        <v>1677528826.3250155</v>
      </c>
      <c r="KG105" s="39">
        <f t="shared" si="302"/>
        <v>-13979406886.041796</v>
      </c>
      <c r="KH105" s="53">
        <f t="shared" si="303"/>
        <v>125814661974.37616</v>
      </c>
      <c r="KI105" s="39">
        <f t="shared" si="304"/>
        <v>-1048455516453.1346</v>
      </c>
      <c r="KJ105" s="39">
        <f t="shared" si="305"/>
        <v>8737129303776.1221</v>
      </c>
      <c r="LD105" s="21">
        <v>51</v>
      </c>
      <c r="LE105" s="39">
        <v>-625</v>
      </c>
      <c r="LF105" s="39">
        <v>75</v>
      </c>
      <c r="LG105" s="39">
        <v>2500</v>
      </c>
      <c r="LH105" s="50">
        <f t="shared" si="310"/>
        <v>1.2982885955241765E-3</v>
      </c>
      <c r="LI105" s="40">
        <f t="shared" si="172"/>
        <v>22.360957043282117</v>
      </c>
      <c r="LJ105" s="41">
        <f t="shared" si="311"/>
        <v>55902.392608205293</v>
      </c>
      <c r="LK105" s="39">
        <f t="shared" si="312"/>
        <v>4192679.4456153968</v>
      </c>
      <c r="LL105" s="39">
        <f t="shared" si="313"/>
        <v>-34938995.380128309</v>
      </c>
      <c r="LM105" s="40">
        <f t="shared" si="173"/>
        <v>8946.8204070667489</v>
      </c>
      <c r="LN105" s="39">
        <f t="shared" si="314"/>
        <v>22367051.017666873</v>
      </c>
      <c r="LO105" s="39">
        <f t="shared" si="315"/>
        <v>1677528826.3250155</v>
      </c>
      <c r="LP105" s="39">
        <f t="shared" si="316"/>
        <v>-13979406886.041796</v>
      </c>
      <c r="LQ105" s="53">
        <f t="shared" si="317"/>
        <v>125814661974.37616</v>
      </c>
      <c r="LR105" s="39">
        <f t="shared" si="318"/>
        <v>-1048455516453.1346</v>
      </c>
      <c r="LS105" s="39">
        <f t="shared" si="319"/>
        <v>8737129303776.1221</v>
      </c>
    </row>
    <row r="106" spans="1:331" x14ac:dyDescent="0.25">
      <c r="A106" s="21">
        <v>52</v>
      </c>
      <c r="B106" s="39">
        <v>-625</v>
      </c>
      <c r="C106" s="39">
        <v>125</v>
      </c>
      <c r="D106" s="39">
        <v>2500</v>
      </c>
      <c r="E106" s="50">
        <f t="shared" si="184"/>
        <v>9.875000000000001E-4</v>
      </c>
      <c r="F106" s="40">
        <f t="shared" si="64"/>
        <v>18.964628906249999</v>
      </c>
      <c r="G106" s="41">
        <f t="shared" si="185"/>
        <v>47411.572265625</v>
      </c>
      <c r="H106" s="39">
        <f t="shared" si="186"/>
        <v>5926446.533203125</v>
      </c>
      <c r="I106" s="39">
        <f t="shared" si="187"/>
        <v>-29632232.666015625</v>
      </c>
      <c r="J106" s="40">
        <f t="shared" si="65"/>
        <v>12909.375</v>
      </c>
      <c r="K106" s="39">
        <f t="shared" si="188"/>
        <v>32273437.5</v>
      </c>
      <c r="L106" s="39">
        <f t="shared" si="189"/>
        <v>4034179687.5</v>
      </c>
      <c r="M106" s="39">
        <f t="shared" si="190"/>
        <v>-20170898437.5</v>
      </c>
      <c r="N106" s="53">
        <f t="shared" si="191"/>
        <v>504272460937.5</v>
      </c>
      <c r="O106" s="39">
        <f t="shared" si="192"/>
        <v>-2521362304687.5</v>
      </c>
      <c r="P106" s="39">
        <f t="shared" si="193"/>
        <v>12606811523437.5</v>
      </c>
      <c r="AJ106" s="21">
        <v>52</v>
      </c>
      <c r="AK106" s="39">
        <v>-625</v>
      </c>
      <c r="AL106" s="39">
        <v>125</v>
      </c>
      <c r="AM106" s="39">
        <v>2500</v>
      </c>
      <c r="AN106" s="50">
        <f t="shared" si="198"/>
        <v>1.002836701233589E-3</v>
      </c>
      <c r="AO106" s="40">
        <f t="shared" si="76"/>
        <v>19.161116641907221</v>
      </c>
      <c r="AP106" s="41">
        <f t="shared" si="199"/>
        <v>47902.791604768048</v>
      </c>
      <c r="AQ106" s="39">
        <f t="shared" si="200"/>
        <v>5987848.9505960057</v>
      </c>
      <c r="AR106" s="39">
        <f t="shared" si="201"/>
        <v>-29939244.752980031</v>
      </c>
      <c r="AS106" s="40">
        <f t="shared" si="77"/>
        <v>12713.832059271739</v>
      </c>
      <c r="AT106" s="39">
        <f t="shared" si="202"/>
        <v>31784580.148179349</v>
      </c>
      <c r="AU106" s="39">
        <f t="shared" si="203"/>
        <v>3973072518.5224185</v>
      </c>
      <c r="AV106" s="39">
        <f t="shared" si="204"/>
        <v>-19865362592.612091</v>
      </c>
      <c r="AW106" s="53">
        <f t="shared" si="205"/>
        <v>496634064815.30231</v>
      </c>
      <c r="AX106" s="39">
        <f t="shared" si="206"/>
        <v>-2483170324076.5112</v>
      </c>
      <c r="AY106" s="39">
        <f t="shared" si="207"/>
        <v>12415851620382.559</v>
      </c>
      <c r="BS106" s="21">
        <v>52</v>
      </c>
      <c r="BT106" s="39">
        <v>-625</v>
      </c>
      <c r="BU106" s="39">
        <v>125</v>
      </c>
      <c r="BV106" s="39">
        <v>2500</v>
      </c>
      <c r="BW106" s="50">
        <f t="shared" si="212"/>
        <v>1.1855220578649885E-3</v>
      </c>
      <c r="BX106" s="40">
        <f t="shared" si="88"/>
        <v>21.270988721318918</v>
      </c>
      <c r="BY106" s="41">
        <f t="shared" si="213"/>
        <v>53177.471803297296</v>
      </c>
      <c r="BZ106" s="39">
        <f t="shared" si="214"/>
        <v>6647183.975412162</v>
      </c>
      <c r="CA106" s="39">
        <f t="shared" si="215"/>
        <v>-33235919.877060808</v>
      </c>
      <c r="CB106" s="40">
        <f t="shared" si="89"/>
        <v>10384.593762221397</v>
      </c>
      <c r="CC106" s="39">
        <f t="shared" si="216"/>
        <v>25961484.405553494</v>
      </c>
      <c r="CD106" s="39">
        <f t="shared" si="217"/>
        <v>3245185550.6941867</v>
      </c>
      <c r="CE106" s="39">
        <f t="shared" si="218"/>
        <v>-16225927753.470934</v>
      </c>
      <c r="CF106" s="53">
        <f t="shared" si="219"/>
        <v>405648193836.77332</v>
      </c>
      <c r="CG106" s="39">
        <f t="shared" si="220"/>
        <v>-2028240969183.8667</v>
      </c>
      <c r="CH106" s="39">
        <f t="shared" si="221"/>
        <v>10141204845919.334</v>
      </c>
      <c r="DB106" s="21">
        <v>52</v>
      </c>
      <c r="DC106" s="39">
        <v>-625</v>
      </c>
      <c r="DD106" s="39">
        <v>125</v>
      </c>
      <c r="DE106" s="39">
        <v>2500</v>
      </c>
      <c r="DF106" s="50">
        <f t="shared" si="226"/>
        <v>1.3504241702264753E-3</v>
      </c>
      <c r="DG106" s="40">
        <f t="shared" si="100"/>
        <v>22.810076663759482</v>
      </c>
      <c r="DH106" s="41">
        <f t="shared" si="227"/>
        <v>57025.191659398704</v>
      </c>
      <c r="DI106" s="39">
        <f t="shared" si="228"/>
        <v>7128148.9574248381</v>
      </c>
      <c r="DJ106" s="39">
        <f t="shared" si="229"/>
        <v>-35640744.787124187</v>
      </c>
      <c r="DK106" s="40">
        <f t="shared" si="101"/>
        <v>8282.0918296124419</v>
      </c>
      <c r="DL106" s="39">
        <f t="shared" si="230"/>
        <v>20705229.574031103</v>
      </c>
      <c r="DM106" s="39">
        <f t="shared" si="231"/>
        <v>2588153696.7538881</v>
      </c>
      <c r="DN106" s="39">
        <f t="shared" si="232"/>
        <v>-12940768483.76944</v>
      </c>
      <c r="DO106" s="53">
        <f t="shared" si="233"/>
        <v>323519212094.23602</v>
      </c>
      <c r="DP106" s="39">
        <f t="shared" si="234"/>
        <v>-1617596060471.1799</v>
      </c>
      <c r="DQ106" s="39">
        <f t="shared" si="235"/>
        <v>8087980302355.8994</v>
      </c>
      <c r="EK106" s="21">
        <v>52</v>
      </c>
      <c r="EL106" s="39">
        <v>-625</v>
      </c>
      <c r="EM106" s="39">
        <v>125</v>
      </c>
      <c r="EN106" s="39">
        <v>2500</v>
      </c>
      <c r="EO106" s="50">
        <f t="shared" si="240"/>
        <v>1.4127789336888393E-3</v>
      </c>
      <c r="EP106" s="40">
        <f t="shared" si="112"/>
        <v>23.301717797912442</v>
      </c>
      <c r="EQ106" s="41">
        <f t="shared" si="241"/>
        <v>58254.294494781105</v>
      </c>
      <c r="ER106" s="39">
        <f t="shared" si="242"/>
        <v>7281786.8118476383</v>
      </c>
      <c r="ES106" s="39">
        <f t="shared" si="243"/>
        <v>-36408934.059238188</v>
      </c>
      <c r="ET106" s="40">
        <f t="shared" si="113"/>
        <v>7487.0685954672999</v>
      </c>
      <c r="EU106" s="39">
        <f t="shared" si="244"/>
        <v>18717671.488668248</v>
      </c>
      <c r="EV106" s="39">
        <f t="shared" si="245"/>
        <v>2339708936.0835309</v>
      </c>
      <c r="EW106" s="39">
        <f t="shared" si="246"/>
        <v>-11698544680.417656</v>
      </c>
      <c r="EX106" s="53">
        <f t="shared" si="247"/>
        <v>292463617010.44135</v>
      </c>
      <c r="EY106" s="39">
        <f t="shared" si="248"/>
        <v>-1462318085052.207</v>
      </c>
      <c r="EZ106" s="39">
        <f t="shared" si="249"/>
        <v>7311590425261.0342</v>
      </c>
      <c r="FT106" s="21">
        <v>52</v>
      </c>
      <c r="FU106" s="39">
        <v>-625</v>
      </c>
      <c r="FV106" s="39">
        <v>125</v>
      </c>
      <c r="FW106" s="39">
        <v>2500</v>
      </c>
      <c r="FX106" s="50">
        <f t="shared" si="254"/>
        <v>1.4174397487271961E-3</v>
      </c>
      <c r="FY106" s="40">
        <f t="shared" si="124"/>
        <v>23.336475154435668</v>
      </c>
      <c r="FZ106" s="41">
        <f t="shared" si="255"/>
        <v>58341.187886089167</v>
      </c>
      <c r="GA106" s="39">
        <f t="shared" si="256"/>
        <v>7292648.4857611461</v>
      </c>
      <c r="GB106" s="39">
        <f t="shared" si="257"/>
        <v>-36463242.428805731</v>
      </c>
      <c r="GC106" s="40">
        <f t="shared" si="125"/>
        <v>7427.6432037282493</v>
      </c>
      <c r="GD106" s="39">
        <f t="shared" si="258"/>
        <v>18569108.009320624</v>
      </c>
      <c r="GE106" s="39">
        <f t="shared" si="259"/>
        <v>2321138501.1650782</v>
      </c>
      <c r="GF106" s="39">
        <f t="shared" si="260"/>
        <v>-11605692505.82539</v>
      </c>
      <c r="GG106" s="53">
        <f t="shared" si="261"/>
        <v>290142312645.63477</v>
      </c>
      <c r="GH106" s="39">
        <f t="shared" si="262"/>
        <v>-1450711563228.1738</v>
      </c>
      <c r="GI106" s="39">
        <f t="shared" si="263"/>
        <v>7253557816140.8691</v>
      </c>
      <c r="HC106" s="21">
        <v>52</v>
      </c>
      <c r="HD106" s="39">
        <v>-625</v>
      </c>
      <c r="HE106" s="39">
        <v>125</v>
      </c>
      <c r="HF106" s="39">
        <v>2500</v>
      </c>
      <c r="HG106" s="50">
        <f t="shared" si="268"/>
        <v>1.4174607402343848E-3</v>
      </c>
      <c r="HH106" s="40">
        <f t="shared" si="136"/>
        <v>23.336631069052274</v>
      </c>
      <c r="HI106" s="41">
        <f t="shared" si="269"/>
        <v>58341.577672630687</v>
      </c>
      <c r="HJ106" s="39">
        <f t="shared" si="270"/>
        <v>7292697.2090788363</v>
      </c>
      <c r="HK106" s="39">
        <f t="shared" si="271"/>
        <v>-36463486.045394182</v>
      </c>
      <c r="HL106" s="40">
        <f t="shared" si="137"/>
        <v>7427.3755620115935</v>
      </c>
      <c r="HM106" s="39">
        <f t="shared" si="272"/>
        <v>18568438.905028984</v>
      </c>
      <c r="HN106" s="39">
        <f t="shared" si="273"/>
        <v>2321054863.128623</v>
      </c>
      <c r="HO106" s="39">
        <f t="shared" si="274"/>
        <v>-11605274315.643114</v>
      </c>
      <c r="HP106" s="53">
        <f t="shared" si="275"/>
        <v>290131857891.07788</v>
      </c>
      <c r="HQ106" s="39">
        <f t="shared" si="276"/>
        <v>-1450659289455.3892</v>
      </c>
      <c r="HR106" s="39">
        <f t="shared" si="277"/>
        <v>7253296447276.9473</v>
      </c>
      <c r="IL106" s="21">
        <v>52</v>
      </c>
      <c r="IM106" s="39">
        <v>-625</v>
      </c>
      <c r="IN106" s="39">
        <v>125</v>
      </c>
      <c r="IO106" s="39">
        <v>2500</v>
      </c>
      <c r="IP106" s="50">
        <f t="shared" si="282"/>
        <v>1.4174607406235724E-3</v>
      </c>
      <c r="IQ106" s="40">
        <f t="shared" si="148"/>
        <v>23.336631071942914</v>
      </c>
      <c r="IR106" s="41">
        <f t="shared" si="283"/>
        <v>58341.577679857284</v>
      </c>
      <c r="IS106" s="39">
        <f t="shared" si="284"/>
        <v>7292697.2099821605</v>
      </c>
      <c r="IT106" s="39">
        <f t="shared" si="285"/>
        <v>-36463486.049910806</v>
      </c>
      <c r="IU106" s="40">
        <f t="shared" si="149"/>
        <v>7427.3755570494513</v>
      </c>
      <c r="IV106" s="39">
        <f t="shared" si="286"/>
        <v>18568438.892623629</v>
      </c>
      <c r="IW106" s="39">
        <f t="shared" si="287"/>
        <v>2321054861.5779538</v>
      </c>
      <c r="IX106" s="39">
        <f t="shared" si="288"/>
        <v>-11605274307.889769</v>
      </c>
      <c r="IY106" s="53">
        <f t="shared" si="289"/>
        <v>290131857697.2442</v>
      </c>
      <c r="IZ106" s="39">
        <f t="shared" si="290"/>
        <v>-1450659288486.2212</v>
      </c>
      <c r="JA106" s="39">
        <f t="shared" si="291"/>
        <v>7253296442431.1055</v>
      </c>
      <c r="JU106" s="21">
        <v>52</v>
      </c>
      <c r="JV106" s="39">
        <v>-625</v>
      </c>
      <c r="JW106" s="39">
        <v>125</v>
      </c>
      <c r="JX106" s="39">
        <v>2500</v>
      </c>
      <c r="JY106" s="50">
        <f t="shared" si="296"/>
        <v>1.4174607406235717E-3</v>
      </c>
      <c r="JZ106" s="40">
        <f t="shared" si="160"/>
        <v>23.336631071942911</v>
      </c>
      <c r="KA106" s="41">
        <f t="shared" si="297"/>
        <v>58341.577679857277</v>
      </c>
      <c r="KB106" s="39">
        <f t="shared" si="298"/>
        <v>7292697.2099821595</v>
      </c>
      <c r="KC106" s="39">
        <f t="shared" si="299"/>
        <v>-36463486.049910799</v>
      </c>
      <c r="KD106" s="40">
        <f t="shared" si="161"/>
        <v>7427.3755570494604</v>
      </c>
      <c r="KE106" s="39">
        <f t="shared" si="300"/>
        <v>18568438.892623652</v>
      </c>
      <c r="KF106" s="39">
        <f t="shared" si="301"/>
        <v>2321054861.5779567</v>
      </c>
      <c r="KG106" s="39">
        <f t="shared" si="302"/>
        <v>-11605274307.889782</v>
      </c>
      <c r="KH106" s="53">
        <f t="shared" si="303"/>
        <v>290131857697.24457</v>
      </c>
      <c r="KI106" s="39">
        <f t="shared" si="304"/>
        <v>-1450659288486.2227</v>
      </c>
      <c r="KJ106" s="39">
        <f t="shared" si="305"/>
        <v>7253296442431.1143</v>
      </c>
      <c r="LD106" s="21">
        <v>52</v>
      </c>
      <c r="LE106" s="39">
        <v>-625</v>
      </c>
      <c r="LF106" s="39">
        <v>125</v>
      </c>
      <c r="LG106" s="39">
        <v>2500</v>
      </c>
      <c r="LH106" s="50">
        <f t="shared" si="310"/>
        <v>1.4174607406235717E-3</v>
      </c>
      <c r="LI106" s="40">
        <f t="shared" si="172"/>
        <v>23.336631071942911</v>
      </c>
      <c r="LJ106" s="41">
        <f t="shared" si="311"/>
        <v>58341.577679857277</v>
      </c>
      <c r="LK106" s="39">
        <f t="shared" si="312"/>
        <v>7292697.2099821595</v>
      </c>
      <c r="LL106" s="39">
        <f t="shared" si="313"/>
        <v>-36463486.049910799</v>
      </c>
      <c r="LM106" s="40">
        <f t="shared" si="173"/>
        <v>7427.3755570494604</v>
      </c>
      <c r="LN106" s="39">
        <f t="shared" si="314"/>
        <v>18568438.892623652</v>
      </c>
      <c r="LO106" s="39">
        <f t="shared" si="315"/>
        <v>2321054861.5779567</v>
      </c>
      <c r="LP106" s="39">
        <f t="shared" si="316"/>
        <v>-11605274307.889782</v>
      </c>
      <c r="LQ106" s="53">
        <f t="shared" si="317"/>
        <v>290131857697.24457</v>
      </c>
      <c r="LR106" s="39">
        <f t="shared" si="318"/>
        <v>-1450659288486.2227</v>
      </c>
      <c r="LS106" s="39">
        <f t="shared" si="319"/>
        <v>7253296442431.1143</v>
      </c>
    </row>
    <row r="107" spans="1:331" x14ac:dyDescent="0.25">
      <c r="A107" s="21">
        <v>53</v>
      </c>
      <c r="B107" s="39">
        <v>-625</v>
      </c>
      <c r="C107" s="39">
        <v>175</v>
      </c>
      <c r="D107" s="39">
        <v>2500</v>
      </c>
      <c r="E107" s="50">
        <f t="shared" si="184"/>
        <v>9.9500000000000001E-4</v>
      </c>
      <c r="F107" s="40">
        <f t="shared" si="64"/>
        <v>19.061090624999999</v>
      </c>
      <c r="G107" s="41">
        <f t="shared" si="185"/>
        <v>47652.726562499993</v>
      </c>
      <c r="H107" s="39">
        <f t="shared" si="186"/>
        <v>8339227.1484374991</v>
      </c>
      <c r="I107" s="39">
        <f t="shared" si="187"/>
        <v>-29782954.101562496</v>
      </c>
      <c r="J107" s="40">
        <f t="shared" si="65"/>
        <v>12813.749999999998</v>
      </c>
      <c r="K107" s="39">
        <f t="shared" si="188"/>
        <v>32034374.999999996</v>
      </c>
      <c r="L107" s="39">
        <f t="shared" si="189"/>
        <v>5606015624.999999</v>
      </c>
      <c r="M107" s="39">
        <f t="shared" si="190"/>
        <v>-20021484374.999996</v>
      </c>
      <c r="N107" s="53">
        <f t="shared" si="191"/>
        <v>981052734374.99988</v>
      </c>
      <c r="O107" s="39">
        <f t="shared" si="192"/>
        <v>-3503759765624.9995</v>
      </c>
      <c r="P107" s="39">
        <f t="shared" si="193"/>
        <v>12513427734374.998</v>
      </c>
      <c r="AJ107" s="21">
        <v>53</v>
      </c>
      <c r="AK107" s="39">
        <v>-625</v>
      </c>
      <c r="AL107" s="39">
        <v>175</v>
      </c>
      <c r="AM107" s="39">
        <v>2500</v>
      </c>
      <c r="AN107" s="50">
        <f t="shared" si="198"/>
        <v>1.0754287409715647E-3</v>
      </c>
      <c r="AO107" s="40">
        <f t="shared" si="76"/>
        <v>20.050445916988409</v>
      </c>
      <c r="AP107" s="41">
        <f t="shared" si="199"/>
        <v>50126.114792471024</v>
      </c>
      <c r="AQ107" s="39">
        <f t="shared" si="200"/>
        <v>8772070.0886824299</v>
      </c>
      <c r="AR107" s="39">
        <f t="shared" si="201"/>
        <v>-31328821.745294388</v>
      </c>
      <c r="AS107" s="40">
        <f t="shared" si="77"/>
        <v>11788.283552612551</v>
      </c>
      <c r="AT107" s="39">
        <f t="shared" si="202"/>
        <v>29470708.881531376</v>
      </c>
      <c r="AU107" s="39">
        <f t="shared" si="203"/>
        <v>5157374054.2679911</v>
      </c>
      <c r="AV107" s="39">
        <f t="shared" si="204"/>
        <v>-18419193050.957111</v>
      </c>
      <c r="AW107" s="53">
        <f t="shared" si="205"/>
        <v>902540459496.89844</v>
      </c>
      <c r="AX107" s="39">
        <f t="shared" si="206"/>
        <v>-3223358783917.4946</v>
      </c>
      <c r="AY107" s="39">
        <f t="shared" si="207"/>
        <v>11511995656848.193</v>
      </c>
      <c r="BS107" s="21">
        <v>53</v>
      </c>
      <c r="BT107" s="39">
        <v>-625</v>
      </c>
      <c r="BU107" s="39">
        <v>175</v>
      </c>
      <c r="BV107" s="39">
        <v>2500</v>
      </c>
      <c r="BW107" s="50">
        <f t="shared" si="212"/>
        <v>1.2758835616133004E-3</v>
      </c>
      <c r="BX107" s="40">
        <f t="shared" si="88"/>
        <v>22.157303070820774</v>
      </c>
      <c r="BY107" s="41">
        <f t="shared" si="213"/>
        <v>55393.257677051937</v>
      </c>
      <c r="BZ107" s="39">
        <f t="shared" si="214"/>
        <v>9693820.0934840888</v>
      </c>
      <c r="CA107" s="39">
        <f t="shared" si="215"/>
        <v>-34620786.048157461</v>
      </c>
      <c r="CB107" s="40">
        <f t="shared" si="89"/>
        <v>9232.4845894304199</v>
      </c>
      <c r="CC107" s="39">
        <f t="shared" si="216"/>
        <v>23081211.47357605</v>
      </c>
      <c r="CD107" s="39">
        <f t="shared" si="217"/>
        <v>4039212007.8758087</v>
      </c>
      <c r="CE107" s="39">
        <f t="shared" si="218"/>
        <v>-14425757170.985031</v>
      </c>
      <c r="CF107" s="53">
        <f t="shared" si="219"/>
        <v>706862101378.26648</v>
      </c>
      <c r="CG107" s="39">
        <f t="shared" si="220"/>
        <v>-2524507504922.3804</v>
      </c>
      <c r="CH107" s="39">
        <f t="shared" si="221"/>
        <v>9016098231865.6445</v>
      </c>
      <c r="DB107" s="21">
        <v>53</v>
      </c>
      <c r="DC107" s="39">
        <v>-625</v>
      </c>
      <c r="DD107" s="39">
        <v>175</v>
      </c>
      <c r="DE107" s="39">
        <v>2500</v>
      </c>
      <c r="DF107" s="50">
        <f t="shared" si="226"/>
        <v>1.4613444449778524E-3</v>
      </c>
      <c r="DG107" s="40">
        <f t="shared" si="100"/>
        <v>23.65029498065411</v>
      </c>
      <c r="DH107" s="41">
        <f t="shared" si="227"/>
        <v>59125.737451635272</v>
      </c>
      <c r="DI107" s="39">
        <f t="shared" si="228"/>
        <v>10347004.054036172</v>
      </c>
      <c r="DJ107" s="39">
        <f t="shared" si="229"/>
        <v>-36953585.907272048</v>
      </c>
      <c r="DK107" s="40">
        <f t="shared" si="101"/>
        <v>6867.8583265323832</v>
      </c>
      <c r="DL107" s="39">
        <f t="shared" si="230"/>
        <v>17169645.816330958</v>
      </c>
      <c r="DM107" s="39">
        <f t="shared" si="231"/>
        <v>3004688017.8579178</v>
      </c>
      <c r="DN107" s="39">
        <f t="shared" si="232"/>
        <v>-10731028635.206848</v>
      </c>
      <c r="DO107" s="53">
        <f t="shared" si="233"/>
        <v>525820403125.13562</v>
      </c>
      <c r="DP107" s="39">
        <f t="shared" si="234"/>
        <v>-1877930011161.1985</v>
      </c>
      <c r="DQ107" s="39">
        <f t="shared" si="235"/>
        <v>6706892897004.2803</v>
      </c>
      <c r="EK107" s="21">
        <v>53</v>
      </c>
      <c r="EL107" s="39">
        <v>-625</v>
      </c>
      <c r="EM107" s="39">
        <v>175</v>
      </c>
      <c r="EN107" s="39">
        <v>2500</v>
      </c>
      <c r="EO107" s="50">
        <f t="shared" si="240"/>
        <v>1.5313653439922976E-3</v>
      </c>
      <c r="EP107" s="40">
        <f t="shared" si="112"/>
        <v>24.099932439826958</v>
      </c>
      <c r="EQ107" s="41">
        <f t="shared" si="241"/>
        <v>60249.831099567396</v>
      </c>
      <c r="ER107" s="39">
        <f t="shared" si="242"/>
        <v>10543720.442424294</v>
      </c>
      <c r="ES107" s="39">
        <f t="shared" si="243"/>
        <v>-37656144.437229626</v>
      </c>
      <c r="ET107" s="40">
        <f t="shared" si="113"/>
        <v>5975.0918640982054</v>
      </c>
      <c r="EU107" s="39">
        <f t="shared" si="244"/>
        <v>14937729.660245514</v>
      </c>
      <c r="EV107" s="39">
        <f t="shared" si="245"/>
        <v>2614102690.5429649</v>
      </c>
      <c r="EW107" s="39">
        <f t="shared" si="246"/>
        <v>-9336081037.6534462</v>
      </c>
      <c r="EX107" s="53">
        <f t="shared" si="247"/>
        <v>457467970845.01886</v>
      </c>
      <c r="EY107" s="39">
        <f t="shared" si="248"/>
        <v>-1633814181589.353</v>
      </c>
      <c r="EZ107" s="39">
        <f t="shared" si="249"/>
        <v>5835050648533.4033</v>
      </c>
      <c r="FT107" s="21">
        <v>53</v>
      </c>
      <c r="FU107" s="39">
        <v>-625</v>
      </c>
      <c r="FV107" s="39">
        <v>175</v>
      </c>
      <c r="FW107" s="39">
        <v>2500</v>
      </c>
      <c r="FX107" s="50">
        <f t="shared" si="254"/>
        <v>1.5366096294204632E-3</v>
      </c>
      <c r="FY107" s="40">
        <f t="shared" si="124"/>
        <v>24.131092198395269</v>
      </c>
      <c r="FZ107" s="41">
        <f t="shared" si="255"/>
        <v>60327.730495988173</v>
      </c>
      <c r="GA107" s="39">
        <f t="shared" si="256"/>
        <v>10557352.83679793</v>
      </c>
      <c r="GB107" s="39">
        <f t="shared" si="257"/>
        <v>-37704831.559992611</v>
      </c>
      <c r="GC107" s="40">
        <f t="shared" si="125"/>
        <v>5908.227224889094</v>
      </c>
      <c r="GD107" s="39">
        <f t="shared" si="258"/>
        <v>14770568.062222736</v>
      </c>
      <c r="GE107" s="39">
        <f t="shared" si="259"/>
        <v>2584849410.888979</v>
      </c>
      <c r="GF107" s="39">
        <f t="shared" si="260"/>
        <v>-9231605038.8892097</v>
      </c>
      <c r="GG107" s="53">
        <f t="shared" si="261"/>
        <v>452348646905.57129</v>
      </c>
      <c r="GH107" s="39">
        <f t="shared" si="262"/>
        <v>-1615530881805.6118</v>
      </c>
      <c r="GI107" s="39">
        <f t="shared" si="263"/>
        <v>5769753149305.7559</v>
      </c>
      <c r="HC107" s="21">
        <v>53</v>
      </c>
      <c r="HD107" s="39">
        <v>-625</v>
      </c>
      <c r="HE107" s="39">
        <v>175</v>
      </c>
      <c r="HF107" s="39">
        <v>2500</v>
      </c>
      <c r="HG107" s="50">
        <f t="shared" si="268"/>
        <v>1.5366328852923382E-3</v>
      </c>
      <c r="HH107" s="40">
        <f t="shared" si="136"/>
        <v>24.13122959592279</v>
      </c>
      <c r="HI107" s="41">
        <f t="shared" si="269"/>
        <v>60328.073989806973</v>
      </c>
      <c r="HJ107" s="39">
        <f t="shared" si="270"/>
        <v>10557412.94821622</v>
      </c>
      <c r="HK107" s="39">
        <f t="shared" si="271"/>
        <v>-37705046.243629359</v>
      </c>
      <c r="HL107" s="40">
        <f t="shared" si="137"/>
        <v>5907.9307125226896</v>
      </c>
      <c r="HM107" s="39">
        <f t="shared" si="272"/>
        <v>14769826.781306725</v>
      </c>
      <c r="HN107" s="39">
        <f t="shared" si="273"/>
        <v>2584719686.7286768</v>
      </c>
      <c r="HO107" s="39">
        <f t="shared" si="274"/>
        <v>-9231141738.3167038</v>
      </c>
      <c r="HP107" s="53">
        <f t="shared" si="275"/>
        <v>452325945177.51843</v>
      </c>
      <c r="HQ107" s="39">
        <f t="shared" si="276"/>
        <v>-1615449804205.4231</v>
      </c>
      <c r="HR107" s="39">
        <f t="shared" si="277"/>
        <v>5769463586447.9395</v>
      </c>
      <c r="IL107" s="21">
        <v>53</v>
      </c>
      <c r="IM107" s="39">
        <v>-625</v>
      </c>
      <c r="IN107" s="39">
        <v>175</v>
      </c>
      <c r="IO107" s="39">
        <v>2500</v>
      </c>
      <c r="IP107" s="50">
        <f t="shared" si="282"/>
        <v>1.5366328857229674E-3</v>
      </c>
      <c r="IQ107" s="40">
        <f t="shared" si="148"/>
        <v>24.13122959846692</v>
      </c>
      <c r="IR107" s="41">
        <f t="shared" si="283"/>
        <v>60328.073996167303</v>
      </c>
      <c r="IS107" s="39">
        <f t="shared" si="284"/>
        <v>10557412.949329278</v>
      </c>
      <c r="IT107" s="39">
        <f t="shared" si="285"/>
        <v>-37705046.247604564</v>
      </c>
      <c r="IU107" s="40">
        <f t="shared" si="149"/>
        <v>5907.9307070321656</v>
      </c>
      <c r="IV107" s="39">
        <f t="shared" si="286"/>
        <v>14769826.767580414</v>
      </c>
      <c r="IW107" s="39">
        <f t="shared" si="287"/>
        <v>2584719684.3265724</v>
      </c>
      <c r="IX107" s="39">
        <f t="shared" si="288"/>
        <v>-9231141729.7377586</v>
      </c>
      <c r="IY107" s="53">
        <f t="shared" si="289"/>
        <v>452325944757.15015</v>
      </c>
      <c r="IZ107" s="39">
        <f t="shared" si="290"/>
        <v>-1615449802704.1077</v>
      </c>
      <c r="JA107" s="39">
        <f t="shared" si="291"/>
        <v>5769463581086.0996</v>
      </c>
      <c r="JU107" s="21">
        <v>53</v>
      </c>
      <c r="JV107" s="39">
        <v>-625</v>
      </c>
      <c r="JW107" s="39">
        <v>175</v>
      </c>
      <c r="JX107" s="39">
        <v>2500</v>
      </c>
      <c r="JY107" s="50">
        <f t="shared" si="296"/>
        <v>1.5366328857229668E-3</v>
      </c>
      <c r="JZ107" s="40">
        <f t="shared" si="160"/>
        <v>24.131229598466916</v>
      </c>
      <c r="KA107" s="41">
        <f t="shared" si="297"/>
        <v>60328.073996167288</v>
      </c>
      <c r="KB107" s="39">
        <f t="shared" si="298"/>
        <v>10557412.949329276</v>
      </c>
      <c r="KC107" s="39">
        <f t="shared" si="299"/>
        <v>-37705046.247604556</v>
      </c>
      <c r="KD107" s="40">
        <f t="shared" si="161"/>
        <v>5907.9307070321738</v>
      </c>
      <c r="KE107" s="39">
        <f t="shared" si="300"/>
        <v>14769826.767580435</v>
      </c>
      <c r="KF107" s="39">
        <f t="shared" si="301"/>
        <v>2584719684.3265762</v>
      </c>
      <c r="KG107" s="39">
        <f t="shared" si="302"/>
        <v>-9231141729.737772</v>
      </c>
      <c r="KH107" s="53">
        <f t="shared" si="303"/>
        <v>452325944757.15082</v>
      </c>
      <c r="KI107" s="39">
        <f t="shared" si="304"/>
        <v>-1615449802704.1101</v>
      </c>
      <c r="KJ107" s="39">
        <f t="shared" si="305"/>
        <v>5769463581086.1074</v>
      </c>
      <c r="LD107" s="21">
        <v>53</v>
      </c>
      <c r="LE107" s="39">
        <v>-625</v>
      </c>
      <c r="LF107" s="39">
        <v>175</v>
      </c>
      <c r="LG107" s="39">
        <v>2500</v>
      </c>
      <c r="LH107" s="50">
        <f t="shared" si="310"/>
        <v>1.5366328857229668E-3</v>
      </c>
      <c r="LI107" s="40">
        <f t="shared" si="172"/>
        <v>24.131229598466916</v>
      </c>
      <c r="LJ107" s="41">
        <f t="shared" si="311"/>
        <v>60328.073996167288</v>
      </c>
      <c r="LK107" s="39">
        <f t="shared" si="312"/>
        <v>10557412.949329276</v>
      </c>
      <c r="LL107" s="39">
        <f t="shared" si="313"/>
        <v>-37705046.247604556</v>
      </c>
      <c r="LM107" s="40">
        <f t="shared" si="173"/>
        <v>5907.9307070321738</v>
      </c>
      <c r="LN107" s="39">
        <f t="shared" si="314"/>
        <v>14769826.767580435</v>
      </c>
      <c r="LO107" s="39">
        <f t="shared" si="315"/>
        <v>2584719684.3265762</v>
      </c>
      <c r="LP107" s="39">
        <f t="shared" si="316"/>
        <v>-9231141729.737772</v>
      </c>
      <c r="LQ107" s="53">
        <f t="shared" si="317"/>
        <v>452325944757.15082</v>
      </c>
      <c r="LR107" s="39">
        <f t="shared" si="318"/>
        <v>-1615449802704.1101</v>
      </c>
      <c r="LS107" s="39">
        <f t="shared" si="319"/>
        <v>5769463581086.1074</v>
      </c>
    </row>
    <row r="108" spans="1:331" x14ac:dyDescent="0.25">
      <c r="A108" s="21">
        <v>54</v>
      </c>
      <c r="B108" s="39">
        <v>-625</v>
      </c>
      <c r="C108" s="39">
        <v>225</v>
      </c>
      <c r="D108" s="39">
        <v>2500</v>
      </c>
      <c r="E108" s="50">
        <f t="shared" si="184"/>
        <v>1.0024999999999999E-3</v>
      </c>
      <c r="F108" s="40">
        <f t="shared" si="64"/>
        <v>19.156835156249997</v>
      </c>
      <c r="G108" s="41">
        <f t="shared" si="185"/>
        <v>47892.087890624993</v>
      </c>
      <c r="H108" s="39">
        <f t="shared" si="186"/>
        <v>10775719.775390623</v>
      </c>
      <c r="I108" s="39">
        <f t="shared" si="187"/>
        <v>-29932554.931640621</v>
      </c>
      <c r="J108" s="40">
        <f t="shared" si="65"/>
        <v>12718.125</v>
      </c>
      <c r="K108" s="39">
        <f t="shared" si="188"/>
        <v>31795312.5</v>
      </c>
      <c r="L108" s="39">
        <f t="shared" si="189"/>
        <v>7153945312.5</v>
      </c>
      <c r="M108" s="39">
        <f t="shared" si="190"/>
        <v>-19872070312.5</v>
      </c>
      <c r="N108" s="53">
        <f t="shared" si="191"/>
        <v>1609637695312.5</v>
      </c>
      <c r="O108" s="39">
        <f t="shared" si="192"/>
        <v>-4471215820312.5</v>
      </c>
      <c r="P108" s="39">
        <f t="shared" si="193"/>
        <v>12420043945312.5</v>
      </c>
      <c r="AJ108" s="21">
        <v>54</v>
      </c>
      <c r="AK108" s="39">
        <v>-625</v>
      </c>
      <c r="AL108" s="39">
        <v>225</v>
      </c>
      <c r="AM108" s="39">
        <v>2500</v>
      </c>
      <c r="AN108" s="50">
        <f t="shared" si="198"/>
        <v>1.1480207807095404E-3</v>
      </c>
      <c r="AO108" s="40">
        <f t="shared" si="76"/>
        <v>20.872587738094769</v>
      </c>
      <c r="AP108" s="41">
        <f t="shared" si="199"/>
        <v>52181.469345236925</v>
      </c>
      <c r="AQ108" s="39">
        <f t="shared" si="200"/>
        <v>11740830.602678308</v>
      </c>
      <c r="AR108" s="39">
        <f t="shared" si="201"/>
        <v>-32613418.34077308</v>
      </c>
      <c r="AS108" s="40">
        <f t="shared" si="77"/>
        <v>10862.735045953361</v>
      </c>
      <c r="AT108" s="39">
        <f t="shared" si="202"/>
        <v>27156837.6148834</v>
      </c>
      <c r="AU108" s="39">
        <f t="shared" si="203"/>
        <v>6110288463.3487654</v>
      </c>
      <c r="AV108" s="39">
        <f t="shared" si="204"/>
        <v>-16973023509.302126</v>
      </c>
      <c r="AW108" s="53">
        <f t="shared" si="205"/>
        <v>1374814904253.4722</v>
      </c>
      <c r="AX108" s="39">
        <f t="shared" si="206"/>
        <v>-3818930289592.9785</v>
      </c>
      <c r="AY108" s="39">
        <f t="shared" si="207"/>
        <v>10608139693313.828</v>
      </c>
      <c r="BS108" s="21">
        <v>54</v>
      </c>
      <c r="BT108" s="39">
        <v>-625</v>
      </c>
      <c r="BU108" s="39">
        <v>225</v>
      </c>
      <c r="BV108" s="39">
        <v>2500</v>
      </c>
      <c r="BW108" s="50">
        <f t="shared" si="212"/>
        <v>1.3662450653616127E-3</v>
      </c>
      <c r="BX108" s="40">
        <f t="shared" si="88"/>
        <v>22.939511102987023</v>
      </c>
      <c r="BY108" s="41">
        <f t="shared" si="213"/>
        <v>57348.777757467557</v>
      </c>
      <c r="BZ108" s="39">
        <f t="shared" si="214"/>
        <v>12903474.995430199</v>
      </c>
      <c r="CA108" s="39">
        <f t="shared" si="215"/>
        <v>-35842986.098417222</v>
      </c>
      <c r="CB108" s="40">
        <f t="shared" si="89"/>
        <v>8080.3754166394374</v>
      </c>
      <c r="CC108" s="39">
        <f t="shared" si="216"/>
        <v>20200938.541598592</v>
      </c>
      <c r="CD108" s="39">
        <f t="shared" si="217"/>
        <v>4545211171.859683</v>
      </c>
      <c r="CE108" s="39">
        <f t="shared" si="218"/>
        <v>-12625586588.499121</v>
      </c>
      <c r="CF108" s="53">
        <f t="shared" si="219"/>
        <v>1022672513668.4287</v>
      </c>
      <c r="CG108" s="39">
        <f t="shared" si="220"/>
        <v>-2840756982412.3022</v>
      </c>
      <c r="CH108" s="39">
        <f t="shared" si="221"/>
        <v>7890991617811.9502</v>
      </c>
      <c r="DB108" s="21">
        <v>54</v>
      </c>
      <c r="DC108" s="39">
        <v>-625</v>
      </c>
      <c r="DD108" s="39">
        <v>225</v>
      </c>
      <c r="DE108" s="39">
        <v>2500</v>
      </c>
      <c r="DF108" s="50">
        <f t="shared" si="226"/>
        <v>1.5722647197292292E-3</v>
      </c>
      <c r="DG108" s="40">
        <f t="shared" si="100"/>
        <v>24.333646128824491</v>
      </c>
      <c r="DH108" s="41">
        <f t="shared" si="227"/>
        <v>60834.115322061225</v>
      </c>
      <c r="DI108" s="39">
        <f t="shared" si="228"/>
        <v>13687675.947463775</v>
      </c>
      <c r="DJ108" s="39">
        <f t="shared" si="229"/>
        <v>-38021322.076288268</v>
      </c>
      <c r="DK108" s="40">
        <f t="shared" si="101"/>
        <v>5453.6248234523273</v>
      </c>
      <c r="DL108" s="39">
        <f t="shared" si="230"/>
        <v>13634062.058630819</v>
      </c>
      <c r="DM108" s="39">
        <f t="shared" si="231"/>
        <v>3067663963.1919341</v>
      </c>
      <c r="DN108" s="39">
        <f t="shared" si="232"/>
        <v>-8521288786.6442614</v>
      </c>
      <c r="DO108" s="53">
        <f t="shared" si="233"/>
        <v>690224391718.18518</v>
      </c>
      <c r="DP108" s="39">
        <f t="shared" si="234"/>
        <v>-1917289976994.9587</v>
      </c>
      <c r="DQ108" s="39">
        <f t="shared" si="235"/>
        <v>5325805491652.6631</v>
      </c>
      <c r="EK108" s="21">
        <v>54</v>
      </c>
      <c r="EL108" s="39">
        <v>-625</v>
      </c>
      <c r="EM108" s="39">
        <v>225</v>
      </c>
      <c r="EN108" s="39">
        <v>2500</v>
      </c>
      <c r="EO108" s="50">
        <f t="shared" si="240"/>
        <v>1.6499517542957554E-3</v>
      </c>
      <c r="EP108" s="40">
        <f t="shared" si="112"/>
        <v>24.71884718870605</v>
      </c>
      <c r="EQ108" s="41">
        <f t="shared" si="241"/>
        <v>61797.117971765125</v>
      </c>
      <c r="ER108" s="39">
        <f t="shared" si="242"/>
        <v>13904351.543647153</v>
      </c>
      <c r="ES108" s="39">
        <f t="shared" si="243"/>
        <v>-38623198.732353203</v>
      </c>
      <c r="ET108" s="40">
        <f t="shared" si="113"/>
        <v>4463.1151327291191</v>
      </c>
      <c r="EU108" s="39">
        <f t="shared" si="244"/>
        <v>11157787.831822798</v>
      </c>
      <c r="EV108" s="39">
        <f t="shared" si="245"/>
        <v>2510502262.1601295</v>
      </c>
      <c r="EW108" s="39">
        <f t="shared" si="246"/>
        <v>-6973617394.8892488</v>
      </c>
      <c r="EX108" s="53">
        <f t="shared" si="247"/>
        <v>564863008986.02917</v>
      </c>
      <c r="EY108" s="39">
        <f t="shared" si="248"/>
        <v>-1569063913850.0811</v>
      </c>
      <c r="EZ108" s="39">
        <f t="shared" si="249"/>
        <v>4358510871805.7803</v>
      </c>
      <c r="FT108" s="21">
        <v>54</v>
      </c>
      <c r="FU108" s="39">
        <v>-625</v>
      </c>
      <c r="FV108" s="39">
        <v>225</v>
      </c>
      <c r="FW108" s="39">
        <v>2500</v>
      </c>
      <c r="FX108" s="50">
        <f t="shared" si="254"/>
        <v>1.6557795101137304E-3</v>
      </c>
      <c r="FY108" s="40">
        <f t="shared" si="124"/>
        <v>24.744640621433156</v>
      </c>
      <c r="FZ108" s="41">
        <f t="shared" si="255"/>
        <v>61861.601553582892</v>
      </c>
      <c r="GA108" s="39">
        <f t="shared" si="256"/>
        <v>13918860.34955615</v>
      </c>
      <c r="GB108" s="39">
        <f t="shared" si="257"/>
        <v>-38663500.970989309</v>
      </c>
      <c r="GC108" s="40">
        <f t="shared" si="125"/>
        <v>4388.8112460499397</v>
      </c>
      <c r="GD108" s="39">
        <f t="shared" si="258"/>
        <v>10972028.11512485</v>
      </c>
      <c r="GE108" s="39">
        <f t="shared" si="259"/>
        <v>2468706325.903091</v>
      </c>
      <c r="GF108" s="39">
        <f t="shared" si="260"/>
        <v>-6857517571.9530306</v>
      </c>
      <c r="GG108" s="53">
        <f t="shared" si="261"/>
        <v>555458923328.19543</v>
      </c>
      <c r="GH108" s="39">
        <f t="shared" si="262"/>
        <v>-1542941453689.4319</v>
      </c>
      <c r="GI108" s="39">
        <f t="shared" si="263"/>
        <v>4285948482470.6445</v>
      </c>
      <c r="HC108" s="21">
        <v>54</v>
      </c>
      <c r="HD108" s="39">
        <v>-625</v>
      </c>
      <c r="HE108" s="39">
        <v>225</v>
      </c>
      <c r="HF108" s="39">
        <v>2500</v>
      </c>
      <c r="HG108" s="50">
        <f t="shared" si="268"/>
        <v>1.6558050303502924E-3</v>
      </c>
      <c r="HH108" s="40">
        <f t="shared" si="136"/>
        <v>24.74475262078246</v>
      </c>
      <c r="HI108" s="41">
        <f t="shared" si="269"/>
        <v>61861.881551956154</v>
      </c>
      <c r="HJ108" s="39">
        <f t="shared" si="270"/>
        <v>13918923.349190135</v>
      </c>
      <c r="HK108" s="39">
        <f t="shared" si="271"/>
        <v>-38663675.969972596</v>
      </c>
      <c r="HL108" s="40">
        <f t="shared" si="137"/>
        <v>4388.485863033774</v>
      </c>
      <c r="HM108" s="39">
        <f t="shared" si="272"/>
        <v>10971214.657584434</v>
      </c>
      <c r="HN108" s="39">
        <f t="shared" si="273"/>
        <v>2468523297.9564977</v>
      </c>
      <c r="HO108" s="39">
        <f t="shared" si="274"/>
        <v>-6857009160.9902716</v>
      </c>
      <c r="HP108" s="53">
        <f t="shared" si="275"/>
        <v>555417742040.21204</v>
      </c>
      <c r="HQ108" s="39">
        <f t="shared" si="276"/>
        <v>-1542827061222.811</v>
      </c>
      <c r="HR108" s="39">
        <f t="shared" si="277"/>
        <v>4285630725618.9199</v>
      </c>
      <c r="IL108" s="21">
        <v>54</v>
      </c>
      <c r="IM108" s="39">
        <v>-625</v>
      </c>
      <c r="IN108" s="39">
        <v>225</v>
      </c>
      <c r="IO108" s="39">
        <v>2500</v>
      </c>
      <c r="IP108" s="50">
        <f t="shared" si="282"/>
        <v>1.6558050308223625E-3</v>
      </c>
      <c r="IQ108" s="40">
        <f t="shared" si="148"/>
        <v>24.744752622854133</v>
      </c>
      <c r="IR108" s="41">
        <f t="shared" si="283"/>
        <v>61861.881557135333</v>
      </c>
      <c r="IS108" s="39">
        <f t="shared" si="284"/>
        <v>13918923.35035545</v>
      </c>
      <c r="IT108" s="39">
        <f t="shared" si="285"/>
        <v>-38663675.973209582</v>
      </c>
      <c r="IU108" s="40">
        <f t="shared" si="149"/>
        <v>4388.485857014879</v>
      </c>
      <c r="IV108" s="39">
        <f t="shared" si="286"/>
        <v>10971214.642537197</v>
      </c>
      <c r="IW108" s="39">
        <f t="shared" si="287"/>
        <v>2468523294.5708694</v>
      </c>
      <c r="IX108" s="39">
        <f t="shared" si="288"/>
        <v>-6857009151.5857477</v>
      </c>
      <c r="IY108" s="53">
        <f t="shared" si="289"/>
        <v>555417741278.44568</v>
      </c>
      <c r="IZ108" s="39">
        <f t="shared" si="290"/>
        <v>-1542827059106.7932</v>
      </c>
      <c r="JA108" s="39">
        <f t="shared" si="291"/>
        <v>4285630719741.0928</v>
      </c>
      <c r="JU108" s="21">
        <v>54</v>
      </c>
      <c r="JV108" s="39">
        <v>-625</v>
      </c>
      <c r="JW108" s="39">
        <v>225</v>
      </c>
      <c r="JX108" s="39">
        <v>2500</v>
      </c>
      <c r="JY108" s="50">
        <f t="shared" si="296"/>
        <v>1.655805030822362E-3</v>
      </c>
      <c r="JZ108" s="40">
        <f t="shared" si="160"/>
        <v>24.744752622854129</v>
      </c>
      <c r="KA108" s="41">
        <f t="shared" si="297"/>
        <v>61861.881557135326</v>
      </c>
      <c r="KB108" s="39">
        <f t="shared" si="298"/>
        <v>13918923.350355448</v>
      </c>
      <c r="KC108" s="39">
        <f t="shared" si="299"/>
        <v>-38663675.973209582</v>
      </c>
      <c r="KD108" s="40">
        <f t="shared" si="161"/>
        <v>4388.4858570148854</v>
      </c>
      <c r="KE108" s="39">
        <f t="shared" si="300"/>
        <v>10971214.642537214</v>
      </c>
      <c r="KF108" s="39">
        <f t="shared" si="301"/>
        <v>2468523294.5708733</v>
      </c>
      <c r="KG108" s="39">
        <f t="shared" si="302"/>
        <v>-6857009151.5857582</v>
      </c>
      <c r="KH108" s="53">
        <f t="shared" si="303"/>
        <v>555417741278.44653</v>
      </c>
      <c r="KI108" s="39">
        <f t="shared" si="304"/>
        <v>-1542827059106.7957</v>
      </c>
      <c r="KJ108" s="39">
        <f t="shared" si="305"/>
        <v>4285630719741.0991</v>
      </c>
      <c r="LD108" s="21">
        <v>54</v>
      </c>
      <c r="LE108" s="39">
        <v>-625</v>
      </c>
      <c r="LF108" s="39">
        <v>225</v>
      </c>
      <c r="LG108" s="39">
        <v>2500</v>
      </c>
      <c r="LH108" s="50">
        <f t="shared" si="310"/>
        <v>1.655805030822362E-3</v>
      </c>
      <c r="LI108" s="40">
        <f t="shared" si="172"/>
        <v>24.744752622854129</v>
      </c>
      <c r="LJ108" s="41">
        <f t="shared" si="311"/>
        <v>61861.881557135326</v>
      </c>
      <c r="LK108" s="39">
        <f t="shared" si="312"/>
        <v>13918923.350355448</v>
      </c>
      <c r="LL108" s="39">
        <f t="shared" si="313"/>
        <v>-38663675.973209582</v>
      </c>
      <c r="LM108" s="40">
        <f t="shared" si="173"/>
        <v>4388.4858570148854</v>
      </c>
      <c r="LN108" s="39">
        <f t="shared" si="314"/>
        <v>10971214.642537214</v>
      </c>
      <c r="LO108" s="39">
        <f t="shared" si="315"/>
        <v>2468523294.5708733</v>
      </c>
      <c r="LP108" s="39">
        <f t="shared" si="316"/>
        <v>-6857009151.5857582</v>
      </c>
      <c r="LQ108" s="53">
        <f t="shared" si="317"/>
        <v>555417741278.44653</v>
      </c>
      <c r="LR108" s="39">
        <f t="shared" si="318"/>
        <v>-1542827059106.7957</v>
      </c>
      <c r="LS108" s="39">
        <f t="shared" si="319"/>
        <v>4285630719741.0991</v>
      </c>
    </row>
    <row r="109" spans="1:331" x14ac:dyDescent="0.25">
      <c r="A109" s="21">
        <v>55</v>
      </c>
      <c r="B109" s="39">
        <v>-625</v>
      </c>
      <c r="C109" s="39">
        <v>275</v>
      </c>
      <c r="D109" s="39">
        <v>2500</v>
      </c>
      <c r="E109" s="50">
        <f t="shared" si="184"/>
        <v>1.01E-3</v>
      </c>
      <c r="F109" s="40">
        <f t="shared" si="64"/>
        <v>19.251862499999998</v>
      </c>
      <c r="G109" s="41">
        <f t="shared" si="185"/>
        <v>48129.656249999993</v>
      </c>
      <c r="H109" s="39">
        <f t="shared" si="186"/>
        <v>13235655.468749998</v>
      </c>
      <c r="I109" s="39">
        <f t="shared" si="187"/>
        <v>-30081035.156249996</v>
      </c>
      <c r="J109" s="40">
        <f t="shared" si="65"/>
        <v>12622.5</v>
      </c>
      <c r="K109" s="39">
        <f t="shared" si="188"/>
        <v>31556250</v>
      </c>
      <c r="L109" s="39">
        <f t="shared" si="189"/>
        <v>8677968750</v>
      </c>
      <c r="M109" s="39">
        <f t="shared" si="190"/>
        <v>-19722656250</v>
      </c>
      <c r="N109" s="53">
        <f t="shared" si="191"/>
        <v>2386441406250</v>
      </c>
      <c r="O109" s="39">
        <f t="shared" si="192"/>
        <v>-5423730468750</v>
      </c>
      <c r="P109" s="39">
        <f t="shared" si="193"/>
        <v>12326660156250</v>
      </c>
      <c r="AJ109" s="21">
        <v>55</v>
      </c>
      <c r="AK109" s="39">
        <v>-625</v>
      </c>
      <c r="AL109" s="39">
        <v>275</v>
      </c>
      <c r="AM109" s="39">
        <v>2500</v>
      </c>
      <c r="AN109" s="50">
        <f t="shared" si="198"/>
        <v>1.2206128204475162E-3</v>
      </c>
      <c r="AO109" s="40">
        <f t="shared" si="76"/>
        <v>21.627542105226304</v>
      </c>
      <c r="AP109" s="41">
        <f t="shared" si="199"/>
        <v>54068.855263065758</v>
      </c>
      <c r="AQ109" s="39">
        <f t="shared" si="200"/>
        <v>14868935.197343083</v>
      </c>
      <c r="AR109" s="39">
        <f t="shared" si="201"/>
        <v>-33793034.539416097</v>
      </c>
      <c r="AS109" s="40">
        <f t="shared" si="77"/>
        <v>9937.1865392941691</v>
      </c>
      <c r="AT109" s="39">
        <f t="shared" si="202"/>
        <v>24842966.348235421</v>
      </c>
      <c r="AU109" s="39">
        <f t="shared" si="203"/>
        <v>6831815745.7647409</v>
      </c>
      <c r="AV109" s="39">
        <f t="shared" si="204"/>
        <v>-15526853967.647139</v>
      </c>
      <c r="AW109" s="53">
        <f t="shared" si="205"/>
        <v>1878749330085.3037</v>
      </c>
      <c r="AX109" s="39">
        <f t="shared" si="206"/>
        <v>-4269884841102.9629</v>
      </c>
      <c r="AY109" s="39">
        <f t="shared" si="207"/>
        <v>9704283729779.4609</v>
      </c>
      <c r="BS109" s="21">
        <v>55</v>
      </c>
      <c r="BT109" s="39">
        <v>-625</v>
      </c>
      <c r="BU109" s="39">
        <v>275</v>
      </c>
      <c r="BV109" s="39">
        <v>2500</v>
      </c>
      <c r="BW109" s="50">
        <f t="shared" si="212"/>
        <v>1.456606569109925E-3</v>
      </c>
      <c r="BX109" s="40">
        <f t="shared" si="88"/>
        <v>23.617612817817648</v>
      </c>
      <c r="BY109" s="41">
        <f t="shared" si="213"/>
        <v>59044.032044544118</v>
      </c>
      <c r="BZ109" s="39">
        <f t="shared" si="214"/>
        <v>16237108.812249633</v>
      </c>
      <c r="CA109" s="39">
        <f t="shared" si="215"/>
        <v>-36902520.02784007</v>
      </c>
      <c r="CB109" s="40">
        <f t="shared" si="89"/>
        <v>6928.2662438484558</v>
      </c>
      <c r="CC109" s="39">
        <f t="shared" si="216"/>
        <v>17320665.609621141</v>
      </c>
      <c r="CD109" s="39">
        <f t="shared" si="217"/>
        <v>4763183042.6458139</v>
      </c>
      <c r="CE109" s="39">
        <f t="shared" si="218"/>
        <v>-10825416006.013214</v>
      </c>
      <c r="CF109" s="53">
        <f t="shared" si="219"/>
        <v>1309875336727.5989</v>
      </c>
      <c r="CG109" s="39">
        <f t="shared" si="220"/>
        <v>-2976989401653.6338</v>
      </c>
      <c r="CH109" s="39">
        <f t="shared" si="221"/>
        <v>6765885003758.2578</v>
      </c>
      <c r="DB109" s="21">
        <v>55</v>
      </c>
      <c r="DC109" s="39">
        <v>-625</v>
      </c>
      <c r="DD109" s="39">
        <v>275</v>
      </c>
      <c r="DE109" s="39">
        <v>2500</v>
      </c>
      <c r="DF109" s="50">
        <f t="shared" si="226"/>
        <v>1.6831849944806061E-3</v>
      </c>
      <c r="DG109" s="40">
        <f t="shared" si="100"/>
        <v>24.860130108270635</v>
      </c>
      <c r="DH109" s="41">
        <f t="shared" si="227"/>
        <v>62150.325270676585</v>
      </c>
      <c r="DI109" s="39">
        <f t="shared" si="228"/>
        <v>17091339.449436061</v>
      </c>
      <c r="DJ109" s="39">
        <f t="shared" si="229"/>
        <v>-38843953.294172868</v>
      </c>
      <c r="DK109" s="40">
        <f t="shared" si="101"/>
        <v>4039.3913203722723</v>
      </c>
      <c r="DL109" s="39">
        <f t="shared" si="230"/>
        <v>10098478.300930681</v>
      </c>
      <c r="DM109" s="39">
        <f t="shared" si="231"/>
        <v>2777081532.7559371</v>
      </c>
      <c r="DN109" s="39">
        <f t="shared" si="232"/>
        <v>-6311548938.0816755</v>
      </c>
      <c r="DO109" s="53">
        <f t="shared" si="233"/>
        <v>763697421507.88269</v>
      </c>
      <c r="DP109" s="39">
        <f t="shared" si="234"/>
        <v>-1735675957972.4607</v>
      </c>
      <c r="DQ109" s="39">
        <f t="shared" si="235"/>
        <v>3944718086301.0474</v>
      </c>
      <c r="EK109" s="21">
        <v>55</v>
      </c>
      <c r="EL109" s="39">
        <v>-625</v>
      </c>
      <c r="EM109" s="39">
        <v>275</v>
      </c>
      <c r="EN109" s="39">
        <v>2500</v>
      </c>
      <c r="EO109" s="50">
        <f t="shared" si="240"/>
        <v>1.7685381645992137E-3</v>
      </c>
      <c r="EP109" s="40">
        <f t="shared" si="112"/>
        <v>25.158462044549729</v>
      </c>
      <c r="EQ109" s="41">
        <f t="shared" si="241"/>
        <v>62896.155111374326</v>
      </c>
      <c r="ER109" s="39">
        <f t="shared" si="242"/>
        <v>17296442.65562794</v>
      </c>
      <c r="ES109" s="39">
        <f t="shared" si="243"/>
        <v>-39310096.944608957</v>
      </c>
      <c r="ET109" s="40">
        <f t="shared" si="113"/>
        <v>2951.1384013600273</v>
      </c>
      <c r="EU109" s="39">
        <f t="shared" si="244"/>
        <v>7377846.0034000678</v>
      </c>
      <c r="EV109" s="39">
        <f t="shared" si="245"/>
        <v>2028907650.9350185</v>
      </c>
      <c r="EW109" s="39">
        <f t="shared" si="246"/>
        <v>-4611153752.125042</v>
      </c>
      <c r="EX109" s="53">
        <f t="shared" si="247"/>
        <v>557949604007.13013</v>
      </c>
      <c r="EY109" s="39">
        <f t="shared" si="248"/>
        <v>-1268067281834.3865</v>
      </c>
      <c r="EZ109" s="39">
        <f t="shared" si="249"/>
        <v>2881971095078.1514</v>
      </c>
      <c r="FT109" s="21">
        <v>55</v>
      </c>
      <c r="FU109" s="39">
        <v>-625</v>
      </c>
      <c r="FV109" s="39">
        <v>275</v>
      </c>
      <c r="FW109" s="39">
        <v>2500</v>
      </c>
      <c r="FX109" s="50">
        <f t="shared" si="254"/>
        <v>1.7749493908069975E-3</v>
      </c>
      <c r="FY109" s="40">
        <f t="shared" si="124"/>
        <v>25.177120423549347</v>
      </c>
      <c r="FZ109" s="41">
        <f t="shared" si="255"/>
        <v>62942.801058873367</v>
      </c>
      <c r="GA109" s="39">
        <f t="shared" si="256"/>
        <v>17309270.291190177</v>
      </c>
      <c r="GB109" s="39">
        <f t="shared" si="257"/>
        <v>-39339250.661795855</v>
      </c>
      <c r="GC109" s="40">
        <f t="shared" si="125"/>
        <v>2869.3952672107812</v>
      </c>
      <c r="GD109" s="39">
        <f t="shared" si="258"/>
        <v>7173488.168026953</v>
      </c>
      <c r="GE109" s="39">
        <f t="shared" si="259"/>
        <v>1972709246.207412</v>
      </c>
      <c r="GF109" s="39">
        <f t="shared" si="260"/>
        <v>-4483430105.0168457</v>
      </c>
      <c r="GG109" s="53">
        <f t="shared" si="261"/>
        <v>542495042707.03833</v>
      </c>
      <c r="GH109" s="39">
        <f t="shared" si="262"/>
        <v>-1232943278879.6326</v>
      </c>
      <c r="GI109" s="39">
        <f t="shared" si="263"/>
        <v>2802143815635.5283</v>
      </c>
      <c r="HC109" s="21">
        <v>55</v>
      </c>
      <c r="HD109" s="39">
        <v>-625</v>
      </c>
      <c r="HE109" s="39">
        <v>275</v>
      </c>
      <c r="HF109" s="39">
        <v>2500</v>
      </c>
      <c r="HG109" s="50">
        <f t="shared" si="268"/>
        <v>1.7749771754082457E-3</v>
      </c>
      <c r="HH109" s="40">
        <f t="shared" si="136"/>
        <v>25.177200143631271</v>
      </c>
      <c r="HI109" s="41">
        <f t="shared" si="269"/>
        <v>62943.000359078178</v>
      </c>
      <c r="HJ109" s="39">
        <f t="shared" si="270"/>
        <v>17309325.098746497</v>
      </c>
      <c r="HK109" s="39">
        <f t="shared" si="271"/>
        <v>-39339375.224423863</v>
      </c>
      <c r="HL109" s="40">
        <f t="shared" si="137"/>
        <v>2869.0410135448669</v>
      </c>
      <c r="HM109" s="39">
        <f t="shared" si="272"/>
        <v>7172602.533862167</v>
      </c>
      <c r="HN109" s="39">
        <f t="shared" si="273"/>
        <v>1972465696.8120959</v>
      </c>
      <c r="HO109" s="39">
        <f t="shared" si="274"/>
        <v>-4482876583.6638546</v>
      </c>
      <c r="HP109" s="53">
        <f t="shared" si="275"/>
        <v>542428066623.32635</v>
      </c>
      <c r="HQ109" s="39">
        <f t="shared" si="276"/>
        <v>-1232791060507.5601</v>
      </c>
      <c r="HR109" s="39">
        <f t="shared" si="277"/>
        <v>2801797864789.9092</v>
      </c>
      <c r="IL109" s="21">
        <v>55</v>
      </c>
      <c r="IM109" s="39">
        <v>-625</v>
      </c>
      <c r="IN109" s="39">
        <v>275</v>
      </c>
      <c r="IO109" s="39">
        <v>2500</v>
      </c>
      <c r="IP109" s="50">
        <f t="shared" si="282"/>
        <v>1.7749771759217575E-3</v>
      </c>
      <c r="IQ109" s="40">
        <f t="shared" si="148"/>
        <v>25.177200145104557</v>
      </c>
      <c r="IR109" s="41">
        <f t="shared" si="283"/>
        <v>62943.000362761391</v>
      </c>
      <c r="IS109" s="39">
        <f t="shared" si="284"/>
        <v>17309325.099759381</v>
      </c>
      <c r="IT109" s="39">
        <f t="shared" si="285"/>
        <v>-39339375.226725869</v>
      </c>
      <c r="IU109" s="40">
        <f t="shared" si="149"/>
        <v>2869.0410069975928</v>
      </c>
      <c r="IV109" s="39">
        <f t="shared" si="286"/>
        <v>7172602.5174939819</v>
      </c>
      <c r="IW109" s="39">
        <f t="shared" si="287"/>
        <v>1972465692.3108449</v>
      </c>
      <c r="IX109" s="39">
        <f t="shared" si="288"/>
        <v>-4482876573.4337387</v>
      </c>
      <c r="IY109" s="53">
        <f t="shared" si="289"/>
        <v>542428065385.48236</v>
      </c>
      <c r="IZ109" s="39">
        <f t="shared" si="290"/>
        <v>-1232791057694.2781</v>
      </c>
      <c r="JA109" s="39">
        <f t="shared" si="291"/>
        <v>2801797858396.0864</v>
      </c>
      <c r="JU109" s="21">
        <v>55</v>
      </c>
      <c r="JV109" s="39">
        <v>-625</v>
      </c>
      <c r="JW109" s="39">
        <v>275</v>
      </c>
      <c r="JX109" s="39">
        <v>2500</v>
      </c>
      <c r="JY109" s="50">
        <f t="shared" si="296"/>
        <v>1.774977175921757E-3</v>
      </c>
      <c r="JZ109" s="40">
        <f t="shared" si="160"/>
        <v>25.177200145104553</v>
      </c>
      <c r="KA109" s="41">
        <f t="shared" si="297"/>
        <v>62943.000362761384</v>
      </c>
      <c r="KB109" s="39">
        <f t="shared" si="298"/>
        <v>17309325.099759381</v>
      </c>
      <c r="KC109" s="39">
        <f t="shared" si="299"/>
        <v>-39339375.226725861</v>
      </c>
      <c r="KD109" s="40">
        <f t="shared" si="161"/>
        <v>2869.0410069975987</v>
      </c>
      <c r="KE109" s="39">
        <f t="shared" si="300"/>
        <v>7172602.5174939968</v>
      </c>
      <c r="KF109" s="39">
        <f t="shared" si="301"/>
        <v>1972465692.3108492</v>
      </c>
      <c r="KG109" s="39">
        <f t="shared" si="302"/>
        <v>-4482876573.4337482</v>
      </c>
      <c r="KH109" s="53">
        <f t="shared" si="303"/>
        <v>542428065385.48352</v>
      </c>
      <c r="KI109" s="39">
        <f t="shared" si="304"/>
        <v>-1232791057694.2808</v>
      </c>
      <c r="KJ109" s="39">
        <f t="shared" si="305"/>
        <v>2801797858396.0923</v>
      </c>
      <c r="LD109" s="21">
        <v>55</v>
      </c>
      <c r="LE109" s="39">
        <v>-625</v>
      </c>
      <c r="LF109" s="39">
        <v>275</v>
      </c>
      <c r="LG109" s="39">
        <v>2500</v>
      </c>
      <c r="LH109" s="50">
        <f t="shared" si="310"/>
        <v>1.774977175921757E-3</v>
      </c>
      <c r="LI109" s="40">
        <f t="shared" si="172"/>
        <v>25.177200145104553</v>
      </c>
      <c r="LJ109" s="41">
        <f t="shared" si="311"/>
        <v>62943.000362761384</v>
      </c>
      <c r="LK109" s="39">
        <f t="shared" si="312"/>
        <v>17309325.099759381</v>
      </c>
      <c r="LL109" s="39">
        <f t="shared" si="313"/>
        <v>-39339375.226725861</v>
      </c>
      <c r="LM109" s="40">
        <f t="shared" si="173"/>
        <v>2869.0410069975987</v>
      </c>
      <c r="LN109" s="39">
        <f t="shared" si="314"/>
        <v>7172602.5174939968</v>
      </c>
      <c r="LO109" s="39">
        <f t="shared" si="315"/>
        <v>1972465692.3108492</v>
      </c>
      <c r="LP109" s="39">
        <f t="shared" si="316"/>
        <v>-4482876573.4337482</v>
      </c>
      <c r="LQ109" s="53">
        <f t="shared" si="317"/>
        <v>542428065385.48352</v>
      </c>
      <c r="LR109" s="39">
        <f t="shared" si="318"/>
        <v>-1232791057694.2808</v>
      </c>
      <c r="LS109" s="39">
        <f t="shared" si="319"/>
        <v>2801797858396.0923</v>
      </c>
    </row>
    <row r="110" spans="1:331" x14ac:dyDescent="0.25">
      <c r="A110" s="21">
        <v>56</v>
      </c>
      <c r="B110" s="39">
        <v>-625</v>
      </c>
      <c r="C110" s="39">
        <v>325</v>
      </c>
      <c r="D110" s="39">
        <v>2500</v>
      </c>
      <c r="E110" s="50">
        <f t="shared" si="184"/>
        <v>1.0175E-3</v>
      </c>
      <c r="F110" s="40">
        <f t="shared" si="64"/>
        <v>19.346172656249998</v>
      </c>
      <c r="G110" s="41">
        <f t="shared" si="185"/>
        <v>48365.431640624993</v>
      </c>
      <c r="H110" s="39">
        <f t="shared" si="186"/>
        <v>15718765.283203123</v>
      </c>
      <c r="I110" s="39">
        <f t="shared" si="187"/>
        <v>-30228394.775390621</v>
      </c>
      <c r="J110" s="40">
        <f t="shared" si="65"/>
        <v>12526.875000000002</v>
      </c>
      <c r="K110" s="39">
        <f t="shared" si="188"/>
        <v>31317187.500000004</v>
      </c>
      <c r="L110" s="39">
        <f t="shared" si="189"/>
        <v>10178085937.500002</v>
      </c>
      <c r="M110" s="39">
        <f t="shared" si="190"/>
        <v>-19573242187.500004</v>
      </c>
      <c r="N110" s="53">
        <f t="shared" si="191"/>
        <v>3307877929687.5005</v>
      </c>
      <c r="O110" s="39">
        <f t="shared" si="192"/>
        <v>-6361303710937.501</v>
      </c>
      <c r="P110" s="39">
        <f t="shared" si="193"/>
        <v>12233276367187.502</v>
      </c>
      <c r="AJ110" s="21">
        <v>56</v>
      </c>
      <c r="AK110" s="39">
        <v>-625</v>
      </c>
      <c r="AL110" s="39">
        <v>325</v>
      </c>
      <c r="AM110" s="39">
        <v>2500</v>
      </c>
      <c r="AN110" s="50">
        <f t="shared" si="198"/>
        <v>1.2932048601854919E-3</v>
      </c>
      <c r="AO110" s="40">
        <f t="shared" si="76"/>
        <v>22.315309018383012</v>
      </c>
      <c r="AP110" s="41">
        <f t="shared" si="199"/>
        <v>55788.27254595753</v>
      </c>
      <c r="AQ110" s="39">
        <f t="shared" si="200"/>
        <v>18131188.577436198</v>
      </c>
      <c r="AR110" s="39">
        <f t="shared" si="201"/>
        <v>-34867670.341223456</v>
      </c>
      <c r="AS110" s="40">
        <f t="shared" si="77"/>
        <v>9011.6380326349772</v>
      </c>
      <c r="AT110" s="39">
        <f t="shared" si="202"/>
        <v>22529095.081587441</v>
      </c>
      <c r="AU110" s="39">
        <f t="shared" si="203"/>
        <v>7321955901.5159187</v>
      </c>
      <c r="AV110" s="39">
        <f t="shared" si="204"/>
        <v>-14080684425.992151</v>
      </c>
      <c r="AW110" s="53">
        <f t="shared" si="205"/>
        <v>2379635667992.6738</v>
      </c>
      <c r="AX110" s="39">
        <f t="shared" si="206"/>
        <v>-4576222438447.4492</v>
      </c>
      <c r="AY110" s="39">
        <f t="shared" si="207"/>
        <v>8800427766245.0938</v>
      </c>
      <c r="BS110" s="21">
        <v>56</v>
      </c>
      <c r="BT110" s="39">
        <v>-625</v>
      </c>
      <c r="BU110" s="39">
        <v>325</v>
      </c>
      <c r="BV110" s="39">
        <v>2500</v>
      </c>
      <c r="BW110" s="50">
        <f t="shared" si="212"/>
        <v>1.5469680728582369E-3</v>
      </c>
      <c r="BX110" s="40">
        <f t="shared" si="88"/>
        <v>24.191608215312652</v>
      </c>
      <c r="BY110" s="41">
        <f t="shared" si="213"/>
        <v>60479.020538281628</v>
      </c>
      <c r="BZ110" s="39">
        <f t="shared" si="214"/>
        <v>19655681.674941529</v>
      </c>
      <c r="CA110" s="39">
        <f t="shared" si="215"/>
        <v>-37799387.83642602</v>
      </c>
      <c r="CB110" s="40">
        <f t="shared" si="89"/>
        <v>5776.1570710574797</v>
      </c>
      <c r="CC110" s="39">
        <f t="shared" si="216"/>
        <v>14440392.6776437</v>
      </c>
      <c r="CD110" s="39">
        <f t="shared" si="217"/>
        <v>4693127620.2342024</v>
      </c>
      <c r="CE110" s="39">
        <f t="shared" si="218"/>
        <v>-9025245423.5273113</v>
      </c>
      <c r="CF110" s="53">
        <f t="shared" si="219"/>
        <v>1525266476576.1157</v>
      </c>
      <c r="CG110" s="39">
        <f t="shared" si="220"/>
        <v>-2933204762646.376</v>
      </c>
      <c r="CH110" s="39">
        <f t="shared" si="221"/>
        <v>5640778389704.5703</v>
      </c>
      <c r="DB110" s="21">
        <v>56</v>
      </c>
      <c r="DC110" s="39">
        <v>-625</v>
      </c>
      <c r="DD110" s="39">
        <v>325</v>
      </c>
      <c r="DE110" s="39">
        <v>2500</v>
      </c>
      <c r="DF110" s="50">
        <f t="shared" si="226"/>
        <v>1.7941052692319831E-3</v>
      </c>
      <c r="DG110" s="40">
        <f t="shared" si="100"/>
        <v>25.229746918992532</v>
      </c>
      <c r="DH110" s="41">
        <f t="shared" si="227"/>
        <v>63074.367297481331</v>
      </c>
      <c r="DI110" s="39">
        <f t="shared" si="228"/>
        <v>20499169.371681433</v>
      </c>
      <c r="DJ110" s="39">
        <f t="shared" si="229"/>
        <v>-39421479.560925834</v>
      </c>
      <c r="DK110" s="40">
        <f t="shared" si="101"/>
        <v>2625.1578172922168</v>
      </c>
      <c r="DL110" s="39">
        <f t="shared" si="230"/>
        <v>6562894.543230542</v>
      </c>
      <c r="DM110" s="39">
        <f t="shared" si="231"/>
        <v>2132940726.549926</v>
      </c>
      <c r="DN110" s="39">
        <f t="shared" si="232"/>
        <v>-4101809089.5190887</v>
      </c>
      <c r="DO110" s="53">
        <f t="shared" si="233"/>
        <v>693205736128.72595</v>
      </c>
      <c r="DP110" s="39">
        <f t="shared" si="234"/>
        <v>-1333087954093.7039</v>
      </c>
      <c r="DQ110" s="39">
        <f t="shared" si="235"/>
        <v>2563630680949.4307</v>
      </c>
      <c r="EK110" s="21">
        <v>56</v>
      </c>
      <c r="EL110" s="39">
        <v>-625</v>
      </c>
      <c r="EM110" s="39">
        <v>325</v>
      </c>
      <c r="EN110" s="39">
        <v>2500</v>
      </c>
      <c r="EO110" s="50">
        <f t="shared" si="240"/>
        <v>1.8871245749026719E-3</v>
      </c>
      <c r="EP110" s="40">
        <f t="shared" si="112"/>
        <v>25.418777007357996</v>
      </c>
      <c r="EQ110" s="41">
        <f t="shared" si="241"/>
        <v>63546.942518394986</v>
      </c>
      <c r="ER110" s="39">
        <f t="shared" si="242"/>
        <v>20652756.318478372</v>
      </c>
      <c r="ES110" s="39">
        <f t="shared" si="243"/>
        <v>-39716839.073996864</v>
      </c>
      <c r="ET110" s="40">
        <f t="shared" si="113"/>
        <v>1439.1616699909328</v>
      </c>
      <c r="EU110" s="39">
        <f t="shared" si="244"/>
        <v>3597904.1749773319</v>
      </c>
      <c r="EV110" s="39">
        <f t="shared" si="245"/>
        <v>1169318856.8676329</v>
      </c>
      <c r="EW110" s="39">
        <f t="shared" si="246"/>
        <v>-2248690109.3608322</v>
      </c>
      <c r="EX110" s="53">
        <f t="shared" si="247"/>
        <v>380028628481.98065</v>
      </c>
      <c r="EY110" s="39">
        <f t="shared" si="248"/>
        <v>-730824285542.27051</v>
      </c>
      <c r="EZ110" s="39">
        <f t="shared" si="249"/>
        <v>1405431318350.5203</v>
      </c>
      <c r="FT110" s="21">
        <v>56</v>
      </c>
      <c r="FU110" s="39">
        <v>-625</v>
      </c>
      <c r="FV110" s="39">
        <v>325</v>
      </c>
      <c r="FW110" s="39">
        <v>2500</v>
      </c>
      <c r="FX110" s="50">
        <f t="shared" si="254"/>
        <v>1.8941192715002646E-3</v>
      </c>
      <c r="FY110" s="40">
        <f t="shared" si="124"/>
        <v>25.428531604743824</v>
      </c>
      <c r="FZ110" s="41">
        <f t="shared" si="255"/>
        <v>63571.329011859561</v>
      </c>
      <c r="GA110" s="39">
        <f t="shared" si="256"/>
        <v>20660681.928854357</v>
      </c>
      <c r="GB110" s="39">
        <f t="shared" si="257"/>
        <v>-39732080.632412225</v>
      </c>
      <c r="GC110" s="40">
        <f t="shared" si="125"/>
        <v>1349.9792883716264</v>
      </c>
      <c r="GD110" s="39">
        <f t="shared" si="258"/>
        <v>3374948.2209290657</v>
      </c>
      <c r="GE110" s="39">
        <f t="shared" si="259"/>
        <v>1096858171.8019464</v>
      </c>
      <c r="GF110" s="39">
        <f t="shared" si="260"/>
        <v>-2109342638.0806661</v>
      </c>
      <c r="GG110" s="53">
        <f t="shared" si="261"/>
        <v>356478905835.63257</v>
      </c>
      <c r="GH110" s="39">
        <f t="shared" si="262"/>
        <v>-685536357376.21643</v>
      </c>
      <c r="GI110" s="39">
        <f t="shared" si="263"/>
        <v>1318339148800.4163</v>
      </c>
      <c r="HC110" s="21">
        <v>56</v>
      </c>
      <c r="HD110" s="39">
        <v>-625</v>
      </c>
      <c r="HE110" s="39">
        <v>325</v>
      </c>
      <c r="HF110" s="39">
        <v>2500</v>
      </c>
      <c r="HG110" s="50">
        <f t="shared" si="268"/>
        <v>1.8941493204661999E-3</v>
      </c>
      <c r="HH110" s="40">
        <f t="shared" si="136"/>
        <v>25.42857216446923</v>
      </c>
      <c r="HI110" s="41">
        <f t="shared" si="269"/>
        <v>63571.430411173074</v>
      </c>
      <c r="HJ110" s="39">
        <f t="shared" si="270"/>
        <v>20660714.883631248</v>
      </c>
      <c r="HK110" s="39">
        <f t="shared" si="271"/>
        <v>-39732144.006983168</v>
      </c>
      <c r="HL110" s="40">
        <f t="shared" si="137"/>
        <v>1349.5961640559515</v>
      </c>
      <c r="HM110" s="39">
        <f t="shared" si="272"/>
        <v>3373990.4101398787</v>
      </c>
      <c r="HN110" s="39">
        <f t="shared" si="273"/>
        <v>1096546883.2954607</v>
      </c>
      <c r="HO110" s="39">
        <f t="shared" si="274"/>
        <v>-2108744006.3374243</v>
      </c>
      <c r="HP110" s="53">
        <f t="shared" si="275"/>
        <v>356377737071.02472</v>
      </c>
      <c r="HQ110" s="39">
        <f t="shared" si="276"/>
        <v>-685341802059.66284</v>
      </c>
      <c r="HR110" s="39">
        <f t="shared" si="277"/>
        <v>1317965003960.8901</v>
      </c>
      <c r="IL110" s="21">
        <v>56</v>
      </c>
      <c r="IM110" s="39">
        <v>-625</v>
      </c>
      <c r="IN110" s="39">
        <v>325</v>
      </c>
      <c r="IO110" s="39">
        <v>2500</v>
      </c>
      <c r="IP110" s="50">
        <f t="shared" si="282"/>
        <v>1.8941493210211525E-3</v>
      </c>
      <c r="IQ110" s="40">
        <f t="shared" si="148"/>
        <v>25.428572165218196</v>
      </c>
      <c r="IR110" s="41">
        <f t="shared" si="283"/>
        <v>63571.430413045491</v>
      </c>
      <c r="IS110" s="39">
        <f t="shared" si="284"/>
        <v>20660714.884239785</v>
      </c>
      <c r="IT110" s="39">
        <f t="shared" si="285"/>
        <v>-39732144.008153431</v>
      </c>
      <c r="IU110" s="40">
        <f t="shared" si="149"/>
        <v>1349.5961569803067</v>
      </c>
      <c r="IV110" s="39">
        <f t="shared" si="286"/>
        <v>3373990.3924507666</v>
      </c>
      <c r="IW110" s="39">
        <f t="shared" si="287"/>
        <v>1096546877.5464993</v>
      </c>
      <c r="IX110" s="39">
        <f t="shared" si="288"/>
        <v>-2108743995.2817292</v>
      </c>
      <c r="IY110" s="53">
        <f t="shared" si="289"/>
        <v>356377735202.61224</v>
      </c>
      <c r="IZ110" s="39">
        <f t="shared" si="290"/>
        <v>-685341798466.56201</v>
      </c>
      <c r="JA110" s="39">
        <f t="shared" si="291"/>
        <v>1317964997051.0808</v>
      </c>
      <c r="JU110" s="21">
        <v>56</v>
      </c>
      <c r="JV110" s="39">
        <v>-625</v>
      </c>
      <c r="JW110" s="39">
        <v>325</v>
      </c>
      <c r="JX110" s="39">
        <v>2500</v>
      </c>
      <c r="JY110" s="50">
        <f t="shared" si="296"/>
        <v>1.8941493210211525E-3</v>
      </c>
      <c r="JZ110" s="40">
        <f t="shared" si="160"/>
        <v>25.428572165218196</v>
      </c>
      <c r="KA110" s="41">
        <f t="shared" si="297"/>
        <v>63571.430413045491</v>
      </c>
      <c r="KB110" s="39">
        <f t="shared" si="298"/>
        <v>20660714.884239785</v>
      </c>
      <c r="KC110" s="39">
        <f t="shared" si="299"/>
        <v>-39732144.008153431</v>
      </c>
      <c r="KD110" s="40">
        <f t="shared" si="161"/>
        <v>1349.5961569803067</v>
      </c>
      <c r="KE110" s="39">
        <f t="shared" si="300"/>
        <v>3373990.3924507666</v>
      </c>
      <c r="KF110" s="39">
        <f t="shared" si="301"/>
        <v>1096546877.5464993</v>
      </c>
      <c r="KG110" s="39">
        <f t="shared" si="302"/>
        <v>-2108743995.2817292</v>
      </c>
      <c r="KH110" s="53">
        <f t="shared" si="303"/>
        <v>356377735202.61224</v>
      </c>
      <c r="KI110" s="39">
        <f t="shared" si="304"/>
        <v>-685341798466.56201</v>
      </c>
      <c r="KJ110" s="39">
        <f t="shared" si="305"/>
        <v>1317964997051.0808</v>
      </c>
      <c r="LD110" s="21">
        <v>56</v>
      </c>
      <c r="LE110" s="39">
        <v>-625</v>
      </c>
      <c r="LF110" s="39">
        <v>325</v>
      </c>
      <c r="LG110" s="39">
        <v>2500</v>
      </c>
      <c r="LH110" s="50">
        <f t="shared" si="310"/>
        <v>1.8941493210211525E-3</v>
      </c>
      <c r="LI110" s="40">
        <f t="shared" si="172"/>
        <v>25.428572165218196</v>
      </c>
      <c r="LJ110" s="41">
        <f t="shared" si="311"/>
        <v>63571.430413045491</v>
      </c>
      <c r="LK110" s="39">
        <f t="shared" si="312"/>
        <v>20660714.884239785</v>
      </c>
      <c r="LL110" s="39">
        <f t="shared" si="313"/>
        <v>-39732144.008153431</v>
      </c>
      <c r="LM110" s="40">
        <f t="shared" si="173"/>
        <v>1349.5961569803067</v>
      </c>
      <c r="LN110" s="39">
        <f t="shared" si="314"/>
        <v>3373990.3924507666</v>
      </c>
      <c r="LO110" s="39">
        <f t="shared" si="315"/>
        <v>1096546877.5464993</v>
      </c>
      <c r="LP110" s="39">
        <f t="shared" si="316"/>
        <v>-2108743995.2817292</v>
      </c>
      <c r="LQ110" s="53">
        <f t="shared" si="317"/>
        <v>356377735202.61224</v>
      </c>
      <c r="LR110" s="39">
        <f t="shared" si="318"/>
        <v>-685341798466.56201</v>
      </c>
      <c r="LS110" s="39">
        <f t="shared" si="319"/>
        <v>1317964997051.0808</v>
      </c>
    </row>
    <row r="111" spans="1:331" x14ac:dyDescent="0.25">
      <c r="A111" s="21">
        <v>57</v>
      </c>
      <c r="B111" s="39">
        <v>-625</v>
      </c>
      <c r="C111" s="39">
        <v>375</v>
      </c>
      <c r="D111" s="39">
        <v>2500</v>
      </c>
      <c r="E111" s="50">
        <f t="shared" si="184"/>
        <v>1.0250000000000001E-3</v>
      </c>
      <c r="F111" s="40">
        <f t="shared" si="64"/>
        <v>19.439765625000003</v>
      </c>
      <c r="G111" s="41">
        <f t="shared" si="185"/>
        <v>48599.414062500007</v>
      </c>
      <c r="H111" s="39">
        <f t="shared" si="186"/>
        <v>18224780.273437504</v>
      </c>
      <c r="I111" s="39">
        <f t="shared" si="187"/>
        <v>-30374633.789062504</v>
      </c>
      <c r="J111" s="40">
        <f t="shared" si="65"/>
        <v>12431.249999999998</v>
      </c>
      <c r="K111" s="39">
        <f t="shared" si="188"/>
        <v>31078124.999999996</v>
      </c>
      <c r="L111" s="39">
        <f t="shared" si="189"/>
        <v>11654296874.999998</v>
      </c>
      <c r="M111" s="39">
        <f t="shared" si="190"/>
        <v>-19423828124.999996</v>
      </c>
      <c r="N111" s="53">
        <f t="shared" si="191"/>
        <v>4370361328124.9995</v>
      </c>
      <c r="O111" s="39">
        <f t="shared" si="192"/>
        <v>-7283935546874.999</v>
      </c>
      <c r="P111" s="39">
        <f t="shared" si="193"/>
        <v>12139892578124.998</v>
      </c>
      <c r="AJ111" s="21">
        <v>57</v>
      </c>
      <c r="AK111" s="39">
        <v>-625</v>
      </c>
      <c r="AL111" s="39">
        <v>375</v>
      </c>
      <c r="AM111" s="39">
        <v>2500</v>
      </c>
      <c r="AN111" s="50">
        <f t="shared" si="198"/>
        <v>1.3657968999234676E-3</v>
      </c>
      <c r="AO111" s="40">
        <f t="shared" si="76"/>
        <v>22.935888477564884</v>
      </c>
      <c r="AP111" s="41">
        <f t="shared" si="199"/>
        <v>57339.721193912206</v>
      </c>
      <c r="AQ111" s="39">
        <f t="shared" si="200"/>
        <v>21502395.447717078</v>
      </c>
      <c r="AR111" s="39">
        <f t="shared" si="201"/>
        <v>-35837325.74619513</v>
      </c>
      <c r="AS111" s="40">
        <f t="shared" si="77"/>
        <v>8086.089525975789</v>
      </c>
      <c r="AT111" s="39">
        <f t="shared" si="202"/>
        <v>20215223.814939473</v>
      </c>
      <c r="AU111" s="39">
        <f t="shared" si="203"/>
        <v>7580708930.6023026</v>
      </c>
      <c r="AV111" s="39">
        <f t="shared" si="204"/>
        <v>-12634514884.33717</v>
      </c>
      <c r="AW111" s="53">
        <f t="shared" si="205"/>
        <v>2842765848975.8633</v>
      </c>
      <c r="AX111" s="39">
        <f t="shared" si="206"/>
        <v>-4737943081626.4385</v>
      </c>
      <c r="AY111" s="39">
        <f t="shared" si="207"/>
        <v>7896571802710.7314</v>
      </c>
      <c r="BS111" s="21">
        <v>57</v>
      </c>
      <c r="BT111" s="39">
        <v>-625</v>
      </c>
      <c r="BU111" s="39">
        <v>375</v>
      </c>
      <c r="BV111" s="39">
        <v>2500</v>
      </c>
      <c r="BW111" s="50">
        <f t="shared" si="212"/>
        <v>1.6373295766065493E-3</v>
      </c>
      <c r="BX111" s="40">
        <f t="shared" si="88"/>
        <v>24.661497295472046</v>
      </c>
      <c r="BY111" s="41">
        <f t="shared" si="213"/>
        <v>61653.743238680116</v>
      </c>
      <c r="BZ111" s="39">
        <f t="shared" si="214"/>
        <v>23120153.714505043</v>
      </c>
      <c r="CA111" s="39">
        <f t="shared" si="215"/>
        <v>-38533589.52417507</v>
      </c>
      <c r="CB111" s="40">
        <f t="shared" si="89"/>
        <v>4624.0478982664972</v>
      </c>
      <c r="CC111" s="39">
        <f t="shared" si="216"/>
        <v>11560119.745666243</v>
      </c>
      <c r="CD111" s="39">
        <f t="shared" si="217"/>
        <v>4335044904.6248407</v>
      </c>
      <c r="CE111" s="39">
        <f t="shared" si="218"/>
        <v>-7225074841.0414019</v>
      </c>
      <c r="CF111" s="53">
        <f t="shared" si="219"/>
        <v>1625641839234.3152</v>
      </c>
      <c r="CG111" s="39">
        <f t="shared" si="220"/>
        <v>-2709403065390.5259</v>
      </c>
      <c r="CH111" s="39">
        <f t="shared" si="221"/>
        <v>4515671775650.876</v>
      </c>
      <c r="DB111" s="21">
        <v>57</v>
      </c>
      <c r="DC111" s="39">
        <v>-625</v>
      </c>
      <c r="DD111" s="39">
        <v>375</v>
      </c>
      <c r="DE111" s="39">
        <v>2500</v>
      </c>
      <c r="DF111" s="50">
        <f t="shared" si="226"/>
        <v>1.9050255439833602E-3</v>
      </c>
      <c r="DG111" s="40">
        <f t="shared" si="100"/>
        <v>25.44249656099019</v>
      </c>
      <c r="DH111" s="41">
        <f t="shared" si="227"/>
        <v>63606.241402475476</v>
      </c>
      <c r="DI111" s="39">
        <f t="shared" si="228"/>
        <v>23852340.525928304</v>
      </c>
      <c r="DJ111" s="39">
        <f t="shared" si="229"/>
        <v>-39753900.876547173</v>
      </c>
      <c r="DK111" s="40">
        <f t="shared" si="101"/>
        <v>1210.9243142121586</v>
      </c>
      <c r="DL111" s="39">
        <f t="shared" si="230"/>
        <v>3027310.7855303967</v>
      </c>
      <c r="DM111" s="39">
        <f t="shared" si="231"/>
        <v>1135241544.5738988</v>
      </c>
      <c r="DN111" s="39">
        <f t="shared" si="232"/>
        <v>-1892069240.9564979</v>
      </c>
      <c r="DO111" s="53">
        <f t="shared" si="233"/>
        <v>425715579215.21204</v>
      </c>
      <c r="DP111" s="39">
        <f t="shared" si="234"/>
        <v>-709525965358.68677</v>
      </c>
      <c r="DQ111" s="39">
        <f t="shared" si="235"/>
        <v>1182543275597.8113</v>
      </c>
      <c r="EK111" s="21">
        <v>57</v>
      </c>
      <c r="EL111" s="39">
        <v>-625</v>
      </c>
      <c r="EM111" s="39">
        <v>375</v>
      </c>
      <c r="EN111" s="39">
        <v>2500</v>
      </c>
      <c r="EO111" s="50">
        <f t="shared" si="240"/>
        <v>2.0057109852061297E-3</v>
      </c>
      <c r="EP111" s="40">
        <f t="shared" si="112"/>
        <v>25.5</v>
      </c>
      <c r="EQ111" s="41">
        <f t="shared" si="241"/>
        <v>63750</v>
      </c>
      <c r="ER111" s="39">
        <f t="shared" si="242"/>
        <v>23906250</v>
      </c>
      <c r="ES111" s="39">
        <f t="shared" si="243"/>
        <v>-39843750</v>
      </c>
      <c r="ET111" s="40">
        <f t="shared" si="113"/>
        <v>0</v>
      </c>
      <c r="EU111" s="39">
        <f t="shared" si="244"/>
        <v>0</v>
      </c>
      <c r="EV111" s="39">
        <f t="shared" si="245"/>
        <v>0</v>
      </c>
      <c r="EW111" s="39">
        <f t="shared" si="246"/>
        <v>0</v>
      </c>
      <c r="EX111" s="53">
        <f t="shared" si="247"/>
        <v>0</v>
      </c>
      <c r="EY111" s="39">
        <f t="shared" si="248"/>
        <v>0</v>
      </c>
      <c r="EZ111" s="39">
        <f t="shared" si="249"/>
        <v>0</v>
      </c>
      <c r="FT111" s="21">
        <v>57</v>
      </c>
      <c r="FU111" s="39">
        <v>-625</v>
      </c>
      <c r="FV111" s="39">
        <v>375</v>
      </c>
      <c r="FW111" s="39">
        <v>2500</v>
      </c>
      <c r="FX111" s="50">
        <f t="shared" si="254"/>
        <v>2.0132891521935318E-3</v>
      </c>
      <c r="FY111" s="40">
        <f t="shared" si="124"/>
        <v>25.5</v>
      </c>
      <c r="FZ111" s="41">
        <f t="shared" si="255"/>
        <v>63750</v>
      </c>
      <c r="GA111" s="39">
        <f t="shared" si="256"/>
        <v>23906250</v>
      </c>
      <c r="GB111" s="39">
        <f t="shared" si="257"/>
        <v>-39843750</v>
      </c>
      <c r="GC111" s="40">
        <f t="shared" si="125"/>
        <v>0</v>
      </c>
      <c r="GD111" s="39">
        <f t="shared" si="258"/>
        <v>0</v>
      </c>
      <c r="GE111" s="39">
        <f t="shared" si="259"/>
        <v>0</v>
      </c>
      <c r="GF111" s="39">
        <f t="shared" si="260"/>
        <v>0</v>
      </c>
      <c r="GG111" s="53">
        <f t="shared" si="261"/>
        <v>0</v>
      </c>
      <c r="GH111" s="39">
        <f t="shared" si="262"/>
        <v>0</v>
      </c>
      <c r="GI111" s="39">
        <f t="shared" si="263"/>
        <v>0</v>
      </c>
      <c r="HC111" s="21">
        <v>57</v>
      </c>
      <c r="HD111" s="39">
        <v>-625</v>
      </c>
      <c r="HE111" s="39">
        <v>375</v>
      </c>
      <c r="HF111" s="39">
        <v>2500</v>
      </c>
      <c r="HG111" s="50">
        <f t="shared" si="268"/>
        <v>2.0133214655241533E-3</v>
      </c>
      <c r="HH111" s="40">
        <f t="shared" si="136"/>
        <v>25.5</v>
      </c>
      <c r="HI111" s="41">
        <f t="shared" si="269"/>
        <v>63750</v>
      </c>
      <c r="HJ111" s="39">
        <f t="shared" si="270"/>
        <v>23906250</v>
      </c>
      <c r="HK111" s="39">
        <f t="shared" si="271"/>
        <v>-39843750</v>
      </c>
      <c r="HL111" s="40">
        <f t="shared" si="137"/>
        <v>0</v>
      </c>
      <c r="HM111" s="39">
        <f t="shared" si="272"/>
        <v>0</v>
      </c>
      <c r="HN111" s="39">
        <f t="shared" si="273"/>
        <v>0</v>
      </c>
      <c r="HO111" s="39">
        <f t="shared" si="274"/>
        <v>0</v>
      </c>
      <c r="HP111" s="53">
        <f t="shared" si="275"/>
        <v>0</v>
      </c>
      <c r="HQ111" s="39">
        <f t="shared" si="276"/>
        <v>0</v>
      </c>
      <c r="HR111" s="39">
        <f t="shared" si="277"/>
        <v>0</v>
      </c>
      <c r="IL111" s="21">
        <v>57</v>
      </c>
      <c r="IM111" s="39">
        <v>-625</v>
      </c>
      <c r="IN111" s="39">
        <v>375</v>
      </c>
      <c r="IO111" s="39">
        <v>2500</v>
      </c>
      <c r="IP111" s="50">
        <f t="shared" si="282"/>
        <v>2.0133214661205473E-3</v>
      </c>
      <c r="IQ111" s="40">
        <f t="shared" si="148"/>
        <v>25.5</v>
      </c>
      <c r="IR111" s="41">
        <f t="shared" si="283"/>
        <v>63750</v>
      </c>
      <c r="IS111" s="39">
        <f t="shared" si="284"/>
        <v>23906250</v>
      </c>
      <c r="IT111" s="39">
        <f t="shared" si="285"/>
        <v>-39843750</v>
      </c>
      <c r="IU111" s="40">
        <f t="shared" si="149"/>
        <v>0</v>
      </c>
      <c r="IV111" s="39">
        <f t="shared" si="286"/>
        <v>0</v>
      </c>
      <c r="IW111" s="39">
        <f t="shared" si="287"/>
        <v>0</v>
      </c>
      <c r="IX111" s="39">
        <f t="shared" si="288"/>
        <v>0</v>
      </c>
      <c r="IY111" s="53">
        <f t="shared" si="289"/>
        <v>0</v>
      </c>
      <c r="IZ111" s="39">
        <f t="shared" si="290"/>
        <v>0</v>
      </c>
      <c r="JA111" s="39">
        <f t="shared" si="291"/>
        <v>0</v>
      </c>
      <c r="JU111" s="21">
        <v>57</v>
      </c>
      <c r="JV111" s="39">
        <v>-625</v>
      </c>
      <c r="JW111" s="39">
        <v>375</v>
      </c>
      <c r="JX111" s="39">
        <v>2500</v>
      </c>
      <c r="JY111" s="50">
        <f t="shared" si="296"/>
        <v>2.0133214661205477E-3</v>
      </c>
      <c r="JZ111" s="40">
        <f t="shared" si="160"/>
        <v>25.5</v>
      </c>
      <c r="KA111" s="41">
        <f t="shared" si="297"/>
        <v>63750</v>
      </c>
      <c r="KB111" s="39">
        <f t="shared" si="298"/>
        <v>23906250</v>
      </c>
      <c r="KC111" s="39">
        <f t="shared" si="299"/>
        <v>-39843750</v>
      </c>
      <c r="KD111" s="40">
        <f t="shared" si="161"/>
        <v>0</v>
      </c>
      <c r="KE111" s="39">
        <f t="shared" si="300"/>
        <v>0</v>
      </c>
      <c r="KF111" s="39">
        <f t="shared" si="301"/>
        <v>0</v>
      </c>
      <c r="KG111" s="39">
        <f t="shared" si="302"/>
        <v>0</v>
      </c>
      <c r="KH111" s="53">
        <f t="shared" si="303"/>
        <v>0</v>
      </c>
      <c r="KI111" s="39">
        <f t="shared" si="304"/>
        <v>0</v>
      </c>
      <c r="KJ111" s="39">
        <f t="shared" si="305"/>
        <v>0</v>
      </c>
      <c r="LD111" s="21">
        <v>57</v>
      </c>
      <c r="LE111" s="39">
        <v>-625</v>
      </c>
      <c r="LF111" s="39">
        <v>375</v>
      </c>
      <c r="LG111" s="39">
        <v>2500</v>
      </c>
      <c r="LH111" s="50">
        <f t="shared" si="310"/>
        <v>2.0133214661205477E-3</v>
      </c>
      <c r="LI111" s="40">
        <f t="shared" si="172"/>
        <v>25.5</v>
      </c>
      <c r="LJ111" s="41">
        <f t="shared" si="311"/>
        <v>63750</v>
      </c>
      <c r="LK111" s="39">
        <f t="shared" si="312"/>
        <v>23906250</v>
      </c>
      <c r="LL111" s="39">
        <f t="shared" si="313"/>
        <v>-39843750</v>
      </c>
      <c r="LM111" s="40">
        <f t="shared" si="173"/>
        <v>0</v>
      </c>
      <c r="LN111" s="39">
        <f t="shared" si="314"/>
        <v>0</v>
      </c>
      <c r="LO111" s="39">
        <f t="shared" si="315"/>
        <v>0</v>
      </c>
      <c r="LP111" s="39">
        <f t="shared" si="316"/>
        <v>0</v>
      </c>
      <c r="LQ111" s="53">
        <f t="shared" si="317"/>
        <v>0</v>
      </c>
      <c r="LR111" s="39">
        <f t="shared" si="318"/>
        <v>0</v>
      </c>
      <c r="LS111" s="39">
        <f t="shared" si="319"/>
        <v>0</v>
      </c>
    </row>
    <row r="112" spans="1:331" x14ac:dyDescent="0.25">
      <c r="A112" s="21">
        <v>58</v>
      </c>
      <c r="B112" s="39">
        <v>-625</v>
      </c>
      <c r="C112" s="39">
        <v>425</v>
      </c>
      <c r="D112" s="39">
        <v>2500</v>
      </c>
      <c r="E112" s="50">
        <f t="shared" si="184"/>
        <v>1.0325E-3</v>
      </c>
      <c r="F112" s="40">
        <f t="shared" si="64"/>
        <v>19.532641406250001</v>
      </c>
      <c r="G112" s="41">
        <f t="shared" si="185"/>
        <v>48831.603515625</v>
      </c>
      <c r="H112" s="39">
        <f t="shared" si="186"/>
        <v>20753431.494140625</v>
      </c>
      <c r="I112" s="39">
        <f t="shared" si="187"/>
        <v>-30519752.197265625</v>
      </c>
      <c r="J112" s="40">
        <f t="shared" si="65"/>
        <v>12335.625</v>
      </c>
      <c r="K112" s="39">
        <f t="shared" si="188"/>
        <v>30839062.5</v>
      </c>
      <c r="L112" s="39">
        <f t="shared" si="189"/>
        <v>13106601562.5</v>
      </c>
      <c r="M112" s="39">
        <f t="shared" si="190"/>
        <v>-19274414062.5</v>
      </c>
      <c r="N112" s="53">
        <f t="shared" si="191"/>
        <v>5570305664062.5</v>
      </c>
      <c r="O112" s="39">
        <f t="shared" si="192"/>
        <v>-8191625976562.5</v>
      </c>
      <c r="P112" s="39">
        <f t="shared" si="193"/>
        <v>12046508789062.5</v>
      </c>
      <c r="AJ112" s="21">
        <v>58</v>
      </c>
      <c r="AK112" s="39">
        <v>-625</v>
      </c>
      <c r="AL112" s="39">
        <v>425</v>
      </c>
      <c r="AM112" s="39">
        <v>2500</v>
      </c>
      <c r="AN112" s="50">
        <f t="shared" si="198"/>
        <v>1.4383889396614434E-3</v>
      </c>
      <c r="AO112" s="40">
        <f t="shared" si="76"/>
        <v>23.489280482771935</v>
      </c>
      <c r="AP112" s="41">
        <f t="shared" si="199"/>
        <v>58723.201206929836</v>
      </c>
      <c r="AQ112" s="39">
        <f t="shared" si="200"/>
        <v>24957360.512945179</v>
      </c>
      <c r="AR112" s="39">
        <f t="shared" si="201"/>
        <v>-36702000.754331149</v>
      </c>
      <c r="AS112" s="40">
        <f t="shared" si="77"/>
        <v>7160.5410193165981</v>
      </c>
      <c r="AT112" s="39">
        <f t="shared" si="202"/>
        <v>17901352.548291497</v>
      </c>
      <c r="AU112" s="39">
        <f t="shared" si="203"/>
        <v>7608074833.0238857</v>
      </c>
      <c r="AV112" s="39">
        <f t="shared" si="204"/>
        <v>-11188345342.682186</v>
      </c>
      <c r="AW112" s="53">
        <f t="shared" si="205"/>
        <v>3233431804035.1514</v>
      </c>
      <c r="AX112" s="39">
        <f t="shared" si="206"/>
        <v>-4755046770639.9287</v>
      </c>
      <c r="AY112" s="39">
        <f t="shared" si="207"/>
        <v>6992715839176.3662</v>
      </c>
      <c r="BS112" s="21">
        <v>58</v>
      </c>
      <c r="BT112" s="39">
        <v>-625</v>
      </c>
      <c r="BU112" s="39">
        <v>425</v>
      </c>
      <c r="BV112" s="39">
        <v>2500</v>
      </c>
      <c r="BW112" s="50">
        <f t="shared" si="212"/>
        <v>1.7276910803548616E-3</v>
      </c>
      <c r="BX112" s="40">
        <f t="shared" si="88"/>
        <v>25.027280058295819</v>
      </c>
      <c r="BY112" s="41">
        <f t="shared" si="213"/>
        <v>62568.200145739545</v>
      </c>
      <c r="BZ112" s="39">
        <f t="shared" si="214"/>
        <v>26591485.061939307</v>
      </c>
      <c r="CA112" s="39">
        <f t="shared" si="215"/>
        <v>-39105125.091087215</v>
      </c>
      <c r="CB112" s="40">
        <f t="shared" si="89"/>
        <v>3471.9387254755156</v>
      </c>
      <c r="CC112" s="39">
        <f t="shared" si="216"/>
        <v>8679846.8136887886</v>
      </c>
      <c r="CD112" s="39">
        <f t="shared" si="217"/>
        <v>3688934895.8177352</v>
      </c>
      <c r="CE112" s="39">
        <f t="shared" si="218"/>
        <v>-5424904258.5554924</v>
      </c>
      <c r="CF112" s="53">
        <f t="shared" si="219"/>
        <v>1567797330722.5374</v>
      </c>
      <c r="CG112" s="39">
        <f t="shared" si="220"/>
        <v>-2305584309886.0845</v>
      </c>
      <c r="CH112" s="39">
        <f t="shared" si="221"/>
        <v>3390565161597.1831</v>
      </c>
      <c r="DB112" s="21">
        <v>58</v>
      </c>
      <c r="DC112" s="39">
        <v>-625</v>
      </c>
      <c r="DD112" s="39">
        <v>425</v>
      </c>
      <c r="DE112" s="39">
        <v>2500</v>
      </c>
      <c r="DF112" s="50">
        <f t="shared" si="226"/>
        <v>2.015945818734737E-3</v>
      </c>
      <c r="DG112" s="40">
        <f t="shared" si="100"/>
        <v>25.5</v>
      </c>
      <c r="DH112" s="41">
        <f t="shared" si="227"/>
        <v>63750</v>
      </c>
      <c r="DI112" s="39">
        <f t="shared" si="228"/>
        <v>27093750</v>
      </c>
      <c r="DJ112" s="39">
        <f t="shared" si="229"/>
        <v>-39843750</v>
      </c>
      <c r="DK112" s="40">
        <f t="shared" si="101"/>
        <v>0</v>
      </c>
      <c r="DL112" s="39">
        <f t="shared" si="230"/>
        <v>0</v>
      </c>
      <c r="DM112" s="39">
        <f t="shared" si="231"/>
        <v>0</v>
      </c>
      <c r="DN112" s="39">
        <f t="shared" si="232"/>
        <v>0</v>
      </c>
      <c r="DO112" s="53">
        <f t="shared" si="233"/>
        <v>0</v>
      </c>
      <c r="DP112" s="39">
        <f t="shared" si="234"/>
        <v>0</v>
      </c>
      <c r="DQ112" s="39">
        <f t="shared" si="235"/>
        <v>0</v>
      </c>
      <c r="EK112" s="21">
        <v>58</v>
      </c>
      <c r="EL112" s="39">
        <v>-625</v>
      </c>
      <c r="EM112" s="39">
        <v>425</v>
      </c>
      <c r="EN112" s="39">
        <v>2500</v>
      </c>
      <c r="EO112" s="50">
        <f t="shared" si="240"/>
        <v>2.124297395509588E-3</v>
      </c>
      <c r="EP112" s="40">
        <f t="shared" si="112"/>
        <v>25.5</v>
      </c>
      <c r="EQ112" s="41">
        <f t="shared" si="241"/>
        <v>63750</v>
      </c>
      <c r="ER112" s="39">
        <f t="shared" si="242"/>
        <v>27093750</v>
      </c>
      <c r="ES112" s="39">
        <f t="shared" si="243"/>
        <v>-39843750</v>
      </c>
      <c r="ET112" s="40">
        <f t="shared" si="113"/>
        <v>0</v>
      </c>
      <c r="EU112" s="39">
        <f t="shared" si="244"/>
        <v>0</v>
      </c>
      <c r="EV112" s="39">
        <f t="shared" si="245"/>
        <v>0</v>
      </c>
      <c r="EW112" s="39">
        <f t="shared" si="246"/>
        <v>0</v>
      </c>
      <c r="EX112" s="53">
        <f t="shared" si="247"/>
        <v>0</v>
      </c>
      <c r="EY112" s="39">
        <f t="shared" si="248"/>
        <v>0</v>
      </c>
      <c r="EZ112" s="39">
        <f t="shared" si="249"/>
        <v>0</v>
      </c>
      <c r="FT112" s="21">
        <v>58</v>
      </c>
      <c r="FU112" s="39">
        <v>-625</v>
      </c>
      <c r="FV112" s="39">
        <v>425</v>
      </c>
      <c r="FW112" s="39">
        <v>2500</v>
      </c>
      <c r="FX112" s="50">
        <f t="shared" si="254"/>
        <v>2.1324590328867989E-3</v>
      </c>
      <c r="FY112" s="40">
        <f t="shared" si="124"/>
        <v>25.5</v>
      </c>
      <c r="FZ112" s="41">
        <f t="shared" si="255"/>
        <v>63750</v>
      </c>
      <c r="GA112" s="39">
        <f t="shared" si="256"/>
        <v>27093750</v>
      </c>
      <c r="GB112" s="39">
        <f t="shared" si="257"/>
        <v>-39843750</v>
      </c>
      <c r="GC112" s="40">
        <f t="shared" si="125"/>
        <v>0</v>
      </c>
      <c r="GD112" s="39">
        <f t="shared" si="258"/>
        <v>0</v>
      </c>
      <c r="GE112" s="39">
        <f t="shared" si="259"/>
        <v>0</v>
      </c>
      <c r="GF112" s="39">
        <f t="shared" si="260"/>
        <v>0</v>
      </c>
      <c r="GG112" s="53">
        <f t="shared" si="261"/>
        <v>0</v>
      </c>
      <c r="GH112" s="39">
        <f t="shared" si="262"/>
        <v>0</v>
      </c>
      <c r="GI112" s="39">
        <f t="shared" si="263"/>
        <v>0</v>
      </c>
      <c r="HC112" s="21">
        <v>58</v>
      </c>
      <c r="HD112" s="39">
        <v>-625</v>
      </c>
      <c r="HE112" s="39">
        <v>425</v>
      </c>
      <c r="HF112" s="39">
        <v>2500</v>
      </c>
      <c r="HG112" s="50">
        <f t="shared" si="268"/>
        <v>2.1324936105821071E-3</v>
      </c>
      <c r="HH112" s="40">
        <f t="shared" si="136"/>
        <v>25.5</v>
      </c>
      <c r="HI112" s="41">
        <f t="shared" si="269"/>
        <v>63750</v>
      </c>
      <c r="HJ112" s="39">
        <f t="shared" si="270"/>
        <v>27093750</v>
      </c>
      <c r="HK112" s="39">
        <f t="shared" si="271"/>
        <v>-39843750</v>
      </c>
      <c r="HL112" s="40">
        <f t="shared" si="137"/>
        <v>0</v>
      </c>
      <c r="HM112" s="39">
        <f t="shared" si="272"/>
        <v>0</v>
      </c>
      <c r="HN112" s="39">
        <f t="shared" si="273"/>
        <v>0</v>
      </c>
      <c r="HO112" s="39">
        <f t="shared" si="274"/>
        <v>0</v>
      </c>
      <c r="HP112" s="53">
        <f t="shared" si="275"/>
        <v>0</v>
      </c>
      <c r="HQ112" s="39">
        <f t="shared" si="276"/>
        <v>0</v>
      </c>
      <c r="HR112" s="39">
        <f t="shared" si="277"/>
        <v>0</v>
      </c>
      <c r="IL112" s="21">
        <v>58</v>
      </c>
      <c r="IM112" s="39">
        <v>-625</v>
      </c>
      <c r="IN112" s="39">
        <v>425</v>
      </c>
      <c r="IO112" s="39">
        <v>2500</v>
      </c>
      <c r="IP112" s="50">
        <f t="shared" si="282"/>
        <v>2.1324936112199423E-3</v>
      </c>
      <c r="IQ112" s="40">
        <f t="shared" si="148"/>
        <v>25.5</v>
      </c>
      <c r="IR112" s="41">
        <f t="shared" si="283"/>
        <v>63750</v>
      </c>
      <c r="IS112" s="39">
        <f t="shared" si="284"/>
        <v>27093750</v>
      </c>
      <c r="IT112" s="39">
        <f t="shared" si="285"/>
        <v>-39843750</v>
      </c>
      <c r="IU112" s="40">
        <f t="shared" si="149"/>
        <v>0</v>
      </c>
      <c r="IV112" s="39">
        <f t="shared" si="286"/>
        <v>0</v>
      </c>
      <c r="IW112" s="39">
        <f t="shared" si="287"/>
        <v>0</v>
      </c>
      <c r="IX112" s="39">
        <f t="shared" si="288"/>
        <v>0</v>
      </c>
      <c r="IY112" s="53">
        <f t="shared" si="289"/>
        <v>0</v>
      </c>
      <c r="IZ112" s="39">
        <f t="shared" si="290"/>
        <v>0</v>
      </c>
      <c r="JA112" s="39">
        <f t="shared" si="291"/>
        <v>0</v>
      </c>
      <c r="JU112" s="21">
        <v>58</v>
      </c>
      <c r="JV112" s="39">
        <v>-625</v>
      </c>
      <c r="JW112" s="39">
        <v>425</v>
      </c>
      <c r="JX112" s="39">
        <v>2500</v>
      </c>
      <c r="JY112" s="50">
        <f t="shared" si="296"/>
        <v>2.1324936112199432E-3</v>
      </c>
      <c r="JZ112" s="40">
        <f t="shared" si="160"/>
        <v>25.5</v>
      </c>
      <c r="KA112" s="41">
        <f t="shared" si="297"/>
        <v>63750</v>
      </c>
      <c r="KB112" s="39">
        <f t="shared" si="298"/>
        <v>27093750</v>
      </c>
      <c r="KC112" s="39">
        <f t="shared" si="299"/>
        <v>-39843750</v>
      </c>
      <c r="KD112" s="40">
        <f t="shared" si="161"/>
        <v>0</v>
      </c>
      <c r="KE112" s="39">
        <f t="shared" si="300"/>
        <v>0</v>
      </c>
      <c r="KF112" s="39">
        <f t="shared" si="301"/>
        <v>0</v>
      </c>
      <c r="KG112" s="39">
        <f t="shared" si="302"/>
        <v>0</v>
      </c>
      <c r="KH112" s="53">
        <f t="shared" si="303"/>
        <v>0</v>
      </c>
      <c r="KI112" s="39">
        <f t="shared" si="304"/>
        <v>0</v>
      </c>
      <c r="KJ112" s="39">
        <f t="shared" si="305"/>
        <v>0</v>
      </c>
      <c r="LD112" s="21">
        <v>58</v>
      </c>
      <c r="LE112" s="39">
        <v>-625</v>
      </c>
      <c r="LF112" s="39">
        <v>425</v>
      </c>
      <c r="LG112" s="39">
        <v>2500</v>
      </c>
      <c r="LH112" s="50">
        <f t="shared" si="310"/>
        <v>2.1324936112199432E-3</v>
      </c>
      <c r="LI112" s="40">
        <f t="shared" si="172"/>
        <v>25.5</v>
      </c>
      <c r="LJ112" s="41">
        <f t="shared" si="311"/>
        <v>63750</v>
      </c>
      <c r="LK112" s="39">
        <f t="shared" si="312"/>
        <v>27093750</v>
      </c>
      <c r="LL112" s="39">
        <f t="shared" si="313"/>
        <v>-39843750</v>
      </c>
      <c r="LM112" s="40">
        <f t="shared" si="173"/>
        <v>0</v>
      </c>
      <c r="LN112" s="39">
        <f t="shared" si="314"/>
        <v>0</v>
      </c>
      <c r="LO112" s="39">
        <f t="shared" si="315"/>
        <v>0</v>
      </c>
      <c r="LP112" s="39">
        <f t="shared" si="316"/>
        <v>0</v>
      </c>
      <c r="LQ112" s="53">
        <f t="shared" si="317"/>
        <v>0</v>
      </c>
      <c r="LR112" s="39">
        <f t="shared" si="318"/>
        <v>0</v>
      </c>
      <c r="LS112" s="39">
        <f t="shared" si="319"/>
        <v>0</v>
      </c>
    </row>
    <row r="113" spans="1:331" x14ac:dyDescent="0.25">
      <c r="A113" s="21">
        <v>59</v>
      </c>
      <c r="B113" s="39">
        <v>-625</v>
      </c>
      <c r="C113" s="39">
        <v>475</v>
      </c>
      <c r="D113" s="39">
        <v>2500</v>
      </c>
      <c r="E113" s="50">
        <f t="shared" si="184"/>
        <v>1.0399999999999999E-3</v>
      </c>
      <c r="F113" s="40">
        <f t="shared" si="64"/>
        <v>19.6248</v>
      </c>
      <c r="G113" s="41">
        <f t="shared" si="185"/>
        <v>49062</v>
      </c>
      <c r="H113" s="39">
        <f t="shared" si="186"/>
        <v>23304450</v>
      </c>
      <c r="I113" s="39">
        <f t="shared" si="187"/>
        <v>-30663750</v>
      </c>
      <c r="J113" s="40">
        <f t="shared" si="65"/>
        <v>12240.000000000002</v>
      </c>
      <c r="K113" s="39">
        <f t="shared" si="188"/>
        <v>30600000.000000004</v>
      </c>
      <c r="L113" s="39">
        <f t="shared" si="189"/>
        <v>14535000000.000002</v>
      </c>
      <c r="M113" s="39">
        <f t="shared" si="190"/>
        <v>-19125000000.000004</v>
      </c>
      <c r="N113" s="53">
        <f t="shared" si="191"/>
        <v>6904125000000.001</v>
      </c>
      <c r="O113" s="39">
        <f t="shared" si="192"/>
        <v>-9084375000000.002</v>
      </c>
      <c r="P113" s="39">
        <f t="shared" si="193"/>
        <v>11953125000000.002</v>
      </c>
      <c r="AJ113" s="21">
        <v>59</v>
      </c>
      <c r="AK113" s="39">
        <v>-625</v>
      </c>
      <c r="AL113" s="39">
        <v>475</v>
      </c>
      <c r="AM113" s="39">
        <v>2500</v>
      </c>
      <c r="AN113" s="50">
        <f t="shared" si="198"/>
        <v>1.5109809793994189E-3</v>
      </c>
      <c r="AO113" s="40">
        <f t="shared" si="76"/>
        <v>23.975485034004159</v>
      </c>
      <c r="AP113" s="41">
        <f t="shared" si="199"/>
        <v>59938.712585010398</v>
      </c>
      <c r="AQ113" s="39">
        <f t="shared" si="200"/>
        <v>28470888.477879938</v>
      </c>
      <c r="AR113" s="39">
        <f t="shared" si="201"/>
        <v>-37461695.365631498</v>
      </c>
      <c r="AS113" s="40">
        <f t="shared" si="77"/>
        <v>6234.992512657409</v>
      </c>
      <c r="AT113" s="39">
        <f t="shared" si="202"/>
        <v>15587481.281643523</v>
      </c>
      <c r="AU113" s="39">
        <f t="shared" si="203"/>
        <v>7404053608.780673</v>
      </c>
      <c r="AV113" s="39">
        <f t="shared" si="204"/>
        <v>-9742175801.0272026</v>
      </c>
      <c r="AW113" s="53">
        <f t="shared" si="205"/>
        <v>3516925464170.8198</v>
      </c>
      <c r="AX113" s="39">
        <f t="shared" si="206"/>
        <v>-4627533505487.9209</v>
      </c>
      <c r="AY113" s="39">
        <f t="shared" si="207"/>
        <v>6088859875642.001</v>
      </c>
      <c r="BS113" s="21">
        <v>59</v>
      </c>
      <c r="BT113" s="39">
        <v>-625</v>
      </c>
      <c r="BU113" s="39">
        <v>475</v>
      </c>
      <c r="BV113" s="39">
        <v>2500</v>
      </c>
      <c r="BW113" s="50">
        <f t="shared" si="212"/>
        <v>1.8180525841031735E-3</v>
      </c>
      <c r="BX113" s="40">
        <f t="shared" si="88"/>
        <v>25.288956503783979</v>
      </c>
      <c r="BY113" s="41">
        <f t="shared" si="213"/>
        <v>63222.391259459946</v>
      </c>
      <c r="BZ113" s="39">
        <f t="shared" si="214"/>
        <v>30030635.848243475</v>
      </c>
      <c r="CA113" s="39">
        <f t="shared" si="215"/>
        <v>-39513994.537162468</v>
      </c>
      <c r="CB113" s="40">
        <f t="shared" si="89"/>
        <v>2319.8295526845395</v>
      </c>
      <c r="CC113" s="39">
        <f t="shared" si="216"/>
        <v>5799573.8817113489</v>
      </c>
      <c r="CD113" s="39">
        <f t="shared" si="217"/>
        <v>2754797593.8128905</v>
      </c>
      <c r="CE113" s="39">
        <f t="shared" si="218"/>
        <v>-3624733676.069593</v>
      </c>
      <c r="CF113" s="53">
        <f t="shared" si="219"/>
        <v>1308528857061.123</v>
      </c>
      <c r="CG113" s="39">
        <f t="shared" si="220"/>
        <v>-1721748496133.0566</v>
      </c>
      <c r="CH113" s="39">
        <f t="shared" si="221"/>
        <v>2265458547543.4956</v>
      </c>
      <c r="DB113" s="21">
        <v>59</v>
      </c>
      <c r="DC113" s="39">
        <v>-625</v>
      </c>
      <c r="DD113" s="39">
        <v>475</v>
      </c>
      <c r="DE113" s="39">
        <v>2500</v>
      </c>
      <c r="DF113" s="50">
        <f t="shared" si="226"/>
        <v>2.1268660934861145E-3</v>
      </c>
      <c r="DG113" s="40">
        <f t="shared" si="100"/>
        <v>25.5</v>
      </c>
      <c r="DH113" s="41">
        <f t="shared" si="227"/>
        <v>63750</v>
      </c>
      <c r="DI113" s="39">
        <f t="shared" si="228"/>
        <v>30281250</v>
      </c>
      <c r="DJ113" s="39">
        <f t="shared" si="229"/>
        <v>-39843750</v>
      </c>
      <c r="DK113" s="40">
        <f t="shared" si="101"/>
        <v>0</v>
      </c>
      <c r="DL113" s="39">
        <f t="shared" si="230"/>
        <v>0</v>
      </c>
      <c r="DM113" s="39">
        <f t="shared" si="231"/>
        <v>0</v>
      </c>
      <c r="DN113" s="39">
        <f t="shared" si="232"/>
        <v>0</v>
      </c>
      <c r="DO113" s="53">
        <f t="shared" si="233"/>
        <v>0</v>
      </c>
      <c r="DP113" s="39">
        <f t="shared" si="234"/>
        <v>0</v>
      </c>
      <c r="DQ113" s="39">
        <f t="shared" si="235"/>
        <v>0</v>
      </c>
      <c r="EK113" s="21">
        <v>59</v>
      </c>
      <c r="EL113" s="39">
        <v>-625</v>
      </c>
      <c r="EM113" s="39">
        <v>475</v>
      </c>
      <c r="EN113" s="39">
        <v>2500</v>
      </c>
      <c r="EO113" s="50">
        <f t="shared" si="240"/>
        <v>2.2428838058130458E-3</v>
      </c>
      <c r="EP113" s="40">
        <f t="shared" si="112"/>
        <v>25.5</v>
      </c>
      <c r="EQ113" s="41">
        <f t="shared" si="241"/>
        <v>63750</v>
      </c>
      <c r="ER113" s="39">
        <f t="shared" si="242"/>
        <v>30281250</v>
      </c>
      <c r="ES113" s="39">
        <f t="shared" si="243"/>
        <v>-39843750</v>
      </c>
      <c r="ET113" s="40">
        <f t="shared" si="113"/>
        <v>0</v>
      </c>
      <c r="EU113" s="39">
        <f t="shared" si="244"/>
        <v>0</v>
      </c>
      <c r="EV113" s="39">
        <f t="shared" si="245"/>
        <v>0</v>
      </c>
      <c r="EW113" s="39">
        <f t="shared" si="246"/>
        <v>0</v>
      </c>
      <c r="EX113" s="53">
        <f t="shared" si="247"/>
        <v>0</v>
      </c>
      <c r="EY113" s="39">
        <f t="shared" si="248"/>
        <v>0</v>
      </c>
      <c r="EZ113" s="39">
        <f t="shared" si="249"/>
        <v>0</v>
      </c>
      <c r="FT113" s="21">
        <v>59</v>
      </c>
      <c r="FU113" s="39">
        <v>-625</v>
      </c>
      <c r="FV113" s="39">
        <v>475</v>
      </c>
      <c r="FW113" s="39">
        <v>2500</v>
      </c>
      <c r="FX113" s="50">
        <f t="shared" si="254"/>
        <v>2.2516289135800661E-3</v>
      </c>
      <c r="FY113" s="40">
        <f t="shared" si="124"/>
        <v>25.5</v>
      </c>
      <c r="FZ113" s="41">
        <f t="shared" si="255"/>
        <v>63750</v>
      </c>
      <c r="GA113" s="39">
        <f t="shared" si="256"/>
        <v>30281250</v>
      </c>
      <c r="GB113" s="39">
        <f t="shared" si="257"/>
        <v>-39843750</v>
      </c>
      <c r="GC113" s="40">
        <f t="shared" si="125"/>
        <v>0</v>
      </c>
      <c r="GD113" s="39">
        <f t="shared" si="258"/>
        <v>0</v>
      </c>
      <c r="GE113" s="39">
        <f t="shared" si="259"/>
        <v>0</v>
      </c>
      <c r="GF113" s="39">
        <f t="shared" si="260"/>
        <v>0</v>
      </c>
      <c r="GG113" s="53">
        <f t="shared" si="261"/>
        <v>0</v>
      </c>
      <c r="GH113" s="39">
        <f t="shared" si="262"/>
        <v>0</v>
      </c>
      <c r="GI113" s="39">
        <f t="shared" si="263"/>
        <v>0</v>
      </c>
      <c r="HC113" s="21">
        <v>59</v>
      </c>
      <c r="HD113" s="39">
        <v>-625</v>
      </c>
      <c r="HE113" s="39">
        <v>475</v>
      </c>
      <c r="HF113" s="39">
        <v>2500</v>
      </c>
      <c r="HG113" s="50">
        <f t="shared" si="268"/>
        <v>2.2516657556400609E-3</v>
      </c>
      <c r="HH113" s="40">
        <f t="shared" si="136"/>
        <v>25.5</v>
      </c>
      <c r="HI113" s="41">
        <f t="shared" si="269"/>
        <v>63750</v>
      </c>
      <c r="HJ113" s="39">
        <f t="shared" si="270"/>
        <v>30281250</v>
      </c>
      <c r="HK113" s="39">
        <f t="shared" si="271"/>
        <v>-39843750</v>
      </c>
      <c r="HL113" s="40">
        <f t="shared" si="137"/>
        <v>0</v>
      </c>
      <c r="HM113" s="39">
        <f t="shared" si="272"/>
        <v>0</v>
      </c>
      <c r="HN113" s="39">
        <f t="shared" si="273"/>
        <v>0</v>
      </c>
      <c r="HO113" s="39">
        <f t="shared" si="274"/>
        <v>0</v>
      </c>
      <c r="HP113" s="53">
        <f t="shared" si="275"/>
        <v>0</v>
      </c>
      <c r="HQ113" s="39">
        <f t="shared" si="276"/>
        <v>0</v>
      </c>
      <c r="HR113" s="39">
        <f t="shared" si="277"/>
        <v>0</v>
      </c>
      <c r="IL113" s="21">
        <v>59</v>
      </c>
      <c r="IM113" s="39">
        <v>-625</v>
      </c>
      <c r="IN113" s="39">
        <v>475</v>
      </c>
      <c r="IO113" s="39">
        <v>2500</v>
      </c>
      <c r="IP113" s="50">
        <f t="shared" si="282"/>
        <v>2.2516657563193378E-3</v>
      </c>
      <c r="IQ113" s="40">
        <f t="shared" si="148"/>
        <v>25.5</v>
      </c>
      <c r="IR113" s="41">
        <f t="shared" si="283"/>
        <v>63750</v>
      </c>
      <c r="IS113" s="39">
        <f t="shared" si="284"/>
        <v>30281250</v>
      </c>
      <c r="IT113" s="39">
        <f t="shared" si="285"/>
        <v>-39843750</v>
      </c>
      <c r="IU113" s="40">
        <f t="shared" si="149"/>
        <v>0</v>
      </c>
      <c r="IV113" s="39">
        <f t="shared" si="286"/>
        <v>0</v>
      </c>
      <c r="IW113" s="39">
        <f t="shared" si="287"/>
        <v>0</v>
      </c>
      <c r="IX113" s="39">
        <f t="shared" si="288"/>
        <v>0</v>
      </c>
      <c r="IY113" s="53">
        <f t="shared" si="289"/>
        <v>0</v>
      </c>
      <c r="IZ113" s="39">
        <f t="shared" si="290"/>
        <v>0</v>
      </c>
      <c r="JA113" s="39">
        <f t="shared" si="291"/>
        <v>0</v>
      </c>
      <c r="JU113" s="21">
        <v>59</v>
      </c>
      <c r="JV113" s="39">
        <v>-625</v>
      </c>
      <c r="JW113" s="39">
        <v>475</v>
      </c>
      <c r="JX113" s="39">
        <v>2500</v>
      </c>
      <c r="JY113" s="50">
        <f t="shared" si="296"/>
        <v>2.2516657563193382E-3</v>
      </c>
      <c r="JZ113" s="40">
        <f t="shared" si="160"/>
        <v>25.5</v>
      </c>
      <c r="KA113" s="41">
        <f t="shared" si="297"/>
        <v>63750</v>
      </c>
      <c r="KB113" s="39">
        <f t="shared" si="298"/>
        <v>30281250</v>
      </c>
      <c r="KC113" s="39">
        <f t="shared" si="299"/>
        <v>-39843750</v>
      </c>
      <c r="KD113" s="40">
        <f t="shared" si="161"/>
        <v>0</v>
      </c>
      <c r="KE113" s="39">
        <f t="shared" si="300"/>
        <v>0</v>
      </c>
      <c r="KF113" s="39">
        <f t="shared" si="301"/>
        <v>0</v>
      </c>
      <c r="KG113" s="39">
        <f t="shared" si="302"/>
        <v>0</v>
      </c>
      <c r="KH113" s="53">
        <f t="shared" si="303"/>
        <v>0</v>
      </c>
      <c r="KI113" s="39">
        <f t="shared" si="304"/>
        <v>0</v>
      </c>
      <c r="KJ113" s="39">
        <f t="shared" si="305"/>
        <v>0</v>
      </c>
      <c r="LD113" s="21">
        <v>59</v>
      </c>
      <c r="LE113" s="39">
        <v>-625</v>
      </c>
      <c r="LF113" s="39">
        <v>475</v>
      </c>
      <c r="LG113" s="39">
        <v>2500</v>
      </c>
      <c r="LH113" s="50">
        <f t="shared" si="310"/>
        <v>2.2516657563193382E-3</v>
      </c>
      <c r="LI113" s="40">
        <f t="shared" si="172"/>
        <v>25.5</v>
      </c>
      <c r="LJ113" s="41">
        <f t="shared" si="311"/>
        <v>63750</v>
      </c>
      <c r="LK113" s="39">
        <f t="shared" si="312"/>
        <v>30281250</v>
      </c>
      <c r="LL113" s="39">
        <f t="shared" si="313"/>
        <v>-39843750</v>
      </c>
      <c r="LM113" s="40">
        <f t="shared" si="173"/>
        <v>0</v>
      </c>
      <c r="LN113" s="39">
        <f t="shared" si="314"/>
        <v>0</v>
      </c>
      <c r="LO113" s="39">
        <f t="shared" si="315"/>
        <v>0</v>
      </c>
      <c r="LP113" s="39">
        <f t="shared" si="316"/>
        <v>0</v>
      </c>
      <c r="LQ113" s="53">
        <f t="shared" si="317"/>
        <v>0</v>
      </c>
      <c r="LR113" s="39">
        <f t="shared" si="318"/>
        <v>0</v>
      </c>
      <c r="LS113" s="39">
        <f t="shared" si="319"/>
        <v>0</v>
      </c>
    </row>
    <row r="114" spans="1:331" x14ac:dyDescent="0.25">
      <c r="A114" s="21">
        <v>60</v>
      </c>
      <c r="B114" s="39">
        <v>-616.66700000000003</v>
      </c>
      <c r="C114" s="39">
        <v>516.66700000000003</v>
      </c>
      <c r="D114" s="39">
        <v>1250</v>
      </c>
      <c r="E114" s="50">
        <f t="shared" si="184"/>
        <v>1.0466667000000002E-3</v>
      </c>
      <c r="F114" s="40">
        <f t="shared" si="64"/>
        <v>19.706117071833326</v>
      </c>
      <c r="G114" s="41">
        <f t="shared" si="185"/>
        <v>24632.646339791656</v>
      </c>
      <c r="H114" s="39">
        <f t="shared" si="186"/>
        <v>12726875.486441135</v>
      </c>
      <c r="I114" s="39">
        <f t="shared" si="187"/>
        <v>-15190140.120420301</v>
      </c>
      <c r="J114" s="40">
        <f t="shared" si="65"/>
        <v>12154.999575</v>
      </c>
      <c r="K114" s="39">
        <f t="shared" si="188"/>
        <v>15193749.46875</v>
      </c>
      <c r="L114" s="39">
        <f t="shared" si="189"/>
        <v>7850108956.7706566</v>
      </c>
      <c r="M114" s="39">
        <f t="shared" si="190"/>
        <v>-9369483903.6456566</v>
      </c>
      <c r="N114" s="53">
        <f t="shared" si="191"/>
        <v>4055892244367.8252</v>
      </c>
      <c r="O114" s="39">
        <f t="shared" si="192"/>
        <v>-4840903140044.8906</v>
      </c>
      <c r="P114" s="39">
        <f t="shared" si="193"/>
        <v>5777851530409.4561</v>
      </c>
      <c r="AJ114" s="21">
        <v>60</v>
      </c>
      <c r="AK114" s="39">
        <v>-616.66700000000003</v>
      </c>
      <c r="AL114" s="39">
        <v>516.66700000000003</v>
      </c>
      <c r="AM114" s="39">
        <v>1250</v>
      </c>
      <c r="AN114" s="50">
        <f t="shared" si="198"/>
        <v>1.5749422737536688E-3</v>
      </c>
      <c r="AO114" s="40">
        <f t="shared" si="76"/>
        <v>24.348202799659155</v>
      </c>
      <c r="AP114" s="41">
        <f t="shared" si="199"/>
        <v>30435.253499573944</v>
      </c>
      <c r="AQ114" s="39">
        <f t="shared" si="200"/>
        <v>15724891.119864373</v>
      </c>
      <c r="AR114" s="39">
        <f t="shared" si="201"/>
        <v>-18768416.469821766</v>
      </c>
      <c r="AS114" s="40">
        <f t="shared" si="77"/>
        <v>5419.4860096407247</v>
      </c>
      <c r="AT114" s="39">
        <f t="shared" si="202"/>
        <v>6774357.5120509062</v>
      </c>
      <c r="AU114" s="39">
        <f t="shared" si="203"/>
        <v>3500086972.6788058</v>
      </c>
      <c r="AV114" s="39">
        <f t="shared" si="204"/>
        <v>-4177522723.8838964</v>
      </c>
      <c r="AW114" s="53">
        <f t="shared" si="205"/>
        <v>1808379435913.0408</v>
      </c>
      <c r="AX114" s="39">
        <f t="shared" si="206"/>
        <v>-2158388133180.9211</v>
      </c>
      <c r="AY114" s="39">
        <f t="shared" si="207"/>
        <v>2576140405569.311</v>
      </c>
      <c r="BS114" s="21">
        <v>60</v>
      </c>
      <c r="BT114" s="39">
        <v>-616.66700000000003</v>
      </c>
      <c r="BU114" s="39">
        <v>516.66700000000003</v>
      </c>
      <c r="BV114" s="39">
        <v>1250</v>
      </c>
      <c r="BW114" s="50">
        <f t="shared" si="212"/>
        <v>1.8976840901776843E-3</v>
      </c>
      <c r="BX114" s="40">
        <f t="shared" si="88"/>
        <v>25.43326302305735</v>
      </c>
      <c r="BY114" s="41">
        <f t="shared" si="213"/>
        <v>31791.578778821688</v>
      </c>
      <c r="BZ114" s="39">
        <f t="shared" si="214"/>
        <v>16425659.632917466</v>
      </c>
      <c r="CA114" s="39">
        <f t="shared" si="215"/>
        <v>-19604817.510799635</v>
      </c>
      <c r="CB114" s="40">
        <f t="shared" si="89"/>
        <v>1304.5278502345245</v>
      </c>
      <c r="CC114" s="39">
        <f t="shared" si="216"/>
        <v>1630659.8127931557</v>
      </c>
      <c r="CD114" s="39">
        <f t="shared" si="217"/>
        <v>842508113.49640143</v>
      </c>
      <c r="CE114" s="39">
        <f t="shared" si="218"/>
        <v>-1005574094.775717</v>
      </c>
      <c r="CF114" s="53">
        <f t="shared" si="219"/>
        <v>435296139475.84528</v>
      </c>
      <c r="CG114" s="39">
        <f t="shared" si="220"/>
        <v>-519546950825.48541</v>
      </c>
      <c r="CH114" s="39">
        <f t="shared" si="221"/>
        <v>620104360303.05713</v>
      </c>
      <c r="DB114" s="21">
        <v>60</v>
      </c>
      <c r="DC114" s="39">
        <v>-616.66700000000003</v>
      </c>
      <c r="DD114" s="39">
        <v>516.66700000000003</v>
      </c>
      <c r="DE114" s="39">
        <v>1250</v>
      </c>
      <c r="DF114" s="50">
        <f t="shared" si="226"/>
        <v>2.2243257944836968E-3</v>
      </c>
      <c r="DG114" s="40">
        <f t="shared" si="100"/>
        <v>25.5</v>
      </c>
      <c r="DH114" s="41">
        <f t="shared" si="227"/>
        <v>31875</v>
      </c>
      <c r="DI114" s="39">
        <f t="shared" si="228"/>
        <v>16468760.625000002</v>
      </c>
      <c r="DJ114" s="39">
        <f t="shared" si="229"/>
        <v>-19656260.625</v>
      </c>
      <c r="DK114" s="40">
        <f t="shared" si="101"/>
        <v>0</v>
      </c>
      <c r="DL114" s="39">
        <f t="shared" si="230"/>
        <v>0</v>
      </c>
      <c r="DM114" s="39">
        <f t="shared" si="231"/>
        <v>0</v>
      </c>
      <c r="DN114" s="39">
        <f t="shared" si="232"/>
        <v>0</v>
      </c>
      <c r="DO114" s="53">
        <f t="shared" si="233"/>
        <v>0</v>
      </c>
      <c r="DP114" s="39">
        <f t="shared" si="234"/>
        <v>0</v>
      </c>
      <c r="DQ114" s="39">
        <f t="shared" si="235"/>
        <v>0</v>
      </c>
      <c r="EK114" s="21">
        <v>60</v>
      </c>
      <c r="EL114" s="39">
        <v>-616.66700000000003</v>
      </c>
      <c r="EM114" s="39">
        <v>516.66700000000003</v>
      </c>
      <c r="EN114" s="39">
        <v>1250</v>
      </c>
      <c r="EO114" s="50">
        <f t="shared" si="240"/>
        <v>2.3470068466799974E-3</v>
      </c>
      <c r="EP114" s="40">
        <f t="shared" si="112"/>
        <v>25.5</v>
      </c>
      <c r="EQ114" s="41">
        <f t="shared" si="241"/>
        <v>31875</v>
      </c>
      <c r="ER114" s="39">
        <f t="shared" si="242"/>
        <v>16468760.625000002</v>
      </c>
      <c r="ES114" s="39">
        <f t="shared" si="243"/>
        <v>-19656260.625</v>
      </c>
      <c r="ET114" s="40">
        <f t="shared" si="113"/>
        <v>0</v>
      </c>
      <c r="EU114" s="39">
        <f t="shared" si="244"/>
        <v>0</v>
      </c>
      <c r="EV114" s="39">
        <f t="shared" si="245"/>
        <v>0</v>
      </c>
      <c r="EW114" s="39">
        <f t="shared" si="246"/>
        <v>0</v>
      </c>
      <c r="EX114" s="53">
        <f t="shared" si="247"/>
        <v>0</v>
      </c>
      <c r="EY114" s="39">
        <f t="shared" si="248"/>
        <v>0</v>
      </c>
      <c r="EZ114" s="39">
        <f t="shared" si="249"/>
        <v>0</v>
      </c>
      <c r="FT114" s="21">
        <v>60</v>
      </c>
      <c r="FU114" s="39">
        <v>-616.66700000000003</v>
      </c>
      <c r="FV114" s="39">
        <v>516.66700000000003</v>
      </c>
      <c r="FW114" s="39">
        <v>1250</v>
      </c>
      <c r="FX114" s="50">
        <f t="shared" si="254"/>
        <v>2.3562596729485279E-3</v>
      </c>
      <c r="FY114" s="40">
        <f t="shared" si="124"/>
        <v>25.5</v>
      </c>
      <c r="FZ114" s="41">
        <f t="shared" si="255"/>
        <v>31875</v>
      </c>
      <c r="GA114" s="39">
        <f t="shared" si="256"/>
        <v>16468760.625000002</v>
      </c>
      <c r="GB114" s="39">
        <f t="shared" si="257"/>
        <v>-19656260.625</v>
      </c>
      <c r="GC114" s="40">
        <f t="shared" si="125"/>
        <v>0</v>
      </c>
      <c r="GD114" s="39">
        <f t="shared" si="258"/>
        <v>0</v>
      </c>
      <c r="GE114" s="39">
        <f t="shared" si="259"/>
        <v>0</v>
      </c>
      <c r="GF114" s="39">
        <f t="shared" si="260"/>
        <v>0</v>
      </c>
      <c r="GG114" s="53">
        <f t="shared" si="261"/>
        <v>0</v>
      </c>
      <c r="GH114" s="39">
        <f t="shared" si="262"/>
        <v>0</v>
      </c>
      <c r="GI114" s="39">
        <f t="shared" si="263"/>
        <v>0</v>
      </c>
      <c r="HC114" s="21">
        <v>60</v>
      </c>
      <c r="HD114" s="39">
        <v>-616.66700000000003</v>
      </c>
      <c r="HE114" s="39">
        <v>516.66700000000003</v>
      </c>
      <c r="HF114" s="39">
        <v>1250</v>
      </c>
      <c r="HG114" s="50">
        <f t="shared" si="268"/>
        <v>2.3562984714609004E-3</v>
      </c>
      <c r="HH114" s="40">
        <f t="shared" si="136"/>
        <v>25.5</v>
      </c>
      <c r="HI114" s="41">
        <f t="shared" si="269"/>
        <v>31875</v>
      </c>
      <c r="HJ114" s="39">
        <f t="shared" si="270"/>
        <v>16468760.625000002</v>
      </c>
      <c r="HK114" s="39">
        <f t="shared" si="271"/>
        <v>-19656260.625</v>
      </c>
      <c r="HL114" s="40">
        <f t="shared" si="137"/>
        <v>0</v>
      </c>
      <c r="HM114" s="39">
        <f t="shared" si="272"/>
        <v>0</v>
      </c>
      <c r="HN114" s="39">
        <f t="shared" si="273"/>
        <v>0</v>
      </c>
      <c r="HO114" s="39">
        <f t="shared" si="274"/>
        <v>0</v>
      </c>
      <c r="HP114" s="53">
        <f t="shared" si="275"/>
        <v>0</v>
      </c>
      <c r="HQ114" s="39">
        <f t="shared" si="276"/>
        <v>0</v>
      </c>
      <c r="HR114" s="39">
        <f t="shared" si="277"/>
        <v>0</v>
      </c>
      <c r="IL114" s="21">
        <v>60</v>
      </c>
      <c r="IM114" s="39">
        <v>-616.66700000000003</v>
      </c>
      <c r="IN114" s="39">
        <v>516.66700000000003</v>
      </c>
      <c r="IO114" s="39">
        <v>1250</v>
      </c>
      <c r="IP114" s="50">
        <f t="shared" si="282"/>
        <v>2.3562984721758784E-3</v>
      </c>
      <c r="IQ114" s="40">
        <f t="shared" si="148"/>
        <v>25.5</v>
      </c>
      <c r="IR114" s="41">
        <f t="shared" si="283"/>
        <v>31875</v>
      </c>
      <c r="IS114" s="39">
        <f t="shared" si="284"/>
        <v>16468760.625000002</v>
      </c>
      <c r="IT114" s="39">
        <f t="shared" si="285"/>
        <v>-19656260.625</v>
      </c>
      <c r="IU114" s="40">
        <f t="shared" si="149"/>
        <v>0</v>
      </c>
      <c r="IV114" s="39">
        <f t="shared" si="286"/>
        <v>0</v>
      </c>
      <c r="IW114" s="39">
        <f t="shared" si="287"/>
        <v>0</v>
      </c>
      <c r="IX114" s="39">
        <f t="shared" si="288"/>
        <v>0</v>
      </c>
      <c r="IY114" s="53">
        <f t="shared" si="289"/>
        <v>0</v>
      </c>
      <c r="IZ114" s="39">
        <f t="shared" si="290"/>
        <v>0</v>
      </c>
      <c r="JA114" s="39">
        <f t="shared" si="291"/>
        <v>0</v>
      </c>
      <c r="JU114" s="21">
        <v>60</v>
      </c>
      <c r="JV114" s="39">
        <v>-616.66700000000003</v>
      </c>
      <c r="JW114" s="39">
        <v>516.66700000000003</v>
      </c>
      <c r="JX114" s="39">
        <v>1250</v>
      </c>
      <c r="JY114" s="50">
        <f t="shared" si="296"/>
        <v>2.3562984721758789E-3</v>
      </c>
      <c r="JZ114" s="40">
        <f t="shared" si="160"/>
        <v>25.5</v>
      </c>
      <c r="KA114" s="41">
        <f t="shared" si="297"/>
        <v>31875</v>
      </c>
      <c r="KB114" s="39">
        <f t="shared" si="298"/>
        <v>16468760.625000002</v>
      </c>
      <c r="KC114" s="39">
        <f t="shared" si="299"/>
        <v>-19656260.625</v>
      </c>
      <c r="KD114" s="40">
        <f t="shared" si="161"/>
        <v>0</v>
      </c>
      <c r="KE114" s="39">
        <f t="shared" si="300"/>
        <v>0</v>
      </c>
      <c r="KF114" s="39">
        <f t="shared" si="301"/>
        <v>0</v>
      </c>
      <c r="KG114" s="39">
        <f t="shared" si="302"/>
        <v>0</v>
      </c>
      <c r="KH114" s="53">
        <f t="shared" si="303"/>
        <v>0</v>
      </c>
      <c r="KI114" s="39">
        <f t="shared" si="304"/>
        <v>0</v>
      </c>
      <c r="KJ114" s="39">
        <f t="shared" si="305"/>
        <v>0</v>
      </c>
      <c r="LD114" s="21">
        <v>60</v>
      </c>
      <c r="LE114" s="39">
        <v>-616.66700000000003</v>
      </c>
      <c r="LF114" s="39">
        <v>516.66700000000003</v>
      </c>
      <c r="LG114" s="39">
        <v>1250</v>
      </c>
      <c r="LH114" s="50">
        <f t="shared" si="310"/>
        <v>2.3562984721758789E-3</v>
      </c>
      <c r="LI114" s="40">
        <f t="shared" si="172"/>
        <v>25.5</v>
      </c>
      <c r="LJ114" s="41">
        <f t="shared" si="311"/>
        <v>31875</v>
      </c>
      <c r="LK114" s="39">
        <f t="shared" si="312"/>
        <v>16468760.625000002</v>
      </c>
      <c r="LL114" s="39">
        <f t="shared" si="313"/>
        <v>-19656260.625</v>
      </c>
      <c r="LM114" s="40">
        <f t="shared" si="173"/>
        <v>0</v>
      </c>
      <c r="LN114" s="39">
        <f t="shared" si="314"/>
        <v>0</v>
      </c>
      <c r="LO114" s="39">
        <f t="shared" si="315"/>
        <v>0</v>
      </c>
      <c r="LP114" s="39">
        <f t="shared" si="316"/>
        <v>0</v>
      </c>
      <c r="LQ114" s="53">
        <f t="shared" si="317"/>
        <v>0</v>
      </c>
      <c r="LR114" s="39">
        <f t="shared" si="318"/>
        <v>0</v>
      </c>
      <c r="LS114" s="39">
        <f t="shared" si="319"/>
        <v>0</v>
      </c>
    </row>
    <row r="115" spans="1:331" x14ac:dyDescent="0.25">
      <c r="A115" s="21">
        <v>61</v>
      </c>
      <c r="B115" s="39">
        <v>-566.66700000000003</v>
      </c>
      <c r="C115" s="39">
        <v>-566.66700000000003</v>
      </c>
      <c r="D115" s="39">
        <v>1250</v>
      </c>
      <c r="E115" s="50">
        <f t="shared" si="184"/>
        <v>8.8666660000000003E-4</v>
      </c>
      <c r="F115" s="40">
        <f t="shared" si="64"/>
        <v>17.598115720333304</v>
      </c>
      <c r="G115" s="41">
        <f t="shared" si="185"/>
        <v>21997.644650416631</v>
      </c>
      <c r="H115" s="39">
        <f t="shared" si="186"/>
        <v>-12465339.301117642</v>
      </c>
      <c r="I115" s="39">
        <f t="shared" si="187"/>
        <v>-12465339.301117642</v>
      </c>
      <c r="J115" s="40">
        <f t="shared" si="65"/>
        <v>14195.000850000002</v>
      </c>
      <c r="K115" s="39">
        <f t="shared" si="188"/>
        <v>17743751.062500004</v>
      </c>
      <c r="L115" s="39">
        <f t="shared" si="189"/>
        <v>-10054798183.333691</v>
      </c>
      <c r="M115" s="39">
        <f t="shared" si="190"/>
        <v>-10054798183.333691</v>
      </c>
      <c r="N115" s="53">
        <f t="shared" si="191"/>
        <v>5697722322155.1523</v>
      </c>
      <c r="O115" s="39">
        <f t="shared" si="192"/>
        <v>5697722322155.1523</v>
      </c>
      <c r="P115" s="39">
        <f t="shared" si="193"/>
        <v>5697722322155.1523</v>
      </c>
      <c r="AJ115" s="21">
        <v>61</v>
      </c>
      <c r="AK115" s="39">
        <v>-566.66700000000003</v>
      </c>
      <c r="AL115" s="39">
        <v>-566.66700000000003</v>
      </c>
      <c r="AM115" s="39">
        <v>1250</v>
      </c>
      <c r="AN115" s="50">
        <f t="shared" si="198"/>
        <v>2.2919274177536701E-5</v>
      </c>
      <c r="AO115" s="40">
        <f t="shared" si="76"/>
        <v>0.58109274783092713</v>
      </c>
      <c r="AP115" s="41">
        <f t="shared" si="199"/>
        <v>726.36593478865893</v>
      </c>
      <c r="AQ115" s="39">
        <f t="shared" si="200"/>
        <v>-411607.60516888503</v>
      </c>
      <c r="AR115" s="39">
        <f t="shared" si="201"/>
        <v>-411607.60516888503</v>
      </c>
      <c r="AS115" s="40">
        <f t="shared" si="77"/>
        <v>25207.779254236404</v>
      </c>
      <c r="AT115" s="39">
        <f t="shared" si="202"/>
        <v>31509724.067795504</v>
      </c>
      <c r="AU115" s="39">
        <f t="shared" si="203"/>
        <v>-17855520808.325478</v>
      </c>
      <c r="AV115" s="39">
        <f t="shared" si="204"/>
        <v>-17855520808.325478</v>
      </c>
      <c r="AW115" s="53">
        <f t="shared" si="205"/>
        <v>10118134409891.373</v>
      </c>
      <c r="AX115" s="39">
        <f t="shared" si="206"/>
        <v>10118134409891.373</v>
      </c>
      <c r="AY115" s="39">
        <f t="shared" si="207"/>
        <v>10118134409891.373</v>
      </c>
      <c r="BS115" s="21">
        <v>61</v>
      </c>
      <c r="BT115" s="39">
        <v>-566.66700000000003</v>
      </c>
      <c r="BU115" s="39">
        <v>-566.66700000000003</v>
      </c>
      <c r="BV115" s="39">
        <v>1250</v>
      </c>
      <c r="BW115" s="50">
        <f t="shared" si="212"/>
        <v>-3.4170753452747763E-5</v>
      </c>
      <c r="BX115" s="40">
        <f t="shared" si="88"/>
        <v>0</v>
      </c>
      <c r="BY115" s="41">
        <f t="shared" si="213"/>
        <v>0</v>
      </c>
      <c r="BZ115" s="39">
        <f t="shared" si="214"/>
        <v>0</v>
      </c>
      <c r="CA115" s="39">
        <f t="shared" si="215"/>
        <v>0</v>
      </c>
      <c r="CB115" s="40">
        <f t="shared" si="89"/>
        <v>0</v>
      </c>
      <c r="CC115" s="39">
        <f t="shared" si="216"/>
        <v>0</v>
      </c>
      <c r="CD115" s="39">
        <f t="shared" si="217"/>
        <v>0</v>
      </c>
      <c r="CE115" s="39">
        <f t="shared" si="218"/>
        <v>0</v>
      </c>
      <c r="CF115" s="53">
        <f t="shared" si="219"/>
        <v>0</v>
      </c>
      <c r="CG115" s="39">
        <f t="shared" si="220"/>
        <v>0</v>
      </c>
      <c r="CH115" s="39">
        <f t="shared" si="221"/>
        <v>0</v>
      </c>
      <c r="DB115" s="21">
        <v>61</v>
      </c>
      <c r="DC115" s="39">
        <v>-566.66700000000003</v>
      </c>
      <c r="DD115" s="39">
        <v>-566.66700000000003</v>
      </c>
      <c r="DE115" s="39">
        <v>1250</v>
      </c>
      <c r="DF115" s="50">
        <f t="shared" si="226"/>
        <v>-1.4879470250478308E-4</v>
      </c>
      <c r="DG115" s="40">
        <f t="shared" si="100"/>
        <v>0</v>
      </c>
      <c r="DH115" s="41">
        <f t="shared" si="227"/>
        <v>0</v>
      </c>
      <c r="DI115" s="39">
        <f t="shared" si="228"/>
        <v>0</v>
      </c>
      <c r="DJ115" s="39">
        <f t="shared" si="229"/>
        <v>0</v>
      </c>
      <c r="DK115" s="40">
        <f t="shared" si="101"/>
        <v>0</v>
      </c>
      <c r="DL115" s="39">
        <f t="shared" si="230"/>
        <v>0</v>
      </c>
      <c r="DM115" s="39">
        <f t="shared" si="231"/>
        <v>0</v>
      </c>
      <c r="DN115" s="39">
        <f t="shared" si="232"/>
        <v>0</v>
      </c>
      <c r="DO115" s="53">
        <f t="shared" si="233"/>
        <v>0</v>
      </c>
      <c r="DP115" s="39">
        <f t="shared" si="234"/>
        <v>0</v>
      </c>
      <c r="DQ115" s="39">
        <f t="shared" si="235"/>
        <v>0</v>
      </c>
      <c r="EK115" s="21">
        <v>61</v>
      </c>
      <c r="EL115" s="39">
        <v>-566.66700000000003</v>
      </c>
      <c r="EM115" s="39">
        <v>-566.66700000000003</v>
      </c>
      <c r="EN115" s="39">
        <v>1250</v>
      </c>
      <c r="EO115" s="50">
        <f t="shared" si="240"/>
        <v>-1.9056423537683499E-4</v>
      </c>
      <c r="EP115" s="40">
        <f t="shared" si="112"/>
        <v>0</v>
      </c>
      <c r="EQ115" s="41">
        <f t="shared" si="241"/>
        <v>0</v>
      </c>
      <c r="ER115" s="39">
        <f t="shared" si="242"/>
        <v>0</v>
      </c>
      <c r="ES115" s="39">
        <f t="shared" si="243"/>
        <v>0</v>
      </c>
      <c r="ET115" s="40">
        <f t="shared" si="113"/>
        <v>0</v>
      </c>
      <c r="EU115" s="39">
        <f t="shared" si="244"/>
        <v>0</v>
      </c>
      <c r="EV115" s="39">
        <f t="shared" si="245"/>
        <v>0</v>
      </c>
      <c r="EW115" s="39">
        <f t="shared" si="246"/>
        <v>0</v>
      </c>
      <c r="EX115" s="53">
        <f t="shared" si="247"/>
        <v>0</v>
      </c>
      <c r="EY115" s="39">
        <f t="shared" si="248"/>
        <v>0</v>
      </c>
      <c r="EZ115" s="39">
        <f t="shared" si="249"/>
        <v>0</v>
      </c>
      <c r="FT115" s="21">
        <v>61</v>
      </c>
      <c r="FU115" s="39">
        <v>-566.66700000000003</v>
      </c>
      <c r="FV115" s="39">
        <v>-566.66700000000003</v>
      </c>
      <c r="FW115" s="39">
        <v>1250</v>
      </c>
      <c r="FX115" s="50">
        <f t="shared" si="254"/>
        <v>-1.9382433445493108E-4</v>
      </c>
      <c r="FY115" s="40">
        <f t="shared" si="124"/>
        <v>0</v>
      </c>
      <c r="FZ115" s="41">
        <f t="shared" si="255"/>
        <v>0</v>
      </c>
      <c r="GA115" s="39">
        <f t="shared" si="256"/>
        <v>0</v>
      </c>
      <c r="GB115" s="39">
        <f t="shared" si="257"/>
        <v>0</v>
      </c>
      <c r="GC115" s="40">
        <f t="shared" si="125"/>
        <v>0</v>
      </c>
      <c r="GD115" s="39">
        <f t="shared" si="258"/>
        <v>0</v>
      </c>
      <c r="GE115" s="39">
        <f t="shared" si="259"/>
        <v>0</v>
      </c>
      <c r="GF115" s="39">
        <f t="shared" si="260"/>
        <v>0</v>
      </c>
      <c r="GG115" s="53">
        <f t="shared" si="261"/>
        <v>0</v>
      </c>
      <c r="GH115" s="39">
        <f t="shared" si="262"/>
        <v>0</v>
      </c>
      <c r="GI115" s="39">
        <f t="shared" si="263"/>
        <v>0</v>
      </c>
      <c r="HC115" s="21">
        <v>61</v>
      </c>
      <c r="HD115" s="39">
        <v>-566.66700000000003</v>
      </c>
      <c r="HE115" s="39">
        <v>-566.66700000000003</v>
      </c>
      <c r="HF115" s="39">
        <v>1250</v>
      </c>
      <c r="HG115" s="50">
        <f t="shared" si="268"/>
        <v>-1.9383418039069494E-4</v>
      </c>
      <c r="HH115" s="40">
        <f t="shared" si="136"/>
        <v>0</v>
      </c>
      <c r="HI115" s="41">
        <f t="shared" si="269"/>
        <v>0</v>
      </c>
      <c r="HJ115" s="39">
        <f t="shared" si="270"/>
        <v>0</v>
      </c>
      <c r="HK115" s="39">
        <f t="shared" si="271"/>
        <v>0</v>
      </c>
      <c r="HL115" s="40">
        <f t="shared" si="137"/>
        <v>0</v>
      </c>
      <c r="HM115" s="39">
        <f t="shared" si="272"/>
        <v>0</v>
      </c>
      <c r="HN115" s="39">
        <f t="shared" si="273"/>
        <v>0</v>
      </c>
      <c r="HO115" s="39">
        <f t="shared" si="274"/>
        <v>0</v>
      </c>
      <c r="HP115" s="53">
        <f t="shared" si="275"/>
        <v>0</v>
      </c>
      <c r="HQ115" s="39">
        <f t="shared" si="276"/>
        <v>0</v>
      </c>
      <c r="HR115" s="39">
        <f t="shared" si="277"/>
        <v>0</v>
      </c>
      <c r="IL115" s="21">
        <v>61</v>
      </c>
      <c r="IM115" s="39">
        <v>-566.66700000000003</v>
      </c>
      <c r="IN115" s="39">
        <v>-566.66700000000003</v>
      </c>
      <c r="IO115" s="39">
        <v>1250</v>
      </c>
      <c r="IP115" s="50">
        <f t="shared" si="282"/>
        <v>-1.938341805666152E-4</v>
      </c>
      <c r="IQ115" s="40">
        <f t="shared" si="148"/>
        <v>0</v>
      </c>
      <c r="IR115" s="41">
        <f t="shared" si="283"/>
        <v>0</v>
      </c>
      <c r="IS115" s="39">
        <f t="shared" si="284"/>
        <v>0</v>
      </c>
      <c r="IT115" s="39">
        <f t="shared" si="285"/>
        <v>0</v>
      </c>
      <c r="IU115" s="40">
        <f t="shared" si="149"/>
        <v>0</v>
      </c>
      <c r="IV115" s="39">
        <f t="shared" si="286"/>
        <v>0</v>
      </c>
      <c r="IW115" s="39">
        <f t="shared" si="287"/>
        <v>0</v>
      </c>
      <c r="IX115" s="39">
        <f t="shared" si="288"/>
        <v>0</v>
      </c>
      <c r="IY115" s="53">
        <f t="shared" si="289"/>
        <v>0</v>
      </c>
      <c r="IZ115" s="39">
        <f t="shared" si="290"/>
        <v>0</v>
      </c>
      <c r="JA115" s="39">
        <f t="shared" si="291"/>
        <v>0</v>
      </c>
      <c r="JU115" s="21">
        <v>61</v>
      </c>
      <c r="JV115" s="39">
        <v>-566.66700000000003</v>
      </c>
      <c r="JW115" s="39">
        <v>-566.66700000000003</v>
      </c>
      <c r="JX115" s="39">
        <v>1250</v>
      </c>
      <c r="JY115" s="50">
        <f t="shared" si="296"/>
        <v>-1.9383418056661709E-4</v>
      </c>
      <c r="JZ115" s="40">
        <f t="shared" si="160"/>
        <v>0</v>
      </c>
      <c r="KA115" s="41">
        <f t="shared" si="297"/>
        <v>0</v>
      </c>
      <c r="KB115" s="39">
        <f t="shared" si="298"/>
        <v>0</v>
      </c>
      <c r="KC115" s="39">
        <f t="shared" si="299"/>
        <v>0</v>
      </c>
      <c r="KD115" s="40">
        <f t="shared" si="161"/>
        <v>0</v>
      </c>
      <c r="KE115" s="39">
        <f t="shared" si="300"/>
        <v>0</v>
      </c>
      <c r="KF115" s="39">
        <f t="shared" si="301"/>
        <v>0</v>
      </c>
      <c r="KG115" s="39">
        <f t="shared" si="302"/>
        <v>0</v>
      </c>
      <c r="KH115" s="53">
        <f t="shared" si="303"/>
        <v>0</v>
      </c>
      <c r="KI115" s="39">
        <f t="shared" si="304"/>
        <v>0</v>
      </c>
      <c r="KJ115" s="39">
        <f t="shared" si="305"/>
        <v>0</v>
      </c>
      <c r="LD115" s="21">
        <v>61</v>
      </c>
      <c r="LE115" s="39">
        <v>-566.66700000000003</v>
      </c>
      <c r="LF115" s="39">
        <v>-566.66700000000003</v>
      </c>
      <c r="LG115" s="39">
        <v>1250</v>
      </c>
      <c r="LH115" s="50">
        <f t="shared" si="310"/>
        <v>-1.9383418056661709E-4</v>
      </c>
      <c r="LI115" s="40">
        <f t="shared" si="172"/>
        <v>0</v>
      </c>
      <c r="LJ115" s="41">
        <f t="shared" si="311"/>
        <v>0</v>
      </c>
      <c r="LK115" s="39">
        <f t="shared" si="312"/>
        <v>0</v>
      </c>
      <c r="LL115" s="39">
        <f t="shared" si="313"/>
        <v>0</v>
      </c>
      <c r="LM115" s="40">
        <f t="shared" si="173"/>
        <v>0</v>
      </c>
      <c r="LN115" s="39">
        <f t="shared" si="314"/>
        <v>0</v>
      </c>
      <c r="LO115" s="39">
        <f t="shared" si="315"/>
        <v>0</v>
      </c>
      <c r="LP115" s="39">
        <f t="shared" si="316"/>
        <v>0</v>
      </c>
      <c r="LQ115" s="53">
        <f t="shared" si="317"/>
        <v>0</v>
      </c>
      <c r="LR115" s="39">
        <f t="shared" si="318"/>
        <v>0</v>
      </c>
      <c r="LS115" s="39">
        <f t="shared" si="319"/>
        <v>0</v>
      </c>
    </row>
    <row r="116" spans="1:331" x14ac:dyDescent="0.25">
      <c r="A116" s="21">
        <v>62</v>
      </c>
      <c r="B116" s="39">
        <v>-575</v>
      </c>
      <c r="C116" s="39">
        <v>-525</v>
      </c>
      <c r="D116" s="39">
        <v>2500</v>
      </c>
      <c r="E116" s="50">
        <f t="shared" si="184"/>
        <v>8.9249999999999996E-4</v>
      </c>
      <c r="F116" s="40">
        <f t="shared" si="64"/>
        <v>17.680703906249999</v>
      </c>
      <c r="G116" s="41">
        <f t="shared" si="185"/>
        <v>44201.759765625</v>
      </c>
      <c r="H116" s="39">
        <f t="shared" si="186"/>
        <v>-23205923.876953125</v>
      </c>
      <c r="I116" s="39">
        <f t="shared" si="187"/>
        <v>-25416011.865234375</v>
      </c>
      <c r="J116" s="40">
        <f t="shared" si="65"/>
        <v>14120.625</v>
      </c>
      <c r="K116" s="39">
        <f t="shared" si="188"/>
        <v>35301562.5</v>
      </c>
      <c r="L116" s="39">
        <f t="shared" si="189"/>
        <v>-18533320312.5</v>
      </c>
      <c r="M116" s="39">
        <f t="shared" si="190"/>
        <v>-20298398437.5</v>
      </c>
      <c r="N116" s="53">
        <f t="shared" si="191"/>
        <v>9729993164062.5</v>
      </c>
      <c r="O116" s="39">
        <f t="shared" si="192"/>
        <v>10656659179687.5</v>
      </c>
      <c r="P116" s="39">
        <f t="shared" si="193"/>
        <v>11671579101562.5</v>
      </c>
      <c r="AJ116" s="21">
        <v>62</v>
      </c>
      <c r="AK116" s="39">
        <v>-575</v>
      </c>
      <c r="AL116" s="39">
        <v>-525</v>
      </c>
      <c r="AM116" s="39">
        <v>2500</v>
      </c>
      <c r="AN116" s="50">
        <f t="shared" si="198"/>
        <v>7.994568061377608E-5</v>
      </c>
      <c r="AO116" s="40">
        <f t="shared" si="76"/>
        <v>1.9978702426151924</v>
      </c>
      <c r="AP116" s="41">
        <f t="shared" si="199"/>
        <v>4994.6756065379814</v>
      </c>
      <c r="AQ116" s="39">
        <f t="shared" si="200"/>
        <v>-2622204.69343244</v>
      </c>
      <c r="AR116" s="39">
        <f t="shared" si="201"/>
        <v>-2871938.4737593392</v>
      </c>
      <c r="AS116" s="40">
        <f t="shared" si="77"/>
        <v>24480.692572174354</v>
      </c>
      <c r="AT116" s="39">
        <f t="shared" si="202"/>
        <v>61201731.430435881</v>
      </c>
      <c r="AU116" s="39">
        <f t="shared" si="203"/>
        <v>-32130909000.978836</v>
      </c>
      <c r="AV116" s="39">
        <f t="shared" si="204"/>
        <v>-35190995572.500633</v>
      </c>
      <c r="AW116" s="53">
        <f t="shared" si="205"/>
        <v>16868727225513.889</v>
      </c>
      <c r="AX116" s="39">
        <f t="shared" si="206"/>
        <v>18475272675562.832</v>
      </c>
      <c r="AY116" s="39">
        <f t="shared" si="207"/>
        <v>20234822454187.863</v>
      </c>
      <c r="BS116" s="21">
        <v>62</v>
      </c>
      <c r="BT116" s="39">
        <v>-575</v>
      </c>
      <c r="BU116" s="39">
        <v>-525</v>
      </c>
      <c r="BV116" s="39">
        <v>2500</v>
      </c>
      <c r="BW116" s="50">
        <f t="shared" si="212"/>
        <v>3.6801451539978682E-5</v>
      </c>
      <c r="BX116" s="40">
        <f t="shared" si="88"/>
        <v>0.9298030531934649</v>
      </c>
      <c r="BY116" s="41">
        <f t="shared" si="213"/>
        <v>2324.5076329836625</v>
      </c>
      <c r="BZ116" s="39">
        <f t="shared" si="214"/>
        <v>-1220366.5073164229</v>
      </c>
      <c r="CA116" s="39">
        <f t="shared" si="215"/>
        <v>-1336591.888965606</v>
      </c>
      <c r="CB116" s="40">
        <f t="shared" si="89"/>
        <v>25030.781492865273</v>
      </c>
      <c r="CC116" s="39">
        <f t="shared" si="216"/>
        <v>62576953.732163183</v>
      </c>
      <c r="CD116" s="39">
        <f t="shared" si="217"/>
        <v>-32852900709.38567</v>
      </c>
      <c r="CE116" s="39">
        <f t="shared" si="218"/>
        <v>-35981748395.993828</v>
      </c>
      <c r="CF116" s="53">
        <f t="shared" si="219"/>
        <v>17247772872427.477</v>
      </c>
      <c r="CG116" s="39">
        <f t="shared" si="220"/>
        <v>18890417907896.758</v>
      </c>
      <c r="CH116" s="39">
        <f t="shared" si="221"/>
        <v>20689505327696.453</v>
      </c>
      <c r="DB116" s="21">
        <v>62</v>
      </c>
      <c r="DC116" s="39">
        <v>-575</v>
      </c>
      <c r="DD116" s="39">
        <v>-525</v>
      </c>
      <c r="DE116" s="39">
        <v>2500</v>
      </c>
      <c r="DF116" s="50">
        <f t="shared" si="226"/>
        <v>-6.138579997974088E-5</v>
      </c>
      <c r="DG116" s="40">
        <f t="shared" si="100"/>
        <v>0</v>
      </c>
      <c r="DH116" s="41">
        <f t="shared" si="227"/>
        <v>0</v>
      </c>
      <c r="DI116" s="39">
        <f t="shared" si="228"/>
        <v>0</v>
      </c>
      <c r="DJ116" s="39">
        <f t="shared" si="229"/>
        <v>0</v>
      </c>
      <c r="DK116" s="40">
        <f t="shared" si="101"/>
        <v>0</v>
      </c>
      <c r="DL116" s="39">
        <f t="shared" si="230"/>
        <v>0</v>
      </c>
      <c r="DM116" s="39">
        <f t="shared" si="231"/>
        <v>0</v>
      </c>
      <c r="DN116" s="39">
        <f t="shared" si="232"/>
        <v>0</v>
      </c>
      <c r="DO116" s="53">
        <f t="shared" si="233"/>
        <v>0</v>
      </c>
      <c r="DP116" s="39">
        <f t="shared" si="234"/>
        <v>0</v>
      </c>
      <c r="DQ116" s="39">
        <f t="shared" si="235"/>
        <v>0</v>
      </c>
      <c r="EK116" s="21">
        <v>62</v>
      </c>
      <c r="EL116" s="39">
        <v>-575</v>
      </c>
      <c r="EM116" s="39">
        <v>-525</v>
      </c>
      <c r="EN116" s="39">
        <v>2500</v>
      </c>
      <c r="EO116" s="50">
        <f t="shared" si="240"/>
        <v>-9.7041677919218288E-5</v>
      </c>
      <c r="EP116" s="40">
        <f t="shared" si="112"/>
        <v>0</v>
      </c>
      <c r="EQ116" s="41">
        <f t="shared" si="241"/>
        <v>0</v>
      </c>
      <c r="ER116" s="39">
        <f t="shared" si="242"/>
        <v>0</v>
      </c>
      <c r="ES116" s="39">
        <f t="shared" si="243"/>
        <v>0</v>
      </c>
      <c r="ET116" s="40">
        <f t="shared" si="113"/>
        <v>0</v>
      </c>
      <c r="EU116" s="39">
        <f t="shared" si="244"/>
        <v>0</v>
      </c>
      <c r="EV116" s="39">
        <f t="shared" si="245"/>
        <v>0</v>
      </c>
      <c r="EW116" s="39">
        <f t="shared" si="246"/>
        <v>0</v>
      </c>
      <c r="EX116" s="53">
        <f t="shared" si="247"/>
        <v>0</v>
      </c>
      <c r="EY116" s="39">
        <f t="shared" si="248"/>
        <v>0</v>
      </c>
      <c r="EZ116" s="39">
        <f t="shared" si="249"/>
        <v>0</v>
      </c>
      <c r="FT116" s="21">
        <v>62</v>
      </c>
      <c r="FU116" s="39">
        <v>-575</v>
      </c>
      <c r="FV116" s="39">
        <v>-525</v>
      </c>
      <c r="FW116" s="39">
        <v>2500</v>
      </c>
      <c r="FX116" s="50">
        <f t="shared" si="254"/>
        <v>-9.9837037069538655E-5</v>
      </c>
      <c r="FY116" s="40">
        <f t="shared" si="124"/>
        <v>0</v>
      </c>
      <c r="FZ116" s="41">
        <f t="shared" si="255"/>
        <v>0</v>
      </c>
      <c r="GA116" s="39">
        <f t="shared" si="256"/>
        <v>0</v>
      </c>
      <c r="GB116" s="39">
        <f t="shared" si="257"/>
        <v>0</v>
      </c>
      <c r="GC116" s="40">
        <f t="shared" si="125"/>
        <v>0</v>
      </c>
      <c r="GD116" s="39">
        <f t="shared" si="258"/>
        <v>0</v>
      </c>
      <c r="GE116" s="39">
        <f t="shared" si="259"/>
        <v>0</v>
      </c>
      <c r="GF116" s="39">
        <f t="shared" si="260"/>
        <v>0</v>
      </c>
      <c r="GG116" s="53">
        <f t="shared" si="261"/>
        <v>0</v>
      </c>
      <c r="GH116" s="39">
        <f t="shared" si="262"/>
        <v>0</v>
      </c>
      <c r="GI116" s="39">
        <f t="shared" si="263"/>
        <v>0</v>
      </c>
      <c r="HC116" s="21">
        <v>62</v>
      </c>
      <c r="HD116" s="39">
        <v>-575</v>
      </c>
      <c r="HE116" s="39">
        <v>-525</v>
      </c>
      <c r="HF116" s="39">
        <v>2500</v>
      </c>
      <c r="HG116" s="50">
        <f t="shared" si="268"/>
        <v>-9.9845065486344419E-5</v>
      </c>
      <c r="HH116" s="40">
        <f t="shared" si="136"/>
        <v>0</v>
      </c>
      <c r="HI116" s="41">
        <f t="shared" si="269"/>
        <v>0</v>
      </c>
      <c r="HJ116" s="39">
        <f t="shared" si="270"/>
        <v>0</v>
      </c>
      <c r="HK116" s="39">
        <f t="shared" si="271"/>
        <v>0</v>
      </c>
      <c r="HL116" s="40">
        <f t="shared" si="137"/>
        <v>0</v>
      </c>
      <c r="HM116" s="39">
        <f t="shared" si="272"/>
        <v>0</v>
      </c>
      <c r="HN116" s="39">
        <f t="shared" si="273"/>
        <v>0</v>
      </c>
      <c r="HO116" s="39">
        <f t="shared" si="274"/>
        <v>0</v>
      </c>
      <c r="HP116" s="53">
        <f t="shared" si="275"/>
        <v>0</v>
      </c>
      <c r="HQ116" s="39">
        <f t="shared" si="276"/>
        <v>0</v>
      </c>
      <c r="HR116" s="39">
        <f t="shared" si="277"/>
        <v>0</v>
      </c>
      <c r="IL116" s="21">
        <v>62</v>
      </c>
      <c r="IM116" s="39">
        <v>-575</v>
      </c>
      <c r="IN116" s="39">
        <v>-525</v>
      </c>
      <c r="IO116" s="39">
        <v>2500</v>
      </c>
      <c r="IP116" s="50">
        <f t="shared" si="282"/>
        <v>-9.9845065628896242E-5</v>
      </c>
      <c r="IQ116" s="40">
        <f t="shared" si="148"/>
        <v>0</v>
      </c>
      <c r="IR116" s="41">
        <f t="shared" si="283"/>
        <v>0</v>
      </c>
      <c r="IS116" s="39">
        <f t="shared" si="284"/>
        <v>0</v>
      </c>
      <c r="IT116" s="39">
        <f t="shared" si="285"/>
        <v>0</v>
      </c>
      <c r="IU116" s="40">
        <f t="shared" si="149"/>
        <v>0</v>
      </c>
      <c r="IV116" s="39">
        <f t="shared" si="286"/>
        <v>0</v>
      </c>
      <c r="IW116" s="39">
        <f t="shared" si="287"/>
        <v>0</v>
      </c>
      <c r="IX116" s="39">
        <f t="shared" si="288"/>
        <v>0</v>
      </c>
      <c r="IY116" s="53">
        <f t="shared" si="289"/>
        <v>0</v>
      </c>
      <c r="IZ116" s="39">
        <f t="shared" si="290"/>
        <v>0</v>
      </c>
      <c r="JA116" s="39">
        <f t="shared" si="291"/>
        <v>0</v>
      </c>
      <c r="JU116" s="21">
        <v>62</v>
      </c>
      <c r="JV116" s="39">
        <v>-575</v>
      </c>
      <c r="JW116" s="39">
        <v>-525</v>
      </c>
      <c r="JX116" s="39">
        <v>2500</v>
      </c>
      <c r="JY116" s="50">
        <f t="shared" si="296"/>
        <v>-9.9845065628897977E-5</v>
      </c>
      <c r="JZ116" s="40">
        <f t="shared" si="160"/>
        <v>0</v>
      </c>
      <c r="KA116" s="41">
        <f t="shared" si="297"/>
        <v>0</v>
      </c>
      <c r="KB116" s="39">
        <f t="shared" si="298"/>
        <v>0</v>
      </c>
      <c r="KC116" s="39">
        <f t="shared" si="299"/>
        <v>0</v>
      </c>
      <c r="KD116" s="40">
        <f t="shared" si="161"/>
        <v>0</v>
      </c>
      <c r="KE116" s="39">
        <f t="shared" si="300"/>
        <v>0</v>
      </c>
      <c r="KF116" s="39">
        <f t="shared" si="301"/>
        <v>0</v>
      </c>
      <c r="KG116" s="39">
        <f t="shared" si="302"/>
        <v>0</v>
      </c>
      <c r="KH116" s="53">
        <f t="shared" si="303"/>
        <v>0</v>
      </c>
      <c r="KI116" s="39">
        <f t="shared" si="304"/>
        <v>0</v>
      </c>
      <c r="KJ116" s="39">
        <f t="shared" si="305"/>
        <v>0</v>
      </c>
      <c r="LD116" s="21">
        <v>62</v>
      </c>
      <c r="LE116" s="39">
        <v>-575</v>
      </c>
      <c r="LF116" s="39">
        <v>-525</v>
      </c>
      <c r="LG116" s="39">
        <v>2500</v>
      </c>
      <c r="LH116" s="50">
        <f t="shared" si="310"/>
        <v>-9.9845065628897977E-5</v>
      </c>
      <c r="LI116" s="40">
        <f t="shared" si="172"/>
        <v>0</v>
      </c>
      <c r="LJ116" s="41">
        <f t="shared" si="311"/>
        <v>0</v>
      </c>
      <c r="LK116" s="39">
        <f t="shared" si="312"/>
        <v>0</v>
      </c>
      <c r="LL116" s="39">
        <f t="shared" si="313"/>
        <v>0</v>
      </c>
      <c r="LM116" s="40">
        <f t="shared" si="173"/>
        <v>0</v>
      </c>
      <c r="LN116" s="39">
        <f t="shared" si="314"/>
        <v>0</v>
      </c>
      <c r="LO116" s="39">
        <f t="shared" si="315"/>
        <v>0</v>
      </c>
      <c r="LP116" s="39">
        <f t="shared" si="316"/>
        <v>0</v>
      </c>
      <c r="LQ116" s="53">
        <f t="shared" si="317"/>
        <v>0</v>
      </c>
      <c r="LR116" s="39">
        <f t="shared" si="318"/>
        <v>0</v>
      </c>
      <c r="LS116" s="39">
        <f t="shared" si="319"/>
        <v>0</v>
      </c>
    </row>
    <row r="117" spans="1:331" x14ac:dyDescent="0.25">
      <c r="A117" s="21">
        <v>63</v>
      </c>
      <c r="B117" s="39">
        <v>-575</v>
      </c>
      <c r="C117" s="39">
        <v>-475</v>
      </c>
      <c r="D117" s="39">
        <v>2500</v>
      </c>
      <c r="E117" s="50">
        <f t="shared" si="184"/>
        <v>8.9999999999999998E-4</v>
      </c>
      <c r="F117" s="40">
        <f t="shared" si="64"/>
        <v>17.786250000000003</v>
      </c>
      <c r="G117" s="41">
        <f t="shared" si="185"/>
        <v>44465.625000000007</v>
      </c>
      <c r="H117" s="39">
        <f t="shared" si="186"/>
        <v>-21121171.875000004</v>
      </c>
      <c r="I117" s="39">
        <f t="shared" si="187"/>
        <v>-25567734.375000004</v>
      </c>
      <c r="J117" s="40">
        <f t="shared" si="65"/>
        <v>14025.000000000002</v>
      </c>
      <c r="K117" s="39">
        <f t="shared" si="188"/>
        <v>35062500.000000007</v>
      </c>
      <c r="L117" s="39">
        <f t="shared" si="189"/>
        <v>-16654687500.000004</v>
      </c>
      <c r="M117" s="39">
        <f t="shared" si="190"/>
        <v>-20160937500.000004</v>
      </c>
      <c r="N117" s="53">
        <f t="shared" si="191"/>
        <v>7910976562500.002</v>
      </c>
      <c r="O117" s="39">
        <f t="shared" si="192"/>
        <v>9576445312500.002</v>
      </c>
      <c r="P117" s="39">
        <f t="shared" si="193"/>
        <v>11592539062500.002</v>
      </c>
      <c r="AJ117" s="21">
        <v>63</v>
      </c>
      <c r="AK117" s="39">
        <v>-575</v>
      </c>
      <c r="AL117" s="39">
        <v>-475</v>
      </c>
      <c r="AM117" s="39">
        <v>2500</v>
      </c>
      <c r="AN117" s="50">
        <f t="shared" si="198"/>
        <v>1.5253772035175181E-4</v>
      </c>
      <c r="AO117" s="40">
        <f t="shared" si="76"/>
        <v>3.7413799236402219</v>
      </c>
      <c r="AP117" s="41">
        <f t="shared" si="199"/>
        <v>9353.4498091005553</v>
      </c>
      <c r="AQ117" s="39">
        <f t="shared" si="200"/>
        <v>-4442888.6593227638</v>
      </c>
      <c r="AR117" s="39">
        <f t="shared" si="201"/>
        <v>-5378233.6402328191</v>
      </c>
      <c r="AS117" s="40">
        <f t="shared" si="77"/>
        <v>23555.144065515164</v>
      </c>
      <c r="AT117" s="39">
        <f t="shared" si="202"/>
        <v>58887860.163787909</v>
      </c>
      <c r="AU117" s="39">
        <f t="shared" si="203"/>
        <v>-27971733577.799255</v>
      </c>
      <c r="AV117" s="39">
        <f t="shared" si="204"/>
        <v>-33860519594.178047</v>
      </c>
      <c r="AW117" s="53">
        <f t="shared" si="205"/>
        <v>13286573449454.646</v>
      </c>
      <c r="AX117" s="39">
        <f t="shared" si="206"/>
        <v>16083746807234.572</v>
      </c>
      <c r="AY117" s="39">
        <f t="shared" si="207"/>
        <v>19469798766652.379</v>
      </c>
      <c r="BS117" s="21">
        <v>63</v>
      </c>
      <c r="BT117" s="39">
        <v>-575</v>
      </c>
      <c r="BU117" s="39">
        <v>-475</v>
      </c>
      <c r="BV117" s="39">
        <v>2500</v>
      </c>
      <c r="BW117" s="50">
        <f t="shared" si="212"/>
        <v>1.2716295528829091E-4</v>
      </c>
      <c r="BX117" s="40">
        <f t="shared" si="88"/>
        <v>3.1395689502163884</v>
      </c>
      <c r="BY117" s="41">
        <f t="shared" si="213"/>
        <v>7848.9223755409712</v>
      </c>
      <c r="BZ117" s="39">
        <f t="shared" si="214"/>
        <v>-3728238.1283819615</v>
      </c>
      <c r="CA117" s="39">
        <f t="shared" si="215"/>
        <v>-4513130.3659360586</v>
      </c>
      <c r="CB117" s="40">
        <f t="shared" si="89"/>
        <v>23878.672320074293</v>
      </c>
      <c r="CC117" s="39">
        <f t="shared" si="216"/>
        <v>59696680.800185733</v>
      </c>
      <c r="CD117" s="39">
        <f t="shared" si="217"/>
        <v>-28355923380.088223</v>
      </c>
      <c r="CE117" s="39">
        <f t="shared" si="218"/>
        <v>-34325591460.106796</v>
      </c>
      <c r="CF117" s="53">
        <f t="shared" si="219"/>
        <v>13469063605541.906</v>
      </c>
      <c r="CG117" s="39">
        <f t="shared" si="220"/>
        <v>16304655943550.729</v>
      </c>
      <c r="CH117" s="39">
        <f t="shared" si="221"/>
        <v>19737215089561.406</v>
      </c>
      <c r="DB117" s="21">
        <v>63</v>
      </c>
      <c r="DC117" s="39">
        <v>-575</v>
      </c>
      <c r="DD117" s="39">
        <v>-475</v>
      </c>
      <c r="DE117" s="39">
        <v>2500</v>
      </c>
      <c r="DF117" s="50">
        <f t="shared" si="226"/>
        <v>4.953447477163618E-5</v>
      </c>
      <c r="DG117" s="40">
        <f t="shared" si="100"/>
        <v>1.2474869974597234</v>
      </c>
      <c r="DH117" s="41">
        <f t="shared" si="227"/>
        <v>3118.7174936493084</v>
      </c>
      <c r="DI117" s="39">
        <f t="shared" si="228"/>
        <v>-1481390.8094834215</v>
      </c>
      <c r="DJ117" s="39">
        <f t="shared" si="229"/>
        <v>-1793262.5588483524</v>
      </c>
      <c r="DK117" s="40">
        <f t="shared" si="101"/>
        <v>24868.435446661639</v>
      </c>
      <c r="DL117" s="39">
        <f t="shared" si="230"/>
        <v>62171088.616654098</v>
      </c>
      <c r="DM117" s="39">
        <f t="shared" si="231"/>
        <v>-29531267092.910698</v>
      </c>
      <c r="DN117" s="39">
        <f t="shared" si="232"/>
        <v>-35748375954.576103</v>
      </c>
      <c r="DO117" s="53">
        <f t="shared" si="233"/>
        <v>14027351869132.582</v>
      </c>
      <c r="DP117" s="39">
        <f t="shared" si="234"/>
        <v>16980478578423.648</v>
      </c>
      <c r="DQ117" s="39">
        <f t="shared" si="235"/>
        <v>20555316173881.262</v>
      </c>
      <c r="EK117" s="21">
        <v>63</v>
      </c>
      <c r="EL117" s="39">
        <v>-575</v>
      </c>
      <c r="EM117" s="39">
        <v>-475</v>
      </c>
      <c r="EN117" s="39">
        <v>2500</v>
      </c>
      <c r="EO117" s="50">
        <f t="shared" si="240"/>
        <v>2.1544732384239757E-5</v>
      </c>
      <c r="EP117" s="40">
        <f t="shared" si="112"/>
        <v>0.54643155702699486</v>
      </c>
      <c r="EQ117" s="41">
        <f t="shared" si="241"/>
        <v>1366.0788925674872</v>
      </c>
      <c r="ER117" s="39">
        <f t="shared" si="242"/>
        <v>-648887.47396955639</v>
      </c>
      <c r="ES117" s="39">
        <f t="shared" si="243"/>
        <v>-785495.36322630511</v>
      </c>
      <c r="ET117" s="40">
        <f t="shared" si="113"/>
        <v>25225.304662100945</v>
      </c>
      <c r="EU117" s="39">
        <f t="shared" si="244"/>
        <v>63063261.65525236</v>
      </c>
      <c r="EV117" s="39">
        <f t="shared" si="245"/>
        <v>-29955049286.244869</v>
      </c>
      <c r="EW117" s="39">
        <f t="shared" si="246"/>
        <v>-36261375451.770103</v>
      </c>
      <c r="EX117" s="53">
        <f t="shared" si="247"/>
        <v>14228648410966.313</v>
      </c>
      <c r="EY117" s="39">
        <f t="shared" si="248"/>
        <v>17224153339590.799</v>
      </c>
      <c r="EZ117" s="39">
        <f t="shared" si="249"/>
        <v>20850290884767.813</v>
      </c>
      <c r="FT117" s="21">
        <v>63</v>
      </c>
      <c r="FU117" s="39">
        <v>-575</v>
      </c>
      <c r="FV117" s="39">
        <v>-475</v>
      </c>
      <c r="FW117" s="39">
        <v>2500</v>
      </c>
      <c r="FX117" s="50">
        <f t="shared" si="254"/>
        <v>1.9332843623728489E-5</v>
      </c>
      <c r="FY117" s="40">
        <f t="shared" si="124"/>
        <v>0.49060479978363308</v>
      </c>
      <c r="FZ117" s="41">
        <f t="shared" si="255"/>
        <v>1226.5119994590827</v>
      </c>
      <c r="GA117" s="39">
        <f t="shared" si="256"/>
        <v>-582593.19974306435</v>
      </c>
      <c r="GB117" s="39">
        <f t="shared" si="257"/>
        <v>-705244.39968897263</v>
      </c>
      <c r="GC117" s="40">
        <f t="shared" si="125"/>
        <v>25253.506243797459</v>
      </c>
      <c r="GD117" s="39">
        <f t="shared" si="258"/>
        <v>63133765.60949365</v>
      </c>
      <c r="GE117" s="39">
        <f t="shared" si="259"/>
        <v>-29988538664.509483</v>
      </c>
      <c r="GF117" s="39">
        <f t="shared" si="260"/>
        <v>-36301915225.458847</v>
      </c>
      <c r="GG117" s="53">
        <f t="shared" si="261"/>
        <v>14244555865642.004</v>
      </c>
      <c r="GH117" s="39">
        <f t="shared" si="262"/>
        <v>17243409732092.953</v>
      </c>
      <c r="GI117" s="39">
        <f t="shared" si="263"/>
        <v>20873601254638.84</v>
      </c>
      <c r="HC117" s="21">
        <v>63</v>
      </c>
      <c r="HD117" s="39">
        <v>-575</v>
      </c>
      <c r="HE117" s="39">
        <v>-475</v>
      </c>
      <c r="HF117" s="39">
        <v>2500</v>
      </c>
      <c r="HG117" s="50">
        <f t="shared" si="268"/>
        <v>1.9327079571609365E-5</v>
      </c>
      <c r="HH117" s="40">
        <f t="shared" si="136"/>
        <v>0.49045923704564731</v>
      </c>
      <c r="HI117" s="41">
        <f t="shared" si="269"/>
        <v>1226.1480926141182</v>
      </c>
      <c r="HJ117" s="39">
        <f t="shared" si="270"/>
        <v>-582420.34399170615</v>
      </c>
      <c r="HK117" s="39">
        <f t="shared" si="271"/>
        <v>-705035.15325311804</v>
      </c>
      <c r="HL117" s="40">
        <f t="shared" si="137"/>
        <v>25253.579735461979</v>
      </c>
      <c r="HM117" s="39">
        <f t="shared" si="272"/>
        <v>63133949.33865495</v>
      </c>
      <c r="HN117" s="39">
        <f t="shared" si="273"/>
        <v>-29988625935.861103</v>
      </c>
      <c r="HO117" s="39">
        <f t="shared" si="274"/>
        <v>-36302020869.726593</v>
      </c>
      <c r="HP117" s="53">
        <f t="shared" si="275"/>
        <v>14244597319534.023</v>
      </c>
      <c r="HQ117" s="39">
        <f t="shared" si="276"/>
        <v>17243459913120.131</v>
      </c>
      <c r="HR117" s="39">
        <f t="shared" si="277"/>
        <v>20873662000092.793</v>
      </c>
      <c r="IL117" s="21">
        <v>63</v>
      </c>
      <c r="IM117" s="39">
        <v>-575</v>
      </c>
      <c r="IN117" s="39">
        <v>-475</v>
      </c>
      <c r="IO117" s="39">
        <v>2500</v>
      </c>
      <c r="IP117" s="50">
        <f t="shared" si="282"/>
        <v>1.9327079470498785E-5</v>
      </c>
      <c r="IQ117" s="40">
        <f t="shared" si="148"/>
        <v>0.49045923449224127</v>
      </c>
      <c r="IR117" s="41">
        <f t="shared" si="283"/>
        <v>1226.1480862306032</v>
      </c>
      <c r="IS117" s="39">
        <f t="shared" si="284"/>
        <v>-582420.34095953649</v>
      </c>
      <c r="IT117" s="39">
        <f t="shared" si="285"/>
        <v>-705035.14958259684</v>
      </c>
      <c r="IU117" s="40">
        <f t="shared" si="149"/>
        <v>25253.57973675114</v>
      </c>
      <c r="IV117" s="39">
        <f t="shared" si="286"/>
        <v>63133949.341877848</v>
      </c>
      <c r="IW117" s="39">
        <f t="shared" si="287"/>
        <v>-29988625937.391979</v>
      </c>
      <c r="IX117" s="39">
        <f t="shared" si="288"/>
        <v>-36302020871.579765</v>
      </c>
      <c r="IY117" s="53">
        <f t="shared" si="289"/>
        <v>14244597320261.189</v>
      </c>
      <c r="IZ117" s="39">
        <f t="shared" si="290"/>
        <v>17243459914000.389</v>
      </c>
      <c r="JA117" s="39">
        <f t="shared" si="291"/>
        <v>20873662001158.363</v>
      </c>
      <c r="JU117" s="21">
        <v>63</v>
      </c>
      <c r="JV117" s="39">
        <v>-575</v>
      </c>
      <c r="JW117" s="39">
        <v>-475</v>
      </c>
      <c r="JX117" s="39">
        <v>2500</v>
      </c>
      <c r="JY117" s="50">
        <f t="shared" si="296"/>
        <v>1.9327079470497267E-5</v>
      </c>
      <c r="JZ117" s="40">
        <f t="shared" si="160"/>
        <v>0.49045923449220163</v>
      </c>
      <c r="KA117" s="41">
        <f t="shared" si="297"/>
        <v>1226.1480862305041</v>
      </c>
      <c r="KB117" s="39">
        <f t="shared" si="298"/>
        <v>-582420.34095948946</v>
      </c>
      <c r="KC117" s="39">
        <f t="shared" si="299"/>
        <v>-705035.1495825398</v>
      </c>
      <c r="KD117" s="40">
        <f t="shared" si="161"/>
        <v>25253.579736751162</v>
      </c>
      <c r="KE117" s="39">
        <f t="shared" si="300"/>
        <v>63133949.341877908</v>
      </c>
      <c r="KF117" s="39">
        <f t="shared" si="301"/>
        <v>-29988625937.392006</v>
      </c>
      <c r="KG117" s="39">
        <f t="shared" si="302"/>
        <v>-36302020871.579796</v>
      </c>
      <c r="KH117" s="53">
        <f t="shared" si="303"/>
        <v>14244597320261.203</v>
      </c>
      <c r="KI117" s="39">
        <f t="shared" si="304"/>
        <v>17243459914000.402</v>
      </c>
      <c r="KJ117" s="39">
        <f t="shared" si="305"/>
        <v>20873662001158.383</v>
      </c>
      <c r="LD117" s="21">
        <v>63</v>
      </c>
      <c r="LE117" s="39">
        <v>-575</v>
      </c>
      <c r="LF117" s="39">
        <v>-475</v>
      </c>
      <c r="LG117" s="39">
        <v>2500</v>
      </c>
      <c r="LH117" s="50">
        <f t="shared" si="310"/>
        <v>1.9327079470497267E-5</v>
      </c>
      <c r="LI117" s="40">
        <f t="shared" si="172"/>
        <v>0.49045923449220163</v>
      </c>
      <c r="LJ117" s="41">
        <f t="shared" si="311"/>
        <v>1226.1480862305041</v>
      </c>
      <c r="LK117" s="39">
        <f t="shared" si="312"/>
        <v>-582420.34095948946</v>
      </c>
      <c r="LL117" s="39">
        <f t="shared" si="313"/>
        <v>-705035.1495825398</v>
      </c>
      <c r="LM117" s="40">
        <f t="shared" si="173"/>
        <v>25253.579736751162</v>
      </c>
      <c r="LN117" s="39">
        <f t="shared" si="314"/>
        <v>63133949.341877908</v>
      </c>
      <c r="LO117" s="39">
        <f t="shared" si="315"/>
        <v>-29988625937.392006</v>
      </c>
      <c r="LP117" s="39">
        <f t="shared" si="316"/>
        <v>-36302020871.579796</v>
      </c>
      <c r="LQ117" s="53">
        <f t="shared" si="317"/>
        <v>14244597320261.203</v>
      </c>
      <c r="LR117" s="39">
        <f t="shared" si="318"/>
        <v>17243459914000.402</v>
      </c>
      <c r="LS117" s="39">
        <f t="shared" si="319"/>
        <v>20873662001158.383</v>
      </c>
    </row>
    <row r="118" spans="1:331" x14ac:dyDescent="0.25">
      <c r="A118" s="21">
        <v>64</v>
      </c>
      <c r="B118" s="39">
        <v>-575</v>
      </c>
      <c r="C118" s="39">
        <v>-425</v>
      </c>
      <c r="D118" s="39">
        <v>2500</v>
      </c>
      <c r="E118" s="50">
        <f t="shared" si="184"/>
        <v>9.075E-4</v>
      </c>
      <c r="F118" s="40">
        <f t="shared" si="64"/>
        <v>17.891078906249998</v>
      </c>
      <c r="G118" s="41">
        <f t="shared" si="185"/>
        <v>44727.697265624993</v>
      </c>
      <c r="H118" s="39">
        <f t="shared" si="186"/>
        <v>-19009271.337890621</v>
      </c>
      <c r="I118" s="39">
        <f t="shared" si="187"/>
        <v>-25718425.927734371</v>
      </c>
      <c r="J118" s="40">
        <f t="shared" si="65"/>
        <v>13929.375</v>
      </c>
      <c r="K118" s="39">
        <f t="shared" si="188"/>
        <v>34823437.5</v>
      </c>
      <c r="L118" s="39">
        <f t="shared" si="189"/>
        <v>-14799960937.5</v>
      </c>
      <c r="M118" s="39">
        <f t="shared" si="190"/>
        <v>-20023476562.5</v>
      </c>
      <c r="N118" s="53">
        <f t="shared" si="191"/>
        <v>6289983398437.5</v>
      </c>
      <c r="O118" s="39">
        <f t="shared" si="192"/>
        <v>8509977539062.5</v>
      </c>
      <c r="P118" s="39">
        <f t="shared" si="193"/>
        <v>11513499023437.5</v>
      </c>
      <c r="AJ118" s="21">
        <v>64</v>
      </c>
      <c r="AK118" s="39">
        <v>-575</v>
      </c>
      <c r="AL118" s="39">
        <v>-425</v>
      </c>
      <c r="AM118" s="39">
        <v>2500</v>
      </c>
      <c r="AN118" s="50">
        <f t="shared" si="198"/>
        <v>2.2512976008972742E-4</v>
      </c>
      <c r="AO118" s="40">
        <f t="shared" si="76"/>
        <v>5.4177021506904302</v>
      </c>
      <c r="AP118" s="41">
        <f t="shared" si="199"/>
        <v>13544.255376726076</v>
      </c>
      <c r="AQ118" s="39">
        <f t="shared" si="200"/>
        <v>-5756308.5351085821</v>
      </c>
      <c r="AR118" s="39">
        <f t="shared" si="201"/>
        <v>-7787946.8416174939</v>
      </c>
      <c r="AS118" s="40">
        <f t="shared" si="77"/>
        <v>22629.595558855974</v>
      </c>
      <c r="AT118" s="39">
        <f t="shared" si="202"/>
        <v>56573988.897139937</v>
      </c>
      <c r="AU118" s="39">
        <f t="shared" si="203"/>
        <v>-24043945281.284473</v>
      </c>
      <c r="AV118" s="39">
        <f t="shared" si="204"/>
        <v>-32530043615.855465</v>
      </c>
      <c r="AW118" s="53">
        <f t="shared" si="205"/>
        <v>10218676744545.9</v>
      </c>
      <c r="AX118" s="39">
        <f t="shared" si="206"/>
        <v>13825268536738.572</v>
      </c>
      <c r="AY118" s="39">
        <f t="shared" si="207"/>
        <v>18704775079116.891</v>
      </c>
      <c r="BS118" s="21">
        <v>64</v>
      </c>
      <c r="BT118" s="39">
        <v>-575</v>
      </c>
      <c r="BU118" s="39">
        <v>-425</v>
      </c>
      <c r="BV118" s="39">
        <v>2500</v>
      </c>
      <c r="BW118" s="50">
        <f t="shared" si="212"/>
        <v>2.1752445903660303E-4</v>
      </c>
      <c r="BX118" s="40">
        <f t="shared" si="88"/>
        <v>5.2452285299036889</v>
      </c>
      <c r="BY118" s="41">
        <f t="shared" si="213"/>
        <v>13113.071324759223</v>
      </c>
      <c r="BZ118" s="39">
        <f t="shared" si="214"/>
        <v>-5573055.3130226694</v>
      </c>
      <c r="CA118" s="39">
        <f t="shared" si="215"/>
        <v>-7540016.0117365532</v>
      </c>
      <c r="CB118" s="40">
        <f t="shared" si="89"/>
        <v>22726.563147283312</v>
      </c>
      <c r="CC118" s="39">
        <f t="shared" si="216"/>
        <v>56816407.868208282</v>
      </c>
      <c r="CD118" s="39">
        <f t="shared" si="217"/>
        <v>-24146973343.988522</v>
      </c>
      <c r="CE118" s="39">
        <f t="shared" si="218"/>
        <v>-32669434524.219761</v>
      </c>
      <c r="CF118" s="53">
        <f t="shared" si="219"/>
        <v>10262463671195.121</v>
      </c>
      <c r="CG118" s="39">
        <f t="shared" si="220"/>
        <v>13884509672793.398</v>
      </c>
      <c r="CH118" s="39">
        <f t="shared" si="221"/>
        <v>18784924851426.363</v>
      </c>
      <c r="DB118" s="21">
        <v>64</v>
      </c>
      <c r="DC118" s="39">
        <v>-575</v>
      </c>
      <c r="DD118" s="39">
        <v>-425</v>
      </c>
      <c r="DE118" s="39">
        <v>2500</v>
      </c>
      <c r="DF118" s="50">
        <f t="shared" si="226"/>
        <v>1.6045474952301313E-4</v>
      </c>
      <c r="DG118" s="40">
        <f t="shared" si="100"/>
        <v>3.9274671054781924</v>
      </c>
      <c r="DH118" s="41">
        <f t="shared" si="227"/>
        <v>9818.667763695481</v>
      </c>
      <c r="DI118" s="39">
        <f t="shared" si="228"/>
        <v>-4172933.7995705795</v>
      </c>
      <c r="DJ118" s="39">
        <f t="shared" si="229"/>
        <v>-5645733.9641249012</v>
      </c>
      <c r="DK118" s="40">
        <f t="shared" si="101"/>
        <v>23454.201943581582</v>
      </c>
      <c r="DL118" s="39">
        <f t="shared" si="230"/>
        <v>58635504.858953953</v>
      </c>
      <c r="DM118" s="39">
        <f t="shared" si="231"/>
        <v>-24920089565.055431</v>
      </c>
      <c r="DN118" s="39">
        <f t="shared" si="232"/>
        <v>-33715415293.898521</v>
      </c>
      <c r="DO118" s="53">
        <f t="shared" si="233"/>
        <v>10591038065148.559</v>
      </c>
      <c r="DP118" s="39">
        <f t="shared" si="234"/>
        <v>14329051499906.871</v>
      </c>
      <c r="DQ118" s="39">
        <f t="shared" si="235"/>
        <v>19386363793991.652</v>
      </c>
      <c r="EK118" s="21">
        <v>64</v>
      </c>
      <c r="EL118" s="39">
        <v>-575</v>
      </c>
      <c r="EM118" s="39">
        <v>-425</v>
      </c>
      <c r="EN118" s="39">
        <v>2500</v>
      </c>
      <c r="EO118" s="50">
        <f t="shared" si="240"/>
        <v>1.401311426876978E-4</v>
      </c>
      <c r="EP118" s="40">
        <f t="shared" si="112"/>
        <v>3.4481599391989257</v>
      </c>
      <c r="EQ118" s="41">
        <f t="shared" si="241"/>
        <v>8620.3998479973143</v>
      </c>
      <c r="ER118" s="39">
        <f t="shared" si="242"/>
        <v>-3663669.9353988585</v>
      </c>
      <c r="ES118" s="39">
        <f t="shared" si="243"/>
        <v>-4956729.9125984553</v>
      </c>
      <c r="ET118" s="40">
        <f t="shared" si="113"/>
        <v>23713.327930731852</v>
      </c>
      <c r="EU118" s="39">
        <f t="shared" si="244"/>
        <v>59283319.826829627</v>
      </c>
      <c r="EV118" s="39">
        <f t="shared" si="245"/>
        <v>-25195410926.402592</v>
      </c>
      <c r="EW118" s="39">
        <f t="shared" si="246"/>
        <v>-34087908900.427036</v>
      </c>
      <c r="EX118" s="53">
        <f t="shared" si="247"/>
        <v>10708049643721.102</v>
      </c>
      <c r="EY118" s="39">
        <f t="shared" si="248"/>
        <v>14487361282681.49</v>
      </c>
      <c r="EZ118" s="39">
        <f t="shared" si="249"/>
        <v>19600547617745.547</v>
      </c>
      <c r="FT118" s="21">
        <v>64</v>
      </c>
      <c r="FU118" s="39">
        <v>-575</v>
      </c>
      <c r="FV118" s="39">
        <v>-425</v>
      </c>
      <c r="FW118" s="39">
        <v>2500</v>
      </c>
      <c r="FX118" s="50">
        <f t="shared" si="254"/>
        <v>1.3850272431699563E-4</v>
      </c>
      <c r="FY118" s="40">
        <f t="shared" si="124"/>
        <v>3.4095278154827984</v>
      </c>
      <c r="FZ118" s="41">
        <f t="shared" si="255"/>
        <v>8523.8195387069954</v>
      </c>
      <c r="GA118" s="39">
        <f t="shared" si="256"/>
        <v>-3622623.3039504732</v>
      </c>
      <c r="GB118" s="39">
        <f t="shared" si="257"/>
        <v>-4901196.2347565228</v>
      </c>
      <c r="GC118" s="40">
        <f t="shared" si="125"/>
        <v>23734.090264958308</v>
      </c>
      <c r="GD118" s="39">
        <f t="shared" si="258"/>
        <v>59335225.662395768</v>
      </c>
      <c r="GE118" s="39">
        <f t="shared" si="259"/>
        <v>-25217470906.5182</v>
      </c>
      <c r="GF118" s="39">
        <f t="shared" si="260"/>
        <v>-34117754755.877567</v>
      </c>
      <c r="GG118" s="53">
        <f t="shared" si="261"/>
        <v>10717425135270.234</v>
      </c>
      <c r="GH118" s="39">
        <f t="shared" si="262"/>
        <v>14500045771247.967</v>
      </c>
      <c r="GI118" s="39">
        <f t="shared" si="263"/>
        <v>19617708984629.602</v>
      </c>
      <c r="HC118" s="21">
        <v>64</v>
      </c>
      <c r="HD118" s="39">
        <v>-575</v>
      </c>
      <c r="HE118" s="39">
        <v>-425</v>
      </c>
      <c r="HF118" s="39">
        <v>2500</v>
      </c>
      <c r="HG118" s="50">
        <f t="shared" si="268"/>
        <v>1.3849922462956315E-4</v>
      </c>
      <c r="HH118" s="40">
        <f t="shared" si="136"/>
        <v>3.4094447535072971</v>
      </c>
      <c r="HI118" s="41">
        <f t="shared" si="269"/>
        <v>8523.6118837682425</v>
      </c>
      <c r="HJ118" s="39">
        <f t="shared" si="270"/>
        <v>-3622535.0506015029</v>
      </c>
      <c r="HK118" s="39">
        <f t="shared" si="271"/>
        <v>-4901076.833166739</v>
      </c>
      <c r="HL118" s="40">
        <f t="shared" si="137"/>
        <v>23734.134885973072</v>
      </c>
      <c r="HM118" s="39">
        <f t="shared" si="272"/>
        <v>59335337.21493268</v>
      </c>
      <c r="HN118" s="39">
        <f t="shared" si="273"/>
        <v>-25217518316.34639</v>
      </c>
      <c r="HO118" s="39">
        <f t="shared" si="274"/>
        <v>-34117818898.586292</v>
      </c>
      <c r="HP118" s="53">
        <f t="shared" si="275"/>
        <v>10717445284447.215</v>
      </c>
      <c r="HQ118" s="39">
        <f t="shared" si="276"/>
        <v>14500073031899.174</v>
      </c>
      <c r="HR118" s="39">
        <f t="shared" si="277"/>
        <v>19617745866687.117</v>
      </c>
      <c r="IL118" s="21">
        <v>64</v>
      </c>
      <c r="IM118" s="39">
        <v>-575</v>
      </c>
      <c r="IN118" s="39">
        <v>-425</v>
      </c>
      <c r="IO118" s="39">
        <v>2500</v>
      </c>
      <c r="IP118" s="50">
        <f t="shared" si="282"/>
        <v>1.3849922456989403E-4</v>
      </c>
      <c r="IQ118" s="40">
        <f t="shared" si="148"/>
        <v>3.4094447520911002</v>
      </c>
      <c r="IR118" s="41">
        <f t="shared" si="283"/>
        <v>8523.6118802277506</v>
      </c>
      <c r="IS118" s="39">
        <f t="shared" si="284"/>
        <v>-3622535.0490967939</v>
      </c>
      <c r="IT118" s="39">
        <f t="shared" si="285"/>
        <v>-4901076.8311309563</v>
      </c>
      <c r="IU118" s="40">
        <f t="shared" si="149"/>
        <v>23734.134886733853</v>
      </c>
      <c r="IV118" s="39">
        <f t="shared" si="286"/>
        <v>59335337.216834635</v>
      </c>
      <c r="IW118" s="39">
        <f t="shared" si="287"/>
        <v>-25217518317.15472</v>
      </c>
      <c r="IX118" s="39">
        <f t="shared" si="288"/>
        <v>-34117818899.679916</v>
      </c>
      <c r="IY118" s="53">
        <f t="shared" si="289"/>
        <v>10717445284790.756</v>
      </c>
      <c r="IZ118" s="39">
        <f t="shared" si="290"/>
        <v>14500073032363.965</v>
      </c>
      <c r="JA118" s="39">
        <f t="shared" si="291"/>
        <v>19617745867315.949</v>
      </c>
      <c r="JU118" s="21">
        <v>64</v>
      </c>
      <c r="JV118" s="39">
        <v>-575</v>
      </c>
      <c r="JW118" s="39">
        <v>-425</v>
      </c>
      <c r="JX118" s="39">
        <v>2500</v>
      </c>
      <c r="JY118" s="50">
        <f t="shared" si="296"/>
        <v>1.3849922456989229E-4</v>
      </c>
      <c r="JZ118" s="40">
        <f t="shared" si="160"/>
        <v>3.4094447520910633</v>
      </c>
      <c r="KA118" s="41">
        <f t="shared" si="297"/>
        <v>8523.6118802276578</v>
      </c>
      <c r="KB118" s="39">
        <f t="shared" si="298"/>
        <v>-3622535.0490967548</v>
      </c>
      <c r="KC118" s="39">
        <f t="shared" si="299"/>
        <v>-4901076.8311309032</v>
      </c>
      <c r="KD118" s="40">
        <f t="shared" si="161"/>
        <v>23734.134886733871</v>
      </c>
      <c r="KE118" s="39">
        <f t="shared" si="300"/>
        <v>59335337.216834679</v>
      </c>
      <c r="KF118" s="39">
        <f t="shared" si="301"/>
        <v>-25217518317.154739</v>
      </c>
      <c r="KG118" s="39">
        <f t="shared" si="302"/>
        <v>-34117818899.679939</v>
      </c>
      <c r="KH118" s="53">
        <f t="shared" si="303"/>
        <v>10717445284790.764</v>
      </c>
      <c r="KI118" s="39">
        <f t="shared" si="304"/>
        <v>14500073032363.975</v>
      </c>
      <c r="KJ118" s="39">
        <f t="shared" si="305"/>
        <v>19617745867315.965</v>
      </c>
      <c r="LD118" s="21">
        <v>64</v>
      </c>
      <c r="LE118" s="39">
        <v>-575</v>
      </c>
      <c r="LF118" s="39">
        <v>-425</v>
      </c>
      <c r="LG118" s="39">
        <v>2500</v>
      </c>
      <c r="LH118" s="50">
        <f t="shared" si="310"/>
        <v>1.3849922456989229E-4</v>
      </c>
      <c r="LI118" s="40">
        <f t="shared" si="172"/>
        <v>3.4094447520910633</v>
      </c>
      <c r="LJ118" s="41">
        <f t="shared" si="311"/>
        <v>8523.6118802276578</v>
      </c>
      <c r="LK118" s="39">
        <f t="shared" si="312"/>
        <v>-3622535.0490967548</v>
      </c>
      <c r="LL118" s="39">
        <f t="shared" si="313"/>
        <v>-4901076.8311309032</v>
      </c>
      <c r="LM118" s="40">
        <f t="shared" si="173"/>
        <v>23734.134886733871</v>
      </c>
      <c r="LN118" s="39">
        <f t="shared" si="314"/>
        <v>59335337.216834679</v>
      </c>
      <c r="LO118" s="39">
        <f t="shared" si="315"/>
        <v>-25217518317.154739</v>
      </c>
      <c r="LP118" s="39">
        <f t="shared" si="316"/>
        <v>-34117818899.679939</v>
      </c>
      <c r="LQ118" s="53">
        <f t="shared" si="317"/>
        <v>10717445284790.764</v>
      </c>
      <c r="LR118" s="39">
        <f t="shared" si="318"/>
        <v>14500073032363.975</v>
      </c>
      <c r="LS118" s="39">
        <f t="shared" si="319"/>
        <v>19617745867315.965</v>
      </c>
    </row>
    <row r="119" spans="1:331" x14ac:dyDescent="0.25">
      <c r="A119" s="21">
        <v>65</v>
      </c>
      <c r="B119" s="39">
        <v>-575</v>
      </c>
      <c r="C119" s="39">
        <v>-375</v>
      </c>
      <c r="D119" s="39">
        <v>2500</v>
      </c>
      <c r="E119" s="50">
        <f t="shared" si="184"/>
        <v>9.1500000000000001E-4</v>
      </c>
      <c r="F119" s="40">
        <f t="shared" ref="F119:F182" si="324">+IF(E119&gt;=0,IF(E119&lt;=eco,1-(1-E119/eco)^n,1),0)*0.85*fck</f>
        <v>17.995190624999999</v>
      </c>
      <c r="G119" s="41">
        <f t="shared" si="185"/>
        <v>44987.9765625</v>
      </c>
      <c r="H119" s="39">
        <f t="shared" si="186"/>
        <v>-16870491.2109375</v>
      </c>
      <c r="I119" s="39">
        <f t="shared" si="187"/>
        <v>-25868086.5234375</v>
      </c>
      <c r="J119" s="40">
        <f t="shared" ref="J119:J182" si="325">IF(AND(E119&gt;0,E119&lt;eco),0.85*fck*n/eco*(1-E119/eco)^(n-1),0)</f>
        <v>13833.75</v>
      </c>
      <c r="K119" s="39">
        <f t="shared" si="188"/>
        <v>34584375</v>
      </c>
      <c r="L119" s="39">
        <f t="shared" si="189"/>
        <v>-12969140625</v>
      </c>
      <c r="M119" s="39">
        <f t="shared" si="190"/>
        <v>-19886015625</v>
      </c>
      <c r="N119" s="53">
        <f t="shared" si="191"/>
        <v>4863427734375</v>
      </c>
      <c r="O119" s="39">
        <f t="shared" si="192"/>
        <v>7457255859375</v>
      </c>
      <c r="P119" s="39">
        <f t="shared" si="193"/>
        <v>11434458984375</v>
      </c>
      <c r="AJ119" s="21">
        <v>65</v>
      </c>
      <c r="AK119" s="39">
        <v>-575</v>
      </c>
      <c r="AL119" s="39">
        <v>-375</v>
      </c>
      <c r="AM119" s="39">
        <v>2500</v>
      </c>
      <c r="AN119" s="50">
        <f t="shared" si="198"/>
        <v>2.9772179982770312E-4</v>
      </c>
      <c r="AO119" s="40">
        <f t="shared" ref="AO119:AO182" si="326">+IF(AN119&gt;=0,IF(AN119&lt;=eco,1-(1-AN119/eco)^n,1),0)*0.85*fck</f>
        <v>7.0268369237658037</v>
      </c>
      <c r="AP119" s="41">
        <f t="shared" si="199"/>
        <v>17567.092309414511</v>
      </c>
      <c r="AQ119" s="39">
        <f t="shared" si="200"/>
        <v>-6587659.6160304416</v>
      </c>
      <c r="AR119" s="39">
        <f t="shared" si="201"/>
        <v>-10101078.077913344</v>
      </c>
      <c r="AS119" s="40">
        <f t="shared" ref="AS119:AS182" si="327">IF(AND(AN119&gt;0,AN119&lt;eco),0.85*fck*n/eco*(1-AN119/eco)^(n-1),0)</f>
        <v>21704.047052196787</v>
      </c>
      <c r="AT119" s="39">
        <f t="shared" si="202"/>
        <v>54260117.630491965</v>
      </c>
      <c r="AU119" s="39">
        <f t="shared" si="203"/>
        <v>-20347544111.434486</v>
      </c>
      <c r="AV119" s="39">
        <f t="shared" si="204"/>
        <v>-31199567637.532879</v>
      </c>
      <c r="AW119" s="53">
        <f t="shared" si="205"/>
        <v>7630329041787.9326</v>
      </c>
      <c r="AX119" s="39">
        <f t="shared" si="206"/>
        <v>11699837864074.83</v>
      </c>
      <c r="AY119" s="39">
        <f t="shared" si="207"/>
        <v>17939751391581.406</v>
      </c>
      <c r="BS119" s="21">
        <v>65</v>
      </c>
      <c r="BT119" s="39">
        <v>-575</v>
      </c>
      <c r="BU119" s="39">
        <v>-375</v>
      </c>
      <c r="BV119" s="39">
        <v>2500</v>
      </c>
      <c r="BW119" s="50">
        <f t="shared" si="212"/>
        <v>3.0788596278491525E-4</v>
      </c>
      <c r="BX119" s="40">
        <f t="shared" ref="BX119:BX182" si="328">+IF(BW119&gt;=0,IF(BW119&lt;=eco,1-(1-BW119/eco)^n,1),0)*0.85*fck</f>
        <v>7.2467817922553772</v>
      </c>
      <c r="BY119" s="41">
        <f t="shared" si="213"/>
        <v>18116.954480638444</v>
      </c>
      <c r="BZ119" s="39">
        <f t="shared" si="214"/>
        <v>-6793857.9302394167</v>
      </c>
      <c r="CA119" s="39">
        <f t="shared" si="215"/>
        <v>-10417248.826367104</v>
      </c>
      <c r="CB119" s="40">
        <f t="shared" ref="CB119:CB182" si="329">IF(AND(BW119&gt;0,BW119&lt;eco),0.85*fck*n/eco*(1-BW119/eco)^(n-1),0)</f>
        <v>21574.453974492331</v>
      </c>
      <c r="CC119" s="39">
        <f t="shared" si="216"/>
        <v>53936134.936230831</v>
      </c>
      <c r="CD119" s="39">
        <f t="shared" si="217"/>
        <v>-20226050601.086563</v>
      </c>
      <c r="CE119" s="39">
        <f t="shared" si="218"/>
        <v>-31013277588.332729</v>
      </c>
      <c r="CF119" s="53">
        <f t="shared" si="219"/>
        <v>7584768975407.4609</v>
      </c>
      <c r="CG119" s="39">
        <f t="shared" si="220"/>
        <v>11629979095624.773</v>
      </c>
      <c r="CH119" s="39">
        <f t="shared" si="221"/>
        <v>17832634613291.32</v>
      </c>
      <c r="DB119" s="21">
        <v>65</v>
      </c>
      <c r="DC119" s="39">
        <v>-575</v>
      </c>
      <c r="DD119" s="39">
        <v>-375</v>
      </c>
      <c r="DE119" s="39">
        <v>2500</v>
      </c>
      <c r="DF119" s="50">
        <f t="shared" si="226"/>
        <v>2.7137502427439008E-4</v>
      </c>
      <c r="DG119" s="40">
        <f t="shared" ref="DG119:DG182" si="330">+IF(DF119&gt;=0,IF(DF119&lt;=eco,1-(1-DF119/eco)^n,1),0)*0.85*fck</f>
        <v>6.4505800447724173</v>
      </c>
      <c r="DH119" s="41">
        <f t="shared" si="227"/>
        <v>16126.450111931043</v>
      </c>
      <c r="DI119" s="39">
        <f t="shared" si="228"/>
        <v>-6047418.7919741413</v>
      </c>
      <c r="DJ119" s="39">
        <f t="shared" si="229"/>
        <v>-9272708.8143603504</v>
      </c>
      <c r="DK119" s="40">
        <f t="shared" ref="DK119:DK182" si="331">IF(AND(DF119&gt;0,DF119&lt;eco),0.85*fck*n/eco*(1-DF119/eco)^(n-1),0)</f>
        <v>22039.968440501529</v>
      </c>
      <c r="DL119" s="39">
        <f t="shared" si="230"/>
        <v>55099921.101253822</v>
      </c>
      <c r="DM119" s="39">
        <f t="shared" si="231"/>
        <v>-20662470412.970184</v>
      </c>
      <c r="DN119" s="39">
        <f t="shared" si="232"/>
        <v>-31682454633.220947</v>
      </c>
      <c r="DO119" s="53">
        <f t="shared" si="233"/>
        <v>7748426404863.8193</v>
      </c>
      <c r="DP119" s="39">
        <f t="shared" si="234"/>
        <v>11880920487457.855</v>
      </c>
      <c r="DQ119" s="39">
        <f t="shared" si="235"/>
        <v>18217411414102.047</v>
      </c>
      <c r="EK119" s="21">
        <v>65</v>
      </c>
      <c r="EL119" s="39">
        <v>-575</v>
      </c>
      <c r="EM119" s="39">
        <v>-375</v>
      </c>
      <c r="EN119" s="39">
        <v>2500</v>
      </c>
      <c r="EO119" s="50">
        <f t="shared" si="240"/>
        <v>2.5871755299115596E-4</v>
      </c>
      <c r="EP119" s="40">
        <f t="shared" ref="EP119:EP182" si="332">+IF(EO119&gt;=0,IF(EO119&lt;=eco,1-(1-EO119/eco)^n,1),0)*0.85*fck</f>
        <v>6.1705884283354351</v>
      </c>
      <c r="EQ119" s="41">
        <f t="shared" si="241"/>
        <v>15426.471070838588</v>
      </c>
      <c r="ER119" s="39">
        <f t="shared" si="242"/>
        <v>-5784926.6515644705</v>
      </c>
      <c r="ES119" s="39">
        <f t="shared" si="243"/>
        <v>-8870220.8657321874</v>
      </c>
      <c r="ET119" s="40">
        <f t="shared" ref="ET119:ET182" si="333">IF(AND(EO119&gt;0,EO119&lt;eco),0.85*fck*n/eco*(1-EO119/eco)^(n-1),0)</f>
        <v>22201.351199362762</v>
      </c>
      <c r="EU119" s="39">
        <f t="shared" si="244"/>
        <v>55503377.998406902</v>
      </c>
      <c r="EV119" s="39">
        <f t="shared" si="245"/>
        <v>-20813766749.402588</v>
      </c>
      <c r="EW119" s="39">
        <f t="shared" si="246"/>
        <v>-31914442349.083969</v>
      </c>
      <c r="EX119" s="53">
        <f t="shared" si="247"/>
        <v>7805162531025.9707</v>
      </c>
      <c r="EY119" s="39">
        <f t="shared" si="248"/>
        <v>11967915880906.488</v>
      </c>
      <c r="EZ119" s="39">
        <f t="shared" si="249"/>
        <v>18350804350723.281</v>
      </c>
      <c r="FT119" s="21">
        <v>65</v>
      </c>
      <c r="FU119" s="39">
        <v>-575</v>
      </c>
      <c r="FV119" s="39">
        <v>-375</v>
      </c>
      <c r="FW119" s="39">
        <v>2500</v>
      </c>
      <c r="FX119" s="50">
        <f t="shared" si="254"/>
        <v>2.5767260501026267E-4</v>
      </c>
      <c r="FY119" s="40">
        <f t="shared" ref="FY119:FY182" si="334">+IF(FX119&gt;=0,IF(FX119&lt;=eco,1-(1-FX119/eco)^n,1),0)*0.85*fck</f>
        <v>6.1473822102602576</v>
      </c>
      <c r="FZ119" s="41">
        <f t="shared" si="255"/>
        <v>15368.455525650645</v>
      </c>
      <c r="GA119" s="39">
        <f t="shared" si="256"/>
        <v>-5763170.822118992</v>
      </c>
      <c r="GB119" s="39">
        <f t="shared" si="257"/>
        <v>-8836861.9272491205</v>
      </c>
      <c r="GC119" s="40">
        <f t="shared" ref="GC119:GC182" si="335">IF(AND(FX119&gt;0,FX119&lt;eco),0.85*fck*n/eco*(1-FX119/eco)^(n-1),0)</f>
        <v>22214.674286119152</v>
      </c>
      <c r="GD119" s="39">
        <f t="shared" si="258"/>
        <v>55536685.715297878</v>
      </c>
      <c r="GE119" s="39">
        <f t="shared" si="259"/>
        <v>-20826257143.236706</v>
      </c>
      <c r="GF119" s="39">
        <f t="shared" si="260"/>
        <v>-31933594286.29628</v>
      </c>
      <c r="GG119" s="53">
        <f t="shared" si="261"/>
        <v>7809846428713.7646</v>
      </c>
      <c r="GH119" s="39">
        <f t="shared" si="262"/>
        <v>11975097857361.105</v>
      </c>
      <c r="GI119" s="39">
        <f t="shared" si="263"/>
        <v>18361816714620.359</v>
      </c>
      <c r="HC119" s="21">
        <v>65</v>
      </c>
      <c r="HD119" s="39">
        <v>-575</v>
      </c>
      <c r="HE119" s="39">
        <v>-375</v>
      </c>
      <c r="HF119" s="39">
        <v>2500</v>
      </c>
      <c r="HG119" s="50">
        <f t="shared" si="268"/>
        <v>2.5767136968751683E-4</v>
      </c>
      <c r="HH119" s="40">
        <f t="shared" ref="HH119:HH182" si="336">+IF(HG119&gt;=0,IF(HG119&lt;=eco,1-(1-HG119/eco)^n,1),0)*0.85*fck</f>
        <v>6.1473547679580918</v>
      </c>
      <c r="HI119" s="41">
        <f t="shared" si="269"/>
        <v>15368.386919895229</v>
      </c>
      <c r="HJ119" s="39">
        <f t="shared" si="270"/>
        <v>-5763145.094960711</v>
      </c>
      <c r="HK119" s="39">
        <f t="shared" si="271"/>
        <v>-8836822.4789397568</v>
      </c>
      <c r="HL119" s="40">
        <f t="shared" ref="HL119:HL182" si="337">IF(AND(HG119&gt;0,HG119&lt;eco),0.85*fck*n/eco*(1-HG119/eco)^(n-1),0)</f>
        <v>22214.69003648416</v>
      </c>
      <c r="HM119" s="39">
        <f t="shared" si="272"/>
        <v>55536725.091210403</v>
      </c>
      <c r="HN119" s="39">
        <f t="shared" si="273"/>
        <v>-20826271909.203899</v>
      </c>
      <c r="HO119" s="39">
        <f t="shared" si="274"/>
        <v>-31933616927.44598</v>
      </c>
      <c r="HP119" s="53">
        <f t="shared" si="275"/>
        <v>7809851965951.4619</v>
      </c>
      <c r="HQ119" s="39">
        <f t="shared" si="276"/>
        <v>11975106347792.242</v>
      </c>
      <c r="HR119" s="39">
        <f t="shared" si="277"/>
        <v>18361829733281.438</v>
      </c>
      <c r="IL119" s="21">
        <v>65</v>
      </c>
      <c r="IM119" s="39">
        <v>-575</v>
      </c>
      <c r="IN119" s="39">
        <v>-375</v>
      </c>
      <c r="IO119" s="39">
        <v>2500</v>
      </c>
      <c r="IP119" s="50">
        <f t="shared" si="282"/>
        <v>2.5767136966928895E-4</v>
      </c>
      <c r="IQ119" s="40">
        <f t="shared" ref="IQ119:IQ182" si="338">+IF(IP119&gt;=0,IF(IP119&lt;=eco,1-(1-IP119/eco)^n,1),0)*0.85*fck</f>
        <v>6.1473547675531668</v>
      </c>
      <c r="IR119" s="41">
        <f t="shared" si="283"/>
        <v>15368.386918882918</v>
      </c>
      <c r="IS119" s="39">
        <f t="shared" si="284"/>
        <v>-5763145.0945810936</v>
      </c>
      <c r="IT119" s="39">
        <f t="shared" si="285"/>
        <v>-8836822.4783576783</v>
      </c>
      <c r="IU119" s="40">
        <f t="shared" ref="IU119:IU182" si="339">IF(AND(IP119&gt;0,IP119&lt;eco),0.85*fck*n/eco*(1-IP119/eco)^(n-1),0)</f>
        <v>22214.690036716565</v>
      </c>
      <c r="IV119" s="39">
        <f t="shared" si="286"/>
        <v>55536725.091791414</v>
      </c>
      <c r="IW119" s="39">
        <f t="shared" si="287"/>
        <v>-20826271909.42178</v>
      </c>
      <c r="IX119" s="39">
        <f t="shared" si="288"/>
        <v>-31933616927.780064</v>
      </c>
      <c r="IY119" s="53">
        <f t="shared" si="289"/>
        <v>7809851966033.167</v>
      </c>
      <c r="IZ119" s="39">
        <f t="shared" si="290"/>
        <v>11975106347917.523</v>
      </c>
      <c r="JA119" s="39">
        <f t="shared" si="291"/>
        <v>18361829733473.535</v>
      </c>
      <c r="JU119" s="21">
        <v>65</v>
      </c>
      <c r="JV119" s="39">
        <v>-575</v>
      </c>
      <c r="JW119" s="39">
        <v>-375</v>
      </c>
      <c r="JX119" s="39">
        <v>2500</v>
      </c>
      <c r="JY119" s="50">
        <f t="shared" si="296"/>
        <v>2.5767136966928754E-4</v>
      </c>
      <c r="JZ119" s="40">
        <f t="shared" ref="JZ119:JZ182" si="340">+IF(JY119&gt;=0,IF(JY119&lt;=eco,1-(1-JY119/eco)^n,1),0)*0.85*fck</f>
        <v>6.1473547675531357</v>
      </c>
      <c r="KA119" s="41">
        <f t="shared" si="297"/>
        <v>15368.386918882839</v>
      </c>
      <c r="KB119" s="39">
        <f t="shared" si="298"/>
        <v>-5763145.0945810648</v>
      </c>
      <c r="KC119" s="39">
        <f t="shared" si="299"/>
        <v>-8836822.4783576317</v>
      </c>
      <c r="KD119" s="40">
        <f t="shared" ref="KD119:KD182" si="341">IF(AND(JY119&gt;0,JY119&lt;eco),0.85*fck*n/eco*(1-JY119/eco)^(n-1),0)</f>
        <v>22214.690036716584</v>
      </c>
      <c r="KE119" s="39">
        <f t="shared" si="300"/>
        <v>55536725.091791458</v>
      </c>
      <c r="KF119" s="39">
        <f t="shared" si="301"/>
        <v>-20826271909.421799</v>
      </c>
      <c r="KG119" s="39">
        <f t="shared" si="302"/>
        <v>-31933616927.78009</v>
      </c>
      <c r="KH119" s="53">
        <f t="shared" si="303"/>
        <v>7809851966033.1748</v>
      </c>
      <c r="KI119" s="39">
        <f t="shared" si="304"/>
        <v>11975106347917.533</v>
      </c>
      <c r="KJ119" s="39">
        <f t="shared" si="305"/>
        <v>18361829733473.551</v>
      </c>
      <c r="LD119" s="21">
        <v>65</v>
      </c>
      <c r="LE119" s="39">
        <v>-575</v>
      </c>
      <c r="LF119" s="39">
        <v>-375</v>
      </c>
      <c r="LG119" s="39">
        <v>2500</v>
      </c>
      <c r="LH119" s="50">
        <f t="shared" si="310"/>
        <v>2.5767136966928754E-4</v>
      </c>
      <c r="LI119" s="40">
        <f t="shared" ref="LI119:LI182" si="342">+IF(LH119&gt;=0,IF(LH119&lt;=eco,1-(1-LH119/eco)^n,1),0)*0.85*fck</f>
        <v>6.1473547675531357</v>
      </c>
      <c r="LJ119" s="41">
        <f t="shared" si="311"/>
        <v>15368.386918882839</v>
      </c>
      <c r="LK119" s="39">
        <f t="shared" si="312"/>
        <v>-5763145.0945810648</v>
      </c>
      <c r="LL119" s="39">
        <f t="shared" si="313"/>
        <v>-8836822.4783576317</v>
      </c>
      <c r="LM119" s="40">
        <f t="shared" ref="LM119:LM182" si="343">IF(AND(LH119&gt;0,LH119&lt;eco),0.85*fck*n/eco*(1-LH119/eco)^(n-1),0)</f>
        <v>22214.690036716584</v>
      </c>
      <c r="LN119" s="39">
        <f t="shared" si="314"/>
        <v>55536725.091791458</v>
      </c>
      <c r="LO119" s="39">
        <f t="shared" si="315"/>
        <v>-20826271909.421799</v>
      </c>
      <c r="LP119" s="39">
        <f t="shared" si="316"/>
        <v>-31933616927.78009</v>
      </c>
      <c r="LQ119" s="53">
        <f t="shared" si="317"/>
        <v>7809851966033.1748</v>
      </c>
      <c r="LR119" s="39">
        <f t="shared" si="318"/>
        <v>11975106347917.533</v>
      </c>
      <c r="LS119" s="39">
        <f t="shared" si="319"/>
        <v>18361829733473.551</v>
      </c>
    </row>
    <row r="120" spans="1:331" x14ac:dyDescent="0.25">
      <c r="A120" s="21">
        <v>66</v>
      </c>
      <c r="B120" s="39">
        <v>-575</v>
      </c>
      <c r="C120" s="39">
        <v>-325</v>
      </c>
      <c r="D120" s="39">
        <v>2500</v>
      </c>
      <c r="E120" s="50">
        <f t="shared" ref="E120:E183" si="344">B$47+B$48*C120+B$49*B120</f>
        <v>9.2250000000000003E-4</v>
      </c>
      <c r="F120" s="40">
        <f t="shared" si="324"/>
        <v>18.098585156249996</v>
      </c>
      <c r="G120" s="41">
        <f t="shared" ref="G120:G183" si="345">+F120*D120</f>
        <v>45246.462890624993</v>
      </c>
      <c r="H120" s="39">
        <f t="shared" ref="H120:H183" si="346">+G120*C120</f>
        <v>-14705100.439453123</v>
      </c>
      <c r="I120" s="39">
        <f t="shared" ref="I120:I183" si="347">+G120*B120</f>
        <v>-26016716.162109371</v>
      </c>
      <c r="J120" s="40">
        <f t="shared" si="325"/>
        <v>13738.125000000002</v>
      </c>
      <c r="K120" s="39">
        <f t="shared" ref="K120:K183" si="348">+J120*D120</f>
        <v>34345312.500000007</v>
      </c>
      <c r="L120" s="39">
        <f t="shared" ref="L120:L183" si="349">+K120*C120</f>
        <v>-11162226562.500002</v>
      </c>
      <c r="M120" s="39">
        <f t="shared" ref="M120:M183" si="350">+K120*B120</f>
        <v>-19748554687.500004</v>
      </c>
      <c r="N120" s="53">
        <f t="shared" ref="N120:N183" si="351">+K120*C120*C120</f>
        <v>3627723632812.5005</v>
      </c>
      <c r="O120" s="39">
        <f t="shared" ref="O120:O183" si="352">+K120*B120*C120</f>
        <v>6418280273437.501</v>
      </c>
      <c r="P120" s="39">
        <f t="shared" ref="P120:P183" si="353">+K120*B120^2</f>
        <v>11355418945312.502</v>
      </c>
      <c r="AJ120" s="21">
        <v>66</v>
      </c>
      <c r="AK120" s="39">
        <v>-575</v>
      </c>
      <c r="AL120" s="39">
        <v>-325</v>
      </c>
      <c r="AM120" s="39">
        <v>2500</v>
      </c>
      <c r="AN120" s="50">
        <f t="shared" ref="AN120:AN183" si="354">AK$47+AK$48*AL120+AK$49*AK120</f>
        <v>3.7031383956567874E-4</v>
      </c>
      <c r="AO120" s="40">
        <f t="shared" si="326"/>
        <v>8.5687842428663519</v>
      </c>
      <c r="AP120" s="41">
        <f t="shared" ref="AP120:AP183" si="355">+AO120*AM120</f>
        <v>21421.960607165878</v>
      </c>
      <c r="AQ120" s="39">
        <f t="shared" ref="AQ120:AQ183" si="356">+AP120*AL120</f>
        <v>-6962137.1973289102</v>
      </c>
      <c r="AR120" s="39">
        <f t="shared" ref="AR120:AR183" si="357">+AP120*AK120</f>
        <v>-12317627.34912038</v>
      </c>
      <c r="AS120" s="40">
        <f t="shared" si="327"/>
        <v>20778.498545537597</v>
      </c>
      <c r="AT120" s="39">
        <f t="shared" ref="AT120:AT183" si="358">+AS120*AM120</f>
        <v>51946246.363843992</v>
      </c>
      <c r="AU120" s="39">
        <f t="shared" ref="AU120:AU183" si="359">+AT120*AL120</f>
        <v>-16882530068.249298</v>
      </c>
      <c r="AV120" s="39">
        <f t="shared" ref="AV120:AV183" si="360">+AT120*AK120</f>
        <v>-29869091659.210297</v>
      </c>
      <c r="AW120" s="53">
        <f t="shared" ref="AW120:AW183" si="361">+AT120*AL120*AL120</f>
        <v>5486822272181.0215</v>
      </c>
      <c r="AX120" s="39">
        <f t="shared" ref="AX120:AX183" si="362">+AT120*AK120*AL120</f>
        <v>9707454789243.3457</v>
      </c>
      <c r="AY120" s="39">
        <f t="shared" ref="AY120:AY183" si="363">+AT120*AK120^2</f>
        <v>17174727704045.92</v>
      </c>
      <c r="BS120" s="21">
        <v>66</v>
      </c>
      <c r="BT120" s="39">
        <v>-575</v>
      </c>
      <c r="BU120" s="39">
        <v>-325</v>
      </c>
      <c r="BV120" s="39">
        <v>2500</v>
      </c>
      <c r="BW120" s="50">
        <f t="shared" ref="BW120:BW183" si="364">BT$47+BT$48*BU120+BT$49*BT120</f>
        <v>3.9824746653322737E-4</v>
      </c>
      <c r="BX120" s="40">
        <f t="shared" si="328"/>
        <v>9.1442287372714421</v>
      </c>
      <c r="BY120" s="41">
        <f t="shared" ref="BY120:BY183" si="365">+BX120*BV120</f>
        <v>22860.571843178604</v>
      </c>
      <c r="BZ120" s="39">
        <f t="shared" ref="BZ120:BZ183" si="366">+BY120*BU120</f>
        <v>-7429685.8490330465</v>
      </c>
      <c r="CA120" s="39">
        <f t="shared" ref="CA120:CA183" si="367">+BY120*BT120</f>
        <v>-13144828.809827698</v>
      </c>
      <c r="CB120" s="40">
        <f t="shared" si="329"/>
        <v>20422.344801701351</v>
      </c>
      <c r="CC120" s="39">
        <f t="shared" ref="CC120:CC183" si="368">+CB120*BV120</f>
        <v>51055862.00425338</v>
      </c>
      <c r="CD120" s="39">
        <f t="shared" ref="CD120:CD183" si="369">+CC120*BU120</f>
        <v>-16593155151.382349</v>
      </c>
      <c r="CE120" s="39">
        <f t="shared" ref="CE120:CE183" si="370">+CC120*BT120</f>
        <v>-29357120652.445694</v>
      </c>
      <c r="CF120" s="53">
        <f t="shared" ref="CF120:CF183" si="371">+CC120*BU120*BU120</f>
        <v>5392775424199.2637</v>
      </c>
      <c r="CG120" s="39">
        <f t="shared" ref="CG120:CG183" si="372">+CC120*BT120*BU120</f>
        <v>9541064212044.8496</v>
      </c>
      <c r="CH120" s="39">
        <f t="shared" ref="CH120:CH183" si="373">+CC120*BT120^2</f>
        <v>16880344375156.273</v>
      </c>
      <c r="DB120" s="21">
        <v>66</v>
      </c>
      <c r="DC120" s="39">
        <v>-575</v>
      </c>
      <c r="DD120" s="39">
        <v>-325</v>
      </c>
      <c r="DE120" s="39">
        <v>2500</v>
      </c>
      <c r="DF120" s="50">
        <f t="shared" ref="DF120:DF183" si="374">DC$47+DC$48*DD120+DC$49*DC120</f>
        <v>3.8229529902576704E-4</v>
      </c>
      <c r="DG120" s="40">
        <f t="shared" si="330"/>
        <v>8.8168258153424066</v>
      </c>
      <c r="DH120" s="41">
        <f t="shared" ref="DH120:DH183" si="375">+DG120*DE120</f>
        <v>22042.064538356015</v>
      </c>
      <c r="DI120" s="39">
        <f t="shared" ref="DI120:DI183" si="376">+DH120*DD120</f>
        <v>-7163670.9749657046</v>
      </c>
      <c r="DJ120" s="39">
        <f t="shared" ref="DJ120:DJ183" si="377">+DH120*DC120</f>
        <v>-12674187.109554708</v>
      </c>
      <c r="DK120" s="40">
        <f t="shared" si="331"/>
        <v>20625.734937421468</v>
      </c>
      <c r="DL120" s="39">
        <f t="shared" ref="DL120:DL183" si="378">+DK120*DE120</f>
        <v>51564337.34355367</v>
      </c>
      <c r="DM120" s="39">
        <f t="shared" ref="DM120:DM183" si="379">+DL120*DD120</f>
        <v>-16758409636.654943</v>
      </c>
      <c r="DN120" s="39">
        <f t="shared" ref="DN120:DN183" si="380">+DL120*DC120</f>
        <v>-29649493972.543362</v>
      </c>
      <c r="DO120" s="53">
        <f t="shared" ref="DO120:DO183" si="381">+DL120*DD120*DD120</f>
        <v>5446483131912.8564</v>
      </c>
      <c r="DP120" s="39">
        <f t="shared" ref="DP120:DP183" si="382">+DL120*DC120*DD120</f>
        <v>9636085541076.5918</v>
      </c>
      <c r="DQ120" s="39">
        <f t="shared" ref="DQ120:DQ183" si="383">+DL120*DC120^2</f>
        <v>17048459034212.432</v>
      </c>
      <c r="EK120" s="21">
        <v>66</v>
      </c>
      <c r="EL120" s="39">
        <v>-575</v>
      </c>
      <c r="EM120" s="39">
        <v>-325</v>
      </c>
      <c r="EN120" s="39">
        <v>2500</v>
      </c>
      <c r="EO120" s="50">
        <f t="shared" ref="EO120:EO183" si="384">EL$47+EL$48*EM120+EL$49*EL120</f>
        <v>3.77303963294614E-4</v>
      </c>
      <c r="EP120" s="40">
        <f t="shared" si="332"/>
        <v>8.7137170244365336</v>
      </c>
      <c r="EQ120" s="41">
        <f t="shared" ref="EQ120:EQ183" si="385">+EP120*EN120</f>
        <v>21784.292561091333</v>
      </c>
      <c r="ER120" s="39">
        <f t="shared" ref="ER120:ER183" si="386">+EQ120*EM120</f>
        <v>-7079895.0823546834</v>
      </c>
      <c r="ES120" s="39">
        <f t="shared" ref="ES120:ES183" si="387">+EQ120*EL120</f>
        <v>-12525968.222627517</v>
      </c>
      <c r="ET120" s="40">
        <f t="shared" si="333"/>
        <v>20689.374467993672</v>
      </c>
      <c r="EU120" s="39">
        <f t="shared" ref="EU120:EU183" si="388">+ET120*EN120</f>
        <v>51723436.169984177</v>
      </c>
      <c r="EV120" s="39">
        <f t="shared" ref="EV120:EV183" si="389">+EU120*EM120</f>
        <v>-16810116755.244858</v>
      </c>
      <c r="EW120" s="39">
        <f t="shared" ref="EW120:EW183" si="390">+EU120*EL120</f>
        <v>-29740975797.740902</v>
      </c>
      <c r="EX120" s="53">
        <f t="shared" ref="EX120:EX183" si="391">+EU120*EM120*EM120</f>
        <v>5463287945454.5791</v>
      </c>
      <c r="EY120" s="39">
        <f t="shared" ref="EY120:EY183" si="392">+EU120*EL120*EM120</f>
        <v>9665817134265.793</v>
      </c>
      <c r="EZ120" s="39">
        <f t="shared" ref="EZ120:EZ183" si="393">+EU120*EL120^2</f>
        <v>17101061083701.018</v>
      </c>
      <c r="FT120" s="21">
        <v>66</v>
      </c>
      <c r="FU120" s="39">
        <v>-575</v>
      </c>
      <c r="FV120" s="39">
        <v>-325</v>
      </c>
      <c r="FW120" s="39">
        <v>2500</v>
      </c>
      <c r="FX120" s="50">
        <f t="shared" ref="FX120:FX183" si="394">FU$47+FU$48*FV120+FU$49*FU120</f>
        <v>3.7684248570352981E-4</v>
      </c>
      <c r="FY120" s="40">
        <f t="shared" si="334"/>
        <v>8.7041679841160118</v>
      </c>
      <c r="FZ120" s="41">
        <f t="shared" ref="FZ120:FZ183" si="395">+FY120*FW120</f>
        <v>21760.41996029003</v>
      </c>
      <c r="GA120" s="39">
        <f t="shared" ref="GA120:GA183" si="396">+FZ120*FV120</f>
        <v>-7072136.4870942598</v>
      </c>
      <c r="GB120" s="39">
        <f t="shared" ref="GB120:GB183" si="397">+FZ120*FU120</f>
        <v>-12512241.477166766</v>
      </c>
      <c r="GC120" s="40">
        <f t="shared" si="335"/>
        <v>20695.258307279997</v>
      </c>
      <c r="GD120" s="39">
        <f t="shared" ref="GD120:GD183" si="398">+GC120*FW120</f>
        <v>51738145.768199995</v>
      </c>
      <c r="GE120" s="39">
        <f t="shared" ref="GE120:GE183" si="399">+GD120*FV120</f>
        <v>-16814897374.664999</v>
      </c>
      <c r="GF120" s="39">
        <f t="shared" ref="GF120:GF183" si="400">+GD120*FU120</f>
        <v>-29749433816.714996</v>
      </c>
      <c r="GG120" s="53">
        <f t="shared" ref="GG120:GG183" si="401">+GD120*FV120*FV120</f>
        <v>5464841646766.125</v>
      </c>
      <c r="GH120" s="39">
        <f t="shared" ref="GH120:GH183" si="402">+GD120*FU120*FV120</f>
        <v>9668565990432.373</v>
      </c>
      <c r="GI120" s="39">
        <f t="shared" ref="GI120:GI183" si="403">+GD120*FU120^2</f>
        <v>17105924444611.123</v>
      </c>
      <c r="HC120" s="21">
        <v>66</v>
      </c>
      <c r="HD120" s="39">
        <v>-575</v>
      </c>
      <c r="HE120" s="39">
        <v>-325</v>
      </c>
      <c r="HF120" s="39">
        <v>2500</v>
      </c>
      <c r="HG120" s="50">
        <f t="shared" ref="HG120:HG183" si="404">HD$47+HD$48*HE120+HD$49*HD120</f>
        <v>3.768435147454705E-4</v>
      </c>
      <c r="HH120" s="40">
        <f t="shared" si="336"/>
        <v>8.704189280398035</v>
      </c>
      <c r="HI120" s="41">
        <f t="shared" ref="HI120:HI183" si="405">+HH120*HF120</f>
        <v>21760.473200995086</v>
      </c>
      <c r="HJ120" s="39">
        <f t="shared" ref="HJ120:HJ183" si="406">+HI120*HE120</f>
        <v>-7072153.7903234027</v>
      </c>
      <c r="HK120" s="39">
        <f t="shared" ref="HK120:HK183" si="407">+HI120*HD120</f>
        <v>-12512272.090572175</v>
      </c>
      <c r="HL120" s="40">
        <f t="shared" si="337"/>
        <v>20695.245186995249</v>
      </c>
      <c r="HM120" s="39">
        <f t="shared" ref="HM120:HM183" si="408">+HL120*HF120</f>
        <v>51738112.967488125</v>
      </c>
      <c r="HN120" s="39">
        <f t="shared" ref="HN120:HN183" si="409">+HM120*HE120</f>
        <v>-16814886714.433641</v>
      </c>
      <c r="HO120" s="39">
        <f t="shared" ref="HO120:HO183" si="410">+HM120*HD120</f>
        <v>-29749414956.305672</v>
      </c>
      <c r="HP120" s="53">
        <f t="shared" ref="HP120:HP183" si="411">+HM120*HE120*HE120</f>
        <v>5464838182190.9336</v>
      </c>
      <c r="HQ120" s="39">
        <f t="shared" ref="HQ120:HQ183" si="412">+HM120*HD120*HE120</f>
        <v>9668559860799.3438</v>
      </c>
      <c r="HR120" s="39">
        <f t="shared" ref="HR120:HR183" si="413">+HM120*HD120^2</f>
        <v>17105913599875.762</v>
      </c>
      <c r="IL120" s="21">
        <v>66</v>
      </c>
      <c r="IM120" s="39">
        <v>-575</v>
      </c>
      <c r="IN120" s="39">
        <v>-325</v>
      </c>
      <c r="IO120" s="39">
        <v>2500</v>
      </c>
      <c r="IP120" s="50">
        <f t="shared" ref="IP120:IP183" si="414">IM$47+IM$48*IN120+IM$49*IM120</f>
        <v>3.7684351476868408E-4</v>
      </c>
      <c r="IQ120" s="40">
        <f t="shared" si="338"/>
        <v>8.7041892808784471</v>
      </c>
      <c r="IR120" s="41">
        <f t="shared" ref="IR120:IR183" si="415">+IQ120*IO120</f>
        <v>21760.473202196117</v>
      </c>
      <c r="IS120" s="39">
        <f t="shared" ref="IS120:IS183" si="416">+IR120*IN120</f>
        <v>-7072153.7907137377</v>
      </c>
      <c r="IT120" s="39">
        <f t="shared" ref="IT120:IT183" si="417">+IR120*IM120</f>
        <v>-12512272.091262767</v>
      </c>
      <c r="IU120" s="40">
        <f t="shared" si="339"/>
        <v>20695.245186699278</v>
      </c>
      <c r="IV120" s="39">
        <f t="shared" ref="IV120:IV183" si="418">+IU120*IO120</f>
        <v>51738112.966748193</v>
      </c>
      <c r="IW120" s="39">
        <f t="shared" ref="IW120:IW183" si="419">+IV120*IN120</f>
        <v>-16814886714.193163</v>
      </c>
      <c r="IX120" s="39">
        <f t="shared" ref="IX120:IX183" si="420">+IV120*IM120</f>
        <v>-29749414955.880211</v>
      </c>
      <c r="IY120" s="53">
        <f t="shared" ref="IY120:IY183" si="421">+IV120*IN120*IN120</f>
        <v>5464838182112.7783</v>
      </c>
      <c r="IZ120" s="39">
        <f t="shared" ref="IZ120:IZ183" si="422">+IV120*IM120*IN120</f>
        <v>9668559860661.0684</v>
      </c>
      <c r="JA120" s="39">
        <f t="shared" ref="JA120:JA183" si="423">+IV120*IM120^2</f>
        <v>17105913599631.121</v>
      </c>
      <c r="JU120" s="21">
        <v>66</v>
      </c>
      <c r="JV120" s="39">
        <v>-575</v>
      </c>
      <c r="JW120" s="39">
        <v>-325</v>
      </c>
      <c r="JX120" s="39">
        <v>2500</v>
      </c>
      <c r="JY120" s="50">
        <f t="shared" ref="JY120:JY183" si="424">JV$47+JV$48*JW120+JV$49*JV120</f>
        <v>3.7684351476868267E-4</v>
      </c>
      <c r="JZ120" s="40">
        <f t="shared" si="340"/>
        <v>8.7041892808784169</v>
      </c>
      <c r="KA120" s="41">
        <f t="shared" ref="KA120:KA183" si="425">+JZ120*JX120</f>
        <v>21760.473202196041</v>
      </c>
      <c r="KB120" s="39">
        <f t="shared" ref="KB120:KB183" si="426">+KA120*JW120</f>
        <v>-7072153.7907137135</v>
      </c>
      <c r="KC120" s="39">
        <f t="shared" ref="KC120:KC183" si="427">+KA120*JV120</f>
        <v>-12512272.091262724</v>
      </c>
      <c r="KD120" s="40">
        <f t="shared" si="341"/>
        <v>20695.245186699296</v>
      </c>
      <c r="KE120" s="39">
        <f t="shared" ref="KE120:KE183" si="428">+KD120*JX120</f>
        <v>51738112.966748238</v>
      </c>
      <c r="KF120" s="39">
        <f t="shared" ref="KF120:KF183" si="429">+KE120*JW120</f>
        <v>-16814886714.193176</v>
      </c>
      <c r="KG120" s="39">
        <f t="shared" ref="KG120:KG183" si="430">+KE120*JV120</f>
        <v>-29749414955.880238</v>
      </c>
      <c r="KH120" s="53">
        <f t="shared" ref="KH120:KH183" si="431">+KE120*JW120*JW120</f>
        <v>5464838182112.7822</v>
      </c>
      <c r="KI120" s="39">
        <f t="shared" ref="KI120:KI183" si="432">+KE120*JV120*JW120</f>
        <v>9668559860661.0781</v>
      </c>
      <c r="KJ120" s="39">
        <f t="shared" ref="KJ120:KJ183" si="433">+KE120*JV120^2</f>
        <v>17105913599631.137</v>
      </c>
      <c r="LD120" s="21">
        <v>66</v>
      </c>
      <c r="LE120" s="39">
        <v>-575</v>
      </c>
      <c r="LF120" s="39">
        <v>-325</v>
      </c>
      <c r="LG120" s="39">
        <v>2500</v>
      </c>
      <c r="LH120" s="50">
        <f t="shared" ref="LH120:LH183" si="434">LE$47+LE$48*LF120+LE$49*LE120</f>
        <v>3.7684351476868267E-4</v>
      </c>
      <c r="LI120" s="40">
        <f t="shared" si="342"/>
        <v>8.7041892808784169</v>
      </c>
      <c r="LJ120" s="41">
        <f t="shared" ref="LJ120:LJ183" si="435">+LI120*LG120</f>
        <v>21760.473202196041</v>
      </c>
      <c r="LK120" s="39">
        <f t="shared" ref="LK120:LK183" si="436">+LJ120*LF120</f>
        <v>-7072153.7907137135</v>
      </c>
      <c r="LL120" s="39">
        <f t="shared" ref="LL120:LL183" si="437">+LJ120*LE120</f>
        <v>-12512272.091262724</v>
      </c>
      <c r="LM120" s="40">
        <f t="shared" si="343"/>
        <v>20695.245186699296</v>
      </c>
      <c r="LN120" s="39">
        <f t="shared" ref="LN120:LN183" si="438">+LM120*LG120</f>
        <v>51738112.966748238</v>
      </c>
      <c r="LO120" s="39">
        <f t="shared" ref="LO120:LO183" si="439">+LN120*LF120</f>
        <v>-16814886714.193176</v>
      </c>
      <c r="LP120" s="39">
        <f t="shared" ref="LP120:LP183" si="440">+LN120*LE120</f>
        <v>-29749414955.880238</v>
      </c>
      <c r="LQ120" s="53">
        <f t="shared" ref="LQ120:LQ183" si="441">+LN120*LF120*LF120</f>
        <v>5464838182112.7822</v>
      </c>
      <c r="LR120" s="39">
        <f t="shared" ref="LR120:LR183" si="442">+LN120*LE120*LF120</f>
        <v>9668559860661.0781</v>
      </c>
      <c r="LS120" s="39">
        <f t="shared" ref="LS120:LS183" si="443">+LN120*LE120^2</f>
        <v>17105913599631.137</v>
      </c>
    </row>
    <row r="121" spans="1:331" x14ac:dyDescent="0.25">
      <c r="A121" s="21">
        <v>67</v>
      </c>
      <c r="B121" s="39">
        <v>-575</v>
      </c>
      <c r="C121" s="39">
        <v>-275</v>
      </c>
      <c r="D121" s="39">
        <v>2500</v>
      </c>
      <c r="E121" s="50">
        <f t="shared" si="344"/>
        <v>9.2999999999999995E-4</v>
      </c>
      <c r="F121" s="40">
        <f t="shared" si="324"/>
        <v>18.201262500000002</v>
      </c>
      <c r="G121" s="41">
        <f t="shared" si="345"/>
        <v>45503.156250000007</v>
      </c>
      <c r="H121" s="39">
        <f t="shared" si="346"/>
        <v>-12513367.968750002</v>
      </c>
      <c r="I121" s="39">
        <f t="shared" si="347"/>
        <v>-26164314.843750004</v>
      </c>
      <c r="J121" s="40">
        <f t="shared" si="325"/>
        <v>13642.5</v>
      </c>
      <c r="K121" s="39">
        <f t="shared" si="348"/>
        <v>34106250</v>
      </c>
      <c r="L121" s="39">
        <f t="shared" si="349"/>
        <v>-9379218750</v>
      </c>
      <c r="M121" s="39">
        <f t="shared" si="350"/>
        <v>-19611093750</v>
      </c>
      <c r="N121" s="53">
        <f t="shared" si="351"/>
        <v>2579285156250</v>
      </c>
      <c r="O121" s="39">
        <f t="shared" si="352"/>
        <v>5393050781250</v>
      </c>
      <c r="P121" s="39">
        <f t="shared" si="353"/>
        <v>11276378906250</v>
      </c>
      <c r="AJ121" s="21">
        <v>67</v>
      </c>
      <c r="AK121" s="39">
        <v>-575</v>
      </c>
      <c r="AL121" s="39">
        <v>-275</v>
      </c>
      <c r="AM121" s="39">
        <v>2500</v>
      </c>
      <c r="AN121" s="50">
        <f t="shared" si="354"/>
        <v>4.4290587930365447E-4</v>
      </c>
      <c r="AO121" s="40">
        <f t="shared" si="326"/>
        <v>10.043544107992075</v>
      </c>
      <c r="AP121" s="41">
        <f t="shared" si="355"/>
        <v>25108.860269980185</v>
      </c>
      <c r="AQ121" s="39">
        <f t="shared" si="356"/>
        <v>-6904936.5742445504</v>
      </c>
      <c r="AR121" s="39">
        <f t="shared" si="357"/>
        <v>-14437594.655238606</v>
      </c>
      <c r="AS121" s="40">
        <f t="shared" si="327"/>
        <v>19852.950038878407</v>
      </c>
      <c r="AT121" s="39">
        <f t="shared" si="358"/>
        <v>49632375.09719602</v>
      </c>
      <c r="AU121" s="39">
        <f t="shared" si="359"/>
        <v>-13648903151.728905</v>
      </c>
      <c r="AV121" s="39">
        <f t="shared" si="360"/>
        <v>-28538615680.887711</v>
      </c>
      <c r="AW121" s="53">
        <f t="shared" si="361"/>
        <v>3753448366725.4487</v>
      </c>
      <c r="AX121" s="39">
        <f t="shared" si="362"/>
        <v>7848119312244.1201</v>
      </c>
      <c r="AY121" s="39">
        <f t="shared" si="363"/>
        <v>16409704016510.434</v>
      </c>
      <c r="BS121" s="21">
        <v>67</v>
      </c>
      <c r="BT121" s="39">
        <v>-575</v>
      </c>
      <c r="BU121" s="39">
        <v>-275</v>
      </c>
      <c r="BV121" s="39">
        <v>2500</v>
      </c>
      <c r="BW121" s="50">
        <f t="shared" si="364"/>
        <v>4.8860897028153954E-4</v>
      </c>
      <c r="BX121" s="40">
        <f t="shared" si="328"/>
        <v>10.937569364951894</v>
      </c>
      <c r="BY121" s="41">
        <f t="shared" si="365"/>
        <v>27343.923412379736</v>
      </c>
      <c r="BZ121" s="39">
        <f t="shared" si="366"/>
        <v>-7519578.9384044278</v>
      </c>
      <c r="CA121" s="39">
        <f t="shared" si="367"/>
        <v>-15722755.962118348</v>
      </c>
      <c r="CB121" s="40">
        <f t="shared" si="329"/>
        <v>19270.23562891037</v>
      </c>
      <c r="CC121" s="39">
        <f t="shared" si="368"/>
        <v>48175589.072275922</v>
      </c>
      <c r="CD121" s="39">
        <f t="shared" si="369"/>
        <v>-13248286994.875879</v>
      </c>
      <c r="CE121" s="39">
        <f t="shared" si="370"/>
        <v>-27700963716.558655</v>
      </c>
      <c r="CF121" s="53">
        <f t="shared" si="371"/>
        <v>3643278923590.8667</v>
      </c>
      <c r="CG121" s="39">
        <f t="shared" si="372"/>
        <v>7617765022053.6299</v>
      </c>
      <c r="CH121" s="39">
        <f t="shared" si="373"/>
        <v>15928054137021.227</v>
      </c>
      <c r="DB121" s="21">
        <v>67</v>
      </c>
      <c r="DC121" s="39">
        <v>-575</v>
      </c>
      <c r="DD121" s="39">
        <v>-275</v>
      </c>
      <c r="DE121" s="39">
        <v>2500</v>
      </c>
      <c r="DF121" s="50">
        <f t="shared" si="374"/>
        <v>4.9321557377714404E-4</v>
      </c>
      <c r="DG121" s="40">
        <f t="shared" si="330"/>
        <v>11.026204417188149</v>
      </c>
      <c r="DH121" s="41">
        <f t="shared" si="375"/>
        <v>27565.511042970371</v>
      </c>
      <c r="DI121" s="39">
        <f t="shared" si="376"/>
        <v>-7580515.5368168522</v>
      </c>
      <c r="DJ121" s="39">
        <f t="shared" si="377"/>
        <v>-15850168.849707963</v>
      </c>
      <c r="DK121" s="40">
        <f t="shared" si="331"/>
        <v>19211.501434341415</v>
      </c>
      <c r="DL121" s="39">
        <f t="shared" si="378"/>
        <v>48028753.585853539</v>
      </c>
      <c r="DM121" s="39">
        <f t="shared" si="379"/>
        <v>-13207907236.109724</v>
      </c>
      <c r="DN121" s="39">
        <f t="shared" si="380"/>
        <v>-27616533311.865784</v>
      </c>
      <c r="DO121" s="53">
        <f t="shared" si="381"/>
        <v>3632174489930.1743</v>
      </c>
      <c r="DP121" s="39">
        <f t="shared" si="382"/>
        <v>7594546660763.0908</v>
      </c>
      <c r="DQ121" s="39">
        <f t="shared" si="383"/>
        <v>15879506654322.826</v>
      </c>
      <c r="EK121" s="21">
        <v>67</v>
      </c>
      <c r="EL121" s="39">
        <v>-575</v>
      </c>
      <c r="EM121" s="39">
        <v>-275</v>
      </c>
      <c r="EN121" s="39">
        <v>2500</v>
      </c>
      <c r="EO121" s="50">
        <f t="shared" si="384"/>
        <v>4.958903735980721E-4</v>
      </c>
      <c r="EP121" s="40">
        <f t="shared" si="332"/>
        <v>11.077545727502212</v>
      </c>
      <c r="EQ121" s="41">
        <f t="shared" si="385"/>
        <v>27693.864318755532</v>
      </c>
      <c r="ER121" s="39">
        <f t="shared" si="386"/>
        <v>-7615812.6876577716</v>
      </c>
      <c r="ES121" s="39">
        <f t="shared" si="387"/>
        <v>-15923971.983284431</v>
      </c>
      <c r="ET121" s="40">
        <f t="shared" si="333"/>
        <v>19177.397736624578</v>
      </c>
      <c r="EU121" s="39">
        <f t="shared" si="388"/>
        <v>47943494.341561444</v>
      </c>
      <c r="EV121" s="39">
        <f t="shared" si="389"/>
        <v>-13184460943.929398</v>
      </c>
      <c r="EW121" s="39">
        <f t="shared" si="390"/>
        <v>-27567509246.397831</v>
      </c>
      <c r="EX121" s="53">
        <f t="shared" si="391"/>
        <v>3625726759580.5845</v>
      </c>
      <c r="EY121" s="39">
        <f t="shared" si="392"/>
        <v>7581065042759.4033</v>
      </c>
      <c r="EZ121" s="39">
        <f t="shared" si="393"/>
        <v>15851317816678.752</v>
      </c>
      <c r="FT121" s="21">
        <v>67</v>
      </c>
      <c r="FU121" s="39">
        <v>-575</v>
      </c>
      <c r="FV121" s="39">
        <v>-275</v>
      </c>
      <c r="FW121" s="39">
        <v>2500</v>
      </c>
      <c r="FX121" s="50">
        <f t="shared" si="394"/>
        <v>4.960123663967969E-4</v>
      </c>
      <c r="FY121" s="40">
        <f t="shared" si="334"/>
        <v>11.079885137050059</v>
      </c>
      <c r="FZ121" s="41">
        <f t="shared" si="395"/>
        <v>27699.712842625147</v>
      </c>
      <c r="GA121" s="39">
        <f t="shared" si="396"/>
        <v>-7617421.0317219151</v>
      </c>
      <c r="GB121" s="39">
        <f t="shared" si="397"/>
        <v>-15927334.884509459</v>
      </c>
      <c r="GC121" s="40">
        <f t="shared" si="335"/>
        <v>19175.842328440842</v>
      </c>
      <c r="GD121" s="39">
        <f t="shared" si="398"/>
        <v>47939605.821102105</v>
      </c>
      <c r="GE121" s="39">
        <f t="shared" si="399"/>
        <v>-13183391600.80308</v>
      </c>
      <c r="GF121" s="39">
        <f t="shared" si="400"/>
        <v>-27565273347.133709</v>
      </c>
      <c r="GG121" s="53">
        <f t="shared" si="401"/>
        <v>3625432690220.8467</v>
      </c>
      <c r="GH121" s="39">
        <f t="shared" si="402"/>
        <v>7580450170461.7695</v>
      </c>
      <c r="GI121" s="39">
        <f t="shared" si="403"/>
        <v>15850032174601.883</v>
      </c>
      <c r="HC121" s="21">
        <v>67</v>
      </c>
      <c r="HD121" s="39">
        <v>-575</v>
      </c>
      <c r="HE121" s="39">
        <v>-275</v>
      </c>
      <c r="HF121" s="39">
        <v>2500</v>
      </c>
      <c r="HG121" s="50">
        <f t="shared" si="404"/>
        <v>4.9601565980342429E-4</v>
      </c>
      <c r="HH121" s="40">
        <f t="shared" si="336"/>
        <v>11.079948290827126</v>
      </c>
      <c r="HI121" s="41">
        <f t="shared" si="405"/>
        <v>27699.870727067813</v>
      </c>
      <c r="HJ121" s="39">
        <f t="shared" si="406"/>
        <v>-7617464.4499436487</v>
      </c>
      <c r="HK121" s="39">
        <f t="shared" si="407"/>
        <v>-15927425.668063993</v>
      </c>
      <c r="HL121" s="40">
        <f t="shared" si="337"/>
        <v>19175.800337506342</v>
      </c>
      <c r="HM121" s="39">
        <f t="shared" si="408"/>
        <v>47939500.843765855</v>
      </c>
      <c r="HN121" s="39">
        <f t="shared" si="409"/>
        <v>-13183362732.03561</v>
      </c>
      <c r="HO121" s="39">
        <f t="shared" si="410"/>
        <v>-27565212985.165367</v>
      </c>
      <c r="HP121" s="53">
        <f t="shared" si="411"/>
        <v>3625424751309.793</v>
      </c>
      <c r="HQ121" s="39">
        <f t="shared" si="412"/>
        <v>7580433570920.4756</v>
      </c>
      <c r="HR121" s="39">
        <f t="shared" si="413"/>
        <v>15849997466470.086</v>
      </c>
      <c r="IL121" s="21">
        <v>67</v>
      </c>
      <c r="IM121" s="39">
        <v>-575</v>
      </c>
      <c r="IN121" s="39">
        <v>-275</v>
      </c>
      <c r="IO121" s="39">
        <v>2500</v>
      </c>
      <c r="IP121" s="50">
        <f t="shared" si="414"/>
        <v>4.9601565986807906E-4</v>
      </c>
      <c r="IQ121" s="40">
        <f t="shared" si="338"/>
        <v>11.079948292066936</v>
      </c>
      <c r="IR121" s="41">
        <f t="shared" si="415"/>
        <v>27699.870730167338</v>
      </c>
      <c r="IS121" s="39">
        <f t="shared" si="416"/>
        <v>-7617464.4507960184</v>
      </c>
      <c r="IT121" s="39">
        <f t="shared" si="417"/>
        <v>-15927425.66984622</v>
      </c>
      <c r="IU121" s="40">
        <f t="shared" si="339"/>
        <v>19175.80033668199</v>
      </c>
      <c r="IV121" s="39">
        <f t="shared" si="418"/>
        <v>47939500.841704972</v>
      </c>
      <c r="IW121" s="39">
        <f t="shared" si="419"/>
        <v>-13183362731.468868</v>
      </c>
      <c r="IX121" s="39">
        <f t="shared" si="420"/>
        <v>-27565212983.980358</v>
      </c>
      <c r="IY121" s="53">
        <f t="shared" si="421"/>
        <v>3625424751153.939</v>
      </c>
      <c r="IZ121" s="39">
        <f t="shared" si="422"/>
        <v>7580433570594.5986</v>
      </c>
      <c r="JA121" s="39">
        <f t="shared" si="423"/>
        <v>15849997465788.707</v>
      </c>
      <c r="JU121" s="21">
        <v>67</v>
      </c>
      <c r="JV121" s="39">
        <v>-575</v>
      </c>
      <c r="JW121" s="39">
        <v>-275</v>
      </c>
      <c r="JX121" s="39">
        <v>2500</v>
      </c>
      <c r="JY121" s="50">
        <f t="shared" si="424"/>
        <v>4.9601565986807797E-4</v>
      </c>
      <c r="JZ121" s="40">
        <f t="shared" si="340"/>
        <v>11.079948292066909</v>
      </c>
      <c r="KA121" s="41">
        <f t="shared" si="425"/>
        <v>27699.870730167273</v>
      </c>
      <c r="KB121" s="39">
        <f t="shared" si="426"/>
        <v>-7617464.4507959997</v>
      </c>
      <c r="KC121" s="39">
        <f t="shared" si="427"/>
        <v>-15927425.669846183</v>
      </c>
      <c r="KD121" s="40">
        <f t="shared" si="341"/>
        <v>19175.800336682008</v>
      </c>
      <c r="KE121" s="39">
        <f t="shared" si="428"/>
        <v>47939500.841705024</v>
      </c>
      <c r="KF121" s="39">
        <f t="shared" si="429"/>
        <v>-13183362731.468882</v>
      </c>
      <c r="KG121" s="39">
        <f t="shared" si="430"/>
        <v>-27565212983.980389</v>
      </c>
      <c r="KH121" s="53">
        <f t="shared" si="431"/>
        <v>3625424751153.9424</v>
      </c>
      <c r="KI121" s="39">
        <f t="shared" si="432"/>
        <v>7580433570594.6064</v>
      </c>
      <c r="KJ121" s="39">
        <f t="shared" si="433"/>
        <v>15849997465788.725</v>
      </c>
      <c r="LD121" s="21">
        <v>67</v>
      </c>
      <c r="LE121" s="39">
        <v>-575</v>
      </c>
      <c r="LF121" s="39">
        <v>-275</v>
      </c>
      <c r="LG121" s="39">
        <v>2500</v>
      </c>
      <c r="LH121" s="50">
        <f t="shared" si="434"/>
        <v>4.9601565986807797E-4</v>
      </c>
      <c r="LI121" s="40">
        <f t="shared" si="342"/>
        <v>11.079948292066909</v>
      </c>
      <c r="LJ121" s="41">
        <f t="shared" si="435"/>
        <v>27699.870730167273</v>
      </c>
      <c r="LK121" s="39">
        <f t="shared" si="436"/>
        <v>-7617464.4507959997</v>
      </c>
      <c r="LL121" s="39">
        <f t="shared" si="437"/>
        <v>-15927425.669846183</v>
      </c>
      <c r="LM121" s="40">
        <f t="shared" si="343"/>
        <v>19175.800336682008</v>
      </c>
      <c r="LN121" s="39">
        <f t="shared" si="438"/>
        <v>47939500.841705024</v>
      </c>
      <c r="LO121" s="39">
        <f t="shared" si="439"/>
        <v>-13183362731.468882</v>
      </c>
      <c r="LP121" s="39">
        <f t="shared" si="440"/>
        <v>-27565212983.980389</v>
      </c>
      <c r="LQ121" s="53">
        <f t="shared" si="441"/>
        <v>3625424751153.9424</v>
      </c>
      <c r="LR121" s="39">
        <f t="shared" si="442"/>
        <v>7580433570594.6064</v>
      </c>
      <c r="LS121" s="39">
        <f t="shared" si="443"/>
        <v>15849997465788.725</v>
      </c>
    </row>
    <row r="122" spans="1:331" x14ac:dyDescent="0.25">
      <c r="A122" s="21">
        <v>68</v>
      </c>
      <c r="B122" s="39">
        <v>-575</v>
      </c>
      <c r="C122" s="39">
        <v>-225</v>
      </c>
      <c r="D122" s="39">
        <v>2500</v>
      </c>
      <c r="E122" s="50">
        <f t="shared" si="344"/>
        <v>9.3749999999999997E-4</v>
      </c>
      <c r="F122" s="40">
        <f t="shared" si="324"/>
        <v>18.30322265625</v>
      </c>
      <c r="G122" s="41">
        <f t="shared" si="345"/>
        <v>45758.056640625</v>
      </c>
      <c r="H122" s="39">
        <f t="shared" si="346"/>
        <v>-10295562.744140625</v>
      </c>
      <c r="I122" s="39">
        <f t="shared" si="347"/>
        <v>-26310882.568359375</v>
      </c>
      <c r="J122" s="40">
        <f t="shared" si="325"/>
        <v>13546.875</v>
      </c>
      <c r="K122" s="39">
        <f t="shared" si="348"/>
        <v>33867187.5</v>
      </c>
      <c r="L122" s="39">
        <f t="shared" si="349"/>
        <v>-7620117187.5</v>
      </c>
      <c r="M122" s="39">
        <f t="shared" si="350"/>
        <v>-19473632812.5</v>
      </c>
      <c r="N122" s="53">
        <f t="shared" si="351"/>
        <v>1714526367187.5</v>
      </c>
      <c r="O122" s="39">
        <f t="shared" si="352"/>
        <v>4381567382812.5</v>
      </c>
      <c r="P122" s="39">
        <f t="shared" si="353"/>
        <v>11197338867187.5</v>
      </c>
      <c r="AJ122" s="21">
        <v>68</v>
      </c>
      <c r="AK122" s="39">
        <v>-575</v>
      </c>
      <c r="AL122" s="39">
        <v>-225</v>
      </c>
      <c r="AM122" s="39">
        <v>2500</v>
      </c>
      <c r="AN122" s="50">
        <f t="shared" si="354"/>
        <v>5.1549791904163019E-4</v>
      </c>
      <c r="AO122" s="40">
        <f t="shared" si="326"/>
        <v>11.451116519142971</v>
      </c>
      <c r="AP122" s="41">
        <f t="shared" si="355"/>
        <v>28627.791297857428</v>
      </c>
      <c r="AQ122" s="39">
        <f t="shared" si="356"/>
        <v>-6441253.0420179209</v>
      </c>
      <c r="AR122" s="39">
        <f t="shared" si="357"/>
        <v>-16460979.996268021</v>
      </c>
      <c r="AS122" s="40">
        <f t="shared" si="327"/>
        <v>18927.401532219214</v>
      </c>
      <c r="AT122" s="39">
        <f t="shared" si="358"/>
        <v>47318503.830548033</v>
      </c>
      <c r="AU122" s="39">
        <f t="shared" si="359"/>
        <v>-10646663361.873308</v>
      </c>
      <c r="AV122" s="39">
        <f t="shared" si="360"/>
        <v>-27208139702.565121</v>
      </c>
      <c r="AW122" s="53">
        <f t="shared" si="361"/>
        <v>2395499256421.4941</v>
      </c>
      <c r="AX122" s="39">
        <f t="shared" si="362"/>
        <v>6121831433077.1523</v>
      </c>
      <c r="AY122" s="39">
        <f t="shared" si="363"/>
        <v>15644680328974.943</v>
      </c>
      <c r="BS122" s="21">
        <v>68</v>
      </c>
      <c r="BT122" s="39">
        <v>-575</v>
      </c>
      <c r="BU122" s="39">
        <v>-225</v>
      </c>
      <c r="BV122" s="39">
        <v>2500</v>
      </c>
      <c r="BW122" s="50">
        <f t="shared" si="364"/>
        <v>5.7897047402985166E-4</v>
      </c>
      <c r="BX122" s="40">
        <f t="shared" si="328"/>
        <v>12.626803675296731</v>
      </c>
      <c r="BY122" s="41">
        <f t="shared" si="365"/>
        <v>31567.009188241827</v>
      </c>
      <c r="BZ122" s="39">
        <f t="shared" si="366"/>
        <v>-7102577.0673544109</v>
      </c>
      <c r="CA122" s="39">
        <f t="shared" si="367"/>
        <v>-18151030.283239052</v>
      </c>
      <c r="CB122" s="40">
        <f t="shared" si="329"/>
        <v>18118.126456119389</v>
      </c>
      <c r="CC122" s="39">
        <f t="shared" si="368"/>
        <v>45295316.140298471</v>
      </c>
      <c r="CD122" s="39">
        <f t="shared" si="369"/>
        <v>-10191446131.567156</v>
      </c>
      <c r="CE122" s="39">
        <f t="shared" si="370"/>
        <v>-26044806780.671619</v>
      </c>
      <c r="CF122" s="53">
        <f t="shared" si="371"/>
        <v>2293075379602.6099</v>
      </c>
      <c r="CG122" s="39">
        <f t="shared" si="372"/>
        <v>5860081525651.1143</v>
      </c>
      <c r="CH122" s="39">
        <f t="shared" si="373"/>
        <v>14975763898886.182</v>
      </c>
      <c r="DB122" s="21">
        <v>68</v>
      </c>
      <c r="DC122" s="39">
        <v>-575</v>
      </c>
      <c r="DD122" s="39">
        <v>-225</v>
      </c>
      <c r="DE122" s="39">
        <v>2500</v>
      </c>
      <c r="DF122" s="50">
        <f t="shared" si="374"/>
        <v>6.041358485285211E-4</v>
      </c>
      <c r="DG122" s="40">
        <f t="shared" si="330"/>
        <v>13.078715850309649</v>
      </c>
      <c r="DH122" s="41">
        <f t="shared" si="375"/>
        <v>32696.789625774123</v>
      </c>
      <c r="DI122" s="39">
        <f t="shared" si="376"/>
        <v>-7356777.6657991773</v>
      </c>
      <c r="DJ122" s="39">
        <f t="shared" si="377"/>
        <v>-18800654.034820121</v>
      </c>
      <c r="DK122" s="40">
        <f t="shared" si="331"/>
        <v>17797.267931261355</v>
      </c>
      <c r="DL122" s="39">
        <f t="shared" si="378"/>
        <v>44493169.828153387</v>
      </c>
      <c r="DM122" s="39">
        <f t="shared" si="379"/>
        <v>-10010963211.334513</v>
      </c>
      <c r="DN122" s="39">
        <f t="shared" si="380"/>
        <v>-25583572651.188198</v>
      </c>
      <c r="DO122" s="53">
        <f t="shared" si="381"/>
        <v>2252466722550.2651</v>
      </c>
      <c r="DP122" s="39">
        <f t="shared" si="382"/>
        <v>5756303846517.3447</v>
      </c>
      <c r="DQ122" s="39">
        <f t="shared" si="383"/>
        <v>14710554274433.213</v>
      </c>
      <c r="EK122" s="21">
        <v>68</v>
      </c>
      <c r="EL122" s="39">
        <v>-575</v>
      </c>
      <c r="EM122" s="39">
        <v>-225</v>
      </c>
      <c r="EN122" s="39">
        <v>2500</v>
      </c>
      <c r="EO122" s="50">
        <f t="shared" si="384"/>
        <v>6.1447678390153036E-4</v>
      </c>
      <c r="EP122" s="40">
        <f t="shared" si="332"/>
        <v>13.262074537532477</v>
      </c>
      <c r="EQ122" s="41">
        <f t="shared" si="385"/>
        <v>33155.186343831192</v>
      </c>
      <c r="ER122" s="39">
        <f t="shared" si="386"/>
        <v>-7459916.9273620183</v>
      </c>
      <c r="ES122" s="39">
        <f t="shared" si="387"/>
        <v>-19064232.147702936</v>
      </c>
      <c r="ET122" s="40">
        <f t="shared" si="333"/>
        <v>17665.421005255488</v>
      </c>
      <c r="EU122" s="39">
        <f t="shared" si="388"/>
        <v>44163552.513138719</v>
      </c>
      <c r="EV122" s="39">
        <f t="shared" si="389"/>
        <v>-9936799315.4562111</v>
      </c>
      <c r="EW122" s="39">
        <f t="shared" si="390"/>
        <v>-25394042695.054764</v>
      </c>
      <c r="EX122" s="53">
        <f t="shared" si="391"/>
        <v>2235779845977.6475</v>
      </c>
      <c r="EY122" s="39">
        <f t="shared" si="392"/>
        <v>5713659606387.3223</v>
      </c>
      <c r="EZ122" s="39">
        <f t="shared" si="393"/>
        <v>14601574549656.488</v>
      </c>
      <c r="FT122" s="21">
        <v>68</v>
      </c>
      <c r="FU122" s="39">
        <v>-575</v>
      </c>
      <c r="FV122" s="39">
        <v>-225</v>
      </c>
      <c r="FW122" s="39">
        <v>2500</v>
      </c>
      <c r="FX122" s="50">
        <f t="shared" si="394"/>
        <v>6.1518224709006405E-4</v>
      </c>
      <c r="FY122" s="40">
        <f t="shared" si="334"/>
        <v>13.274533669062407</v>
      </c>
      <c r="FZ122" s="41">
        <f t="shared" si="395"/>
        <v>33186.334172656017</v>
      </c>
      <c r="GA122" s="39">
        <f t="shared" si="396"/>
        <v>-7466925.1888476042</v>
      </c>
      <c r="GB122" s="39">
        <f t="shared" si="397"/>
        <v>-19082142.14927721</v>
      </c>
      <c r="GC122" s="40">
        <f t="shared" si="335"/>
        <v>17656.426349601683</v>
      </c>
      <c r="GD122" s="39">
        <f t="shared" si="398"/>
        <v>44141065.874004208</v>
      </c>
      <c r="GE122" s="39">
        <f t="shared" si="399"/>
        <v>-9931739821.6509476</v>
      </c>
      <c r="GF122" s="39">
        <f t="shared" si="400"/>
        <v>-25381112877.552418</v>
      </c>
      <c r="GG122" s="53">
        <f t="shared" si="401"/>
        <v>2234641459871.4634</v>
      </c>
      <c r="GH122" s="39">
        <f t="shared" si="402"/>
        <v>5710750397449.2939</v>
      </c>
      <c r="GI122" s="39">
        <f t="shared" si="403"/>
        <v>14594139904592.641</v>
      </c>
      <c r="HC122" s="21">
        <v>68</v>
      </c>
      <c r="HD122" s="39">
        <v>-575</v>
      </c>
      <c r="HE122" s="39">
        <v>-225</v>
      </c>
      <c r="HF122" s="39">
        <v>2500</v>
      </c>
      <c r="HG122" s="50">
        <f t="shared" si="404"/>
        <v>6.1518780486137807E-4</v>
      </c>
      <c r="HH122" s="40">
        <f t="shared" si="336"/>
        <v>13.274631799245366</v>
      </c>
      <c r="HI122" s="41">
        <f t="shared" si="405"/>
        <v>33186.579498113417</v>
      </c>
      <c r="HJ122" s="39">
        <f t="shared" si="406"/>
        <v>-7466980.3870755192</v>
      </c>
      <c r="HK122" s="39">
        <f t="shared" si="407"/>
        <v>-19082283.211415216</v>
      </c>
      <c r="HL122" s="40">
        <f t="shared" si="337"/>
        <v>17656.355488017427</v>
      </c>
      <c r="HM122" s="39">
        <f t="shared" si="408"/>
        <v>44140888.72004357</v>
      </c>
      <c r="HN122" s="39">
        <f t="shared" si="409"/>
        <v>-9931699962.0098038</v>
      </c>
      <c r="HO122" s="39">
        <f t="shared" si="410"/>
        <v>-25381011014.025051</v>
      </c>
      <c r="HP122" s="53">
        <f t="shared" si="411"/>
        <v>2234632491452.2061</v>
      </c>
      <c r="HQ122" s="39">
        <f t="shared" si="412"/>
        <v>5710727478155.6367</v>
      </c>
      <c r="HR122" s="39">
        <f t="shared" si="413"/>
        <v>14594081333064.404</v>
      </c>
      <c r="IL122" s="21">
        <v>68</v>
      </c>
      <c r="IM122" s="39">
        <v>-575</v>
      </c>
      <c r="IN122" s="39">
        <v>-225</v>
      </c>
      <c r="IO122" s="39">
        <v>2500</v>
      </c>
      <c r="IP122" s="50">
        <f t="shared" si="414"/>
        <v>6.1518780496747408E-4</v>
      </c>
      <c r="IQ122" s="40">
        <f t="shared" si="338"/>
        <v>13.274631801118634</v>
      </c>
      <c r="IR122" s="41">
        <f t="shared" si="415"/>
        <v>33186.579502796587</v>
      </c>
      <c r="IS122" s="39">
        <f t="shared" si="416"/>
        <v>-7466980.3881292325</v>
      </c>
      <c r="IT122" s="39">
        <f t="shared" si="417"/>
        <v>-19082283.214108039</v>
      </c>
      <c r="IU122" s="40">
        <f t="shared" si="339"/>
        <v>17656.355486664703</v>
      </c>
      <c r="IV122" s="39">
        <f t="shared" si="418"/>
        <v>44140888.716661759</v>
      </c>
      <c r="IW122" s="39">
        <f t="shared" si="419"/>
        <v>-9931699961.2488956</v>
      </c>
      <c r="IX122" s="39">
        <f t="shared" si="420"/>
        <v>-25381011012.080513</v>
      </c>
      <c r="IY122" s="53">
        <f t="shared" si="421"/>
        <v>2234632491281.0015</v>
      </c>
      <c r="IZ122" s="39">
        <f t="shared" si="422"/>
        <v>5710727477718.1152</v>
      </c>
      <c r="JA122" s="39">
        <f t="shared" si="423"/>
        <v>14594081331946.295</v>
      </c>
      <c r="JU122" s="21">
        <v>68</v>
      </c>
      <c r="JV122" s="39">
        <v>-575</v>
      </c>
      <c r="JW122" s="39">
        <v>-225</v>
      </c>
      <c r="JX122" s="39">
        <v>2500</v>
      </c>
      <c r="JY122" s="50">
        <f t="shared" si="424"/>
        <v>6.15187804967473E-4</v>
      </c>
      <c r="JZ122" s="40">
        <f t="shared" si="340"/>
        <v>13.274631801118611</v>
      </c>
      <c r="KA122" s="41">
        <f t="shared" si="425"/>
        <v>33186.579502796529</v>
      </c>
      <c r="KB122" s="39">
        <f t="shared" si="426"/>
        <v>-7466980.3881292194</v>
      </c>
      <c r="KC122" s="39">
        <f t="shared" si="427"/>
        <v>-19082283.214108005</v>
      </c>
      <c r="KD122" s="40">
        <f t="shared" si="341"/>
        <v>17656.355486664721</v>
      </c>
      <c r="KE122" s="39">
        <f t="shared" si="428"/>
        <v>44140888.716661803</v>
      </c>
      <c r="KF122" s="39">
        <f t="shared" si="429"/>
        <v>-9931699961.2489052</v>
      </c>
      <c r="KG122" s="39">
        <f t="shared" si="430"/>
        <v>-25381011012.080536</v>
      </c>
      <c r="KH122" s="53">
        <f t="shared" si="431"/>
        <v>2234632491281.0039</v>
      </c>
      <c r="KI122" s="39">
        <f t="shared" si="432"/>
        <v>5710727477718.1201</v>
      </c>
      <c r="KJ122" s="39">
        <f t="shared" si="433"/>
        <v>14594081331946.309</v>
      </c>
      <c r="LD122" s="21">
        <v>68</v>
      </c>
      <c r="LE122" s="39">
        <v>-575</v>
      </c>
      <c r="LF122" s="39">
        <v>-225</v>
      </c>
      <c r="LG122" s="39">
        <v>2500</v>
      </c>
      <c r="LH122" s="50">
        <f t="shared" si="434"/>
        <v>6.15187804967473E-4</v>
      </c>
      <c r="LI122" s="40">
        <f t="shared" si="342"/>
        <v>13.274631801118611</v>
      </c>
      <c r="LJ122" s="41">
        <f t="shared" si="435"/>
        <v>33186.579502796529</v>
      </c>
      <c r="LK122" s="39">
        <f t="shared" si="436"/>
        <v>-7466980.3881292194</v>
      </c>
      <c r="LL122" s="39">
        <f t="shared" si="437"/>
        <v>-19082283.214108005</v>
      </c>
      <c r="LM122" s="40">
        <f t="shared" si="343"/>
        <v>17656.355486664721</v>
      </c>
      <c r="LN122" s="39">
        <f t="shared" si="438"/>
        <v>44140888.716661803</v>
      </c>
      <c r="LO122" s="39">
        <f t="shared" si="439"/>
        <v>-9931699961.2489052</v>
      </c>
      <c r="LP122" s="39">
        <f t="shared" si="440"/>
        <v>-25381011012.080536</v>
      </c>
      <c r="LQ122" s="53">
        <f t="shared" si="441"/>
        <v>2234632491281.0039</v>
      </c>
      <c r="LR122" s="39">
        <f t="shared" si="442"/>
        <v>5710727477718.1201</v>
      </c>
      <c r="LS122" s="39">
        <f t="shared" si="443"/>
        <v>14594081331946.309</v>
      </c>
    </row>
    <row r="123" spans="1:331" x14ac:dyDescent="0.25">
      <c r="A123" s="21">
        <v>69</v>
      </c>
      <c r="B123" s="39">
        <v>-575</v>
      </c>
      <c r="C123" s="39">
        <v>-175</v>
      </c>
      <c r="D123" s="39">
        <v>2500</v>
      </c>
      <c r="E123" s="50">
        <f t="shared" si="344"/>
        <v>9.4499999999999998E-4</v>
      </c>
      <c r="F123" s="40">
        <f t="shared" si="324"/>
        <v>18.404465624999997</v>
      </c>
      <c r="G123" s="41">
        <f t="shared" si="345"/>
        <v>46011.164062499993</v>
      </c>
      <c r="H123" s="39">
        <f t="shared" si="346"/>
        <v>-8051953.7109374991</v>
      </c>
      <c r="I123" s="39">
        <f t="shared" si="347"/>
        <v>-26456419.335937496</v>
      </c>
      <c r="J123" s="40">
        <f t="shared" si="325"/>
        <v>13451.250000000002</v>
      </c>
      <c r="K123" s="39">
        <f t="shared" si="348"/>
        <v>33628125.000000007</v>
      </c>
      <c r="L123" s="39">
        <f t="shared" si="349"/>
        <v>-5884921875.000001</v>
      </c>
      <c r="M123" s="39">
        <f t="shared" si="350"/>
        <v>-19336171875.000004</v>
      </c>
      <c r="N123" s="53">
        <f t="shared" si="351"/>
        <v>1029861328125.0001</v>
      </c>
      <c r="O123" s="39">
        <f t="shared" si="352"/>
        <v>3383830078125.0005</v>
      </c>
      <c r="P123" s="39">
        <f t="shared" si="353"/>
        <v>11118298828125.002</v>
      </c>
      <c r="AJ123" s="21">
        <v>69</v>
      </c>
      <c r="AK123" s="39">
        <v>-575</v>
      </c>
      <c r="AL123" s="39">
        <v>-175</v>
      </c>
      <c r="AM123" s="39">
        <v>2500</v>
      </c>
      <c r="AN123" s="50">
        <f t="shared" si="354"/>
        <v>5.8808995877960592E-4</v>
      </c>
      <c r="AO123" s="40">
        <f t="shared" si="326"/>
        <v>12.791501476319036</v>
      </c>
      <c r="AP123" s="41">
        <f t="shared" si="355"/>
        <v>31978.753690797588</v>
      </c>
      <c r="AQ123" s="39">
        <f t="shared" si="356"/>
        <v>-5596281.8958895784</v>
      </c>
      <c r="AR123" s="39">
        <f t="shared" si="357"/>
        <v>-18387783.372208614</v>
      </c>
      <c r="AS123" s="40">
        <f t="shared" si="327"/>
        <v>18001.853025560024</v>
      </c>
      <c r="AT123" s="39">
        <f t="shared" si="358"/>
        <v>45004632.563900061</v>
      </c>
      <c r="AU123" s="39">
        <f t="shared" si="359"/>
        <v>-7875810698.6825104</v>
      </c>
      <c r="AV123" s="39">
        <f t="shared" si="360"/>
        <v>-25877663724.242535</v>
      </c>
      <c r="AW123" s="53">
        <f t="shared" si="361"/>
        <v>1378266872269.4392</v>
      </c>
      <c r="AX123" s="39">
        <f t="shared" si="362"/>
        <v>4528591151742.4434</v>
      </c>
      <c r="AY123" s="39">
        <f t="shared" si="363"/>
        <v>14879656641439.457</v>
      </c>
      <c r="BS123" s="21">
        <v>69</v>
      </c>
      <c r="BT123" s="39">
        <v>-575</v>
      </c>
      <c r="BU123" s="39">
        <v>-175</v>
      </c>
      <c r="BV123" s="39">
        <v>2500</v>
      </c>
      <c r="BW123" s="50">
        <f t="shared" si="364"/>
        <v>6.69331977778164E-4</v>
      </c>
      <c r="BX123" s="40">
        <f t="shared" si="328"/>
        <v>14.211931668305947</v>
      </c>
      <c r="BY123" s="41">
        <f t="shared" si="365"/>
        <v>35529.829170764868</v>
      </c>
      <c r="BZ123" s="39">
        <f t="shared" si="366"/>
        <v>-6217720.1048838515</v>
      </c>
      <c r="CA123" s="39">
        <f t="shared" si="367"/>
        <v>-20429651.773189798</v>
      </c>
      <c r="CB123" s="40">
        <f t="shared" si="329"/>
        <v>16966.017283328409</v>
      </c>
      <c r="CC123" s="39">
        <f t="shared" si="368"/>
        <v>42415043.20832102</v>
      </c>
      <c r="CD123" s="39">
        <f t="shared" si="369"/>
        <v>-7422632561.4561787</v>
      </c>
      <c r="CE123" s="39">
        <f t="shared" si="370"/>
        <v>-24388649844.784588</v>
      </c>
      <c r="CF123" s="53">
        <f t="shared" si="371"/>
        <v>1298960698254.8313</v>
      </c>
      <c r="CG123" s="39">
        <f t="shared" si="372"/>
        <v>4268013722837.3027</v>
      </c>
      <c r="CH123" s="39">
        <f t="shared" si="373"/>
        <v>14023473660751.137</v>
      </c>
      <c r="DB123" s="21">
        <v>69</v>
      </c>
      <c r="DC123" s="39">
        <v>-575</v>
      </c>
      <c r="DD123" s="39">
        <v>-175</v>
      </c>
      <c r="DE123" s="39">
        <v>2500</v>
      </c>
      <c r="DF123" s="50">
        <f t="shared" si="374"/>
        <v>7.1505612327989795E-4</v>
      </c>
      <c r="DG123" s="40">
        <f t="shared" si="330"/>
        <v>14.97436011470691</v>
      </c>
      <c r="DH123" s="41">
        <f t="shared" si="375"/>
        <v>37435.900286767275</v>
      </c>
      <c r="DI123" s="39">
        <f t="shared" si="376"/>
        <v>-6551282.5501842732</v>
      </c>
      <c r="DJ123" s="39">
        <f t="shared" si="377"/>
        <v>-21525642.664891183</v>
      </c>
      <c r="DK123" s="40">
        <f t="shared" si="331"/>
        <v>16383.034428181301</v>
      </c>
      <c r="DL123" s="39">
        <f t="shared" si="378"/>
        <v>40957586.070453256</v>
      </c>
      <c r="DM123" s="39">
        <f t="shared" si="379"/>
        <v>-7167577562.32932</v>
      </c>
      <c r="DN123" s="39">
        <f t="shared" si="380"/>
        <v>-23550611990.510624</v>
      </c>
      <c r="DO123" s="53">
        <f t="shared" si="381"/>
        <v>1254326073407.6311</v>
      </c>
      <c r="DP123" s="39">
        <f t="shared" si="382"/>
        <v>4121357098339.3594</v>
      </c>
      <c r="DQ123" s="39">
        <f t="shared" si="383"/>
        <v>13541601894543.607</v>
      </c>
      <c r="EK123" s="21">
        <v>69</v>
      </c>
      <c r="EL123" s="39">
        <v>-575</v>
      </c>
      <c r="EM123" s="39">
        <v>-175</v>
      </c>
      <c r="EN123" s="39">
        <v>2500</v>
      </c>
      <c r="EO123" s="50">
        <f t="shared" si="384"/>
        <v>7.3306319420498819E-4</v>
      </c>
      <c r="EP123" s="40">
        <f t="shared" si="332"/>
        <v>15.267303454527317</v>
      </c>
      <c r="EQ123" s="41">
        <f t="shared" si="385"/>
        <v>38168.258636318293</v>
      </c>
      <c r="ER123" s="39">
        <f t="shared" si="386"/>
        <v>-6679445.2613557009</v>
      </c>
      <c r="ES123" s="39">
        <f t="shared" si="387"/>
        <v>-21946748.715883017</v>
      </c>
      <c r="ET123" s="40">
        <f t="shared" si="333"/>
        <v>16153.444273886402</v>
      </c>
      <c r="EU123" s="39">
        <f t="shared" si="388"/>
        <v>40383610.684716001</v>
      </c>
      <c r="EV123" s="39">
        <f t="shared" si="389"/>
        <v>-7067131869.8253002</v>
      </c>
      <c r="EW123" s="39">
        <f t="shared" si="390"/>
        <v>-23220576143.7117</v>
      </c>
      <c r="EX123" s="53">
        <f t="shared" si="391"/>
        <v>1236748077219.4275</v>
      </c>
      <c r="EY123" s="39">
        <f t="shared" si="392"/>
        <v>4063600825149.5474</v>
      </c>
      <c r="EZ123" s="39">
        <f t="shared" si="393"/>
        <v>13351831282634.229</v>
      </c>
      <c r="FT123" s="21">
        <v>69</v>
      </c>
      <c r="FU123" s="39">
        <v>-575</v>
      </c>
      <c r="FV123" s="39">
        <v>-175</v>
      </c>
      <c r="FW123" s="39">
        <v>2500</v>
      </c>
      <c r="FX123" s="50">
        <f t="shared" si="394"/>
        <v>7.3435212778333119E-4</v>
      </c>
      <c r="FY123" s="40">
        <f t="shared" si="334"/>
        <v>15.288113580153045</v>
      </c>
      <c r="FZ123" s="41">
        <f t="shared" si="395"/>
        <v>38220.283950382611</v>
      </c>
      <c r="GA123" s="39">
        <f t="shared" si="396"/>
        <v>-6688549.6913169567</v>
      </c>
      <c r="GB123" s="39">
        <f t="shared" si="397"/>
        <v>-21976663.271470003</v>
      </c>
      <c r="GC123" s="40">
        <f t="shared" si="335"/>
        <v>16137.010370762528</v>
      </c>
      <c r="GD123" s="39">
        <f t="shared" si="398"/>
        <v>40342525.926906317</v>
      </c>
      <c r="GE123" s="39">
        <f t="shared" si="399"/>
        <v>-7059942037.2086058</v>
      </c>
      <c r="GF123" s="39">
        <f t="shared" si="400"/>
        <v>-23196952407.971134</v>
      </c>
      <c r="GG123" s="53">
        <f t="shared" si="401"/>
        <v>1235489856511.5061</v>
      </c>
      <c r="GH123" s="39">
        <f t="shared" si="402"/>
        <v>4059466671394.9482</v>
      </c>
      <c r="GI123" s="39">
        <f t="shared" si="403"/>
        <v>13338247634583.4</v>
      </c>
      <c r="HC123" s="21">
        <v>69</v>
      </c>
      <c r="HD123" s="39">
        <v>-575</v>
      </c>
      <c r="HE123" s="39">
        <v>-175</v>
      </c>
      <c r="HF123" s="39">
        <v>2500</v>
      </c>
      <c r="HG123" s="50">
        <f t="shared" si="404"/>
        <v>7.3435994991933185E-4</v>
      </c>
      <c r="HH123" s="40">
        <f t="shared" si="336"/>
        <v>15.288239805652747</v>
      </c>
      <c r="HI123" s="41">
        <f t="shared" si="405"/>
        <v>38220.599514131871</v>
      </c>
      <c r="HJ123" s="39">
        <f t="shared" si="406"/>
        <v>-6688604.9149730774</v>
      </c>
      <c r="HK123" s="39">
        <f t="shared" si="407"/>
        <v>-21976844.720625825</v>
      </c>
      <c r="HL123" s="40">
        <f t="shared" si="337"/>
        <v>16136.910638528519</v>
      </c>
      <c r="HM123" s="39">
        <f t="shared" si="408"/>
        <v>40342276.5963213</v>
      </c>
      <c r="HN123" s="39">
        <f t="shared" si="409"/>
        <v>-7059898404.3562279</v>
      </c>
      <c r="HO123" s="39">
        <f t="shared" si="410"/>
        <v>-23196809042.884747</v>
      </c>
      <c r="HP123" s="53">
        <f t="shared" si="411"/>
        <v>1235482220762.3398</v>
      </c>
      <c r="HQ123" s="39">
        <f t="shared" si="412"/>
        <v>4059441582504.8306</v>
      </c>
      <c r="HR123" s="39">
        <f t="shared" si="413"/>
        <v>13338165199658.73</v>
      </c>
      <c r="IL123" s="21">
        <v>69</v>
      </c>
      <c r="IM123" s="39">
        <v>-575</v>
      </c>
      <c r="IN123" s="39">
        <v>-175</v>
      </c>
      <c r="IO123" s="39">
        <v>2500</v>
      </c>
      <c r="IP123" s="50">
        <f t="shared" si="414"/>
        <v>7.3435995006686911E-4</v>
      </c>
      <c r="IQ123" s="40">
        <f t="shared" si="338"/>
        <v>15.288239808033545</v>
      </c>
      <c r="IR123" s="41">
        <f t="shared" si="415"/>
        <v>38220.599520083859</v>
      </c>
      <c r="IS123" s="39">
        <f t="shared" si="416"/>
        <v>-6688604.9160146751</v>
      </c>
      <c r="IT123" s="39">
        <f t="shared" si="417"/>
        <v>-21976844.72404822</v>
      </c>
      <c r="IU123" s="40">
        <f t="shared" si="339"/>
        <v>16136.910636647419</v>
      </c>
      <c r="IV123" s="39">
        <f t="shared" si="418"/>
        <v>40342276.591618545</v>
      </c>
      <c r="IW123" s="39">
        <f t="shared" si="419"/>
        <v>-7059898403.5332451</v>
      </c>
      <c r="IX123" s="39">
        <f t="shared" si="420"/>
        <v>-23196809040.180664</v>
      </c>
      <c r="IY123" s="53">
        <f t="shared" si="421"/>
        <v>1235482220618.3179</v>
      </c>
      <c r="IZ123" s="39">
        <f t="shared" si="422"/>
        <v>4059441582031.6162</v>
      </c>
      <c r="JA123" s="39">
        <f t="shared" si="423"/>
        <v>13338165198103.881</v>
      </c>
      <c r="JU123" s="21">
        <v>69</v>
      </c>
      <c r="JV123" s="39">
        <v>-575</v>
      </c>
      <c r="JW123" s="39">
        <v>-175</v>
      </c>
      <c r="JX123" s="39">
        <v>2500</v>
      </c>
      <c r="JY123" s="50">
        <f t="shared" si="424"/>
        <v>7.3435995006686824E-4</v>
      </c>
      <c r="JZ123" s="40">
        <f t="shared" si="340"/>
        <v>15.288239808033532</v>
      </c>
      <c r="KA123" s="41">
        <f t="shared" si="425"/>
        <v>38220.59952008383</v>
      </c>
      <c r="KB123" s="39">
        <f t="shared" si="426"/>
        <v>-6688604.9160146704</v>
      </c>
      <c r="KC123" s="39">
        <f t="shared" si="427"/>
        <v>-21976844.724048201</v>
      </c>
      <c r="KD123" s="40">
        <f t="shared" si="341"/>
        <v>16136.91063664743</v>
      </c>
      <c r="KE123" s="39">
        <f t="shared" si="428"/>
        <v>40342276.591618575</v>
      </c>
      <c r="KF123" s="39">
        <f t="shared" si="429"/>
        <v>-7059898403.5332508</v>
      </c>
      <c r="KG123" s="39">
        <f t="shared" si="430"/>
        <v>-23196809040.180679</v>
      </c>
      <c r="KH123" s="53">
        <f t="shared" si="431"/>
        <v>1235482220618.3188</v>
      </c>
      <c r="KI123" s="39">
        <f t="shared" si="432"/>
        <v>4059441582031.6187</v>
      </c>
      <c r="KJ123" s="39">
        <f t="shared" si="433"/>
        <v>13338165198103.891</v>
      </c>
      <c r="LD123" s="21">
        <v>69</v>
      </c>
      <c r="LE123" s="39">
        <v>-575</v>
      </c>
      <c r="LF123" s="39">
        <v>-175</v>
      </c>
      <c r="LG123" s="39">
        <v>2500</v>
      </c>
      <c r="LH123" s="50">
        <f t="shared" si="434"/>
        <v>7.3435995006686824E-4</v>
      </c>
      <c r="LI123" s="40">
        <f t="shared" si="342"/>
        <v>15.288239808033532</v>
      </c>
      <c r="LJ123" s="41">
        <f t="shared" si="435"/>
        <v>38220.59952008383</v>
      </c>
      <c r="LK123" s="39">
        <f t="shared" si="436"/>
        <v>-6688604.9160146704</v>
      </c>
      <c r="LL123" s="39">
        <f t="shared" si="437"/>
        <v>-21976844.724048201</v>
      </c>
      <c r="LM123" s="40">
        <f t="shared" si="343"/>
        <v>16136.91063664743</v>
      </c>
      <c r="LN123" s="39">
        <f t="shared" si="438"/>
        <v>40342276.591618575</v>
      </c>
      <c r="LO123" s="39">
        <f t="shared" si="439"/>
        <v>-7059898403.5332508</v>
      </c>
      <c r="LP123" s="39">
        <f t="shared" si="440"/>
        <v>-23196809040.180679</v>
      </c>
      <c r="LQ123" s="53">
        <f t="shared" si="441"/>
        <v>1235482220618.3188</v>
      </c>
      <c r="LR123" s="39">
        <f t="shared" si="442"/>
        <v>4059441582031.6187</v>
      </c>
      <c r="LS123" s="39">
        <f t="shared" si="443"/>
        <v>13338165198103.891</v>
      </c>
    </row>
    <row r="124" spans="1:331" x14ac:dyDescent="0.25">
      <c r="A124" s="21">
        <v>70</v>
      </c>
      <c r="B124" s="39">
        <v>-575</v>
      </c>
      <c r="C124" s="39">
        <v>-125</v>
      </c>
      <c r="D124" s="39">
        <v>2500</v>
      </c>
      <c r="E124" s="50">
        <f t="shared" si="344"/>
        <v>9.524999999999999E-4</v>
      </c>
      <c r="F124" s="40">
        <f t="shared" si="324"/>
        <v>18.504991406249999</v>
      </c>
      <c r="G124" s="41">
        <f t="shared" si="345"/>
        <v>46262.478515625</v>
      </c>
      <c r="H124" s="39">
        <f t="shared" si="346"/>
        <v>-5782809.814453125</v>
      </c>
      <c r="I124" s="39">
        <f t="shared" si="347"/>
        <v>-26600925.146484375</v>
      </c>
      <c r="J124" s="40">
        <f t="shared" si="325"/>
        <v>13355.625000000002</v>
      </c>
      <c r="K124" s="39">
        <f t="shared" si="348"/>
        <v>33389062.500000004</v>
      </c>
      <c r="L124" s="39">
        <f t="shared" si="349"/>
        <v>-4173632812.5000005</v>
      </c>
      <c r="M124" s="39">
        <f t="shared" si="350"/>
        <v>-19198710937.500004</v>
      </c>
      <c r="N124" s="53">
        <f t="shared" si="351"/>
        <v>521704101562.50006</v>
      </c>
      <c r="O124" s="39">
        <f t="shared" si="352"/>
        <v>2399838867187.5005</v>
      </c>
      <c r="P124" s="39">
        <f t="shared" si="353"/>
        <v>11039258789062.502</v>
      </c>
      <c r="AJ124" s="21">
        <v>70</v>
      </c>
      <c r="AK124" s="39">
        <v>-575</v>
      </c>
      <c r="AL124" s="39">
        <v>-125</v>
      </c>
      <c r="AM124" s="39">
        <v>2500</v>
      </c>
      <c r="AN124" s="50">
        <f t="shared" si="354"/>
        <v>6.6068199851758154E-4</v>
      </c>
      <c r="AO124" s="40">
        <f t="shared" si="326"/>
        <v>14.064698979520269</v>
      </c>
      <c r="AP124" s="41">
        <f t="shared" si="355"/>
        <v>35161.74744880067</v>
      </c>
      <c r="AQ124" s="39">
        <f t="shared" si="356"/>
        <v>-4395218.4311000835</v>
      </c>
      <c r="AR124" s="39">
        <f t="shared" si="357"/>
        <v>-20218004.783060387</v>
      </c>
      <c r="AS124" s="40">
        <f t="shared" si="327"/>
        <v>17076.304518900837</v>
      </c>
      <c r="AT124" s="39">
        <f t="shared" si="358"/>
        <v>42690761.297252096</v>
      </c>
      <c r="AU124" s="39">
        <f t="shared" si="359"/>
        <v>-5336345162.1565123</v>
      </c>
      <c r="AV124" s="39">
        <f t="shared" si="360"/>
        <v>-24547187745.919956</v>
      </c>
      <c r="AW124" s="53">
        <f t="shared" si="361"/>
        <v>667043145269.56409</v>
      </c>
      <c r="AX124" s="39">
        <f t="shared" si="362"/>
        <v>3068398468239.9946</v>
      </c>
      <c r="AY124" s="39">
        <f t="shared" si="363"/>
        <v>14114632953903.975</v>
      </c>
      <c r="BS124" s="21">
        <v>70</v>
      </c>
      <c r="BT124" s="39">
        <v>-575</v>
      </c>
      <c r="BU124" s="39">
        <v>-125</v>
      </c>
      <c r="BV124" s="39">
        <v>2500</v>
      </c>
      <c r="BW124" s="50">
        <f t="shared" si="364"/>
        <v>7.5969348152647611E-4</v>
      </c>
      <c r="BX124" s="40">
        <f t="shared" si="328"/>
        <v>15.692953343979546</v>
      </c>
      <c r="BY124" s="41">
        <f t="shared" si="365"/>
        <v>39232.383359948864</v>
      </c>
      <c r="BZ124" s="39">
        <f t="shared" si="366"/>
        <v>-4904047.9199936083</v>
      </c>
      <c r="CA124" s="39">
        <f t="shared" si="367"/>
        <v>-22558620.431970596</v>
      </c>
      <c r="CB124" s="40">
        <f t="shared" si="329"/>
        <v>15813.908110537432</v>
      </c>
      <c r="CC124" s="39">
        <f t="shared" si="368"/>
        <v>39534770.276343577</v>
      </c>
      <c r="CD124" s="39">
        <f t="shared" si="369"/>
        <v>-4941846284.5429468</v>
      </c>
      <c r="CE124" s="39">
        <f t="shared" si="370"/>
        <v>-22732492908.897556</v>
      </c>
      <c r="CF124" s="53">
        <f t="shared" si="371"/>
        <v>617730785567.86841</v>
      </c>
      <c r="CG124" s="39">
        <f t="shared" si="372"/>
        <v>2841561613612.1943</v>
      </c>
      <c r="CH124" s="39">
        <f t="shared" si="373"/>
        <v>13071183422616.096</v>
      </c>
      <c r="DB124" s="21">
        <v>70</v>
      </c>
      <c r="DC124" s="39">
        <v>-575</v>
      </c>
      <c r="DD124" s="39">
        <v>-125</v>
      </c>
      <c r="DE124" s="39">
        <v>2500</v>
      </c>
      <c r="DF124" s="50">
        <f t="shared" si="374"/>
        <v>8.2597639803127501E-4</v>
      </c>
      <c r="DG124" s="40">
        <f t="shared" si="330"/>
        <v>16.713137210379927</v>
      </c>
      <c r="DH124" s="41">
        <f t="shared" si="375"/>
        <v>41782.843025949813</v>
      </c>
      <c r="DI124" s="39">
        <f t="shared" si="376"/>
        <v>-5222855.3782437267</v>
      </c>
      <c r="DJ124" s="39">
        <f t="shared" si="377"/>
        <v>-24025134.739921141</v>
      </c>
      <c r="DK124" s="40">
        <f t="shared" si="331"/>
        <v>14968.800925101245</v>
      </c>
      <c r="DL124" s="39">
        <f t="shared" si="378"/>
        <v>37422002.312753111</v>
      </c>
      <c r="DM124" s="39">
        <f t="shared" si="379"/>
        <v>-4677750289.0941391</v>
      </c>
      <c r="DN124" s="39">
        <f t="shared" si="380"/>
        <v>-21517651329.833038</v>
      </c>
      <c r="DO124" s="53">
        <f t="shared" si="381"/>
        <v>584718786136.76733</v>
      </c>
      <c r="DP124" s="39">
        <f t="shared" si="382"/>
        <v>2689706416229.1299</v>
      </c>
      <c r="DQ124" s="39">
        <f t="shared" si="383"/>
        <v>12372649514653.998</v>
      </c>
      <c r="EK124" s="21">
        <v>70</v>
      </c>
      <c r="EL124" s="39">
        <v>-575</v>
      </c>
      <c r="EM124" s="39">
        <v>-125</v>
      </c>
      <c r="EN124" s="39">
        <v>2500</v>
      </c>
      <c r="EO124" s="50">
        <f t="shared" si="384"/>
        <v>8.5164960450844645E-4</v>
      </c>
      <c r="EP124" s="40">
        <f t="shared" si="332"/>
        <v>17.093232478486755</v>
      </c>
      <c r="EQ124" s="41">
        <f t="shared" si="385"/>
        <v>42733.081196216888</v>
      </c>
      <c r="ER124" s="39">
        <f t="shared" si="386"/>
        <v>-5341635.1495271111</v>
      </c>
      <c r="ES124" s="39">
        <f t="shared" si="387"/>
        <v>-24571521.687824711</v>
      </c>
      <c r="ET124" s="40">
        <f t="shared" si="333"/>
        <v>14641.467542517306</v>
      </c>
      <c r="EU124" s="39">
        <f t="shared" si="388"/>
        <v>36603668.856293269</v>
      </c>
      <c r="EV124" s="39">
        <f t="shared" si="389"/>
        <v>-4575458607.0366583</v>
      </c>
      <c r="EW124" s="39">
        <f t="shared" si="390"/>
        <v>-21047109592.368629</v>
      </c>
      <c r="EX124" s="53">
        <f t="shared" si="391"/>
        <v>571932325879.58228</v>
      </c>
      <c r="EY124" s="39">
        <f t="shared" si="392"/>
        <v>2630888699046.0786</v>
      </c>
      <c r="EZ124" s="39">
        <f t="shared" si="393"/>
        <v>12102088015611.961</v>
      </c>
      <c r="FT124" s="21">
        <v>70</v>
      </c>
      <c r="FU124" s="39">
        <v>-575</v>
      </c>
      <c r="FV124" s="39">
        <v>-125</v>
      </c>
      <c r="FW124" s="39">
        <v>2500</v>
      </c>
      <c r="FX124" s="50">
        <f t="shared" si="394"/>
        <v>8.5352200847659833E-4</v>
      </c>
      <c r="FY124" s="40">
        <f t="shared" si="334"/>
        <v>17.120624870321979</v>
      </c>
      <c r="FZ124" s="41">
        <f t="shared" si="395"/>
        <v>42801.562175804946</v>
      </c>
      <c r="GA124" s="39">
        <f t="shared" si="396"/>
        <v>-5350195.2719756179</v>
      </c>
      <c r="GB124" s="39">
        <f t="shared" si="397"/>
        <v>-24610898.251087844</v>
      </c>
      <c r="GC124" s="40">
        <f t="shared" si="335"/>
        <v>14617.59439192337</v>
      </c>
      <c r="GD124" s="39">
        <f t="shared" si="398"/>
        <v>36543985.979808427</v>
      </c>
      <c r="GE124" s="39">
        <f t="shared" si="399"/>
        <v>-4567998247.4760532</v>
      </c>
      <c r="GF124" s="39">
        <f t="shared" si="400"/>
        <v>-21012791938.389847</v>
      </c>
      <c r="GG124" s="53">
        <f t="shared" si="401"/>
        <v>570999780934.50671</v>
      </c>
      <c r="GH124" s="39">
        <f t="shared" si="402"/>
        <v>2626598992298.731</v>
      </c>
      <c r="GI124" s="39">
        <f t="shared" si="403"/>
        <v>12082355364574.162</v>
      </c>
      <c r="HC124" s="21">
        <v>70</v>
      </c>
      <c r="HD124" s="39">
        <v>-575</v>
      </c>
      <c r="HE124" s="39">
        <v>-125</v>
      </c>
      <c r="HF124" s="39">
        <v>2500</v>
      </c>
      <c r="HG124" s="50">
        <f t="shared" si="404"/>
        <v>8.5353209497728542E-4</v>
      </c>
      <c r="HH124" s="40">
        <f t="shared" si="336"/>
        <v>17.120772310049279</v>
      </c>
      <c r="HI124" s="41">
        <f t="shared" si="405"/>
        <v>42801.930775123197</v>
      </c>
      <c r="HJ124" s="39">
        <f t="shared" si="406"/>
        <v>-5350241.3468903992</v>
      </c>
      <c r="HK124" s="39">
        <f t="shared" si="407"/>
        <v>-24611110.19569584</v>
      </c>
      <c r="HL124" s="40">
        <f t="shared" si="337"/>
        <v>14617.465789039608</v>
      </c>
      <c r="HM124" s="39">
        <f t="shared" si="408"/>
        <v>36543664.472599022</v>
      </c>
      <c r="HN124" s="39">
        <f t="shared" si="409"/>
        <v>-4567958059.0748777</v>
      </c>
      <c r="HO124" s="39">
        <f t="shared" si="410"/>
        <v>-21012607071.744438</v>
      </c>
      <c r="HP124" s="53">
        <f t="shared" si="411"/>
        <v>570994757384.35974</v>
      </c>
      <c r="HQ124" s="39">
        <f t="shared" si="412"/>
        <v>2626575883968.0547</v>
      </c>
      <c r="HR124" s="39">
        <f t="shared" si="413"/>
        <v>12082249066253.051</v>
      </c>
      <c r="IL124" s="21">
        <v>70</v>
      </c>
      <c r="IM124" s="39">
        <v>-575</v>
      </c>
      <c r="IN124" s="39">
        <v>-125</v>
      </c>
      <c r="IO124" s="39">
        <v>2500</v>
      </c>
      <c r="IP124" s="50">
        <f t="shared" si="414"/>
        <v>8.5353209516626414E-4</v>
      </c>
      <c r="IQ124" s="40">
        <f t="shared" si="338"/>
        <v>17.12077231281167</v>
      </c>
      <c r="IR124" s="41">
        <f t="shared" si="415"/>
        <v>42801.93078202918</v>
      </c>
      <c r="IS124" s="39">
        <f t="shared" si="416"/>
        <v>-5350241.3477536477</v>
      </c>
      <c r="IT124" s="39">
        <f t="shared" si="417"/>
        <v>-24611110.199666779</v>
      </c>
      <c r="IU124" s="40">
        <f t="shared" si="339"/>
        <v>14617.465786630131</v>
      </c>
      <c r="IV124" s="39">
        <f t="shared" si="418"/>
        <v>36543664.466575332</v>
      </c>
      <c r="IW124" s="39">
        <f t="shared" si="419"/>
        <v>-4567958058.3219166</v>
      </c>
      <c r="IX124" s="39">
        <f t="shared" si="420"/>
        <v>-21012607068.280815</v>
      </c>
      <c r="IY124" s="53">
        <f t="shared" si="421"/>
        <v>570994757290.23962</v>
      </c>
      <c r="IZ124" s="39">
        <f t="shared" si="422"/>
        <v>2626575883535.1021</v>
      </c>
      <c r="JA124" s="39">
        <f t="shared" si="423"/>
        <v>12082249064261.469</v>
      </c>
      <c r="JU124" s="21">
        <v>70</v>
      </c>
      <c r="JV124" s="39">
        <v>-575</v>
      </c>
      <c r="JW124" s="39">
        <v>-125</v>
      </c>
      <c r="JX124" s="39">
        <v>2500</v>
      </c>
      <c r="JY124" s="50">
        <f t="shared" si="424"/>
        <v>8.5353209516626327E-4</v>
      </c>
      <c r="JZ124" s="40">
        <f t="shared" si="340"/>
        <v>17.120772312811653</v>
      </c>
      <c r="KA124" s="41">
        <f t="shared" si="425"/>
        <v>42801.930782029129</v>
      </c>
      <c r="KB124" s="39">
        <f t="shared" si="426"/>
        <v>-5350241.3477536412</v>
      </c>
      <c r="KC124" s="39">
        <f t="shared" si="427"/>
        <v>-24611110.19966675</v>
      </c>
      <c r="KD124" s="40">
        <f t="shared" si="341"/>
        <v>14617.465786630144</v>
      </c>
      <c r="KE124" s="39">
        <f t="shared" si="428"/>
        <v>36543664.466575362</v>
      </c>
      <c r="KF124" s="39">
        <f t="shared" si="429"/>
        <v>-4567958058.3219204</v>
      </c>
      <c r="KG124" s="39">
        <f t="shared" si="430"/>
        <v>-21012607068.280834</v>
      </c>
      <c r="KH124" s="53">
        <f t="shared" si="431"/>
        <v>570994757290.23999</v>
      </c>
      <c r="KI124" s="39">
        <f t="shared" si="432"/>
        <v>2626575883535.1045</v>
      </c>
      <c r="KJ124" s="39">
        <f t="shared" si="433"/>
        <v>12082249064261.479</v>
      </c>
      <c r="LD124" s="21">
        <v>70</v>
      </c>
      <c r="LE124" s="39">
        <v>-575</v>
      </c>
      <c r="LF124" s="39">
        <v>-125</v>
      </c>
      <c r="LG124" s="39">
        <v>2500</v>
      </c>
      <c r="LH124" s="50">
        <f t="shared" si="434"/>
        <v>8.5353209516626327E-4</v>
      </c>
      <c r="LI124" s="40">
        <f t="shared" si="342"/>
        <v>17.120772312811653</v>
      </c>
      <c r="LJ124" s="41">
        <f t="shared" si="435"/>
        <v>42801.930782029129</v>
      </c>
      <c r="LK124" s="39">
        <f t="shared" si="436"/>
        <v>-5350241.3477536412</v>
      </c>
      <c r="LL124" s="39">
        <f t="shared" si="437"/>
        <v>-24611110.19966675</v>
      </c>
      <c r="LM124" s="40">
        <f t="shared" si="343"/>
        <v>14617.465786630144</v>
      </c>
      <c r="LN124" s="39">
        <f t="shared" si="438"/>
        <v>36543664.466575362</v>
      </c>
      <c r="LO124" s="39">
        <f t="shared" si="439"/>
        <v>-4567958058.3219204</v>
      </c>
      <c r="LP124" s="39">
        <f t="shared" si="440"/>
        <v>-21012607068.280834</v>
      </c>
      <c r="LQ124" s="53">
        <f t="shared" si="441"/>
        <v>570994757290.23999</v>
      </c>
      <c r="LR124" s="39">
        <f t="shared" si="442"/>
        <v>2626575883535.1045</v>
      </c>
      <c r="LS124" s="39">
        <f t="shared" si="443"/>
        <v>12082249064261.479</v>
      </c>
    </row>
    <row r="125" spans="1:331" x14ac:dyDescent="0.25">
      <c r="A125" s="21">
        <v>71</v>
      </c>
      <c r="B125" s="39">
        <v>-575</v>
      </c>
      <c r="C125" s="39">
        <v>-75</v>
      </c>
      <c r="D125" s="39">
        <v>2500</v>
      </c>
      <c r="E125" s="50">
        <f t="shared" si="344"/>
        <v>9.6000000000000002E-4</v>
      </c>
      <c r="F125" s="40">
        <f t="shared" si="324"/>
        <v>18.604800000000001</v>
      </c>
      <c r="G125" s="41">
        <f t="shared" si="345"/>
        <v>46512</v>
      </c>
      <c r="H125" s="39">
        <f t="shared" si="346"/>
        <v>-3488400</v>
      </c>
      <c r="I125" s="39">
        <f t="shared" si="347"/>
        <v>-26744400</v>
      </c>
      <c r="J125" s="40">
        <f t="shared" si="325"/>
        <v>13260</v>
      </c>
      <c r="K125" s="39">
        <f t="shared" si="348"/>
        <v>33150000</v>
      </c>
      <c r="L125" s="39">
        <f t="shared" si="349"/>
        <v>-2486250000</v>
      </c>
      <c r="M125" s="39">
        <f t="shared" si="350"/>
        <v>-19061250000</v>
      </c>
      <c r="N125" s="53">
        <f t="shared" si="351"/>
        <v>186468750000</v>
      </c>
      <c r="O125" s="39">
        <f t="shared" si="352"/>
        <v>1429593750000</v>
      </c>
      <c r="P125" s="39">
        <f t="shared" si="353"/>
        <v>10960218750000</v>
      </c>
      <c r="AJ125" s="21">
        <v>71</v>
      </c>
      <c r="AK125" s="39">
        <v>-575</v>
      </c>
      <c r="AL125" s="39">
        <v>-75</v>
      </c>
      <c r="AM125" s="39">
        <v>2500</v>
      </c>
      <c r="AN125" s="50">
        <f t="shared" si="354"/>
        <v>7.3327403825555726E-4</v>
      </c>
      <c r="AO125" s="40">
        <f t="shared" si="326"/>
        <v>15.270709028746678</v>
      </c>
      <c r="AP125" s="41">
        <f t="shared" si="355"/>
        <v>38176.772571866692</v>
      </c>
      <c r="AQ125" s="39">
        <f t="shared" si="356"/>
        <v>-2863257.9428900019</v>
      </c>
      <c r="AR125" s="39">
        <f t="shared" si="357"/>
        <v>-21951644.228823349</v>
      </c>
      <c r="AS125" s="40">
        <f t="shared" si="327"/>
        <v>16150.756012241647</v>
      </c>
      <c r="AT125" s="39">
        <f t="shared" si="358"/>
        <v>40376890.030604117</v>
      </c>
      <c r="AU125" s="39">
        <f t="shared" si="359"/>
        <v>-3028266752.2953086</v>
      </c>
      <c r="AV125" s="39">
        <f t="shared" si="360"/>
        <v>-23216711767.597366</v>
      </c>
      <c r="AW125" s="53">
        <f t="shared" si="361"/>
        <v>227120006422.14813</v>
      </c>
      <c r="AX125" s="39">
        <f t="shared" si="362"/>
        <v>1741253382569.8025</v>
      </c>
      <c r="AY125" s="39">
        <f t="shared" si="363"/>
        <v>13349609266368.486</v>
      </c>
      <c r="BS125" s="21">
        <v>71</v>
      </c>
      <c r="BT125" s="39">
        <v>-575</v>
      </c>
      <c r="BU125" s="39">
        <v>-75</v>
      </c>
      <c r="BV125" s="39">
        <v>2500</v>
      </c>
      <c r="BW125" s="50">
        <f t="shared" si="364"/>
        <v>8.5005498527478823E-4</v>
      </c>
      <c r="BX125" s="40">
        <f t="shared" si="328"/>
        <v>17.069868702317532</v>
      </c>
      <c r="BY125" s="41">
        <f t="shared" si="365"/>
        <v>42674.671755793832</v>
      </c>
      <c r="BZ125" s="39">
        <f t="shared" si="366"/>
        <v>-3200600.3816845375</v>
      </c>
      <c r="CA125" s="39">
        <f t="shared" si="367"/>
        <v>-24537936.259581454</v>
      </c>
      <c r="CB125" s="40">
        <f t="shared" si="329"/>
        <v>14661.798937746453</v>
      </c>
      <c r="CC125" s="39">
        <f t="shared" si="368"/>
        <v>36654497.344366133</v>
      </c>
      <c r="CD125" s="39">
        <f t="shared" si="369"/>
        <v>-2749087300.8274598</v>
      </c>
      <c r="CE125" s="39">
        <f t="shared" si="370"/>
        <v>-21076335973.010525</v>
      </c>
      <c r="CF125" s="53">
        <f t="shared" si="371"/>
        <v>206181547562.05948</v>
      </c>
      <c r="CG125" s="39">
        <f t="shared" si="372"/>
        <v>1580725197975.7893</v>
      </c>
      <c r="CH125" s="39">
        <f t="shared" si="373"/>
        <v>12118893184481.053</v>
      </c>
      <c r="DB125" s="21">
        <v>71</v>
      </c>
      <c r="DC125" s="39">
        <v>-575</v>
      </c>
      <c r="DD125" s="39">
        <v>-75</v>
      </c>
      <c r="DE125" s="39">
        <v>2500</v>
      </c>
      <c r="DF125" s="50">
        <f t="shared" si="374"/>
        <v>9.3689667278265207E-4</v>
      </c>
      <c r="DG125" s="40">
        <f t="shared" si="330"/>
        <v>18.295047137328705</v>
      </c>
      <c r="DH125" s="41">
        <f t="shared" si="375"/>
        <v>45737.617843321765</v>
      </c>
      <c r="DI125" s="39">
        <f t="shared" si="376"/>
        <v>-3430321.3382491325</v>
      </c>
      <c r="DJ125" s="39">
        <f t="shared" si="377"/>
        <v>-26299130.259910014</v>
      </c>
      <c r="DK125" s="40">
        <f t="shared" si="331"/>
        <v>13554.567422021184</v>
      </c>
      <c r="DL125" s="39">
        <f t="shared" si="378"/>
        <v>33886418.555052958</v>
      </c>
      <c r="DM125" s="39">
        <f t="shared" si="379"/>
        <v>-2541481391.6289721</v>
      </c>
      <c r="DN125" s="39">
        <f t="shared" si="380"/>
        <v>-19484690669.155453</v>
      </c>
      <c r="DO125" s="53">
        <f t="shared" si="381"/>
        <v>190611104372.17291</v>
      </c>
      <c r="DP125" s="39">
        <f t="shared" si="382"/>
        <v>1461351800186.6589</v>
      </c>
      <c r="DQ125" s="39">
        <f t="shared" si="383"/>
        <v>11203697134764.385</v>
      </c>
      <c r="EK125" s="21">
        <v>71</v>
      </c>
      <c r="EL125" s="39">
        <v>-575</v>
      </c>
      <c r="EM125" s="39">
        <v>-75</v>
      </c>
      <c r="EN125" s="39">
        <v>2500</v>
      </c>
      <c r="EO125" s="50">
        <f t="shared" si="384"/>
        <v>9.702360148119045E-4</v>
      </c>
      <c r="EP125" s="40">
        <f t="shared" si="332"/>
        <v>18.739861609410767</v>
      </c>
      <c r="EQ125" s="41">
        <f t="shared" si="385"/>
        <v>46849.654023526913</v>
      </c>
      <c r="ER125" s="39">
        <f t="shared" si="386"/>
        <v>-3513724.0517645185</v>
      </c>
      <c r="ES125" s="39">
        <f t="shared" si="387"/>
        <v>-26938551.063527975</v>
      </c>
      <c r="ET125" s="40">
        <f t="shared" si="333"/>
        <v>13129.490811148218</v>
      </c>
      <c r="EU125" s="39">
        <f t="shared" si="388"/>
        <v>32823727.027870547</v>
      </c>
      <c r="EV125" s="39">
        <f t="shared" si="389"/>
        <v>-2461779527.090291</v>
      </c>
      <c r="EW125" s="39">
        <f t="shared" si="390"/>
        <v>-18873643041.025566</v>
      </c>
      <c r="EX125" s="53">
        <f t="shared" si="391"/>
        <v>184633464531.77182</v>
      </c>
      <c r="EY125" s="39">
        <f t="shared" si="392"/>
        <v>1415523228076.9175</v>
      </c>
      <c r="EZ125" s="39">
        <f t="shared" si="393"/>
        <v>10852344748589.699</v>
      </c>
      <c r="FT125" s="21">
        <v>71</v>
      </c>
      <c r="FU125" s="39">
        <v>-575</v>
      </c>
      <c r="FV125" s="39">
        <v>-75</v>
      </c>
      <c r="FW125" s="39">
        <v>2500</v>
      </c>
      <c r="FX125" s="50">
        <f t="shared" si="394"/>
        <v>9.7269188916986526E-4</v>
      </c>
      <c r="FY125" s="40">
        <f t="shared" si="334"/>
        <v>18.7720675395692</v>
      </c>
      <c r="FZ125" s="41">
        <f t="shared" si="395"/>
        <v>46930.168848923</v>
      </c>
      <c r="GA125" s="39">
        <f t="shared" si="396"/>
        <v>-3519762.6636692248</v>
      </c>
      <c r="GB125" s="39">
        <f t="shared" si="397"/>
        <v>-26984847.088130724</v>
      </c>
      <c r="GC125" s="40">
        <f t="shared" si="335"/>
        <v>13098.178413084217</v>
      </c>
      <c r="GD125" s="39">
        <f t="shared" si="398"/>
        <v>32745446.032710541</v>
      </c>
      <c r="GE125" s="39">
        <f t="shared" si="399"/>
        <v>-2455908452.4532905</v>
      </c>
      <c r="GF125" s="39">
        <f t="shared" si="400"/>
        <v>-18828631468.808559</v>
      </c>
      <c r="GG125" s="53">
        <f t="shared" si="401"/>
        <v>184193133933.9968</v>
      </c>
      <c r="GH125" s="39">
        <f t="shared" si="402"/>
        <v>1412147360160.6418</v>
      </c>
      <c r="GI125" s="39">
        <f t="shared" si="403"/>
        <v>10826463094564.922</v>
      </c>
      <c r="HC125" s="21">
        <v>71</v>
      </c>
      <c r="HD125" s="39">
        <v>-575</v>
      </c>
      <c r="HE125" s="39">
        <v>-75</v>
      </c>
      <c r="HF125" s="39">
        <v>2500</v>
      </c>
      <c r="HG125" s="50">
        <f t="shared" si="404"/>
        <v>9.7270424003523921E-4</v>
      </c>
      <c r="HH125" s="40">
        <f t="shared" si="336"/>
        <v>18.772229312434952</v>
      </c>
      <c r="HI125" s="41">
        <f t="shared" si="405"/>
        <v>46930.573281087381</v>
      </c>
      <c r="HJ125" s="39">
        <f t="shared" si="406"/>
        <v>-3519792.9960815534</v>
      </c>
      <c r="HK125" s="39">
        <f t="shared" si="407"/>
        <v>-26985079.636625245</v>
      </c>
      <c r="HL125" s="40">
        <f t="shared" si="337"/>
        <v>13098.020939550703</v>
      </c>
      <c r="HM125" s="39">
        <f t="shared" si="408"/>
        <v>32745052.348876756</v>
      </c>
      <c r="HN125" s="39">
        <f t="shared" si="409"/>
        <v>-2455878926.1657567</v>
      </c>
      <c r="HO125" s="39">
        <f t="shared" si="410"/>
        <v>-18828405100.604134</v>
      </c>
      <c r="HP125" s="53">
        <f t="shared" si="411"/>
        <v>184190919462.43176</v>
      </c>
      <c r="HQ125" s="39">
        <f t="shared" si="412"/>
        <v>1412130382545.3101</v>
      </c>
      <c r="HR125" s="39">
        <f t="shared" si="413"/>
        <v>10826332932847.377</v>
      </c>
      <c r="IL125" s="21">
        <v>71</v>
      </c>
      <c r="IM125" s="39">
        <v>-575</v>
      </c>
      <c r="IN125" s="39">
        <v>-75</v>
      </c>
      <c r="IO125" s="39">
        <v>2500</v>
      </c>
      <c r="IP125" s="50">
        <f t="shared" si="414"/>
        <v>9.7270424026565938E-4</v>
      </c>
      <c r="IQ125" s="40">
        <f t="shared" si="338"/>
        <v>18.772229315453004</v>
      </c>
      <c r="IR125" s="41">
        <f t="shared" si="415"/>
        <v>46930.573288632506</v>
      </c>
      <c r="IS125" s="39">
        <f t="shared" si="416"/>
        <v>-3519792.996647438</v>
      </c>
      <c r="IT125" s="39">
        <f t="shared" si="417"/>
        <v>-26985079.640963692</v>
      </c>
      <c r="IU125" s="40">
        <f t="shared" si="339"/>
        <v>13098.020936612844</v>
      </c>
      <c r="IV125" s="39">
        <f t="shared" si="418"/>
        <v>32745052.341532111</v>
      </c>
      <c r="IW125" s="39">
        <f t="shared" si="419"/>
        <v>-2455878925.6149082</v>
      </c>
      <c r="IX125" s="39">
        <f t="shared" si="420"/>
        <v>-18828405096.380962</v>
      </c>
      <c r="IY125" s="53">
        <f t="shared" si="421"/>
        <v>184190919421.1181</v>
      </c>
      <c r="IZ125" s="39">
        <f t="shared" si="422"/>
        <v>1412130382228.5723</v>
      </c>
      <c r="JA125" s="39">
        <f t="shared" si="423"/>
        <v>10826332930419.055</v>
      </c>
      <c r="JU125" s="21">
        <v>71</v>
      </c>
      <c r="JV125" s="39">
        <v>-575</v>
      </c>
      <c r="JW125" s="39">
        <v>-75</v>
      </c>
      <c r="JX125" s="39">
        <v>2500</v>
      </c>
      <c r="JY125" s="50">
        <f t="shared" si="424"/>
        <v>9.7270424026565851E-4</v>
      </c>
      <c r="JZ125" s="40">
        <f t="shared" si="340"/>
        <v>18.772229315452993</v>
      </c>
      <c r="KA125" s="41">
        <f t="shared" si="425"/>
        <v>46930.573288632484</v>
      </c>
      <c r="KB125" s="39">
        <f t="shared" si="426"/>
        <v>-3519792.9966474362</v>
      </c>
      <c r="KC125" s="39">
        <f t="shared" si="427"/>
        <v>-26985079.640963677</v>
      </c>
      <c r="KD125" s="40">
        <f t="shared" si="341"/>
        <v>13098.020936612855</v>
      </c>
      <c r="KE125" s="39">
        <f t="shared" si="428"/>
        <v>32745052.341532137</v>
      </c>
      <c r="KF125" s="39">
        <f t="shared" si="429"/>
        <v>-2455878925.6149101</v>
      </c>
      <c r="KG125" s="39">
        <f t="shared" si="430"/>
        <v>-18828405096.380978</v>
      </c>
      <c r="KH125" s="53">
        <f t="shared" si="431"/>
        <v>184190919421.11826</v>
      </c>
      <c r="KI125" s="39">
        <f t="shared" si="432"/>
        <v>1412130382228.5732</v>
      </c>
      <c r="KJ125" s="39">
        <f t="shared" si="433"/>
        <v>10826332930419.063</v>
      </c>
      <c r="LD125" s="21">
        <v>71</v>
      </c>
      <c r="LE125" s="39">
        <v>-575</v>
      </c>
      <c r="LF125" s="39">
        <v>-75</v>
      </c>
      <c r="LG125" s="39">
        <v>2500</v>
      </c>
      <c r="LH125" s="50">
        <f t="shared" si="434"/>
        <v>9.7270424026565851E-4</v>
      </c>
      <c r="LI125" s="40">
        <f t="shared" si="342"/>
        <v>18.772229315452993</v>
      </c>
      <c r="LJ125" s="41">
        <f t="shared" si="435"/>
        <v>46930.573288632484</v>
      </c>
      <c r="LK125" s="39">
        <f t="shared" si="436"/>
        <v>-3519792.9966474362</v>
      </c>
      <c r="LL125" s="39">
        <f t="shared" si="437"/>
        <v>-26985079.640963677</v>
      </c>
      <c r="LM125" s="40">
        <f t="shared" si="343"/>
        <v>13098.020936612855</v>
      </c>
      <c r="LN125" s="39">
        <f t="shared" si="438"/>
        <v>32745052.341532137</v>
      </c>
      <c r="LO125" s="39">
        <f t="shared" si="439"/>
        <v>-2455878925.6149101</v>
      </c>
      <c r="LP125" s="39">
        <f t="shared" si="440"/>
        <v>-18828405096.380978</v>
      </c>
      <c r="LQ125" s="53">
        <f t="shared" si="441"/>
        <v>184190919421.11826</v>
      </c>
      <c r="LR125" s="39">
        <f t="shared" si="442"/>
        <v>1412130382228.5732</v>
      </c>
      <c r="LS125" s="39">
        <f t="shared" si="443"/>
        <v>10826332930419.063</v>
      </c>
    </row>
    <row r="126" spans="1:331" x14ac:dyDescent="0.25">
      <c r="A126" s="21">
        <v>72</v>
      </c>
      <c r="B126" s="39">
        <v>-575</v>
      </c>
      <c r="C126" s="39">
        <v>-25</v>
      </c>
      <c r="D126" s="39">
        <v>2500</v>
      </c>
      <c r="E126" s="50">
        <f t="shared" si="344"/>
        <v>9.6749999999999994E-4</v>
      </c>
      <c r="F126" s="40">
        <f t="shared" si="324"/>
        <v>18.703891406249998</v>
      </c>
      <c r="G126" s="41">
        <f t="shared" si="345"/>
        <v>46759.728515624993</v>
      </c>
      <c r="H126" s="39">
        <f t="shared" si="346"/>
        <v>-1168993.2128906248</v>
      </c>
      <c r="I126" s="39">
        <f t="shared" si="347"/>
        <v>-26886843.896484371</v>
      </c>
      <c r="J126" s="40">
        <f t="shared" si="325"/>
        <v>13164.375000000002</v>
      </c>
      <c r="K126" s="39">
        <f t="shared" si="348"/>
        <v>32910937.500000004</v>
      </c>
      <c r="L126" s="39">
        <f t="shared" si="349"/>
        <v>-822773437.50000012</v>
      </c>
      <c r="M126" s="39">
        <f t="shared" si="350"/>
        <v>-18923789062.500004</v>
      </c>
      <c r="N126" s="53">
        <f t="shared" si="351"/>
        <v>20569335937.500004</v>
      </c>
      <c r="O126" s="39">
        <f t="shared" si="352"/>
        <v>473094726562.50012</v>
      </c>
      <c r="P126" s="39">
        <f t="shared" si="353"/>
        <v>10881178710937.502</v>
      </c>
      <c r="AJ126" s="21">
        <v>72</v>
      </c>
      <c r="AK126" s="39">
        <v>-575</v>
      </c>
      <c r="AL126" s="39">
        <v>-25</v>
      </c>
      <c r="AM126" s="39">
        <v>2500</v>
      </c>
      <c r="AN126" s="50">
        <f t="shared" si="354"/>
        <v>8.0586607799353288E-4</v>
      </c>
      <c r="AO126" s="40">
        <f t="shared" si="326"/>
        <v>16.409531623998262</v>
      </c>
      <c r="AP126" s="41">
        <f t="shared" si="355"/>
        <v>41023.829059995653</v>
      </c>
      <c r="AQ126" s="39">
        <f t="shared" si="356"/>
        <v>-1025595.7264998914</v>
      </c>
      <c r="AR126" s="39">
        <f t="shared" si="357"/>
        <v>-23588701.7094975</v>
      </c>
      <c r="AS126" s="40">
        <f t="shared" si="327"/>
        <v>15225.207505582455</v>
      </c>
      <c r="AT126" s="39">
        <f t="shared" si="358"/>
        <v>38063018.763956137</v>
      </c>
      <c r="AU126" s="39">
        <f t="shared" si="359"/>
        <v>-951575469.09890342</v>
      </c>
      <c r="AV126" s="39">
        <f t="shared" si="360"/>
        <v>-21886235789.27478</v>
      </c>
      <c r="AW126" s="53">
        <f t="shared" si="361"/>
        <v>23789386727.472584</v>
      </c>
      <c r="AX126" s="39">
        <f t="shared" si="362"/>
        <v>547155894731.86951</v>
      </c>
      <c r="AY126" s="39">
        <f t="shared" si="363"/>
        <v>12584585578832.998</v>
      </c>
      <c r="BS126" s="21">
        <v>72</v>
      </c>
      <c r="BT126" s="39">
        <v>-575</v>
      </c>
      <c r="BU126" s="39">
        <v>-25</v>
      </c>
      <c r="BV126" s="39">
        <v>2500</v>
      </c>
      <c r="BW126" s="50">
        <f t="shared" si="364"/>
        <v>9.4041648902310035E-4</v>
      </c>
      <c r="BX126" s="40">
        <f t="shared" si="328"/>
        <v>18.342677743319896</v>
      </c>
      <c r="BY126" s="41">
        <f t="shared" si="365"/>
        <v>45856.694358299741</v>
      </c>
      <c r="BZ126" s="39">
        <f t="shared" si="366"/>
        <v>-1146417.3589574934</v>
      </c>
      <c r="CA126" s="39">
        <f t="shared" si="367"/>
        <v>-26367599.256022353</v>
      </c>
      <c r="CB126" s="40">
        <f t="shared" si="329"/>
        <v>13509.68976495547</v>
      </c>
      <c r="CC126" s="39">
        <f t="shared" si="368"/>
        <v>33774224.412388675</v>
      </c>
      <c r="CD126" s="39">
        <f t="shared" si="369"/>
        <v>-844355610.30971682</v>
      </c>
      <c r="CE126" s="39">
        <f t="shared" si="370"/>
        <v>-19420179037.123489</v>
      </c>
      <c r="CF126" s="53">
        <f t="shared" si="371"/>
        <v>21108890257.74292</v>
      </c>
      <c r="CG126" s="39">
        <f t="shared" si="372"/>
        <v>485504475928.08722</v>
      </c>
      <c r="CH126" s="39">
        <f t="shared" si="373"/>
        <v>11166602946346.006</v>
      </c>
      <c r="DB126" s="21">
        <v>72</v>
      </c>
      <c r="DC126" s="39">
        <v>-575</v>
      </c>
      <c r="DD126" s="39">
        <v>-25</v>
      </c>
      <c r="DE126" s="39">
        <v>2500</v>
      </c>
      <c r="DF126" s="50">
        <f t="shared" si="374"/>
        <v>1.0478169475340289E-3</v>
      </c>
      <c r="DG126" s="40">
        <f t="shared" si="330"/>
        <v>19.720089895553233</v>
      </c>
      <c r="DH126" s="41">
        <f t="shared" si="375"/>
        <v>49300.22473888308</v>
      </c>
      <c r="DI126" s="39">
        <f t="shared" si="376"/>
        <v>-1232505.618472077</v>
      </c>
      <c r="DJ126" s="39">
        <f t="shared" si="377"/>
        <v>-28347629.22485777</v>
      </c>
      <c r="DK126" s="40">
        <f t="shared" si="331"/>
        <v>12140.333918941133</v>
      </c>
      <c r="DL126" s="39">
        <f t="shared" si="378"/>
        <v>30350834.797352832</v>
      </c>
      <c r="DM126" s="39">
        <f t="shared" si="379"/>
        <v>-758770869.93382084</v>
      </c>
      <c r="DN126" s="39">
        <f t="shared" si="380"/>
        <v>-17451730008.477879</v>
      </c>
      <c r="DO126" s="53">
        <f t="shared" si="381"/>
        <v>18969271748.34552</v>
      </c>
      <c r="DP126" s="39">
        <f t="shared" si="382"/>
        <v>436293250211.94696</v>
      </c>
      <c r="DQ126" s="39">
        <f t="shared" si="383"/>
        <v>10034744754874.779</v>
      </c>
      <c r="EK126" s="21">
        <v>72</v>
      </c>
      <c r="EL126" s="39">
        <v>-575</v>
      </c>
      <c r="EM126" s="39">
        <v>-25</v>
      </c>
      <c r="EN126" s="39">
        <v>2500</v>
      </c>
      <c r="EO126" s="50">
        <f t="shared" si="384"/>
        <v>1.0888224251153625E-3</v>
      </c>
      <c r="EP126" s="40">
        <f t="shared" si="332"/>
        <v>20.207190847299358</v>
      </c>
      <c r="EQ126" s="41">
        <f t="shared" si="385"/>
        <v>50517.977118248396</v>
      </c>
      <c r="ER126" s="39">
        <f t="shared" si="386"/>
        <v>-1262949.42795621</v>
      </c>
      <c r="ES126" s="39">
        <f t="shared" si="387"/>
        <v>-29047836.842992827</v>
      </c>
      <c r="ET126" s="40">
        <f t="shared" si="333"/>
        <v>11617.514079779128</v>
      </c>
      <c r="EU126" s="39">
        <f t="shared" si="388"/>
        <v>29043785.199447822</v>
      </c>
      <c r="EV126" s="39">
        <f t="shared" si="389"/>
        <v>-726094629.98619556</v>
      </c>
      <c r="EW126" s="39">
        <f t="shared" si="390"/>
        <v>-16700176489.682497</v>
      </c>
      <c r="EX126" s="53">
        <f t="shared" si="391"/>
        <v>18152365749.654888</v>
      </c>
      <c r="EY126" s="39">
        <f t="shared" si="392"/>
        <v>417504412242.06244</v>
      </c>
      <c r="EZ126" s="39">
        <f t="shared" si="393"/>
        <v>9602601481567.4355</v>
      </c>
      <c r="FT126" s="21">
        <v>72</v>
      </c>
      <c r="FU126" s="39">
        <v>-575</v>
      </c>
      <c r="FV126" s="39">
        <v>-25</v>
      </c>
      <c r="FW126" s="39">
        <v>2500</v>
      </c>
      <c r="FX126" s="50">
        <f t="shared" si="394"/>
        <v>1.0918617698631324E-3</v>
      </c>
      <c r="FY126" s="40">
        <f t="shared" si="334"/>
        <v>20.242441587894717</v>
      </c>
      <c r="FZ126" s="41">
        <f t="shared" si="395"/>
        <v>50606.103969736796</v>
      </c>
      <c r="GA126" s="39">
        <f t="shared" si="396"/>
        <v>-1265152.5992434199</v>
      </c>
      <c r="GB126" s="39">
        <f t="shared" si="397"/>
        <v>-29098509.782598659</v>
      </c>
      <c r="GC126" s="40">
        <f t="shared" si="335"/>
        <v>11578.762434245064</v>
      </c>
      <c r="GD126" s="39">
        <f t="shared" si="398"/>
        <v>28946906.085612658</v>
      </c>
      <c r="GE126" s="39">
        <f t="shared" si="399"/>
        <v>-723672652.14031649</v>
      </c>
      <c r="GF126" s="39">
        <f t="shared" si="400"/>
        <v>-16644470999.227278</v>
      </c>
      <c r="GG126" s="53">
        <f t="shared" si="401"/>
        <v>18091816303.507912</v>
      </c>
      <c r="GH126" s="39">
        <f t="shared" si="402"/>
        <v>416111774980.68195</v>
      </c>
      <c r="GI126" s="39">
        <f t="shared" si="403"/>
        <v>9570570824555.6855</v>
      </c>
      <c r="HC126" s="21">
        <v>72</v>
      </c>
      <c r="HD126" s="39">
        <v>-575</v>
      </c>
      <c r="HE126" s="39">
        <v>-25</v>
      </c>
      <c r="HF126" s="39">
        <v>2500</v>
      </c>
      <c r="HG126" s="50">
        <f t="shared" si="404"/>
        <v>1.0918763850931929E-3</v>
      </c>
      <c r="HH126" s="40">
        <f t="shared" si="336"/>
        <v>20.242610812809783</v>
      </c>
      <c r="HI126" s="41">
        <f t="shared" si="405"/>
        <v>50606.52703202446</v>
      </c>
      <c r="HJ126" s="39">
        <f t="shared" si="406"/>
        <v>-1265163.1758006115</v>
      </c>
      <c r="HK126" s="39">
        <f t="shared" si="407"/>
        <v>-29098753.043414064</v>
      </c>
      <c r="HL126" s="40">
        <f t="shared" si="337"/>
        <v>11578.57609006179</v>
      </c>
      <c r="HM126" s="39">
        <f t="shared" si="408"/>
        <v>28946440.225154474</v>
      </c>
      <c r="HN126" s="39">
        <f t="shared" si="409"/>
        <v>-723661005.6288619</v>
      </c>
      <c r="HO126" s="39">
        <f t="shared" si="410"/>
        <v>-16644203129.463823</v>
      </c>
      <c r="HP126" s="53">
        <f t="shared" si="411"/>
        <v>18091525140.721546</v>
      </c>
      <c r="HQ126" s="39">
        <f t="shared" si="412"/>
        <v>416105078236.59558</v>
      </c>
      <c r="HR126" s="39">
        <f t="shared" si="413"/>
        <v>9570416799441.6973</v>
      </c>
      <c r="IL126" s="21">
        <v>72</v>
      </c>
      <c r="IM126" s="39">
        <v>-575</v>
      </c>
      <c r="IN126" s="39">
        <v>-25</v>
      </c>
      <c r="IO126" s="39">
        <v>2500</v>
      </c>
      <c r="IP126" s="50">
        <f t="shared" si="414"/>
        <v>1.0918763853650544E-3</v>
      </c>
      <c r="IQ126" s="40">
        <f t="shared" si="338"/>
        <v>20.242610815957548</v>
      </c>
      <c r="IR126" s="41">
        <f t="shared" si="415"/>
        <v>50606.527039893866</v>
      </c>
      <c r="IS126" s="39">
        <f t="shared" si="416"/>
        <v>-1265163.1759973466</v>
      </c>
      <c r="IT126" s="39">
        <f t="shared" si="417"/>
        <v>-29098753.047938973</v>
      </c>
      <c r="IU126" s="40">
        <f t="shared" si="339"/>
        <v>11578.576086595556</v>
      </c>
      <c r="IV126" s="39">
        <f t="shared" si="418"/>
        <v>28946440.21648889</v>
      </c>
      <c r="IW126" s="39">
        <f t="shared" si="419"/>
        <v>-723661005.41222227</v>
      </c>
      <c r="IX126" s="39">
        <f t="shared" si="420"/>
        <v>-16644203124.481112</v>
      </c>
      <c r="IY126" s="53">
        <f t="shared" si="421"/>
        <v>18091525135.305557</v>
      </c>
      <c r="IZ126" s="39">
        <f t="shared" si="422"/>
        <v>416105078112.02777</v>
      </c>
      <c r="JA126" s="39">
        <f t="shared" si="423"/>
        <v>9570416796576.6387</v>
      </c>
      <c r="JU126" s="21">
        <v>72</v>
      </c>
      <c r="JV126" s="39">
        <v>-575</v>
      </c>
      <c r="JW126" s="39">
        <v>-25</v>
      </c>
      <c r="JX126" s="39">
        <v>2500</v>
      </c>
      <c r="JY126" s="50">
        <f t="shared" si="424"/>
        <v>1.0918763853650538E-3</v>
      </c>
      <c r="JZ126" s="40">
        <f t="shared" si="340"/>
        <v>20.242610815957541</v>
      </c>
      <c r="KA126" s="41">
        <f t="shared" si="425"/>
        <v>50606.527039893852</v>
      </c>
      <c r="KB126" s="39">
        <f t="shared" si="426"/>
        <v>-1265163.1759973464</v>
      </c>
      <c r="KC126" s="39">
        <f t="shared" si="427"/>
        <v>-29098753.047938965</v>
      </c>
      <c r="KD126" s="40">
        <f t="shared" si="341"/>
        <v>11578.576086595565</v>
      </c>
      <c r="KE126" s="39">
        <f t="shared" si="428"/>
        <v>28946440.216488913</v>
      </c>
      <c r="KF126" s="39">
        <f t="shared" si="429"/>
        <v>-723661005.41222286</v>
      </c>
      <c r="KG126" s="39">
        <f t="shared" si="430"/>
        <v>-16644203124.481125</v>
      </c>
      <c r="KH126" s="53">
        <f t="shared" si="431"/>
        <v>18091525135.305573</v>
      </c>
      <c r="KI126" s="39">
        <f t="shared" si="432"/>
        <v>416105078112.02814</v>
      </c>
      <c r="KJ126" s="39">
        <f t="shared" si="433"/>
        <v>9570416796576.6465</v>
      </c>
      <c r="LD126" s="21">
        <v>72</v>
      </c>
      <c r="LE126" s="39">
        <v>-575</v>
      </c>
      <c r="LF126" s="39">
        <v>-25</v>
      </c>
      <c r="LG126" s="39">
        <v>2500</v>
      </c>
      <c r="LH126" s="50">
        <f t="shared" si="434"/>
        <v>1.0918763853650538E-3</v>
      </c>
      <c r="LI126" s="40">
        <f t="shared" si="342"/>
        <v>20.242610815957541</v>
      </c>
      <c r="LJ126" s="41">
        <f t="shared" si="435"/>
        <v>50606.527039893852</v>
      </c>
      <c r="LK126" s="39">
        <f t="shared" si="436"/>
        <v>-1265163.1759973464</v>
      </c>
      <c r="LL126" s="39">
        <f t="shared" si="437"/>
        <v>-29098753.047938965</v>
      </c>
      <c r="LM126" s="40">
        <f t="shared" si="343"/>
        <v>11578.576086595565</v>
      </c>
      <c r="LN126" s="39">
        <f t="shared" si="438"/>
        <v>28946440.216488913</v>
      </c>
      <c r="LO126" s="39">
        <f t="shared" si="439"/>
        <v>-723661005.41222286</v>
      </c>
      <c r="LP126" s="39">
        <f t="shared" si="440"/>
        <v>-16644203124.481125</v>
      </c>
      <c r="LQ126" s="53">
        <f t="shared" si="441"/>
        <v>18091525135.305573</v>
      </c>
      <c r="LR126" s="39">
        <f t="shared" si="442"/>
        <v>416105078112.02814</v>
      </c>
      <c r="LS126" s="39">
        <f t="shared" si="443"/>
        <v>9570416796576.6465</v>
      </c>
    </row>
    <row r="127" spans="1:331" x14ac:dyDescent="0.25">
      <c r="A127" s="21">
        <v>73</v>
      </c>
      <c r="B127" s="39">
        <v>-575</v>
      </c>
      <c r="C127" s="39">
        <v>25</v>
      </c>
      <c r="D127" s="39">
        <v>2500</v>
      </c>
      <c r="E127" s="50">
        <f t="shared" si="344"/>
        <v>9.7500000000000006E-4</v>
      </c>
      <c r="F127" s="40">
        <f t="shared" si="324"/>
        <v>18.802265625</v>
      </c>
      <c r="G127" s="41">
        <f t="shared" si="345"/>
        <v>47005.6640625</v>
      </c>
      <c r="H127" s="39">
        <f t="shared" si="346"/>
        <v>1175141.6015625</v>
      </c>
      <c r="I127" s="39">
        <f t="shared" si="347"/>
        <v>-27028256.8359375</v>
      </c>
      <c r="J127" s="40">
        <f t="shared" si="325"/>
        <v>13068.749999999998</v>
      </c>
      <c r="K127" s="39">
        <f t="shared" si="348"/>
        <v>32671874.999999996</v>
      </c>
      <c r="L127" s="39">
        <f t="shared" si="349"/>
        <v>816796874.99999988</v>
      </c>
      <c r="M127" s="39">
        <f t="shared" si="350"/>
        <v>-18786328124.999996</v>
      </c>
      <c r="N127" s="53">
        <f t="shared" si="351"/>
        <v>20419921874.999996</v>
      </c>
      <c r="O127" s="39">
        <f t="shared" si="352"/>
        <v>-469658203124.99988</v>
      </c>
      <c r="P127" s="39">
        <f t="shared" si="353"/>
        <v>10802138671874.998</v>
      </c>
      <c r="AJ127" s="21">
        <v>73</v>
      </c>
      <c r="AK127" s="39">
        <v>-575</v>
      </c>
      <c r="AL127" s="39">
        <v>25</v>
      </c>
      <c r="AM127" s="39">
        <v>2500</v>
      </c>
      <c r="AN127" s="50">
        <f t="shared" si="354"/>
        <v>8.7845811773150861E-4</v>
      </c>
      <c r="AO127" s="40">
        <f t="shared" si="326"/>
        <v>17.481166765275017</v>
      </c>
      <c r="AP127" s="41">
        <f t="shared" si="355"/>
        <v>43702.916913187539</v>
      </c>
      <c r="AQ127" s="39">
        <f t="shared" si="356"/>
        <v>1092572.9228296885</v>
      </c>
      <c r="AR127" s="39">
        <f t="shared" si="357"/>
        <v>-25129177.225082833</v>
      </c>
      <c r="AS127" s="40">
        <f t="shared" si="327"/>
        <v>14299.658998923263</v>
      </c>
      <c r="AT127" s="39">
        <f t="shared" si="358"/>
        <v>35749147.497308157</v>
      </c>
      <c r="AU127" s="39">
        <f t="shared" si="359"/>
        <v>893728687.43270397</v>
      </c>
      <c r="AV127" s="39">
        <f t="shared" si="360"/>
        <v>-20555759810.95219</v>
      </c>
      <c r="AW127" s="53">
        <f t="shared" si="361"/>
        <v>22343217185.8176</v>
      </c>
      <c r="AX127" s="39">
        <f t="shared" si="362"/>
        <v>-513893995273.80475</v>
      </c>
      <c r="AY127" s="39">
        <f t="shared" si="363"/>
        <v>11819561891297.51</v>
      </c>
      <c r="BS127" s="21">
        <v>73</v>
      </c>
      <c r="BT127" s="39">
        <v>-575</v>
      </c>
      <c r="BU127" s="39">
        <v>25</v>
      </c>
      <c r="BV127" s="39">
        <v>2500</v>
      </c>
      <c r="BW127" s="50">
        <f t="shared" si="364"/>
        <v>1.0307779927714127E-3</v>
      </c>
      <c r="BX127" s="40">
        <f t="shared" si="328"/>
        <v>19.511380466986648</v>
      </c>
      <c r="BY127" s="41">
        <f t="shared" si="365"/>
        <v>48778.451167466621</v>
      </c>
      <c r="BZ127" s="39">
        <f t="shared" si="366"/>
        <v>1219461.2791866655</v>
      </c>
      <c r="CA127" s="39">
        <f t="shared" si="367"/>
        <v>-28047609.421293307</v>
      </c>
      <c r="CB127" s="40">
        <f t="shared" si="329"/>
        <v>12357.580592164488</v>
      </c>
      <c r="CC127" s="39">
        <f t="shared" si="368"/>
        <v>30893951.48041122</v>
      </c>
      <c r="CD127" s="39">
        <f t="shared" si="369"/>
        <v>772348787.01028049</v>
      </c>
      <c r="CE127" s="39">
        <f t="shared" si="370"/>
        <v>-17764022101.23645</v>
      </c>
      <c r="CF127" s="53">
        <f t="shared" si="371"/>
        <v>19308719675.257011</v>
      </c>
      <c r="CG127" s="39">
        <f t="shared" si="372"/>
        <v>-444100552530.91125</v>
      </c>
      <c r="CH127" s="39">
        <f t="shared" si="373"/>
        <v>10214312708210.959</v>
      </c>
      <c r="DB127" s="21">
        <v>73</v>
      </c>
      <c r="DC127" s="39">
        <v>-575</v>
      </c>
      <c r="DD127" s="39">
        <v>25</v>
      </c>
      <c r="DE127" s="39">
        <v>2500</v>
      </c>
      <c r="DF127" s="50">
        <f t="shared" si="374"/>
        <v>1.158737222285406E-3</v>
      </c>
      <c r="DG127" s="40">
        <f t="shared" si="330"/>
        <v>20.988265485053525</v>
      </c>
      <c r="DH127" s="41">
        <f t="shared" si="375"/>
        <v>52470.66371263381</v>
      </c>
      <c r="DI127" s="39">
        <f t="shared" si="376"/>
        <v>1311766.5928158453</v>
      </c>
      <c r="DJ127" s="39">
        <f t="shared" si="377"/>
        <v>-30170631.63476444</v>
      </c>
      <c r="DK127" s="40">
        <f t="shared" si="331"/>
        <v>10726.100415861074</v>
      </c>
      <c r="DL127" s="39">
        <f t="shared" si="378"/>
        <v>26815251.039652687</v>
      </c>
      <c r="DM127" s="39">
        <f t="shared" si="379"/>
        <v>670381275.99131715</v>
      </c>
      <c r="DN127" s="39">
        <f t="shared" si="380"/>
        <v>-15418769347.800295</v>
      </c>
      <c r="DO127" s="53">
        <f t="shared" si="381"/>
        <v>16759531899.782928</v>
      </c>
      <c r="DP127" s="39">
        <f t="shared" si="382"/>
        <v>-385469233695.00739</v>
      </c>
      <c r="DQ127" s="39">
        <f t="shared" si="383"/>
        <v>8865792374985.1699</v>
      </c>
      <c r="EK127" s="21">
        <v>73</v>
      </c>
      <c r="EL127" s="39">
        <v>-575</v>
      </c>
      <c r="EM127" s="39">
        <v>25</v>
      </c>
      <c r="EN127" s="39">
        <v>2500</v>
      </c>
      <c r="EO127" s="50">
        <f t="shared" si="384"/>
        <v>1.2074088354188208E-3</v>
      </c>
      <c r="EP127" s="40">
        <f t="shared" si="332"/>
        <v>21.495220192152544</v>
      </c>
      <c r="EQ127" s="41">
        <f t="shared" si="385"/>
        <v>53738.05048038136</v>
      </c>
      <c r="ER127" s="39">
        <f t="shared" si="386"/>
        <v>1343451.2620095341</v>
      </c>
      <c r="ES127" s="39">
        <f t="shared" si="387"/>
        <v>-30899379.026219282</v>
      </c>
      <c r="ET127" s="40">
        <f t="shared" si="333"/>
        <v>10105.537348410035</v>
      </c>
      <c r="EU127" s="39">
        <f t="shared" si="388"/>
        <v>25263843.371025085</v>
      </c>
      <c r="EV127" s="39">
        <f t="shared" si="389"/>
        <v>631596084.27562714</v>
      </c>
      <c r="EW127" s="39">
        <f t="shared" si="390"/>
        <v>-14526709938.339424</v>
      </c>
      <c r="EX127" s="53">
        <f t="shared" si="391"/>
        <v>15789902106.890678</v>
      </c>
      <c r="EY127" s="39">
        <f t="shared" si="392"/>
        <v>-363167748458.4856</v>
      </c>
      <c r="EZ127" s="39">
        <f t="shared" si="393"/>
        <v>8352858214545.1689</v>
      </c>
      <c r="FT127" s="21">
        <v>73</v>
      </c>
      <c r="FU127" s="39">
        <v>-575</v>
      </c>
      <c r="FV127" s="39">
        <v>25</v>
      </c>
      <c r="FW127" s="39">
        <v>2500</v>
      </c>
      <c r="FX127" s="50">
        <f t="shared" si="394"/>
        <v>1.2110316505563995E-3</v>
      </c>
      <c r="FY127" s="40">
        <f t="shared" si="334"/>
        <v>21.531747015298535</v>
      </c>
      <c r="FZ127" s="41">
        <f t="shared" si="395"/>
        <v>53829.367538246341</v>
      </c>
      <c r="GA127" s="39">
        <f t="shared" si="396"/>
        <v>1345734.1884561586</v>
      </c>
      <c r="GB127" s="39">
        <f t="shared" si="397"/>
        <v>-30951886.334491644</v>
      </c>
      <c r="GC127" s="40">
        <f t="shared" si="335"/>
        <v>10059.346455405905</v>
      </c>
      <c r="GD127" s="39">
        <f t="shared" si="398"/>
        <v>25148366.138514761</v>
      </c>
      <c r="GE127" s="39">
        <f t="shared" si="399"/>
        <v>628709153.46286905</v>
      </c>
      <c r="GF127" s="39">
        <f t="shared" si="400"/>
        <v>-14460310529.645987</v>
      </c>
      <c r="GG127" s="53">
        <f t="shared" si="401"/>
        <v>15717728836.571726</v>
      </c>
      <c r="GH127" s="39">
        <f t="shared" si="402"/>
        <v>-361507763241.14966</v>
      </c>
      <c r="GI127" s="39">
        <f t="shared" si="403"/>
        <v>8314678554546.4424</v>
      </c>
      <c r="HC127" s="21">
        <v>73</v>
      </c>
      <c r="HD127" s="39">
        <v>-575</v>
      </c>
      <c r="HE127" s="39">
        <v>25</v>
      </c>
      <c r="HF127" s="39">
        <v>2500</v>
      </c>
      <c r="HG127" s="50">
        <f t="shared" si="404"/>
        <v>1.2110485301511467E-3</v>
      </c>
      <c r="HH127" s="40">
        <f t="shared" si="336"/>
        <v>21.531916811173751</v>
      </c>
      <c r="HI127" s="41">
        <f t="shared" si="405"/>
        <v>53829.792027934374</v>
      </c>
      <c r="HJ127" s="39">
        <f t="shared" si="406"/>
        <v>1345744.8006983593</v>
      </c>
      <c r="HK127" s="39">
        <f t="shared" si="407"/>
        <v>-30952130.416062266</v>
      </c>
      <c r="HL127" s="40">
        <f t="shared" si="337"/>
        <v>10059.13124057288</v>
      </c>
      <c r="HM127" s="39">
        <f t="shared" si="408"/>
        <v>25147828.101432201</v>
      </c>
      <c r="HN127" s="39">
        <f t="shared" si="409"/>
        <v>628695702.53580499</v>
      </c>
      <c r="HO127" s="39">
        <f t="shared" si="410"/>
        <v>-14460001158.323515</v>
      </c>
      <c r="HP127" s="53">
        <f t="shared" si="411"/>
        <v>15717392563.395124</v>
      </c>
      <c r="HQ127" s="39">
        <f t="shared" si="412"/>
        <v>-361500028958.08789</v>
      </c>
      <c r="HR127" s="39">
        <f t="shared" si="413"/>
        <v>8314500666036.0215</v>
      </c>
      <c r="IL127" s="21">
        <v>73</v>
      </c>
      <c r="IM127" s="39">
        <v>-575</v>
      </c>
      <c r="IN127" s="39">
        <v>25</v>
      </c>
      <c r="IO127" s="39">
        <v>2500</v>
      </c>
      <c r="IP127" s="50">
        <f t="shared" si="414"/>
        <v>1.2110485304644494E-3</v>
      </c>
      <c r="IQ127" s="40">
        <f t="shared" si="338"/>
        <v>21.531916814325307</v>
      </c>
      <c r="IR127" s="41">
        <f t="shared" si="415"/>
        <v>53829.792035813269</v>
      </c>
      <c r="IS127" s="39">
        <f t="shared" si="416"/>
        <v>1345744.8008953317</v>
      </c>
      <c r="IT127" s="39">
        <f t="shared" si="417"/>
        <v>-30952130.420592628</v>
      </c>
      <c r="IU127" s="40">
        <f t="shared" si="339"/>
        <v>10059.131236578271</v>
      </c>
      <c r="IV127" s="39">
        <f t="shared" si="418"/>
        <v>25147828.091445677</v>
      </c>
      <c r="IW127" s="39">
        <f t="shared" si="419"/>
        <v>628695702.28614187</v>
      </c>
      <c r="IX127" s="39">
        <f t="shared" si="420"/>
        <v>-14460001152.581264</v>
      </c>
      <c r="IY127" s="53">
        <f t="shared" si="421"/>
        <v>15717392557.153547</v>
      </c>
      <c r="IZ127" s="39">
        <f t="shared" si="422"/>
        <v>-361500028814.53162</v>
      </c>
      <c r="JA127" s="39">
        <f t="shared" si="423"/>
        <v>8314500662734.2266</v>
      </c>
      <c r="JU127" s="21">
        <v>73</v>
      </c>
      <c r="JV127" s="39">
        <v>-575</v>
      </c>
      <c r="JW127" s="39">
        <v>25</v>
      </c>
      <c r="JX127" s="39">
        <v>2500</v>
      </c>
      <c r="JY127" s="50">
        <f t="shared" si="424"/>
        <v>1.2110485304644488E-3</v>
      </c>
      <c r="JZ127" s="40">
        <f t="shared" si="340"/>
        <v>21.531916814325303</v>
      </c>
      <c r="KA127" s="41">
        <f t="shared" si="425"/>
        <v>53829.792035813254</v>
      </c>
      <c r="KB127" s="39">
        <f t="shared" si="426"/>
        <v>1345744.8008953314</v>
      </c>
      <c r="KC127" s="39">
        <f t="shared" si="427"/>
        <v>-30952130.420592621</v>
      </c>
      <c r="KD127" s="40">
        <f t="shared" si="341"/>
        <v>10059.13123657828</v>
      </c>
      <c r="KE127" s="39">
        <f t="shared" si="428"/>
        <v>25147828.091445699</v>
      </c>
      <c r="KF127" s="39">
        <f t="shared" si="429"/>
        <v>628695702.28614247</v>
      </c>
      <c r="KG127" s="39">
        <f t="shared" si="430"/>
        <v>-14460001152.581278</v>
      </c>
      <c r="KH127" s="53">
        <f t="shared" si="431"/>
        <v>15717392557.153563</v>
      </c>
      <c r="KI127" s="39">
        <f t="shared" si="432"/>
        <v>-361500028814.53192</v>
      </c>
      <c r="KJ127" s="39">
        <f t="shared" si="433"/>
        <v>8314500662734.2344</v>
      </c>
      <c r="LD127" s="21">
        <v>73</v>
      </c>
      <c r="LE127" s="39">
        <v>-575</v>
      </c>
      <c r="LF127" s="39">
        <v>25</v>
      </c>
      <c r="LG127" s="39">
        <v>2500</v>
      </c>
      <c r="LH127" s="50">
        <f t="shared" si="434"/>
        <v>1.2110485304644488E-3</v>
      </c>
      <c r="LI127" s="40">
        <f t="shared" si="342"/>
        <v>21.531916814325303</v>
      </c>
      <c r="LJ127" s="41">
        <f t="shared" si="435"/>
        <v>53829.792035813254</v>
      </c>
      <c r="LK127" s="39">
        <f t="shared" si="436"/>
        <v>1345744.8008953314</v>
      </c>
      <c r="LL127" s="39">
        <f t="shared" si="437"/>
        <v>-30952130.420592621</v>
      </c>
      <c r="LM127" s="40">
        <f t="shared" si="343"/>
        <v>10059.13123657828</v>
      </c>
      <c r="LN127" s="39">
        <f t="shared" si="438"/>
        <v>25147828.091445699</v>
      </c>
      <c r="LO127" s="39">
        <f t="shared" si="439"/>
        <v>628695702.28614247</v>
      </c>
      <c r="LP127" s="39">
        <f t="shared" si="440"/>
        <v>-14460001152.581278</v>
      </c>
      <c r="LQ127" s="53">
        <f t="shared" si="441"/>
        <v>15717392557.153563</v>
      </c>
      <c r="LR127" s="39">
        <f t="shared" si="442"/>
        <v>-361500028814.53192</v>
      </c>
      <c r="LS127" s="39">
        <f t="shared" si="443"/>
        <v>8314500662734.2344</v>
      </c>
    </row>
    <row r="128" spans="1:331" x14ac:dyDescent="0.25">
      <c r="A128" s="21">
        <v>74</v>
      </c>
      <c r="B128" s="39">
        <v>-575</v>
      </c>
      <c r="C128" s="39">
        <v>75</v>
      </c>
      <c r="D128" s="39">
        <v>2500</v>
      </c>
      <c r="E128" s="50">
        <f t="shared" si="344"/>
        <v>9.8250000000000008E-4</v>
      </c>
      <c r="F128" s="40">
        <f t="shared" si="324"/>
        <v>18.899922656249998</v>
      </c>
      <c r="G128" s="41">
        <f t="shared" si="345"/>
        <v>47249.806640624993</v>
      </c>
      <c r="H128" s="39">
        <f t="shared" si="346"/>
        <v>3543735.4980468745</v>
      </c>
      <c r="I128" s="39">
        <f t="shared" si="347"/>
        <v>-27168638.818359371</v>
      </c>
      <c r="J128" s="40">
        <f t="shared" si="325"/>
        <v>12973.125</v>
      </c>
      <c r="K128" s="39">
        <f t="shared" si="348"/>
        <v>32432812.5</v>
      </c>
      <c r="L128" s="39">
        <f t="shared" si="349"/>
        <v>2432460937.5</v>
      </c>
      <c r="M128" s="39">
        <f t="shared" si="350"/>
        <v>-18648867187.5</v>
      </c>
      <c r="N128" s="53">
        <f t="shared" si="351"/>
        <v>182434570312.5</v>
      </c>
      <c r="O128" s="39">
        <f t="shared" si="352"/>
        <v>-1398665039062.5</v>
      </c>
      <c r="P128" s="39">
        <f t="shared" si="353"/>
        <v>10723098632812.5</v>
      </c>
      <c r="AJ128" s="21">
        <v>74</v>
      </c>
      <c r="AK128" s="39">
        <v>-575</v>
      </c>
      <c r="AL128" s="39">
        <v>75</v>
      </c>
      <c r="AM128" s="39">
        <v>2500</v>
      </c>
      <c r="AN128" s="50">
        <f t="shared" si="354"/>
        <v>9.5105015746948433E-4</v>
      </c>
      <c r="AO128" s="40">
        <f t="shared" si="326"/>
        <v>18.485614452576943</v>
      </c>
      <c r="AP128" s="41">
        <f t="shared" si="355"/>
        <v>46214.036131442357</v>
      </c>
      <c r="AQ128" s="39">
        <f t="shared" si="356"/>
        <v>3466052.7098581768</v>
      </c>
      <c r="AR128" s="39">
        <f t="shared" si="357"/>
        <v>-26573070.775579356</v>
      </c>
      <c r="AS128" s="40">
        <f t="shared" si="327"/>
        <v>13374.110492264075</v>
      </c>
      <c r="AT128" s="39">
        <f t="shared" si="358"/>
        <v>33435276.230660189</v>
      </c>
      <c r="AU128" s="39">
        <f t="shared" si="359"/>
        <v>2507645717.2995143</v>
      </c>
      <c r="AV128" s="39">
        <f t="shared" si="360"/>
        <v>-19225283832.629608</v>
      </c>
      <c r="AW128" s="53">
        <f t="shared" si="361"/>
        <v>188073428797.46356</v>
      </c>
      <c r="AX128" s="39">
        <f t="shared" si="362"/>
        <v>-1441896287447.2207</v>
      </c>
      <c r="AY128" s="39">
        <f t="shared" si="363"/>
        <v>11054538203762.025</v>
      </c>
      <c r="BS128" s="21">
        <v>74</v>
      </c>
      <c r="BT128" s="39">
        <v>-575</v>
      </c>
      <c r="BU128" s="39">
        <v>75</v>
      </c>
      <c r="BV128" s="39">
        <v>2500</v>
      </c>
      <c r="BW128" s="50">
        <f t="shared" si="364"/>
        <v>1.1211394965197248E-3</v>
      </c>
      <c r="BX128" s="40">
        <f t="shared" si="328"/>
        <v>20.575976873317781</v>
      </c>
      <c r="BY128" s="41">
        <f t="shared" si="365"/>
        <v>51439.942183294457</v>
      </c>
      <c r="BZ128" s="39">
        <f t="shared" si="366"/>
        <v>3857995.6637470843</v>
      </c>
      <c r="CA128" s="39">
        <f t="shared" si="367"/>
        <v>-29577966.755394313</v>
      </c>
      <c r="CB128" s="40">
        <f t="shared" si="329"/>
        <v>11205.471419373509</v>
      </c>
      <c r="CC128" s="39">
        <f t="shared" si="368"/>
        <v>28013678.548433773</v>
      </c>
      <c r="CD128" s="39">
        <f t="shared" si="369"/>
        <v>2101025891.1325331</v>
      </c>
      <c r="CE128" s="39">
        <f t="shared" si="370"/>
        <v>-16107865165.349421</v>
      </c>
      <c r="CF128" s="53">
        <f t="shared" si="371"/>
        <v>157576941834.93997</v>
      </c>
      <c r="CG128" s="39">
        <f t="shared" si="372"/>
        <v>-1208089887401.2065</v>
      </c>
      <c r="CH128" s="39">
        <f t="shared" si="373"/>
        <v>9262022470075.916</v>
      </c>
      <c r="DB128" s="21">
        <v>74</v>
      </c>
      <c r="DC128" s="39">
        <v>-575</v>
      </c>
      <c r="DD128" s="39">
        <v>75</v>
      </c>
      <c r="DE128" s="39">
        <v>2500</v>
      </c>
      <c r="DF128" s="50">
        <f t="shared" si="374"/>
        <v>1.2696574970367828E-3</v>
      </c>
      <c r="DG128" s="40">
        <f t="shared" si="330"/>
        <v>22.099573905829573</v>
      </c>
      <c r="DH128" s="41">
        <f t="shared" si="375"/>
        <v>55248.934764573933</v>
      </c>
      <c r="DI128" s="39">
        <f t="shared" si="376"/>
        <v>4143670.1073430451</v>
      </c>
      <c r="DJ128" s="39">
        <f t="shared" si="377"/>
        <v>-31768137.48963001</v>
      </c>
      <c r="DK128" s="40">
        <f t="shared" si="331"/>
        <v>9311.866912781019</v>
      </c>
      <c r="DL128" s="39">
        <f t="shared" si="378"/>
        <v>23279667.281952549</v>
      </c>
      <c r="DM128" s="39">
        <f t="shared" si="379"/>
        <v>1745975046.1464412</v>
      </c>
      <c r="DN128" s="39">
        <f t="shared" si="380"/>
        <v>-13385808687.122715</v>
      </c>
      <c r="DO128" s="53">
        <f t="shared" si="381"/>
        <v>130948128460.98309</v>
      </c>
      <c r="DP128" s="39">
        <f t="shared" si="382"/>
        <v>-1003935651534.2036</v>
      </c>
      <c r="DQ128" s="39">
        <f t="shared" si="383"/>
        <v>7696839995095.5615</v>
      </c>
      <c r="EK128" s="21">
        <v>74</v>
      </c>
      <c r="EL128" s="39">
        <v>-575</v>
      </c>
      <c r="EM128" s="39">
        <v>75</v>
      </c>
      <c r="EN128" s="39">
        <v>2500</v>
      </c>
      <c r="EO128" s="50">
        <f t="shared" si="384"/>
        <v>1.3259952457222788E-3</v>
      </c>
      <c r="EP128" s="40">
        <f t="shared" si="332"/>
        <v>22.60394964397031</v>
      </c>
      <c r="EQ128" s="41">
        <f t="shared" si="385"/>
        <v>56509.874109925775</v>
      </c>
      <c r="ER128" s="39">
        <f t="shared" si="386"/>
        <v>4238240.5582444333</v>
      </c>
      <c r="ES128" s="39">
        <f t="shared" si="387"/>
        <v>-32493177.613207322</v>
      </c>
      <c r="ET128" s="40">
        <f t="shared" si="333"/>
        <v>8593.5606170409446</v>
      </c>
      <c r="EU128" s="39">
        <f t="shared" si="388"/>
        <v>21483901.54260236</v>
      </c>
      <c r="EV128" s="39">
        <f t="shared" si="389"/>
        <v>1611292615.6951771</v>
      </c>
      <c r="EW128" s="39">
        <f t="shared" si="390"/>
        <v>-12353243386.996357</v>
      </c>
      <c r="EX128" s="53">
        <f t="shared" si="391"/>
        <v>120846946177.13828</v>
      </c>
      <c r="EY128" s="39">
        <f t="shared" si="392"/>
        <v>-926493254024.72681</v>
      </c>
      <c r="EZ128" s="39">
        <f t="shared" si="393"/>
        <v>7103114947522.9053</v>
      </c>
      <c r="FT128" s="21">
        <v>74</v>
      </c>
      <c r="FU128" s="39">
        <v>-575</v>
      </c>
      <c r="FV128" s="39">
        <v>75</v>
      </c>
      <c r="FW128" s="39">
        <v>2500</v>
      </c>
      <c r="FX128" s="50">
        <f t="shared" si="394"/>
        <v>1.3302015312496667E-3</v>
      </c>
      <c r="FY128" s="40">
        <f t="shared" si="334"/>
        <v>22.639983821780639</v>
      </c>
      <c r="FZ128" s="41">
        <f t="shared" si="395"/>
        <v>56599.959554451598</v>
      </c>
      <c r="GA128" s="39">
        <f t="shared" si="396"/>
        <v>4244996.9665838694</v>
      </c>
      <c r="GB128" s="39">
        <f t="shared" si="397"/>
        <v>-32544976.74380967</v>
      </c>
      <c r="GC128" s="40">
        <f t="shared" si="335"/>
        <v>8539.9304765667493</v>
      </c>
      <c r="GD128" s="39">
        <f t="shared" si="398"/>
        <v>21349826.191416875</v>
      </c>
      <c r="GE128" s="39">
        <f t="shared" si="399"/>
        <v>1601236964.3562655</v>
      </c>
      <c r="GF128" s="39">
        <f t="shared" si="400"/>
        <v>-12276150060.064703</v>
      </c>
      <c r="GG128" s="53">
        <f t="shared" si="401"/>
        <v>120092772326.71991</v>
      </c>
      <c r="GH128" s="39">
        <f t="shared" si="402"/>
        <v>-920711254504.85278</v>
      </c>
      <c r="GI128" s="39">
        <f t="shared" si="403"/>
        <v>7058786284537.2041</v>
      </c>
      <c r="HC128" s="21">
        <v>74</v>
      </c>
      <c r="HD128" s="39">
        <v>-575</v>
      </c>
      <c r="HE128" s="39">
        <v>75</v>
      </c>
      <c r="HF128" s="39">
        <v>2500</v>
      </c>
      <c r="HG128" s="50">
        <f t="shared" si="404"/>
        <v>1.3302206752091005E-3</v>
      </c>
      <c r="HH128" s="40">
        <f t="shared" si="336"/>
        <v>22.64014730752687</v>
      </c>
      <c r="HI128" s="41">
        <f t="shared" si="405"/>
        <v>56600.368268817176</v>
      </c>
      <c r="HJ128" s="39">
        <f t="shared" si="406"/>
        <v>4245027.6201612884</v>
      </c>
      <c r="HK128" s="39">
        <f t="shared" si="407"/>
        <v>-32545211.754569877</v>
      </c>
      <c r="HL128" s="40">
        <f t="shared" si="337"/>
        <v>8539.6863910839711</v>
      </c>
      <c r="HM128" s="39">
        <f t="shared" si="408"/>
        <v>21349215.977709927</v>
      </c>
      <c r="HN128" s="39">
        <f t="shared" si="409"/>
        <v>1601191198.3282444</v>
      </c>
      <c r="HO128" s="39">
        <f t="shared" si="410"/>
        <v>-12275799187.183208</v>
      </c>
      <c r="HP128" s="53">
        <f t="shared" si="411"/>
        <v>120089339874.61833</v>
      </c>
      <c r="HQ128" s="39">
        <f t="shared" si="412"/>
        <v>-920684939038.7406</v>
      </c>
      <c r="HR128" s="39">
        <f t="shared" si="413"/>
        <v>7058584532630.3447</v>
      </c>
      <c r="IL128" s="21">
        <v>74</v>
      </c>
      <c r="IM128" s="39">
        <v>-575</v>
      </c>
      <c r="IN128" s="39">
        <v>75</v>
      </c>
      <c r="IO128" s="39">
        <v>2500</v>
      </c>
      <c r="IP128" s="50">
        <f t="shared" si="414"/>
        <v>1.3302206755638445E-3</v>
      </c>
      <c r="IQ128" s="40">
        <f t="shared" si="338"/>
        <v>22.640147310556273</v>
      </c>
      <c r="IR128" s="41">
        <f t="shared" si="415"/>
        <v>56600.368276390684</v>
      </c>
      <c r="IS128" s="39">
        <f t="shared" si="416"/>
        <v>4245027.6207293011</v>
      </c>
      <c r="IT128" s="39">
        <f t="shared" si="417"/>
        <v>-32545211.758924644</v>
      </c>
      <c r="IU128" s="40">
        <f t="shared" si="339"/>
        <v>8539.6863865609848</v>
      </c>
      <c r="IV128" s="39">
        <f t="shared" si="418"/>
        <v>21349215.966402464</v>
      </c>
      <c r="IW128" s="39">
        <f t="shared" si="419"/>
        <v>1601191197.4801848</v>
      </c>
      <c r="IX128" s="39">
        <f t="shared" si="420"/>
        <v>-12275799180.681417</v>
      </c>
      <c r="IY128" s="53">
        <f t="shared" si="421"/>
        <v>120089339811.01385</v>
      </c>
      <c r="IZ128" s="39">
        <f t="shared" si="422"/>
        <v>-920684938551.10632</v>
      </c>
      <c r="JA128" s="39">
        <f t="shared" si="423"/>
        <v>7058584528891.8145</v>
      </c>
      <c r="JU128" s="21">
        <v>74</v>
      </c>
      <c r="JV128" s="39">
        <v>-575</v>
      </c>
      <c r="JW128" s="39">
        <v>75</v>
      </c>
      <c r="JX128" s="39">
        <v>2500</v>
      </c>
      <c r="JY128" s="50">
        <f t="shared" si="424"/>
        <v>1.330220675563844E-3</v>
      </c>
      <c r="JZ128" s="40">
        <f t="shared" si="340"/>
        <v>22.640147310556273</v>
      </c>
      <c r="KA128" s="41">
        <f t="shared" si="425"/>
        <v>56600.368276390684</v>
      </c>
      <c r="KB128" s="39">
        <f t="shared" si="426"/>
        <v>4245027.6207293011</v>
      </c>
      <c r="KC128" s="39">
        <f t="shared" si="427"/>
        <v>-32545211.758924644</v>
      </c>
      <c r="KD128" s="40">
        <f t="shared" si="341"/>
        <v>8539.6863865609903</v>
      </c>
      <c r="KE128" s="39">
        <f t="shared" si="428"/>
        <v>21349215.966402475</v>
      </c>
      <c r="KF128" s="39">
        <f t="shared" si="429"/>
        <v>1601191197.4801855</v>
      </c>
      <c r="KG128" s="39">
        <f t="shared" si="430"/>
        <v>-12275799180.681423</v>
      </c>
      <c r="KH128" s="53">
        <f t="shared" si="431"/>
        <v>120089339811.01392</v>
      </c>
      <c r="KI128" s="39">
        <f t="shared" si="432"/>
        <v>-920684938551.10669</v>
      </c>
      <c r="KJ128" s="39">
        <f t="shared" si="433"/>
        <v>7058584528891.8184</v>
      </c>
      <c r="LD128" s="21">
        <v>74</v>
      </c>
      <c r="LE128" s="39">
        <v>-575</v>
      </c>
      <c r="LF128" s="39">
        <v>75</v>
      </c>
      <c r="LG128" s="39">
        <v>2500</v>
      </c>
      <c r="LH128" s="50">
        <f t="shared" si="434"/>
        <v>1.330220675563844E-3</v>
      </c>
      <c r="LI128" s="40">
        <f t="shared" si="342"/>
        <v>22.640147310556273</v>
      </c>
      <c r="LJ128" s="41">
        <f t="shared" si="435"/>
        <v>56600.368276390684</v>
      </c>
      <c r="LK128" s="39">
        <f t="shared" si="436"/>
        <v>4245027.6207293011</v>
      </c>
      <c r="LL128" s="39">
        <f t="shared" si="437"/>
        <v>-32545211.758924644</v>
      </c>
      <c r="LM128" s="40">
        <f t="shared" si="343"/>
        <v>8539.6863865609903</v>
      </c>
      <c r="LN128" s="39">
        <f t="shared" si="438"/>
        <v>21349215.966402475</v>
      </c>
      <c r="LO128" s="39">
        <f t="shared" si="439"/>
        <v>1601191197.4801855</v>
      </c>
      <c r="LP128" s="39">
        <f t="shared" si="440"/>
        <v>-12275799180.681423</v>
      </c>
      <c r="LQ128" s="53">
        <f t="shared" si="441"/>
        <v>120089339811.01392</v>
      </c>
      <c r="LR128" s="39">
        <f t="shared" si="442"/>
        <v>-920684938551.10669</v>
      </c>
      <c r="LS128" s="39">
        <f t="shared" si="443"/>
        <v>7058584528891.8184</v>
      </c>
    </row>
    <row r="129" spans="1:331" x14ac:dyDescent="0.25">
      <c r="A129" s="21">
        <v>75</v>
      </c>
      <c r="B129" s="39">
        <v>-575</v>
      </c>
      <c r="C129" s="39">
        <v>125</v>
      </c>
      <c r="D129" s="39">
        <v>2500</v>
      </c>
      <c r="E129" s="50">
        <f t="shared" si="344"/>
        <v>9.9000000000000021E-4</v>
      </c>
      <c r="F129" s="40">
        <f t="shared" si="324"/>
        <v>18.996862500000002</v>
      </c>
      <c r="G129" s="41">
        <f t="shared" si="345"/>
        <v>47492.156250000007</v>
      </c>
      <c r="H129" s="39">
        <f t="shared" si="346"/>
        <v>5936519.5312500009</v>
      </c>
      <c r="I129" s="39">
        <f t="shared" si="347"/>
        <v>-27307989.843750004</v>
      </c>
      <c r="J129" s="40">
        <f t="shared" si="325"/>
        <v>12877.499999999998</v>
      </c>
      <c r="K129" s="39">
        <f t="shared" si="348"/>
        <v>32193749.999999996</v>
      </c>
      <c r="L129" s="39">
        <f t="shared" si="349"/>
        <v>4024218749.9999995</v>
      </c>
      <c r="M129" s="39">
        <f t="shared" si="350"/>
        <v>-18511406249.999996</v>
      </c>
      <c r="N129" s="53">
        <f t="shared" si="351"/>
        <v>503027343749.99994</v>
      </c>
      <c r="O129" s="39">
        <f t="shared" si="352"/>
        <v>-2313925781249.9995</v>
      </c>
      <c r="P129" s="39">
        <f t="shared" si="353"/>
        <v>10644058593749.998</v>
      </c>
      <c r="AJ129" s="21">
        <v>75</v>
      </c>
      <c r="AK129" s="39">
        <v>-575</v>
      </c>
      <c r="AL129" s="39">
        <v>125</v>
      </c>
      <c r="AM129" s="39">
        <v>2500</v>
      </c>
      <c r="AN129" s="50">
        <f t="shared" si="354"/>
        <v>1.02364219720746E-3</v>
      </c>
      <c r="AO129" s="40">
        <f t="shared" si="326"/>
        <v>19.422874685904034</v>
      </c>
      <c r="AP129" s="41">
        <f t="shared" si="355"/>
        <v>48557.186714760086</v>
      </c>
      <c r="AQ129" s="39">
        <f t="shared" si="356"/>
        <v>6069648.3393450109</v>
      </c>
      <c r="AR129" s="39">
        <f t="shared" si="357"/>
        <v>-27920382.360987049</v>
      </c>
      <c r="AS129" s="40">
        <f t="shared" si="327"/>
        <v>12448.561985604887</v>
      </c>
      <c r="AT129" s="39">
        <f t="shared" si="358"/>
        <v>31121404.964012217</v>
      </c>
      <c r="AU129" s="39">
        <f t="shared" si="359"/>
        <v>3890175620.5015273</v>
      </c>
      <c r="AV129" s="39">
        <f t="shared" si="360"/>
        <v>-17894807854.307026</v>
      </c>
      <c r="AW129" s="53">
        <f t="shared" si="361"/>
        <v>486271952562.69092</v>
      </c>
      <c r="AX129" s="39">
        <f t="shared" si="362"/>
        <v>-2236850981788.3784</v>
      </c>
      <c r="AY129" s="39">
        <f t="shared" si="363"/>
        <v>10289514516226.539</v>
      </c>
      <c r="BS129" s="21">
        <v>75</v>
      </c>
      <c r="BT129" s="39">
        <v>-575</v>
      </c>
      <c r="BU129" s="39">
        <v>125</v>
      </c>
      <c r="BV129" s="39">
        <v>2500</v>
      </c>
      <c r="BW129" s="50">
        <f t="shared" si="364"/>
        <v>1.2115010002680369E-3</v>
      </c>
      <c r="BX129" s="40">
        <f t="shared" si="328"/>
        <v>21.536466962313298</v>
      </c>
      <c r="BY129" s="41">
        <f t="shared" si="365"/>
        <v>53841.167405783242</v>
      </c>
      <c r="BZ129" s="39">
        <f t="shared" si="366"/>
        <v>6730145.9257229054</v>
      </c>
      <c r="CA129" s="39">
        <f t="shared" si="367"/>
        <v>-30958671.258325364</v>
      </c>
      <c r="CB129" s="40">
        <f t="shared" si="329"/>
        <v>10053.36224658253</v>
      </c>
      <c r="CC129" s="39">
        <f t="shared" si="368"/>
        <v>25133405.616456326</v>
      </c>
      <c r="CD129" s="39">
        <f t="shared" si="369"/>
        <v>3141675702.0570407</v>
      </c>
      <c r="CE129" s="39">
        <f t="shared" si="370"/>
        <v>-14451708229.462387</v>
      </c>
      <c r="CF129" s="53">
        <f t="shared" si="371"/>
        <v>392709462757.13007</v>
      </c>
      <c r="CG129" s="39">
        <f t="shared" si="372"/>
        <v>-1806463528682.7983</v>
      </c>
      <c r="CH129" s="39">
        <f t="shared" si="373"/>
        <v>8309732231940.873</v>
      </c>
      <c r="DB129" s="21">
        <v>75</v>
      </c>
      <c r="DC129" s="39">
        <v>-575</v>
      </c>
      <c r="DD129" s="39">
        <v>125</v>
      </c>
      <c r="DE129" s="39">
        <v>2500</v>
      </c>
      <c r="DF129" s="50">
        <f t="shared" si="374"/>
        <v>1.3805777717881599E-3</v>
      </c>
      <c r="DG129" s="40">
        <f t="shared" si="330"/>
        <v>23.054015157881377</v>
      </c>
      <c r="DH129" s="41">
        <f t="shared" si="375"/>
        <v>57635.037894703441</v>
      </c>
      <c r="DI129" s="39">
        <f t="shared" si="376"/>
        <v>7204379.73683793</v>
      </c>
      <c r="DJ129" s="39">
        <f t="shared" si="377"/>
        <v>-33140146.789454479</v>
      </c>
      <c r="DK129" s="40">
        <f t="shared" si="331"/>
        <v>7897.6334097009631</v>
      </c>
      <c r="DL129" s="39">
        <f t="shared" si="378"/>
        <v>19744083.524252407</v>
      </c>
      <c r="DM129" s="39">
        <f t="shared" si="379"/>
        <v>2468010440.5315509</v>
      </c>
      <c r="DN129" s="39">
        <f t="shared" si="380"/>
        <v>-11352848026.445135</v>
      </c>
      <c r="DO129" s="53">
        <f t="shared" si="381"/>
        <v>308501305066.44385</v>
      </c>
      <c r="DP129" s="39">
        <f t="shared" si="382"/>
        <v>-1419106003305.6418</v>
      </c>
      <c r="DQ129" s="39">
        <f t="shared" si="383"/>
        <v>6527887615205.9521</v>
      </c>
      <c r="EK129" s="21">
        <v>75</v>
      </c>
      <c r="EL129" s="39">
        <v>-575</v>
      </c>
      <c r="EM129" s="39">
        <v>125</v>
      </c>
      <c r="EN129" s="39">
        <v>2500</v>
      </c>
      <c r="EO129" s="50">
        <f t="shared" si="384"/>
        <v>1.4445816560257369E-3</v>
      </c>
      <c r="EP129" s="40">
        <f t="shared" si="332"/>
        <v>23.533379202752656</v>
      </c>
      <c r="EQ129" s="41">
        <f t="shared" si="385"/>
        <v>58833.448006881641</v>
      </c>
      <c r="ER129" s="39">
        <f t="shared" si="386"/>
        <v>7354181.0008602049</v>
      </c>
      <c r="ES129" s="39">
        <f t="shared" si="387"/>
        <v>-33829232.603956945</v>
      </c>
      <c r="ET129" s="40">
        <f t="shared" si="333"/>
        <v>7081.5838856718537</v>
      </c>
      <c r="EU129" s="39">
        <f t="shared" si="388"/>
        <v>17703959.714179635</v>
      </c>
      <c r="EV129" s="39">
        <f t="shared" si="389"/>
        <v>2212994964.2724543</v>
      </c>
      <c r="EW129" s="39">
        <f t="shared" si="390"/>
        <v>-10179776835.65329</v>
      </c>
      <c r="EX129" s="53">
        <f t="shared" si="391"/>
        <v>276624370534.05676</v>
      </c>
      <c r="EY129" s="39">
        <f t="shared" si="392"/>
        <v>-1272472104456.6611</v>
      </c>
      <c r="EZ129" s="39">
        <f t="shared" si="393"/>
        <v>5853371680500.6416</v>
      </c>
      <c r="FT129" s="21">
        <v>75</v>
      </c>
      <c r="FU129" s="39">
        <v>-575</v>
      </c>
      <c r="FV129" s="39">
        <v>125</v>
      </c>
      <c r="FW129" s="39">
        <v>2500</v>
      </c>
      <c r="FX129" s="50">
        <f t="shared" si="394"/>
        <v>1.4493714119429336E-3</v>
      </c>
      <c r="FY129" s="40">
        <f t="shared" si="334"/>
        <v>23.567152007341043</v>
      </c>
      <c r="FZ129" s="41">
        <f t="shared" si="395"/>
        <v>58917.880018352611</v>
      </c>
      <c r="GA129" s="39">
        <f t="shared" si="396"/>
        <v>7364735.0022940766</v>
      </c>
      <c r="GB129" s="39">
        <f t="shared" si="397"/>
        <v>-33877781.010552749</v>
      </c>
      <c r="GC129" s="40">
        <f t="shared" si="335"/>
        <v>7020.5144977275977</v>
      </c>
      <c r="GD129" s="39">
        <f t="shared" si="398"/>
        <v>17551286.244318996</v>
      </c>
      <c r="GE129" s="39">
        <f t="shared" si="399"/>
        <v>2193910780.5398746</v>
      </c>
      <c r="GF129" s="39">
        <f t="shared" si="400"/>
        <v>-10091989590.483423</v>
      </c>
      <c r="GG129" s="53">
        <f t="shared" si="401"/>
        <v>274238847567.48431</v>
      </c>
      <c r="GH129" s="39">
        <f t="shared" si="402"/>
        <v>-1261498698810.428</v>
      </c>
      <c r="GI129" s="39">
        <f t="shared" si="403"/>
        <v>5802894014527.9678</v>
      </c>
      <c r="HC129" s="21">
        <v>75</v>
      </c>
      <c r="HD129" s="39">
        <v>-575</v>
      </c>
      <c r="HE129" s="39">
        <v>125</v>
      </c>
      <c r="HF129" s="39">
        <v>2500</v>
      </c>
      <c r="HG129" s="50">
        <f t="shared" si="404"/>
        <v>1.4493928202670542E-3</v>
      </c>
      <c r="HH129" s="40">
        <f t="shared" si="336"/>
        <v>23.567302301869137</v>
      </c>
      <c r="HI129" s="41">
        <f t="shared" si="405"/>
        <v>58918.255754672842</v>
      </c>
      <c r="HJ129" s="39">
        <f t="shared" si="406"/>
        <v>7364781.969334105</v>
      </c>
      <c r="HK129" s="39">
        <f t="shared" si="407"/>
        <v>-33877997.058936886</v>
      </c>
      <c r="HL129" s="40">
        <f t="shared" si="337"/>
        <v>7020.2415415950582</v>
      </c>
      <c r="HM129" s="39">
        <f t="shared" si="408"/>
        <v>17550603.853987645</v>
      </c>
      <c r="HN129" s="39">
        <f t="shared" si="409"/>
        <v>2193825481.7484555</v>
      </c>
      <c r="HO129" s="39">
        <f t="shared" si="410"/>
        <v>-10091597216.042896</v>
      </c>
      <c r="HP129" s="53">
        <f t="shared" si="411"/>
        <v>274228185218.55695</v>
      </c>
      <c r="HQ129" s="39">
        <f t="shared" si="412"/>
        <v>-1261449652005.3621</v>
      </c>
      <c r="HR129" s="39">
        <f t="shared" si="413"/>
        <v>5802668399224.665</v>
      </c>
      <c r="IL129" s="21">
        <v>75</v>
      </c>
      <c r="IM129" s="39">
        <v>-575</v>
      </c>
      <c r="IN129" s="39">
        <v>125</v>
      </c>
      <c r="IO129" s="39">
        <v>2500</v>
      </c>
      <c r="IP129" s="50">
        <f t="shared" si="414"/>
        <v>1.4493928206632397E-3</v>
      </c>
      <c r="IQ129" s="40">
        <f t="shared" si="338"/>
        <v>23.567302304650454</v>
      </c>
      <c r="IR129" s="41">
        <f t="shared" si="415"/>
        <v>58918.255761626133</v>
      </c>
      <c r="IS129" s="39">
        <f t="shared" si="416"/>
        <v>7364781.9702032665</v>
      </c>
      <c r="IT129" s="39">
        <f t="shared" si="417"/>
        <v>-33877997.062935024</v>
      </c>
      <c r="IU129" s="40">
        <f t="shared" si="339"/>
        <v>7020.2415365436955</v>
      </c>
      <c r="IV129" s="39">
        <f t="shared" si="418"/>
        <v>17550603.841359239</v>
      </c>
      <c r="IW129" s="39">
        <f t="shared" si="419"/>
        <v>2193825480.1699047</v>
      </c>
      <c r="IX129" s="39">
        <f t="shared" si="420"/>
        <v>-10091597208.781563</v>
      </c>
      <c r="IY129" s="53">
        <f t="shared" si="421"/>
        <v>274228185021.2381</v>
      </c>
      <c r="IZ129" s="39">
        <f t="shared" si="422"/>
        <v>-1261449651097.6953</v>
      </c>
      <c r="JA129" s="39">
        <f t="shared" si="423"/>
        <v>5802668395049.3984</v>
      </c>
      <c r="JU129" s="21">
        <v>75</v>
      </c>
      <c r="JV129" s="39">
        <v>-575</v>
      </c>
      <c r="JW129" s="39">
        <v>125</v>
      </c>
      <c r="JX129" s="39">
        <v>2500</v>
      </c>
      <c r="JY129" s="50">
        <f t="shared" si="424"/>
        <v>1.4493928206632393E-3</v>
      </c>
      <c r="JZ129" s="40">
        <f t="shared" si="340"/>
        <v>23.567302304650454</v>
      </c>
      <c r="KA129" s="41">
        <f t="shared" si="425"/>
        <v>58918.255761626133</v>
      </c>
      <c r="KB129" s="39">
        <f t="shared" si="426"/>
        <v>7364781.9702032665</v>
      </c>
      <c r="KC129" s="39">
        <f t="shared" si="427"/>
        <v>-33877997.062935024</v>
      </c>
      <c r="KD129" s="40">
        <f t="shared" si="341"/>
        <v>7020.2415365437009</v>
      </c>
      <c r="KE129" s="39">
        <f t="shared" si="428"/>
        <v>17550603.841359254</v>
      </c>
      <c r="KF129" s="39">
        <f t="shared" si="429"/>
        <v>2193825480.1699066</v>
      </c>
      <c r="KG129" s="39">
        <f t="shared" si="430"/>
        <v>-10091597208.78157</v>
      </c>
      <c r="KH129" s="53">
        <f t="shared" si="431"/>
        <v>274228185021.23834</v>
      </c>
      <c r="KI129" s="39">
        <f t="shared" si="432"/>
        <v>-1261449651097.6963</v>
      </c>
      <c r="KJ129" s="39">
        <f t="shared" si="433"/>
        <v>5802668395049.4033</v>
      </c>
      <c r="LD129" s="21">
        <v>75</v>
      </c>
      <c r="LE129" s="39">
        <v>-575</v>
      </c>
      <c r="LF129" s="39">
        <v>125</v>
      </c>
      <c r="LG129" s="39">
        <v>2500</v>
      </c>
      <c r="LH129" s="50">
        <f t="shared" si="434"/>
        <v>1.4493928206632393E-3</v>
      </c>
      <c r="LI129" s="40">
        <f t="shared" si="342"/>
        <v>23.567302304650454</v>
      </c>
      <c r="LJ129" s="41">
        <f t="shared" si="435"/>
        <v>58918.255761626133</v>
      </c>
      <c r="LK129" s="39">
        <f t="shared" si="436"/>
        <v>7364781.9702032665</v>
      </c>
      <c r="LL129" s="39">
        <f t="shared" si="437"/>
        <v>-33877997.062935024</v>
      </c>
      <c r="LM129" s="40">
        <f t="shared" si="343"/>
        <v>7020.2415365437009</v>
      </c>
      <c r="LN129" s="39">
        <f t="shared" si="438"/>
        <v>17550603.841359254</v>
      </c>
      <c r="LO129" s="39">
        <f t="shared" si="439"/>
        <v>2193825480.1699066</v>
      </c>
      <c r="LP129" s="39">
        <f t="shared" si="440"/>
        <v>-10091597208.78157</v>
      </c>
      <c r="LQ129" s="53">
        <f t="shared" si="441"/>
        <v>274228185021.23834</v>
      </c>
      <c r="LR129" s="39">
        <f t="shared" si="442"/>
        <v>-1261449651097.6963</v>
      </c>
      <c r="LS129" s="39">
        <f t="shared" si="443"/>
        <v>5802668395049.4033</v>
      </c>
    </row>
    <row r="130" spans="1:331" x14ac:dyDescent="0.25">
      <c r="A130" s="21">
        <v>76</v>
      </c>
      <c r="B130" s="39">
        <v>-575</v>
      </c>
      <c r="C130" s="39">
        <v>175</v>
      </c>
      <c r="D130" s="39">
        <v>2500</v>
      </c>
      <c r="E130" s="50">
        <f t="shared" si="344"/>
        <v>9.9750000000000012E-4</v>
      </c>
      <c r="F130" s="40">
        <f t="shared" si="324"/>
        <v>19.093085156250002</v>
      </c>
      <c r="G130" s="41">
        <f t="shared" si="345"/>
        <v>47732.712890625007</v>
      </c>
      <c r="H130" s="39">
        <f t="shared" si="346"/>
        <v>8353224.7558593759</v>
      </c>
      <c r="I130" s="39">
        <f t="shared" si="347"/>
        <v>-27446309.912109379</v>
      </c>
      <c r="J130" s="40">
        <f t="shared" si="325"/>
        <v>12781.875</v>
      </c>
      <c r="K130" s="39">
        <f t="shared" si="348"/>
        <v>31954687.5</v>
      </c>
      <c r="L130" s="39">
        <f t="shared" si="349"/>
        <v>5592070312.5</v>
      </c>
      <c r="M130" s="39">
        <f t="shared" si="350"/>
        <v>-18373945312.5</v>
      </c>
      <c r="N130" s="53">
        <f t="shared" si="351"/>
        <v>978612304687.5</v>
      </c>
      <c r="O130" s="39">
        <f t="shared" si="352"/>
        <v>-3215440429687.5</v>
      </c>
      <c r="P130" s="39">
        <f t="shared" si="353"/>
        <v>10565018554687.5</v>
      </c>
      <c r="AJ130" s="21">
        <v>76</v>
      </c>
      <c r="AK130" s="39">
        <v>-575</v>
      </c>
      <c r="AL130" s="39">
        <v>175</v>
      </c>
      <c r="AM130" s="39">
        <v>2500</v>
      </c>
      <c r="AN130" s="50">
        <f t="shared" si="354"/>
        <v>1.0962342369454357E-3</v>
      </c>
      <c r="AO130" s="40">
        <f t="shared" si="326"/>
        <v>20.292947465256304</v>
      </c>
      <c r="AP130" s="41">
        <f t="shared" si="355"/>
        <v>50732.368663140762</v>
      </c>
      <c r="AQ130" s="39">
        <f t="shared" si="356"/>
        <v>8878164.5160496328</v>
      </c>
      <c r="AR130" s="39">
        <f t="shared" si="357"/>
        <v>-29171111.981305938</v>
      </c>
      <c r="AS130" s="40">
        <f t="shared" si="327"/>
        <v>11523.013478945695</v>
      </c>
      <c r="AT130" s="39">
        <f t="shared" si="358"/>
        <v>28807533.697364237</v>
      </c>
      <c r="AU130" s="39">
        <f t="shared" si="359"/>
        <v>5041318397.0387411</v>
      </c>
      <c r="AV130" s="39">
        <f t="shared" si="360"/>
        <v>-16564331875.984436</v>
      </c>
      <c r="AW130" s="53">
        <f t="shared" si="361"/>
        <v>882230719481.77966</v>
      </c>
      <c r="AX130" s="39">
        <f t="shared" si="362"/>
        <v>-2898758078297.2764</v>
      </c>
      <c r="AY130" s="39">
        <f t="shared" si="363"/>
        <v>9524490828691.0508</v>
      </c>
      <c r="BS130" s="21">
        <v>76</v>
      </c>
      <c r="BT130" s="39">
        <v>-575</v>
      </c>
      <c r="BU130" s="39">
        <v>175</v>
      </c>
      <c r="BV130" s="39">
        <v>2500</v>
      </c>
      <c r="BW130" s="50">
        <f t="shared" si="364"/>
        <v>1.301862504016349E-3</v>
      </c>
      <c r="BX130" s="40">
        <f t="shared" si="328"/>
        <v>22.392850733973198</v>
      </c>
      <c r="BY130" s="41">
        <f t="shared" si="365"/>
        <v>55982.126834932991</v>
      </c>
      <c r="BZ130" s="39">
        <f t="shared" si="366"/>
        <v>9796872.1961132735</v>
      </c>
      <c r="CA130" s="39">
        <f t="shared" si="367"/>
        <v>-32189722.930086471</v>
      </c>
      <c r="CB130" s="40">
        <f t="shared" si="329"/>
        <v>8901.2530737915513</v>
      </c>
      <c r="CC130" s="39">
        <f t="shared" si="368"/>
        <v>22253132.684478879</v>
      </c>
      <c r="CD130" s="39">
        <f t="shared" si="369"/>
        <v>3894298219.7838039</v>
      </c>
      <c r="CE130" s="39">
        <f t="shared" si="370"/>
        <v>-12795551293.575356</v>
      </c>
      <c r="CF130" s="53">
        <f t="shared" si="371"/>
        <v>681502188462.16565</v>
      </c>
      <c r="CG130" s="39">
        <f t="shared" si="372"/>
        <v>-2239221476375.687</v>
      </c>
      <c r="CH130" s="39">
        <f t="shared" si="373"/>
        <v>7357441993805.8291</v>
      </c>
      <c r="DB130" s="21">
        <v>76</v>
      </c>
      <c r="DC130" s="39">
        <v>-575</v>
      </c>
      <c r="DD130" s="39">
        <v>175</v>
      </c>
      <c r="DE130" s="39">
        <v>2500</v>
      </c>
      <c r="DF130" s="50">
        <f t="shared" si="374"/>
        <v>1.4914980465395369E-3</v>
      </c>
      <c r="DG130" s="40">
        <f t="shared" si="330"/>
        <v>23.851589241208941</v>
      </c>
      <c r="DH130" s="41">
        <f t="shared" si="375"/>
        <v>59628.973103022356</v>
      </c>
      <c r="DI130" s="39">
        <f t="shared" si="376"/>
        <v>10435070.293028912</v>
      </c>
      <c r="DJ130" s="39">
        <f t="shared" si="377"/>
        <v>-34286659.534237854</v>
      </c>
      <c r="DK130" s="40">
        <f t="shared" si="331"/>
        <v>6483.3999066209044</v>
      </c>
      <c r="DL130" s="39">
        <f t="shared" si="378"/>
        <v>16208499.76655226</v>
      </c>
      <c r="DM130" s="39">
        <f t="shared" si="379"/>
        <v>2836487459.1466455</v>
      </c>
      <c r="DN130" s="39">
        <f t="shared" si="380"/>
        <v>-9319887365.7675495</v>
      </c>
      <c r="DO130" s="53">
        <f t="shared" si="381"/>
        <v>496385305350.66296</v>
      </c>
      <c r="DP130" s="39">
        <f t="shared" si="382"/>
        <v>-1630980289009.321</v>
      </c>
      <c r="DQ130" s="39">
        <f t="shared" si="383"/>
        <v>5358935235316.3408</v>
      </c>
      <c r="EK130" s="21">
        <v>76</v>
      </c>
      <c r="EL130" s="39">
        <v>-575</v>
      </c>
      <c r="EM130" s="39">
        <v>175</v>
      </c>
      <c r="EN130" s="39">
        <v>2500</v>
      </c>
      <c r="EO130" s="50">
        <f t="shared" si="384"/>
        <v>1.5631680663291952E-3</v>
      </c>
      <c r="EP130" s="40">
        <f t="shared" si="332"/>
        <v>24.283508868499588</v>
      </c>
      <c r="EQ130" s="41">
        <f t="shared" si="385"/>
        <v>60708.772171248973</v>
      </c>
      <c r="ER130" s="39">
        <f t="shared" si="386"/>
        <v>10624035.129968571</v>
      </c>
      <c r="ES130" s="39">
        <f t="shared" si="387"/>
        <v>-34907543.998468161</v>
      </c>
      <c r="ET130" s="40">
        <f t="shared" si="333"/>
        <v>5569.607154302762</v>
      </c>
      <c r="EU130" s="39">
        <f t="shared" si="388"/>
        <v>13924017.885756904</v>
      </c>
      <c r="EV130" s="39">
        <f t="shared" si="389"/>
        <v>2436703130.0074582</v>
      </c>
      <c r="EW130" s="39">
        <f t="shared" si="390"/>
        <v>-8006310284.3102198</v>
      </c>
      <c r="EX130" s="53">
        <f t="shared" si="391"/>
        <v>426423047751.30518</v>
      </c>
      <c r="EY130" s="39">
        <f t="shared" si="392"/>
        <v>-1401104299754.2886</v>
      </c>
      <c r="EZ130" s="39">
        <f t="shared" si="393"/>
        <v>4603628413478.377</v>
      </c>
      <c r="FT130" s="21">
        <v>76</v>
      </c>
      <c r="FU130" s="39">
        <v>-575</v>
      </c>
      <c r="FV130" s="39">
        <v>175</v>
      </c>
      <c r="FW130" s="39">
        <v>2500</v>
      </c>
      <c r="FX130" s="50">
        <f t="shared" si="394"/>
        <v>1.5685412926362008E-3</v>
      </c>
      <c r="FY130" s="40">
        <f t="shared" si="334"/>
        <v>24.313251571979738</v>
      </c>
      <c r="FZ130" s="41">
        <f t="shared" si="395"/>
        <v>60783.128929949344</v>
      </c>
      <c r="GA130" s="39">
        <f t="shared" si="396"/>
        <v>10637047.562741134</v>
      </c>
      <c r="GB130" s="39">
        <f t="shared" si="397"/>
        <v>-34950299.134720869</v>
      </c>
      <c r="GC130" s="40">
        <f t="shared" si="335"/>
        <v>5501.0985188884397</v>
      </c>
      <c r="GD130" s="39">
        <f t="shared" si="398"/>
        <v>13752746.2972211</v>
      </c>
      <c r="GE130" s="39">
        <f t="shared" si="399"/>
        <v>2406730602.0136924</v>
      </c>
      <c r="GF130" s="39">
        <f t="shared" si="400"/>
        <v>-7907829120.902132</v>
      </c>
      <c r="GG130" s="53">
        <f t="shared" si="401"/>
        <v>421177855352.39618</v>
      </c>
      <c r="GH130" s="39">
        <f t="shared" si="402"/>
        <v>-1383870096157.873</v>
      </c>
      <c r="GI130" s="39">
        <f t="shared" si="403"/>
        <v>4547001744518.7266</v>
      </c>
      <c r="HC130" s="21">
        <v>76</v>
      </c>
      <c r="HD130" s="39">
        <v>-575</v>
      </c>
      <c r="HE130" s="39">
        <v>175</v>
      </c>
      <c r="HF130" s="39">
        <v>2500</v>
      </c>
      <c r="HG130" s="50">
        <f t="shared" si="404"/>
        <v>1.568564965325008E-3</v>
      </c>
      <c r="HH130" s="40">
        <f t="shared" si="336"/>
        <v>24.313381794200552</v>
      </c>
      <c r="HI130" s="41">
        <f t="shared" si="405"/>
        <v>60783.454485501381</v>
      </c>
      <c r="HJ130" s="39">
        <f t="shared" si="406"/>
        <v>10637104.534962742</v>
      </c>
      <c r="HK130" s="39">
        <f t="shared" si="407"/>
        <v>-34950486.329163291</v>
      </c>
      <c r="HL130" s="40">
        <f t="shared" si="337"/>
        <v>5500.7966921061479</v>
      </c>
      <c r="HM130" s="39">
        <f t="shared" si="408"/>
        <v>13751991.73026537</v>
      </c>
      <c r="HN130" s="39">
        <f t="shared" si="409"/>
        <v>2406598552.7964396</v>
      </c>
      <c r="HO130" s="39">
        <f t="shared" si="410"/>
        <v>-7907395244.9025879</v>
      </c>
      <c r="HP130" s="53">
        <f t="shared" si="411"/>
        <v>421154746739.37695</v>
      </c>
      <c r="HQ130" s="39">
        <f t="shared" si="412"/>
        <v>-1383794167857.9529</v>
      </c>
      <c r="HR130" s="39">
        <f t="shared" si="413"/>
        <v>4546752265818.9883</v>
      </c>
      <c r="IL130" s="21">
        <v>76</v>
      </c>
      <c r="IM130" s="39">
        <v>-575</v>
      </c>
      <c r="IN130" s="39">
        <v>175</v>
      </c>
      <c r="IO130" s="39">
        <v>2500</v>
      </c>
      <c r="IP130" s="50">
        <f t="shared" si="414"/>
        <v>1.5685649657626347E-3</v>
      </c>
      <c r="IQ130" s="40">
        <f t="shared" si="338"/>
        <v>24.313381796607846</v>
      </c>
      <c r="IR130" s="41">
        <f t="shared" si="415"/>
        <v>60783.454491519617</v>
      </c>
      <c r="IS130" s="39">
        <f t="shared" si="416"/>
        <v>10637104.536015933</v>
      </c>
      <c r="IT130" s="39">
        <f t="shared" si="417"/>
        <v>-34950486.33262378</v>
      </c>
      <c r="IU130" s="40">
        <f t="shared" si="339"/>
        <v>5500.7966865264088</v>
      </c>
      <c r="IV130" s="39">
        <f t="shared" si="418"/>
        <v>13751991.716316022</v>
      </c>
      <c r="IW130" s="39">
        <f t="shared" si="419"/>
        <v>2406598550.3553038</v>
      </c>
      <c r="IX130" s="39">
        <f t="shared" si="420"/>
        <v>-7907395236.8817129</v>
      </c>
      <c r="IY130" s="53">
        <f t="shared" si="421"/>
        <v>421154746312.17816</v>
      </c>
      <c r="IZ130" s="39">
        <f t="shared" si="422"/>
        <v>-1383794166454.2998</v>
      </c>
      <c r="JA130" s="39">
        <f t="shared" si="423"/>
        <v>4546752261206.9844</v>
      </c>
      <c r="JU130" s="21">
        <v>76</v>
      </c>
      <c r="JV130" s="39">
        <v>-575</v>
      </c>
      <c r="JW130" s="39">
        <v>175</v>
      </c>
      <c r="JX130" s="39">
        <v>2500</v>
      </c>
      <c r="JY130" s="50">
        <f t="shared" si="424"/>
        <v>1.5685649657626343E-3</v>
      </c>
      <c r="JZ130" s="40">
        <f t="shared" si="340"/>
        <v>24.313381796607846</v>
      </c>
      <c r="KA130" s="41">
        <f t="shared" si="425"/>
        <v>60783.454491519617</v>
      </c>
      <c r="KB130" s="39">
        <f t="shared" si="426"/>
        <v>10637104.536015933</v>
      </c>
      <c r="KC130" s="39">
        <f t="shared" si="427"/>
        <v>-34950486.33262378</v>
      </c>
      <c r="KD130" s="40">
        <f t="shared" si="341"/>
        <v>5500.7966865264116</v>
      </c>
      <c r="KE130" s="39">
        <f t="shared" si="428"/>
        <v>13751991.716316029</v>
      </c>
      <c r="KF130" s="39">
        <f t="shared" si="429"/>
        <v>2406598550.3553052</v>
      </c>
      <c r="KG130" s="39">
        <f t="shared" si="430"/>
        <v>-7907395236.8817167</v>
      </c>
      <c r="KH130" s="53">
        <f t="shared" si="431"/>
        <v>421154746312.17841</v>
      </c>
      <c r="KI130" s="39">
        <f t="shared" si="432"/>
        <v>-1383794166454.3005</v>
      </c>
      <c r="KJ130" s="39">
        <f t="shared" si="433"/>
        <v>4546752261206.9873</v>
      </c>
      <c r="LD130" s="21">
        <v>76</v>
      </c>
      <c r="LE130" s="39">
        <v>-575</v>
      </c>
      <c r="LF130" s="39">
        <v>175</v>
      </c>
      <c r="LG130" s="39">
        <v>2500</v>
      </c>
      <c r="LH130" s="50">
        <f t="shared" si="434"/>
        <v>1.5685649657626343E-3</v>
      </c>
      <c r="LI130" s="40">
        <f t="shared" si="342"/>
        <v>24.313381796607846</v>
      </c>
      <c r="LJ130" s="41">
        <f t="shared" si="435"/>
        <v>60783.454491519617</v>
      </c>
      <c r="LK130" s="39">
        <f t="shared" si="436"/>
        <v>10637104.536015933</v>
      </c>
      <c r="LL130" s="39">
        <f t="shared" si="437"/>
        <v>-34950486.33262378</v>
      </c>
      <c r="LM130" s="40">
        <f t="shared" si="343"/>
        <v>5500.7966865264116</v>
      </c>
      <c r="LN130" s="39">
        <f t="shared" si="438"/>
        <v>13751991.716316029</v>
      </c>
      <c r="LO130" s="39">
        <f t="shared" si="439"/>
        <v>2406598550.3553052</v>
      </c>
      <c r="LP130" s="39">
        <f t="shared" si="440"/>
        <v>-7907395236.8817167</v>
      </c>
      <c r="LQ130" s="53">
        <f t="shared" si="441"/>
        <v>421154746312.17841</v>
      </c>
      <c r="LR130" s="39">
        <f t="shared" si="442"/>
        <v>-1383794166454.3005</v>
      </c>
      <c r="LS130" s="39">
        <f t="shared" si="443"/>
        <v>4546752261206.9873</v>
      </c>
    </row>
    <row r="131" spans="1:331" x14ac:dyDescent="0.25">
      <c r="A131" s="21">
        <v>77</v>
      </c>
      <c r="B131" s="39">
        <v>-575</v>
      </c>
      <c r="C131" s="39">
        <v>225</v>
      </c>
      <c r="D131" s="39">
        <v>2500</v>
      </c>
      <c r="E131" s="50">
        <f t="shared" si="344"/>
        <v>1.005E-3</v>
      </c>
      <c r="F131" s="40">
        <f t="shared" si="324"/>
        <v>19.188590625000003</v>
      </c>
      <c r="G131" s="41">
        <f t="shared" si="345"/>
        <v>47971.476562500007</v>
      </c>
      <c r="H131" s="39">
        <f t="shared" si="346"/>
        <v>10793582.226562502</v>
      </c>
      <c r="I131" s="39">
        <f t="shared" si="347"/>
        <v>-27583599.023437504</v>
      </c>
      <c r="J131" s="40">
        <f t="shared" si="325"/>
        <v>12686.249999999998</v>
      </c>
      <c r="K131" s="39">
        <f t="shared" si="348"/>
        <v>31715624.999999996</v>
      </c>
      <c r="L131" s="39">
        <f t="shared" si="349"/>
        <v>7136015624.999999</v>
      </c>
      <c r="M131" s="39">
        <f t="shared" si="350"/>
        <v>-18236484374.999996</v>
      </c>
      <c r="N131" s="53">
        <f t="shared" si="351"/>
        <v>1605603515624.9998</v>
      </c>
      <c r="O131" s="39">
        <f t="shared" si="352"/>
        <v>-4103208984374.999</v>
      </c>
      <c r="P131" s="39">
        <f t="shared" si="353"/>
        <v>10485978515624.998</v>
      </c>
      <c r="AJ131" s="21">
        <v>77</v>
      </c>
      <c r="AK131" s="39">
        <v>-575</v>
      </c>
      <c r="AL131" s="39">
        <v>225</v>
      </c>
      <c r="AM131" s="39">
        <v>2500</v>
      </c>
      <c r="AN131" s="50">
        <f t="shared" si="354"/>
        <v>1.1688262766834114E-3</v>
      </c>
      <c r="AO131" s="40">
        <f t="shared" si="326"/>
        <v>21.09583279063375</v>
      </c>
      <c r="AP131" s="41">
        <f t="shared" si="355"/>
        <v>52739.581976584377</v>
      </c>
      <c r="AQ131" s="39">
        <f t="shared" si="356"/>
        <v>11866405.944731485</v>
      </c>
      <c r="AR131" s="39">
        <f t="shared" si="357"/>
        <v>-30325259.636536017</v>
      </c>
      <c r="AS131" s="40">
        <f t="shared" si="327"/>
        <v>10597.464972286503</v>
      </c>
      <c r="AT131" s="39">
        <f t="shared" si="358"/>
        <v>26493662.430716258</v>
      </c>
      <c r="AU131" s="39">
        <f t="shared" si="359"/>
        <v>5961074046.9111576</v>
      </c>
      <c r="AV131" s="39">
        <f t="shared" si="360"/>
        <v>-15233855897.661848</v>
      </c>
      <c r="AW131" s="53">
        <f t="shared" si="361"/>
        <v>1341241660555.0105</v>
      </c>
      <c r="AX131" s="39">
        <f t="shared" si="362"/>
        <v>-3427617576973.916</v>
      </c>
      <c r="AY131" s="39">
        <f t="shared" si="363"/>
        <v>8759467141155.5625</v>
      </c>
      <c r="BS131" s="21">
        <v>77</v>
      </c>
      <c r="BT131" s="39">
        <v>-575</v>
      </c>
      <c r="BU131" s="39">
        <v>225</v>
      </c>
      <c r="BV131" s="39">
        <v>2500</v>
      </c>
      <c r="BW131" s="50">
        <f t="shared" si="364"/>
        <v>1.3922240077646614E-3</v>
      </c>
      <c r="BX131" s="40">
        <f t="shared" si="328"/>
        <v>23.14512818829748</v>
      </c>
      <c r="BY131" s="41">
        <f t="shared" si="365"/>
        <v>57862.820470743703</v>
      </c>
      <c r="BZ131" s="39">
        <f t="shared" si="366"/>
        <v>13019134.605917333</v>
      </c>
      <c r="CA131" s="39">
        <f t="shared" si="367"/>
        <v>-33271121.77067763</v>
      </c>
      <c r="CB131" s="40">
        <f t="shared" si="329"/>
        <v>7749.1439010005688</v>
      </c>
      <c r="CC131" s="39">
        <f t="shared" si="368"/>
        <v>19372859.752501421</v>
      </c>
      <c r="CD131" s="39">
        <f t="shared" si="369"/>
        <v>4358893444.3128195</v>
      </c>
      <c r="CE131" s="39">
        <f t="shared" si="370"/>
        <v>-11139394357.688316</v>
      </c>
      <c r="CF131" s="53">
        <f t="shared" si="371"/>
        <v>980751024970.3844</v>
      </c>
      <c r="CG131" s="39">
        <f t="shared" si="372"/>
        <v>-2506363730479.8711</v>
      </c>
      <c r="CH131" s="39">
        <f t="shared" si="373"/>
        <v>6405151755670.7822</v>
      </c>
      <c r="DB131" s="21">
        <v>77</v>
      </c>
      <c r="DC131" s="39">
        <v>-575</v>
      </c>
      <c r="DD131" s="39">
        <v>225</v>
      </c>
      <c r="DE131" s="39">
        <v>2500</v>
      </c>
      <c r="DF131" s="50">
        <f t="shared" si="374"/>
        <v>1.6024183212909138E-3</v>
      </c>
      <c r="DG131" s="40">
        <f t="shared" si="330"/>
        <v>24.492296155812266</v>
      </c>
      <c r="DH131" s="41">
        <f t="shared" si="375"/>
        <v>61230.740389530663</v>
      </c>
      <c r="DI131" s="39">
        <f t="shared" si="376"/>
        <v>13776916.5876444</v>
      </c>
      <c r="DJ131" s="39">
        <f t="shared" si="377"/>
        <v>-35207675.723980129</v>
      </c>
      <c r="DK131" s="40">
        <f t="shared" si="331"/>
        <v>5069.1664035408494</v>
      </c>
      <c r="DL131" s="39">
        <f t="shared" si="378"/>
        <v>12672916.008852124</v>
      </c>
      <c r="DM131" s="39">
        <f t="shared" si="379"/>
        <v>2851406101.9917278</v>
      </c>
      <c r="DN131" s="39">
        <f t="shared" si="380"/>
        <v>-7286926705.0899715</v>
      </c>
      <c r="DO131" s="53">
        <f t="shared" si="381"/>
        <v>641566372948.13879</v>
      </c>
      <c r="DP131" s="39">
        <f t="shared" si="382"/>
        <v>-1639558508645.2437</v>
      </c>
      <c r="DQ131" s="39">
        <f t="shared" si="383"/>
        <v>4189982855426.7334</v>
      </c>
      <c r="EK131" s="21">
        <v>77</v>
      </c>
      <c r="EL131" s="39">
        <v>-575</v>
      </c>
      <c r="EM131" s="39">
        <v>225</v>
      </c>
      <c r="EN131" s="39">
        <v>2500</v>
      </c>
      <c r="EO131" s="50">
        <f t="shared" si="384"/>
        <v>1.681754476632653E-3</v>
      </c>
      <c r="EP131" s="40">
        <f t="shared" si="332"/>
        <v>24.8543386412111</v>
      </c>
      <c r="EQ131" s="41">
        <f t="shared" si="385"/>
        <v>62135.846603027749</v>
      </c>
      <c r="ER131" s="39">
        <f t="shared" si="386"/>
        <v>13980565.485681243</v>
      </c>
      <c r="ES131" s="39">
        <f t="shared" si="387"/>
        <v>-35728111.796740957</v>
      </c>
      <c r="ET131" s="40">
        <f t="shared" si="333"/>
        <v>4057.6304229336761</v>
      </c>
      <c r="EU131" s="39">
        <f t="shared" si="388"/>
        <v>10144076.05733419</v>
      </c>
      <c r="EV131" s="39">
        <f t="shared" si="389"/>
        <v>2282417112.9001927</v>
      </c>
      <c r="EW131" s="39">
        <f t="shared" si="390"/>
        <v>-5832843732.9671593</v>
      </c>
      <c r="EX131" s="53">
        <f t="shared" si="391"/>
        <v>513543850402.5434</v>
      </c>
      <c r="EY131" s="39">
        <f t="shared" si="392"/>
        <v>-1312389839917.6108</v>
      </c>
      <c r="EZ131" s="39">
        <f t="shared" si="393"/>
        <v>3353885146456.1167</v>
      </c>
      <c r="FT131" s="21">
        <v>77</v>
      </c>
      <c r="FU131" s="39">
        <v>-575</v>
      </c>
      <c r="FV131" s="39">
        <v>225</v>
      </c>
      <c r="FW131" s="39">
        <v>2500</v>
      </c>
      <c r="FX131" s="50">
        <f t="shared" si="394"/>
        <v>1.6877111733294679E-3</v>
      </c>
      <c r="FY131" s="40">
        <f t="shared" si="334"/>
        <v>24.878282515696732</v>
      </c>
      <c r="FZ131" s="41">
        <f t="shared" si="395"/>
        <v>62195.706289241833</v>
      </c>
      <c r="GA131" s="39">
        <f t="shared" si="396"/>
        <v>13994033.915079413</v>
      </c>
      <c r="GB131" s="39">
        <f t="shared" si="397"/>
        <v>-35762531.116314054</v>
      </c>
      <c r="GC131" s="40">
        <f t="shared" si="335"/>
        <v>3981.6825400492849</v>
      </c>
      <c r="GD131" s="39">
        <f t="shared" si="398"/>
        <v>9954206.3501232117</v>
      </c>
      <c r="GE131" s="39">
        <f t="shared" si="399"/>
        <v>2239696428.7777228</v>
      </c>
      <c r="GF131" s="39">
        <f t="shared" si="400"/>
        <v>-5723668651.3208466</v>
      </c>
      <c r="GG131" s="53">
        <f t="shared" si="401"/>
        <v>503931696474.98761</v>
      </c>
      <c r="GH131" s="39">
        <f t="shared" si="402"/>
        <v>-1287825446547.1904</v>
      </c>
      <c r="GI131" s="39">
        <f t="shared" si="403"/>
        <v>3291109474509.4868</v>
      </c>
      <c r="HC131" s="21">
        <v>77</v>
      </c>
      <c r="HD131" s="39">
        <v>-575</v>
      </c>
      <c r="HE131" s="39">
        <v>225</v>
      </c>
      <c r="HF131" s="39">
        <v>2500</v>
      </c>
      <c r="HG131" s="50">
        <f t="shared" si="404"/>
        <v>1.6877371103829618E-3</v>
      </c>
      <c r="HH131" s="40">
        <f t="shared" si="336"/>
        <v>24.878385784521111</v>
      </c>
      <c r="HI131" s="41">
        <f t="shared" si="405"/>
        <v>62195.964461302778</v>
      </c>
      <c r="HJ131" s="39">
        <f t="shared" si="406"/>
        <v>13994092.003793124</v>
      </c>
      <c r="HK131" s="39">
        <f t="shared" si="407"/>
        <v>-35762679.5652491</v>
      </c>
      <c r="HL131" s="40">
        <f t="shared" si="337"/>
        <v>3981.3518426172382</v>
      </c>
      <c r="HM131" s="39">
        <f t="shared" si="408"/>
        <v>9953379.6065430958</v>
      </c>
      <c r="HN131" s="39">
        <f t="shared" si="409"/>
        <v>2239510411.4721966</v>
      </c>
      <c r="HO131" s="39">
        <f t="shared" si="410"/>
        <v>-5723193273.7622805</v>
      </c>
      <c r="HP131" s="53">
        <f t="shared" si="411"/>
        <v>503889842581.2442</v>
      </c>
      <c r="HQ131" s="39">
        <f t="shared" si="412"/>
        <v>-1287718486596.5132</v>
      </c>
      <c r="HR131" s="39">
        <f t="shared" si="413"/>
        <v>3290836132413.311</v>
      </c>
      <c r="IL131" s="21">
        <v>77</v>
      </c>
      <c r="IM131" s="39">
        <v>-575</v>
      </c>
      <c r="IN131" s="39">
        <v>225</v>
      </c>
      <c r="IO131" s="39">
        <v>2500</v>
      </c>
      <c r="IP131" s="50">
        <f t="shared" si="414"/>
        <v>1.6877371108620298E-3</v>
      </c>
      <c r="IQ131" s="40">
        <f t="shared" si="338"/>
        <v>24.878385786428446</v>
      </c>
      <c r="IR131" s="41">
        <f t="shared" si="415"/>
        <v>62195.964466071113</v>
      </c>
      <c r="IS131" s="39">
        <f t="shared" si="416"/>
        <v>13994092.004866</v>
      </c>
      <c r="IT131" s="39">
        <f t="shared" si="417"/>
        <v>-35762679.567990892</v>
      </c>
      <c r="IU131" s="40">
        <f t="shared" si="339"/>
        <v>3981.3518365091199</v>
      </c>
      <c r="IV131" s="39">
        <f t="shared" si="418"/>
        <v>9953379.5912727993</v>
      </c>
      <c r="IW131" s="39">
        <f t="shared" si="419"/>
        <v>2239510408.0363798</v>
      </c>
      <c r="IX131" s="39">
        <f t="shared" si="420"/>
        <v>-5723193264.9818592</v>
      </c>
      <c r="IY131" s="53">
        <f t="shared" si="421"/>
        <v>503889841808.18549</v>
      </c>
      <c r="IZ131" s="39">
        <f t="shared" si="422"/>
        <v>-1287718484620.9182</v>
      </c>
      <c r="JA131" s="39">
        <f t="shared" si="423"/>
        <v>3290836127364.5693</v>
      </c>
      <c r="JU131" s="21">
        <v>77</v>
      </c>
      <c r="JV131" s="39">
        <v>-575</v>
      </c>
      <c r="JW131" s="39">
        <v>225</v>
      </c>
      <c r="JX131" s="39">
        <v>2500</v>
      </c>
      <c r="JY131" s="50">
        <f t="shared" si="424"/>
        <v>1.6877371108620295E-3</v>
      </c>
      <c r="JZ131" s="40">
        <f t="shared" si="340"/>
        <v>24.878385786428446</v>
      </c>
      <c r="KA131" s="41">
        <f t="shared" si="425"/>
        <v>62195.964466071113</v>
      </c>
      <c r="KB131" s="39">
        <f t="shared" si="426"/>
        <v>13994092.004866</v>
      </c>
      <c r="KC131" s="39">
        <f t="shared" si="427"/>
        <v>-35762679.567990892</v>
      </c>
      <c r="KD131" s="40">
        <f t="shared" si="341"/>
        <v>3981.3518365091227</v>
      </c>
      <c r="KE131" s="39">
        <f t="shared" si="428"/>
        <v>9953379.5912728067</v>
      </c>
      <c r="KF131" s="39">
        <f t="shared" si="429"/>
        <v>2239510408.0363817</v>
      </c>
      <c r="KG131" s="39">
        <f t="shared" si="430"/>
        <v>-5723193264.981864</v>
      </c>
      <c r="KH131" s="53">
        <f t="shared" si="431"/>
        <v>503889841808.18591</v>
      </c>
      <c r="KI131" s="39">
        <f t="shared" si="432"/>
        <v>-1287718484620.9194</v>
      </c>
      <c r="KJ131" s="39">
        <f t="shared" si="433"/>
        <v>3290836127364.5718</v>
      </c>
      <c r="LD131" s="21">
        <v>77</v>
      </c>
      <c r="LE131" s="39">
        <v>-575</v>
      </c>
      <c r="LF131" s="39">
        <v>225</v>
      </c>
      <c r="LG131" s="39">
        <v>2500</v>
      </c>
      <c r="LH131" s="50">
        <f t="shared" si="434"/>
        <v>1.6877371108620295E-3</v>
      </c>
      <c r="LI131" s="40">
        <f t="shared" si="342"/>
        <v>24.878385786428446</v>
      </c>
      <c r="LJ131" s="41">
        <f t="shared" si="435"/>
        <v>62195.964466071113</v>
      </c>
      <c r="LK131" s="39">
        <f t="shared" si="436"/>
        <v>13994092.004866</v>
      </c>
      <c r="LL131" s="39">
        <f t="shared" si="437"/>
        <v>-35762679.567990892</v>
      </c>
      <c r="LM131" s="40">
        <f t="shared" si="343"/>
        <v>3981.3518365091227</v>
      </c>
      <c r="LN131" s="39">
        <f t="shared" si="438"/>
        <v>9953379.5912728067</v>
      </c>
      <c r="LO131" s="39">
        <f t="shared" si="439"/>
        <v>2239510408.0363817</v>
      </c>
      <c r="LP131" s="39">
        <f t="shared" si="440"/>
        <v>-5723193264.981864</v>
      </c>
      <c r="LQ131" s="53">
        <f t="shared" si="441"/>
        <v>503889841808.18591</v>
      </c>
      <c r="LR131" s="39">
        <f t="shared" si="442"/>
        <v>-1287718484620.9194</v>
      </c>
      <c r="LS131" s="39">
        <f t="shared" si="443"/>
        <v>3290836127364.5718</v>
      </c>
    </row>
    <row r="132" spans="1:331" x14ac:dyDescent="0.25">
      <c r="A132" s="21">
        <v>78</v>
      </c>
      <c r="B132" s="39">
        <v>-575</v>
      </c>
      <c r="C132" s="39">
        <v>275</v>
      </c>
      <c r="D132" s="39">
        <v>2500</v>
      </c>
      <c r="E132" s="50">
        <f t="shared" si="344"/>
        <v>1.0125000000000002E-3</v>
      </c>
      <c r="F132" s="40">
        <f t="shared" si="324"/>
        <v>19.283378906250004</v>
      </c>
      <c r="G132" s="41">
        <f t="shared" si="345"/>
        <v>48208.447265625007</v>
      </c>
      <c r="H132" s="39">
        <f t="shared" si="346"/>
        <v>13257322.998046877</v>
      </c>
      <c r="I132" s="39">
        <f t="shared" si="347"/>
        <v>-27719857.177734379</v>
      </c>
      <c r="J132" s="40">
        <f t="shared" si="325"/>
        <v>12590.624999999998</v>
      </c>
      <c r="K132" s="39">
        <f t="shared" si="348"/>
        <v>31476562.499999996</v>
      </c>
      <c r="L132" s="39">
        <f t="shared" si="349"/>
        <v>8656054687.4999981</v>
      </c>
      <c r="M132" s="39">
        <f t="shared" si="350"/>
        <v>-18099023437.499996</v>
      </c>
      <c r="N132" s="53">
        <f t="shared" si="351"/>
        <v>2380415039062.4995</v>
      </c>
      <c r="O132" s="39">
        <f t="shared" si="352"/>
        <v>-4977231445312.499</v>
      </c>
      <c r="P132" s="39">
        <f t="shared" si="353"/>
        <v>10406938476562.498</v>
      </c>
      <c r="AJ132" s="21">
        <v>78</v>
      </c>
      <c r="AK132" s="39">
        <v>-575</v>
      </c>
      <c r="AL132" s="39">
        <v>275</v>
      </c>
      <c r="AM132" s="39">
        <v>2500</v>
      </c>
      <c r="AN132" s="50">
        <f t="shared" si="354"/>
        <v>1.2414183164213871E-3</v>
      </c>
      <c r="AO132" s="40">
        <f t="shared" si="326"/>
        <v>21.831530662036361</v>
      </c>
      <c r="AP132" s="41">
        <f t="shared" si="355"/>
        <v>54578.826655090903</v>
      </c>
      <c r="AQ132" s="39">
        <f t="shared" si="356"/>
        <v>15009177.330149999</v>
      </c>
      <c r="AR132" s="39">
        <f t="shared" si="357"/>
        <v>-31382825.32667727</v>
      </c>
      <c r="AS132" s="40">
        <f t="shared" si="327"/>
        <v>9671.9164656273151</v>
      </c>
      <c r="AT132" s="39">
        <f t="shared" si="358"/>
        <v>24179791.164068289</v>
      </c>
      <c r="AU132" s="39">
        <f t="shared" si="359"/>
        <v>6649442570.1187792</v>
      </c>
      <c r="AV132" s="39">
        <f t="shared" si="360"/>
        <v>-13903379919.339266</v>
      </c>
      <c r="AW132" s="53">
        <f t="shared" si="361"/>
        <v>1828596706782.6643</v>
      </c>
      <c r="AX132" s="39">
        <f t="shared" si="362"/>
        <v>-3823429477818.2983</v>
      </c>
      <c r="AY132" s="39">
        <f t="shared" si="363"/>
        <v>7994443453620.0781</v>
      </c>
      <c r="BS132" s="21">
        <v>78</v>
      </c>
      <c r="BT132" s="39">
        <v>-575</v>
      </c>
      <c r="BU132" s="39">
        <v>275</v>
      </c>
      <c r="BV132" s="39">
        <v>2500</v>
      </c>
      <c r="BW132" s="50">
        <f t="shared" si="364"/>
        <v>1.4825855115129735E-3</v>
      </c>
      <c r="BX132" s="40">
        <f t="shared" si="328"/>
        <v>23.793299325286142</v>
      </c>
      <c r="BY132" s="41">
        <f t="shared" si="365"/>
        <v>59483.248313215357</v>
      </c>
      <c r="BZ132" s="39">
        <f t="shared" si="366"/>
        <v>16357893.286134223</v>
      </c>
      <c r="CA132" s="39">
        <f t="shared" si="367"/>
        <v>-34202867.780098833</v>
      </c>
      <c r="CB132" s="40">
        <f t="shared" si="329"/>
        <v>6597.03472820959</v>
      </c>
      <c r="CC132" s="39">
        <f t="shared" si="368"/>
        <v>16492586.820523975</v>
      </c>
      <c r="CD132" s="39">
        <f t="shared" si="369"/>
        <v>4535461375.6440935</v>
      </c>
      <c r="CE132" s="39">
        <f t="shared" si="370"/>
        <v>-9483237421.8012867</v>
      </c>
      <c r="CF132" s="53">
        <f t="shared" si="371"/>
        <v>1247251878302.1257</v>
      </c>
      <c r="CG132" s="39">
        <f t="shared" si="372"/>
        <v>-2607890290995.354</v>
      </c>
      <c r="CH132" s="39">
        <f t="shared" si="373"/>
        <v>5452861517535.7393</v>
      </c>
      <c r="DB132" s="21">
        <v>78</v>
      </c>
      <c r="DC132" s="39">
        <v>-575</v>
      </c>
      <c r="DD132" s="39">
        <v>275</v>
      </c>
      <c r="DE132" s="39">
        <v>2500</v>
      </c>
      <c r="DF132" s="50">
        <f t="shared" si="374"/>
        <v>1.7133385960422906E-3</v>
      </c>
      <c r="DG132" s="40">
        <f t="shared" si="330"/>
        <v>24.976135901691343</v>
      </c>
      <c r="DH132" s="41">
        <f t="shared" si="375"/>
        <v>62440.339754228356</v>
      </c>
      <c r="DI132" s="39">
        <f t="shared" si="376"/>
        <v>17171093.432412799</v>
      </c>
      <c r="DJ132" s="39">
        <f t="shared" si="377"/>
        <v>-35903195.358681306</v>
      </c>
      <c r="DK132" s="40">
        <f t="shared" si="331"/>
        <v>3654.9329004607939</v>
      </c>
      <c r="DL132" s="39">
        <f t="shared" si="378"/>
        <v>9137332.2511519846</v>
      </c>
      <c r="DM132" s="39">
        <f t="shared" si="379"/>
        <v>2512766369.0667958</v>
      </c>
      <c r="DN132" s="39">
        <f t="shared" si="380"/>
        <v>-5253966044.4123907</v>
      </c>
      <c r="DO132" s="53">
        <f t="shared" si="381"/>
        <v>691010751493.3689</v>
      </c>
      <c r="DP132" s="39">
        <f t="shared" si="382"/>
        <v>-1444840662213.4075</v>
      </c>
      <c r="DQ132" s="39">
        <f t="shared" si="383"/>
        <v>3021030475537.125</v>
      </c>
      <c r="EK132" s="21">
        <v>78</v>
      </c>
      <c r="EL132" s="39">
        <v>-575</v>
      </c>
      <c r="EM132" s="39">
        <v>275</v>
      </c>
      <c r="EN132" s="39">
        <v>2500</v>
      </c>
      <c r="EO132" s="50">
        <f t="shared" si="384"/>
        <v>1.8003408869361112E-3</v>
      </c>
      <c r="EP132" s="40">
        <f t="shared" si="332"/>
        <v>25.2458685208872</v>
      </c>
      <c r="EQ132" s="41">
        <f t="shared" si="385"/>
        <v>63114.671302217997</v>
      </c>
      <c r="ER132" s="39">
        <f t="shared" si="386"/>
        <v>17356534.608109951</v>
      </c>
      <c r="ES132" s="39">
        <f t="shared" si="387"/>
        <v>-36290935.998775348</v>
      </c>
      <c r="ET132" s="40">
        <f t="shared" si="333"/>
        <v>2545.6536915645811</v>
      </c>
      <c r="EU132" s="39">
        <f t="shared" si="388"/>
        <v>6364134.2289114529</v>
      </c>
      <c r="EV132" s="39">
        <f t="shared" si="389"/>
        <v>1750136912.9506495</v>
      </c>
      <c r="EW132" s="39">
        <f t="shared" si="390"/>
        <v>-3659377181.6240854</v>
      </c>
      <c r="EX132" s="53">
        <f t="shared" si="391"/>
        <v>481287651061.42859</v>
      </c>
      <c r="EY132" s="39">
        <f t="shared" si="392"/>
        <v>-1006328724946.6235</v>
      </c>
      <c r="EZ132" s="39">
        <f t="shared" si="393"/>
        <v>2104141879433.8491</v>
      </c>
      <c r="FT132" s="21">
        <v>78</v>
      </c>
      <c r="FU132" s="39">
        <v>-575</v>
      </c>
      <c r="FV132" s="39">
        <v>275</v>
      </c>
      <c r="FW132" s="39">
        <v>2500</v>
      </c>
      <c r="FX132" s="50">
        <f t="shared" si="394"/>
        <v>1.8068810540227351E-3</v>
      </c>
      <c r="FY132" s="40">
        <f t="shared" si="334"/>
        <v>25.262244838492016</v>
      </c>
      <c r="FZ132" s="41">
        <f t="shared" si="395"/>
        <v>63155.612096230041</v>
      </c>
      <c r="GA132" s="39">
        <f t="shared" si="396"/>
        <v>17367793.32646326</v>
      </c>
      <c r="GB132" s="39">
        <f t="shared" si="397"/>
        <v>-36314476.955332272</v>
      </c>
      <c r="GC132" s="40">
        <f t="shared" si="335"/>
        <v>2462.26656121013</v>
      </c>
      <c r="GD132" s="39">
        <f t="shared" si="398"/>
        <v>6155666.4030253254</v>
      </c>
      <c r="GE132" s="39">
        <f t="shared" si="399"/>
        <v>1692808260.8319645</v>
      </c>
      <c r="GF132" s="39">
        <f t="shared" si="400"/>
        <v>-3539508181.739562</v>
      </c>
      <c r="GG132" s="53">
        <f t="shared" si="401"/>
        <v>465522271728.79022</v>
      </c>
      <c r="GH132" s="39">
        <f t="shared" si="402"/>
        <v>-973364749978.37952</v>
      </c>
      <c r="GI132" s="39">
        <f t="shared" si="403"/>
        <v>2035217204500.2483</v>
      </c>
      <c r="HC132" s="21">
        <v>78</v>
      </c>
      <c r="HD132" s="39">
        <v>-575</v>
      </c>
      <c r="HE132" s="39">
        <v>275</v>
      </c>
      <c r="HF132" s="39">
        <v>2500</v>
      </c>
      <c r="HG132" s="50">
        <f t="shared" si="404"/>
        <v>1.8069092554409152E-3</v>
      </c>
      <c r="HH132" s="40">
        <f t="shared" si="336"/>
        <v>25.262314272830814</v>
      </c>
      <c r="HI132" s="41">
        <f t="shared" si="405"/>
        <v>63155.785682077032</v>
      </c>
      <c r="HJ132" s="39">
        <f t="shared" si="406"/>
        <v>17367841.062571183</v>
      </c>
      <c r="HK132" s="39">
        <f t="shared" si="407"/>
        <v>-36314576.767194293</v>
      </c>
      <c r="HL132" s="40">
        <f t="shared" si="337"/>
        <v>2461.9069931283316</v>
      </c>
      <c r="HM132" s="39">
        <f t="shared" si="408"/>
        <v>6154767.4828208294</v>
      </c>
      <c r="HN132" s="39">
        <f t="shared" si="409"/>
        <v>1692561057.775728</v>
      </c>
      <c r="HO132" s="39">
        <f t="shared" si="410"/>
        <v>-3538991302.6219769</v>
      </c>
      <c r="HP132" s="53">
        <f t="shared" si="411"/>
        <v>465454290888.3252</v>
      </c>
      <c r="HQ132" s="39">
        <f t="shared" si="412"/>
        <v>-973222608221.04358</v>
      </c>
      <c r="HR132" s="39">
        <f t="shared" si="413"/>
        <v>2034919999007.6367</v>
      </c>
      <c r="IL132" s="21">
        <v>78</v>
      </c>
      <c r="IM132" s="39">
        <v>-575</v>
      </c>
      <c r="IN132" s="39">
        <v>275</v>
      </c>
      <c r="IO132" s="39">
        <v>2500</v>
      </c>
      <c r="IP132" s="50">
        <f t="shared" si="414"/>
        <v>1.8069092559614248E-3</v>
      </c>
      <c r="IQ132" s="40">
        <f t="shared" si="338"/>
        <v>25.262314274112263</v>
      </c>
      <c r="IR132" s="41">
        <f t="shared" si="415"/>
        <v>63155.785685280658</v>
      </c>
      <c r="IS132" s="39">
        <f t="shared" si="416"/>
        <v>17367841.06345218</v>
      </c>
      <c r="IT132" s="39">
        <f t="shared" si="417"/>
        <v>-36314576.769036375</v>
      </c>
      <c r="IU132" s="40">
        <f t="shared" si="339"/>
        <v>2461.9069864918333</v>
      </c>
      <c r="IV132" s="39">
        <f t="shared" si="418"/>
        <v>6154767.4662295831</v>
      </c>
      <c r="IW132" s="39">
        <f t="shared" si="419"/>
        <v>1692561053.2131355</v>
      </c>
      <c r="IX132" s="39">
        <f t="shared" si="420"/>
        <v>-3538991293.0820103</v>
      </c>
      <c r="IY132" s="53">
        <f t="shared" si="421"/>
        <v>465454289633.61224</v>
      </c>
      <c r="IZ132" s="39">
        <f t="shared" si="422"/>
        <v>-973222605597.55286</v>
      </c>
      <c r="JA132" s="39">
        <f t="shared" si="423"/>
        <v>2034919993522.156</v>
      </c>
      <c r="JU132" s="21">
        <v>78</v>
      </c>
      <c r="JV132" s="39">
        <v>-575</v>
      </c>
      <c r="JW132" s="39">
        <v>275</v>
      </c>
      <c r="JX132" s="39">
        <v>2500</v>
      </c>
      <c r="JY132" s="50">
        <f t="shared" si="424"/>
        <v>1.8069092559614246E-3</v>
      </c>
      <c r="JZ132" s="40">
        <f t="shared" si="340"/>
        <v>25.262314274112263</v>
      </c>
      <c r="KA132" s="41">
        <f t="shared" si="425"/>
        <v>63155.785685280658</v>
      </c>
      <c r="KB132" s="39">
        <f t="shared" si="426"/>
        <v>17367841.06345218</v>
      </c>
      <c r="KC132" s="39">
        <f t="shared" si="427"/>
        <v>-36314576.769036375</v>
      </c>
      <c r="KD132" s="40">
        <f t="shared" si="341"/>
        <v>2461.9069864918365</v>
      </c>
      <c r="KE132" s="39">
        <f t="shared" si="428"/>
        <v>6154767.4662295915</v>
      </c>
      <c r="KF132" s="39">
        <f t="shared" si="429"/>
        <v>1692561053.2131376</v>
      </c>
      <c r="KG132" s="39">
        <f t="shared" si="430"/>
        <v>-3538991293.082015</v>
      </c>
      <c r="KH132" s="53">
        <f t="shared" si="431"/>
        <v>465454289633.61285</v>
      </c>
      <c r="KI132" s="39">
        <f t="shared" si="432"/>
        <v>-973222605597.55408</v>
      </c>
      <c r="KJ132" s="39">
        <f t="shared" si="433"/>
        <v>2034919993522.1587</v>
      </c>
      <c r="LD132" s="21">
        <v>78</v>
      </c>
      <c r="LE132" s="39">
        <v>-575</v>
      </c>
      <c r="LF132" s="39">
        <v>275</v>
      </c>
      <c r="LG132" s="39">
        <v>2500</v>
      </c>
      <c r="LH132" s="50">
        <f t="shared" si="434"/>
        <v>1.8069092559614246E-3</v>
      </c>
      <c r="LI132" s="40">
        <f t="shared" si="342"/>
        <v>25.262314274112263</v>
      </c>
      <c r="LJ132" s="41">
        <f t="shared" si="435"/>
        <v>63155.785685280658</v>
      </c>
      <c r="LK132" s="39">
        <f t="shared" si="436"/>
        <v>17367841.06345218</v>
      </c>
      <c r="LL132" s="39">
        <f t="shared" si="437"/>
        <v>-36314576.769036375</v>
      </c>
      <c r="LM132" s="40">
        <f t="shared" si="343"/>
        <v>2461.9069864918365</v>
      </c>
      <c r="LN132" s="39">
        <f t="shared" si="438"/>
        <v>6154767.4662295915</v>
      </c>
      <c r="LO132" s="39">
        <f t="shared" si="439"/>
        <v>1692561053.2131376</v>
      </c>
      <c r="LP132" s="39">
        <f t="shared" si="440"/>
        <v>-3538991293.082015</v>
      </c>
      <c r="LQ132" s="53">
        <f t="shared" si="441"/>
        <v>465454289633.61285</v>
      </c>
      <c r="LR132" s="39">
        <f t="shared" si="442"/>
        <v>-973222605597.55408</v>
      </c>
      <c r="LS132" s="39">
        <f t="shared" si="443"/>
        <v>2034919993522.1587</v>
      </c>
    </row>
    <row r="133" spans="1:331" x14ac:dyDescent="0.25">
      <c r="A133" s="21">
        <v>79</v>
      </c>
      <c r="B133" s="39">
        <v>-575</v>
      </c>
      <c r="C133" s="39">
        <v>325</v>
      </c>
      <c r="D133" s="39">
        <v>2500</v>
      </c>
      <c r="E133" s="50">
        <f t="shared" si="344"/>
        <v>1.0200000000000001E-3</v>
      </c>
      <c r="F133" s="40">
        <f t="shared" si="324"/>
        <v>19.37745</v>
      </c>
      <c r="G133" s="41">
        <f t="shared" si="345"/>
        <v>48443.625</v>
      </c>
      <c r="H133" s="39">
        <f t="shared" si="346"/>
        <v>15744178.125</v>
      </c>
      <c r="I133" s="39">
        <f t="shared" si="347"/>
        <v>-27855084.375</v>
      </c>
      <c r="J133" s="40">
        <f t="shared" si="325"/>
        <v>12495</v>
      </c>
      <c r="K133" s="39">
        <f t="shared" si="348"/>
        <v>31237500</v>
      </c>
      <c r="L133" s="39">
        <f t="shared" si="349"/>
        <v>10152187500</v>
      </c>
      <c r="M133" s="39">
        <f t="shared" si="350"/>
        <v>-17961562500</v>
      </c>
      <c r="N133" s="53">
        <f t="shared" si="351"/>
        <v>3299460937500</v>
      </c>
      <c r="O133" s="39">
        <f t="shared" si="352"/>
        <v>-5837507812500</v>
      </c>
      <c r="P133" s="39">
        <f t="shared" si="353"/>
        <v>10327898437500</v>
      </c>
      <c r="AJ133" s="21">
        <v>79</v>
      </c>
      <c r="AK133" s="39">
        <v>-575</v>
      </c>
      <c r="AL133" s="39">
        <v>325</v>
      </c>
      <c r="AM133" s="39">
        <v>2500</v>
      </c>
      <c r="AN133" s="50">
        <f t="shared" si="354"/>
        <v>1.3140103561593629E-3</v>
      </c>
      <c r="AO133" s="40">
        <f t="shared" si="326"/>
        <v>22.500041079464147</v>
      </c>
      <c r="AP133" s="41">
        <f t="shared" si="355"/>
        <v>56250.102698660368</v>
      </c>
      <c r="AQ133" s="39">
        <f t="shared" si="356"/>
        <v>18281283.377064619</v>
      </c>
      <c r="AR133" s="39">
        <f t="shared" si="357"/>
        <v>-32343809.051729713</v>
      </c>
      <c r="AS133" s="40">
        <f t="shared" si="327"/>
        <v>8746.3679589681251</v>
      </c>
      <c r="AT133" s="39">
        <f t="shared" si="358"/>
        <v>21865919.897420313</v>
      </c>
      <c r="AU133" s="39">
        <f t="shared" si="359"/>
        <v>7106423966.661602</v>
      </c>
      <c r="AV133" s="39">
        <f t="shared" si="360"/>
        <v>-12572903941.01668</v>
      </c>
      <c r="AW133" s="53">
        <f t="shared" si="361"/>
        <v>2309587789165.0205</v>
      </c>
      <c r="AX133" s="39">
        <f t="shared" si="362"/>
        <v>-4086193780830.4209</v>
      </c>
      <c r="AY133" s="39">
        <f t="shared" si="363"/>
        <v>7229419766084.5908</v>
      </c>
      <c r="BS133" s="21">
        <v>79</v>
      </c>
      <c r="BT133" s="39">
        <v>-575</v>
      </c>
      <c r="BU133" s="39">
        <v>325</v>
      </c>
      <c r="BV133" s="39">
        <v>2500</v>
      </c>
      <c r="BW133" s="50">
        <f t="shared" si="364"/>
        <v>1.5729470152612856E-3</v>
      </c>
      <c r="BX133" s="40">
        <f t="shared" si="328"/>
        <v>24.337364144939194</v>
      </c>
      <c r="BY133" s="41">
        <f t="shared" si="365"/>
        <v>60843.410362347982</v>
      </c>
      <c r="BZ133" s="39">
        <f t="shared" si="366"/>
        <v>19774108.367763095</v>
      </c>
      <c r="CA133" s="39">
        <f t="shared" si="367"/>
        <v>-34984960.958350092</v>
      </c>
      <c r="CB133" s="40">
        <f t="shared" si="329"/>
        <v>5444.9255554186075</v>
      </c>
      <c r="CC133" s="39">
        <f t="shared" si="368"/>
        <v>13612313.888546519</v>
      </c>
      <c r="CD133" s="39">
        <f t="shared" si="369"/>
        <v>4424002013.7776184</v>
      </c>
      <c r="CE133" s="39">
        <f t="shared" si="370"/>
        <v>-7827080485.9142485</v>
      </c>
      <c r="CF133" s="53">
        <f t="shared" si="371"/>
        <v>1437800654477.7261</v>
      </c>
      <c r="CG133" s="39">
        <f t="shared" si="372"/>
        <v>-2543801157922.1309</v>
      </c>
      <c r="CH133" s="39">
        <f t="shared" si="373"/>
        <v>4500571279400.6924</v>
      </c>
      <c r="DB133" s="21">
        <v>79</v>
      </c>
      <c r="DC133" s="39">
        <v>-575</v>
      </c>
      <c r="DD133" s="39">
        <v>325</v>
      </c>
      <c r="DE133" s="39">
        <v>2500</v>
      </c>
      <c r="DF133" s="50">
        <f t="shared" si="374"/>
        <v>1.8242588707936677E-3</v>
      </c>
      <c r="DG133" s="40">
        <f t="shared" si="330"/>
        <v>25.303108478846177</v>
      </c>
      <c r="DH133" s="41">
        <f t="shared" si="375"/>
        <v>63257.771197115442</v>
      </c>
      <c r="DI133" s="39">
        <f t="shared" si="376"/>
        <v>20558775.63906252</v>
      </c>
      <c r="DJ133" s="39">
        <f t="shared" si="377"/>
        <v>-36373218.438341379</v>
      </c>
      <c r="DK133" s="40">
        <f t="shared" si="331"/>
        <v>2240.6993973807389</v>
      </c>
      <c r="DL133" s="39">
        <f t="shared" si="378"/>
        <v>5601748.4934518477</v>
      </c>
      <c r="DM133" s="39">
        <f t="shared" si="379"/>
        <v>1820568260.3718505</v>
      </c>
      <c r="DN133" s="39">
        <f t="shared" si="380"/>
        <v>-3221005383.7348123</v>
      </c>
      <c r="DO133" s="53">
        <f t="shared" si="381"/>
        <v>591684684620.85144</v>
      </c>
      <c r="DP133" s="39">
        <f t="shared" si="382"/>
        <v>-1046826749713.814</v>
      </c>
      <c r="DQ133" s="39">
        <f t="shared" si="383"/>
        <v>1852078095647.5171</v>
      </c>
      <c r="EK133" s="21">
        <v>79</v>
      </c>
      <c r="EL133" s="39">
        <v>-575</v>
      </c>
      <c r="EM133" s="39">
        <v>325</v>
      </c>
      <c r="EN133" s="39">
        <v>2500</v>
      </c>
      <c r="EO133" s="50">
        <f t="shared" si="384"/>
        <v>1.9189272972395695E-3</v>
      </c>
      <c r="EP133" s="40">
        <f t="shared" si="332"/>
        <v>25.458098507527883</v>
      </c>
      <c r="EQ133" s="41">
        <f t="shared" si="385"/>
        <v>63645.246268819705</v>
      </c>
      <c r="ER133" s="39">
        <f t="shared" si="386"/>
        <v>20684705.037366405</v>
      </c>
      <c r="ES133" s="39">
        <f t="shared" si="387"/>
        <v>-36596016.604571328</v>
      </c>
      <c r="ET133" s="40">
        <f t="shared" si="333"/>
        <v>1033.6769601954895</v>
      </c>
      <c r="EU133" s="39">
        <f t="shared" si="388"/>
        <v>2584192.400488724</v>
      </c>
      <c r="EV133" s="39">
        <f t="shared" si="389"/>
        <v>839862530.15883529</v>
      </c>
      <c r="EW133" s="39">
        <f t="shared" si="390"/>
        <v>-1485910630.2810163</v>
      </c>
      <c r="EX133" s="53">
        <f t="shared" si="391"/>
        <v>272955322301.62146</v>
      </c>
      <c r="EY133" s="39">
        <f t="shared" si="392"/>
        <v>-482920954841.33032</v>
      </c>
      <c r="EZ133" s="39">
        <f t="shared" si="393"/>
        <v>854398612411.58435</v>
      </c>
      <c r="FT133" s="21">
        <v>79</v>
      </c>
      <c r="FU133" s="39">
        <v>-575</v>
      </c>
      <c r="FV133" s="39">
        <v>325</v>
      </c>
      <c r="FW133" s="39">
        <v>2500</v>
      </c>
      <c r="FX133" s="50">
        <f t="shared" si="394"/>
        <v>1.9260509347160022E-3</v>
      </c>
      <c r="FY133" s="40">
        <f t="shared" si="334"/>
        <v>25.465138540365597</v>
      </c>
      <c r="FZ133" s="41">
        <f t="shared" si="395"/>
        <v>63662.846350913991</v>
      </c>
      <c r="GA133" s="39">
        <f t="shared" si="396"/>
        <v>20690425.064047046</v>
      </c>
      <c r="GB133" s="39">
        <f t="shared" si="397"/>
        <v>-36606136.651775546</v>
      </c>
      <c r="GC133" s="40">
        <f t="shared" si="335"/>
        <v>942.85058237097201</v>
      </c>
      <c r="GD133" s="39">
        <f t="shared" si="398"/>
        <v>2357126.4559274302</v>
      </c>
      <c r="GE133" s="39">
        <f t="shared" si="399"/>
        <v>766066098.17641485</v>
      </c>
      <c r="GF133" s="39">
        <f t="shared" si="400"/>
        <v>-1355347712.1582723</v>
      </c>
      <c r="GG133" s="53">
        <f t="shared" si="401"/>
        <v>248971481907.33484</v>
      </c>
      <c r="GH133" s="39">
        <f t="shared" si="402"/>
        <v>-440488006451.43848</v>
      </c>
      <c r="GI133" s="39">
        <f t="shared" si="403"/>
        <v>779324934491.00659</v>
      </c>
      <c r="HC133" s="21">
        <v>79</v>
      </c>
      <c r="HD133" s="39">
        <v>-575</v>
      </c>
      <c r="HE133" s="39">
        <v>325</v>
      </c>
      <c r="HF133" s="39">
        <v>2500</v>
      </c>
      <c r="HG133" s="50">
        <f t="shared" si="404"/>
        <v>1.9260814004988694E-3</v>
      </c>
      <c r="HH133" s="40">
        <f t="shared" si="336"/>
        <v>25.465167259129668</v>
      </c>
      <c r="HI133" s="41">
        <f t="shared" si="405"/>
        <v>63662.918147824174</v>
      </c>
      <c r="HJ133" s="39">
        <f t="shared" si="406"/>
        <v>20690448.398042858</v>
      </c>
      <c r="HK133" s="39">
        <f t="shared" si="407"/>
        <v>-36606177.9349989</v>
      </c>
      <c r="HL133" s="40">
        <f t="shared" si="337"/>
        <v>942.46214363941601</v>
      </c>
      <c r="HM133" s="39">
        <f t="shared" si="408"/>
        <v>2356155.3590985402</v>
      </c>
      <c r="HN133" s="39">
        <f t="shared" si="409"/>
        <v>765750491.70702553</v>
      </c>
      <c r="HO133" s="39">
        <f t="shared" si="410"/>
        <v>-1354789331.4816606</v>
      </c>
      <c r="HP133" s="53">
        <f t="shared" si="411"/>
        <v>248868909804.78329</v>
      </c>
      <c r="HQ133" s="39">
        <f t="shared" si="412"/>
        <v>-440306532731.53967</v>
      </c>
      <c r="HR133" s="39">
        <f t="shared" si="413"/>
        <v>779003865601.95483</v>
      </c>
      <c r="IL133" s="21">
        <v>79</v>
      </c>
      <c r="IM133" s="39">
        <v>-575</v>
      </c>
      <c r="IN133" s="39">
        <v>325</v>
      </c>
      <c r="IO133" s="39">
        <v>2500</v>
      </c>
      <c r="IP133" s="50">
        <f t="shared" si="414"/>
        <v>1.9260814010608198E-3</v>
      </c>
      <c r="IQ133" s="40">
        <f t="shared" si="338"/>
        <v>25.465167259659285</v>
      </c>
      <c r="IR133" s="41">
        <f t="shared" si="415"/>
        <v>63662.918149148216</v>
      </c>
      <c r="IS133" s="39">
        <f t="shared" si="416"/>
        <v>20690448.39847317</v>
      </c>
      <c r="IT133" s="39">
        <f t="shared" si="417"/>
        <v>-36606177.935760222</v>
      </c>
      <c r="IU133" s="40">
        <f t="shared" si="339"/>
        <v>942.46213647454726</v>
      </c>
      <c r="IV133" s="39">
        <f t="shared" si="418"/>
        <v>2356155.3411863684</v>
      </c>
      <c r="IW133" s="39">
        <f t="shared" si="419"/>
        <v>765750485.88556969</v>
      </c>
      <c r="IX133" s="39">
        <f t="shared" si="420"/>
        <v>-1354789321.1821618</v>
      </c>
      <c r="IY133" s="53">
        <f t="shared" si="421"/>
        <v>248868907912.81015</v>
      </c>
      <c r="IZ133" s="39">
        <f t="shared" si="422"/>
        <v>-440306529384.20258</v>
      </c>
      <c r="JA133" s="39">
        <f t="shared" si="423"/>
        <v>779003859679.74304</v>
      </c>
      <c r="JU133" s="21">
        <v>79</v>
      </c>
      <c r="JV133" s="39">
        <v>-575</v>
      </c>
      <c r="JW133" s="39">
        <v>325</v>
      </c>
      <c r="JX133" s="39">
        <v>2500</v>
      </c>
      <c r="JY133" s="50">
        <f t="shared" si="424"/>
        <v>1.92608140106082E-3</v>
      </c>
      <c r="JZ133" s="40">
        <f t="shared" si="340"/>
        <v>25.465167259659285</v>
      </c>
      <c r="KA133" s="41">
        <f t="shared" si="425"/>
        <v>63662.918149148216</v>
      </c>
      <c r="KB133" s="39">
        <f t="shared" si="426"/>
        <v>20690448.39847317</v>
      </c>
      <c r="KC133" s="39">
        <f t="shared" si="427"/>
        <v>-36606177.935760222</v>
      </c>
      <c r="KD133" s="40">
        <f t="shared" si="341"/>
        <v>942.46213647454442</v>
      </c>
      <c r="KE133" s="39">
        <f t="shared" si="428"/>
        <v>2356155.3411863609</v>
      </c>
      <c r="KF133" s="39">
        <f t="shared" si="429"/>
        <v>765750485.88556731</v>
      </c>
      <c r="KG133" s="39">
        <f t="shared" si="430"/>
        <v>-1354789321.1821575</v>
      </c>
      <c r="KH133" s="53">
        <f t="shared" si="431"/>
        <v>248868907912.80939</v>
      </c>
      <c r="KI133" s="39">
        <f t="shared" si="432"/>
        <v>-440306529384.20117</v>
      </c>
      <c r="KJ133" s="39">
        <f t="shared" si="433"/>
        <v>779003859679.7406</v>
      </c>
      <c r="LD133" s="21">
        <v>79</v>
      </c>
      <c r="LE133" s="39">
        <v>-575</v>
      </c>
      <c r="LF133" s="39">
        <v>325</v>
      </c>
      <c r="LG133" s="39">
        <v>2500</v>
      </c>
      <c r="LH133" s="50">
        <f t="shared" si="434"/>
        <v>1.92608140106082E-3</v>
      </c>
      <c r="LI133" s="40">
        <f t="shared" si="342"/>
        <v>25.465167259659285</v>
      </c>
      <c r="LJ133" s="41">
        <f t="shared" si="435"/>
        <v>63662.918149148216</v>
      </c>
      <c r="LK133" s="39">
        <f t="shared" si="436"/>
        <v>20690448.39847317</v>
      </c>
      <c r="LL133" s="39">
        <f t="shared" si="437"/>
        <v>-36606177.935760222</v>
      </c>
      <c r="LM133" s="40">
        <f t="shared" si="343"/>
        <v>942.46213647454442</v>
      </c>
      <c r="LN133" s="39">
        <f t="shared" si="438"/>
        <v>2356155.3411863609</v>
      </c>
      <c r="LO133" s="39">
        <f t="shared" si="439"/>
        <v>765750485.88556731</v>
      </c>
      <c r="LP133" s="39">
        <f t="shared" si="440"/>
        <v>-1354789321.1821575</v>
      </c>
      <c r="LQ133" s="53">
        <f t="shared" si="441"/>
        <v>248868907912.80939</v>
      </c>
      <c r="LR133" s="39">
        <f t="shared" si="442"/>
        <v>-440306529384.20117</v>
      </c>
      <c r="LS133" s="39">
        <f t="shared" si="443"/>
        <v>779003859679.7406</v>
      </c>
    </row>
    <row r="134" spans="1:331" x14ac:dyDescent="0.25">
      <c r="A134" s="21">
        <v>80</v>
      </c>
      <c r="B134" s="39">
        <v>-575</v>
      </c>
      <c r="C134" s="39">
        <v>375</v>
      </c>
      <c r="D134" s="39">
        <v>2500</v>
      </c>
      <c r="E134" s="50">
        <f t="shared" si="344"/>
        <v>1.0275000000000002E-3</v>
      </c>
      <c r="F134" s="40">
        <f t="shared" si="324"/>
        <v>19.470803906250001</v>
      </c>
      <c r="G134" s="41">
        <f t="shared" si="345"/>
        <v>48677.009765625</v>
      </c>
      <c r="H134" s="39">
        <f t="shared" si="346"/>
        <v>18253878.662109375</v>
      </c>
      <c r="I134" s="39">
        <f t="shared" si="347"/>
        <v>-27989280.615234375</v>
      </c>
      <c r="J134" s="40">
        <f t="shared" si="325"/>
        <v>12399.374999999998</v>
      </c>
      <c r="K134" s="39">
        <f t="shared" si="348"/>
        <v>30998437.499999996</v>
      </c>
      <c r="L134" s="39">
        <f t="shared" si="349"/>
        <v>11624414062.499998</v>
      </c>
      <c r="M134" s="39">
        <f t="shared" si="350"/>
        <v>-17824101562.499996</v>
      </c>
      <c r="N134" s="53">
        <f t="shared" si="351"/>
        <v>4359155273437.4995</v>
      </c>
      <c r="O134" s="39">
        <f t="shared" si="352"/>
        <v>-6684038085937.499</v>
      </c>
      <c r="P134" s="39">
        <f t="shared" si="353"/>
        <v>10248858398437.498</v>
      </c>
      <c r="AJ134" s="21">
        <v>80</v>
      </c>
      <c r="AK134" s="39">
        <v>-575</v>
      </c>
      <c r="AL134" s="39">
        <v>375</v>
      </c>
      <c r="AM134" s="39">
        <v>2500</v>
      </c>
      <c r="AN134" s="50">
        <f t="shared" si="354"/>
        <v>1.3866023958973386E-3</v>
      </c>
      <c r="AO134" s="40">
        <f t="shared" si="326"/>
        <v>23.101364042917105</v>
      </c>
      <c r="AP134" s="41">
        <f t="shared" si="355"/>
        <v>57753.410107292759</v>
      </c>
      <c r="AQ134" s="39">
        <f t="shared" si="356"/>
        <v>21657528.790234786</v>
      </c>
      <c r="AR134" s="39">
        <f t="shared" si="357"/>
        <v>-33208210.811693337</v>
      </c>
      <c r="AS134" s="40">
        <f t="shared" si="327"/>
        <v>7820.8194523089333</v>
      </c>
      <c r="AT134" s="39">
        <f t="shared" si="358"/>
        <v>19552048.630772334</v>
      </c>
      <c r="AU134" s="39">
        <f t="shared" si="359"/>
        <v>7332018236.5396252</v>
      </c>
      <c r="AV134" s="39">
        <f t="shared" si="360"/>
        <v>-11242427962.694092</v>
      </c>
      <c r="AW134" s="53">
        <f t="shared" si="361"/>
        <v>2749506838702.3594</v>
      </c>
      <c r="AX134" s="39">
        <f t="shared" si="362"/>
        <v>-4215910486010.2842</v>
      </c>
      <c r="AY134" s="39">
        <f t="shared" si="363"/>
        <v>6464396078549.1025</v>
      </c>
      <c r="BS134" s="21">
        <v>80</v>
      </c>
      <c r="BT134" s="39">
        <v>-575</v>
      </c>
      <c r="BU134" s="39">
        <v>375</v>
      </c>
      <c r="BV134" s="39">
        <v>2500</v>
      </c>
      <c r="BW134" s="50">
        <f t="shared" si="364"/>
        <v>1.6633085190095979E-3</v>
      </c>
      <c r="BX134" s="40">
        <f t="shared" si="328"/>
        <v>24.777322647256621</v>
      </c>
      <c r="BY134" s="41">
        <f t="shared" si="365"/>
        <v>61943.306618141556</v>
      </c>
      <c r="BZ134" s="39">
        <f t="shared" si="366"/>
        <v>23228739.981803082</v>
      </c>
      <c r="CA134" s="39">
        <f t="shared" si="367"/>
        <v>-35617401.305431396</v>
      </c>
      <c r="CB134" s="40">
        <f t="shared" si="329"/>
        <v>4292.8163826276259</v>
      </c>
      <c r="CC134" s="39">
        <f t="shared" si="368"/>
        <v>10732040.956569064</v>
      </c>
      <c r="CD134" s="39">
        <f t="shared" si="369"/>
        <v>4024515358.7133989</v>
      </c>
      <c r="CE134" s="39">
        <f t="shared" si="370"/>
        <v>-6170923550.0272121</v>
      </c>
      <c r="CF134" s="53">
        <f t="shared" si="371"/>
        <v>1509193259517.5247</v>
      </c>
      <c r="CG134" s="39">
        <f t="shared" si="372"/>
        <v>-2314096331260.2046</v>
      </c>
      <c r="CH134" s="39">
        <f t="shared" si="373"/>
        <v>3548281041265.647</v>
      </c>
      <c r="DB134" s="21">
        <v>80</v>
      </c>
      <c r="DC134" s="39">
        <v>-575</v>
      </c>
      <c r="DD134" s="39">
        <v>375</v>
      </c>
      <c r="DE134" s="39">
        <v>2500</v>
      </c>
      <c r="DF134" s="50">
        <f t="shared" si="374"/>
        <v>1.9351791455450447E-3</v>
      </c>
      <c r="DG134" s="40">
        <f t="shared" si="330"/>
        <v>25.473213887276774</v>
      </c>
      <c r="DH134" s="41">
        <f t="shared" si="375"/>
        <v>63683.034718191935</v>
      </c>
      <c r="DI134" s="39">
        <f t="shared" si="376"/>
        <v>23881138.019321974</v>
      </c>
      <c r="DJ134" s="39">
        <f t="shared" si="377"/>
        <v>-36617744.962960362</v>
      </c>
      <c r="DK134" s="40">
        <f t="shared" si="331"/>
        <v>826.46589430068047</v>
      </c>
      <c r="DL134" s="39">
        <f t="shared" si="378"/>
        <v>2066164.7357517013</v>
      </c>
      <c r="DM134" s="39">
        <f t="shared" si="379"/>
        <v>774811775.90688801</v>
      </c>
      <c r="DN134" s="39">
        <f t="shared" si="380"/>
        <v>-1188044723.0572283</v>
      </c>
      <c r="DO134" s="53">
        <f t="shared" si="381"/>
        <v>290554415965.08301</v>
      </c>
      <c r="DP134" s="39">
        <f t="shared" si="382"/>
        <v>-445516771146.46063</v>
      </c>
      <c r="DQ134" s="39">
        <f t="shared" si="383"/>
        <v>683125715757.90625</v>
      </c>
      <c r="EK134" s="21">
        <v>80</v>
      </c>
      <c r="EL134" s="39">
        <v>-575</v>
      </c>
      <c r="EM134" s="39">
        <v>375</v>
      </c>
      <c r="EN134" s="39">
        <v>2500</v>
      </c>
      <c r="EO134" s="50">
        <f t="shared" si="384"/>
        <v>2.0375137075430276E-3</v>
      </c>
      <c r="EP134" s="40">
        <f t="shared" si="332"/>
        <v>25.5</v>
      </c>
      <c r="EQ134" s="41">
        <f t="shared" si="385"/>
        <v>63750</v>
      </c>
      <c r="ER134" s="39">
        <f t="shared" si="386"/>
        <v>23906250</v>
      </c>
      <c r="ES134" s="39">
        <f t="shared" si="387"/>
        <v>-36656250</v>
      </c>
      <c r="ET134" s="40">
        <f t="shared" si="333"/>
        <v>0</v>
      </c>
      <c r="EU134" s="39">
        <f t="shared" si="388"/>
        <v>0</v>
      </c>
      <c r="EV134" s="39">
        <f t="shared" si="389"/>
        <v>0</v>
      </c>
      <c r="EW134" s="39">
        <f t="shared" si="390"/>
        <v>0</v>
      </c>
      <c r="EX134" s="53">
        <f t="shared" si="391"/>
        <v>0</v>
      </c>
      <c r="EY134" s="39">
        <f t="shared" si="392"/>
        <v>0</v>
      </c>
      <c r="EZ134" s="39">
        <f t="shared" si="393"/>
        <v>0</v>
      </c>
      <c r="FT134" s="21">
        <v>80</v>
      </c>
      <c r="FU134" s="39">
        <v>-575</v>
      </c>
      <c r="FV134" s="39">
        <v>375</v>
      </c>
      <c r="FW134" s="39">
        <v>2500</v>
      </c>
      <c r="FX134" s="50">
        <f t="shared" si="394"/>
        <v>2.0452208154092691E-3</v>
      </c>
      <c r="FY134" s="40">
        <f t="shared" si="334"/>
        <v>25.5</v>
      </c>
      <c r="FZ134" s="41">
        <f t="shared" si="395"/>
        <v>63750</v>
      </c>
      <c r="GA134" s="39">
        <f t="shared" si="396"/>
        <v>23906250</v>
      </c>
      <c r="GB134" s="39">
        <f t="shared" si="397"/>
        <v>-36656250</v>
      </c>
      <c r="GC134" s="40">
        <f t="shared" si="335"/>
        <v>0</v>
      </c>
      <c r="GD134" s="39">
        <f t="shared" si="398"/>
        <v>0</v>
      </c>
      <c r="GE134" s="39">
        <f t="shared" si="399"/>
        <v>0</v>
      </c>
      <c r="GF134" s="39">
        <f t="shared" si="400"/>
        <v>0</v>
      </c>
      <c r="GG134" s="53">
        <f t="shared" si="401"/>
        <v>0</v>
      </c>
      <c r="GH134" s="39">
        <f t="shared" si="402"/>
        <v>0</v>
      </c>
      <c r="GI134" s="39">
        <f t="shared" si="403"/>
        <v>0</v>
      </c>
      <c r="HC134" s="21">
        <v>80</v>
      </c>
      <c r="HD134" s="39">
        <v>-575</v>
      </c>
      <c r="HE134" s="39">
        <v>375</v>
      </c>
      <c r="HF134" s="39">
        <v>2500</v>
      </c>
      <c r="HG134" s="50">
        <f t="shared" si="404"/>
        <v>2.0452535455568227E-3</v>
      </c>
      <c r="HH134" s="40">
        <f t="shared" si="336"/>
        <v>25.5</v>
      </c>
      <c r="HI134" s="41">
        <f t="shared" si="405"/>
        <v>63750</v>
      </c>
      <c r="HJ134" s="39">
        <f t="shared" si="406"/>
        <v>23906250</v>
      </c>
      <c r="HK134" s="39">
        <f t="shared" si="407"/>
        <v>-36656250</v>
      </c>
      <c r="HL134" s="40">
        <f t="shared" si="337"/>
        <v>0</v>
      </c>
      <c r="HM134" s="39">
        <f t="shared" si="408"/>
        <v>0</v>
      </c>
      <c r="HN134" s="39">
        <f t="shared" si="409"/>
        <v>0</v>
      </c>
      <c r="HO134" s="39">
        <f t="shared" si="410"/>
        <v>0</v>
      </c>
      <c r="HP134" s="53">
        <f t="shared" si="411"/>
        <v>0</v>
      </c>
      <c r="HQ134" s="39">
        <f t="shared" si="412"/>
        <v>0</v>
      </c>
      <c r="HR134" s="39">
        <f t="shared" si="413"/>
        <v>0</v>
      </c>
      <c r="IL134" s="21">
        <v>80</v>
      </c>
      <c r="IM134" s="39">
        <v>-575</v>
      </c>
      <c r="IN134" s="39">
        <v>375</v>
      </c>
      <c r="IO134" s="39">
        <v>2500</v>
      </c>
      <c r="IP134" s="50">
        <f t="shared" si="414"/>
        <v>2.0452535461602151E-3</v>
      </c>
      <c r="IQ134" s="40">
        <f t="shared" si="338"/>
        <v>25.5</v>
      </c>
      <c r="IR134" s="41">
        <f t="shared" si="415"/>
        <v>63750</v>
      </c>
      <c r="IS134" s="39">
        <f t="shared" si="416"/>
        <v>23906250</v>
      </c>
      <c r="IT134" s="39">
        <f t="shared" si="417"/>
        <v>-36656250</v>
      </c>
      <c r="IU134" s="40">
        <f t="shared" si="339"/>
        <v>0</v>
      </c>
      <c r="IV134" s="39">
        <f t="shared" si="418"/>
        <v>0</v>
      </c>
      <c r="IW134" s="39">
        <f t="shared" si="419"/>
        <v>0</v>
      </c>
      <c r="IX134" s="39">
        <f t="shared" si="420"/>
        <v>0</v>
      </c>
      <c r="IY134" s="53">
        <f t="shared" si="421"/>
        <v>0</v>
      </c>
      <c r="IZ134" s="39">
        <f t="shared" si="422"/>
        <v>0</v>
      </c>
      <c r="JA134" s="39">
        <f t="shared" si="423"/>
        <v>0</v>
      </c>
      <c r="JU134" s="21">
        <v>80</v>
      </c>
      <c r="JV134" s="39">
        <v>-575</v>
      </c>
      <c r="JW134" s="39">
        <v>375</v>
      </c>
      <c r="JX134" s="39">
        <v>2500</v>
      </c>
      <c r="JY134" s="50">
        <f t="shared" si="424"/>
        <v>2.0452535461602151E-3</v>
      </c>
      <c r="JZ134" s="40">
        <f t="shared" si="340"/>
        <v>25.5</v>
      </c>
      <c r="KA134" s="41">
        <f t="shared" si="425"/>
        <v>63750</v>
      </c>
      <c r="KB134" s="39">
        <f t="shared" si="426"/>
        <v>23906250</v>
      </c>
      <c r="KC134" s="39">
        <f t="shared" si="427"/>
        <v>-36656250</v>
      </c>
      <c r="KD134" s="40">
        <f t="shared" si="341"/>
        <v>0</v>
      </c>
      <c r="KE134" s="39">
        <f t="shared" si="428"/>
        <v>0</v>
      </c>
      <c r="KF134" s="39">
        <f t="shared" si="429"/>
        <v>0</v>
      </c>
      <c r="KG134" s="39">
        <f t="shared" si="430"/>
        <v>0</v>
      </c>
      <c r="KH134" s="53">
        <f t="shared" si="431"/>
        <v>0</v>
      </c>
      <c r="KI134" s="39">
        <f t="shared" si="432"/>
        <v>0</v>
      </c>
      <c r="KJ134" s="39">
        <f t="shared" si="433"/>
        <v>0</v>
      </c>
      <c r="LD134" s="21">
        <v>80</v>
      </c>
      <c r="LE134" s="39">
        <v>-575</v>
      </c>
      <c r="LF134" s="39">
        <v>375</v>
      </c>
      <c r="LG134" s="39">
        <v>2500</v>
      </c>
      <c r="LH134" s="50">
        <f t="shared" si="434"/>
        <v>2.0452535461602151E-3</v>
      </c>
      <c r="LI134" s="40">
        <f t="shared" si="342"/>
        <v>25.5</v>
      </c>
      <c r="LJ134" s="41">
        <f t="shared" si="435"/>
        <v>63750</v>
      </c>
      <c r="LK134" s="39">
        <f t="shared" si="436"/>
        <v>23906250</v>
      </c>
      <c r="LL134" s="39">
        <f t="shared" si="437"/>
        <v>-36656250</v>
      </c>
      <c r="LM134" s="40">
        <f t="shared" si="343"/>
        <v>0</v>
      </c>
      <c r="LN134" s="39">
        <f t="shared" si="438"/>
        <v>0</v>
      </c>
      <c r="LO134" s="39">
        <f t="shared" si="439"/>
        <v>0</v>
      </c>
      <c r="LP134" s="39">
        <f t="shared" si="440"/>
        <v>0</v>
      </c>
      <c r="LQ134" s="53">
        <f t="shared" si="441"/>
        <v>0</v>
      </c>
      <c r="LR134" s="39">
        <f t="shared" si="442"/>
        <v>0</v>
      </c>
      <c r="LS134" s="39">
        <f t="shared" si="443"/>
        <v>0</v>
      </c>
    </row>
    <row r="135" spans="1:331" x14ac:dyDescent="0.25">
      <c r="A135" s="21">
        <v>81</v>
      </c>
      <c r="B135" s="39">
        <v>-575</v>
      </c>
      <c r="C135" s="39">
        <v>425</v>
      </c>
      <c r="D135" s="39">
        <v>2500</v>
      </c>
      <c r="E135" s="50">
        <f t="shared" si="344"/>
        <v>1.0350000000000001E-3</v>
      </c>
      <c r="F135" s="40">
        <f t="shared" si="324"/>
        <v>19.563440625000005</v>
      </c>
      <c r="G135" s="41">
        <f t="shared" si="345"/>
        <v>48908.601562500015</v>
      </c>
      <c r="H135" s="39">
        <f t="shared" si="346"/>
        <v>20786155.664062507</v>
      </c>
      <c r="I135" s="39">
        <f t="shared" si="347"/>
        <v>-28122445.898437507</v>
      </c>
      <c r="J135" s="40">
        <f t="shared" si="325"/>
        <v>12303.749999999998</v>
      </c>
      <c r="K135" s="39">
        <f t="shared" si="348"/>
        <v>30759374.999999996</v>
      </c>
      <c r="L135" s="39">
        <f t="shared" si="349"/>
        <v>13072734374.999998</v>
      </c>
      <c r="M135" s="39">
        <f t="shared" si="350"/>
        <v>-17686640624.999996</v>
      </c>
      <c r="N135" s="53">
        <f t="shared" si="351"/>
        <v>5555912109374.999</v>
      </c>
      <c r="O135" s="39">
        <f t="shared" si="352"/>
        <v>-7516822265624.998</v>
      </c>
      <c r="P135" s="39">
        <f t="shared" si="353"/>
        <v>10169818359374.998</v>
      </c>
      <c r="AJ135" s="21">
        <v>81</v>
      </c>
      <c r="AK135" s="39">
        <v>-575</v>
      </c>
      <c r="AL135" s="39">
        <v>425</v>
      </c>
      <c r="AM135" s="39">
        <v>2500</v>
      </c>
      <c r="AN135" s="50">
        <f t="shared" si="354"/>
        <v>1.4591944356353143E-3</v>
      </c>
      <c r="AO135" s="40">
        <f t="shared" si="326"/>
        <v>23.635499552395235</v>
      </c>
      <c r="AP135" s="41">
        <f t="shared" si="355"/>
        <v>59088.748880988089</v>
      </c>
      <c r="AQ135" s="39">
        <f t="shared" si="356"/>
        <v>25112718.274419937</v>
      </c>
      <c r="AR135" s="39">
        <f t="shared" si="357"/>
        <v>-33976030.60656815</v>
      </c>
      <c r="AS135" s="40">
        <f t="shared" si="327"/>
        <v>6895.2709456497414</v>
      </c>
      <c r="AT135" s="39">
        <f t="shared" si="358"/>
        <v>17238177.364124354</v>
      </c>
      <c r="AU135" s="39">
        <f t="shared" si="359"/>
        <v>7326225379.7528505</v>
      </c>
      <c r="AV135" s="39">
        <f t="shared" si="360"/>
        <v>-9911951984.3715038</v>
      </c>
      <c r="AW135" s="53">
        <f t="shared" si="361"/>
        <v>3113645786394.9614</v>
      </c>
      <c r="AX135" s="39">
        <f t="shared" si="362"/>
        <v>-4212579593357.8892</v>
      </c>
      <c r="AY135" s="39">
        <f t="shared" si="363"/>
        <v>5699372391013.6143</v>
      </c>
      <c r="BS135" s="21">
        <v>81</v>
      </c>
      <c r="BT135" s="39">
        <v>-575</v>
      </c>
      <c r="BU135" s="39">
        <v>425</v>
      </c>
      <c r="BV135" s="39">
        <v>2500</v>
      </c>
      <c r="BW135" s="50">
        <f t="shared" si="364"/>
        <v>1.7536700227579103E-3</v>
      </c>
      <c r="BX135" s="40">
        <f t="shared" si="328"/>
        <v>25.113174832238435</v>
      </c>
      <c r="BY135" s="41">
        <f t="shared" si="365"/>
        <v>62782.937080596086</v>
      </c>
      <c r="BZ135" s="39">
        <f t="shared" si="366"/>
        <v>26682748.259253338</v>
      </c>
      <c r="CA135" s="39">
        <f t="shared" si="367"/>
        <v>-36100188.821342751</v>
      </c>
      <c r="CB135" s="40">
        <f t="shared" si="329"/>
        <v>3140.7072098366439</v>
      </c>
      <c r="CC135" s="39">
        <f t="shared" si="368"/>
        <v>7851768.0245916098</v>
      </c>
      <c r="CD135" s="39">
        <f t="shared" si="369"/>
        <v>3337001410.4514341</v>
      </c>
      <c r="CE135" s="39">
        <f t="shared" si="370"/>
        <v>-4514766614.1401758</v>
      </c>
      <c r="CF135" s="53">
        <f t="shared" si="371"/>
        <v>1418225599441.8596</v>
      </c>
      <c r="CG135" s="39">
        <f t="shared" si="372"/>
        <v>-1918775811009.5747</v>
      </c>
      <c r="CH135" s="39">
        <f t="shared" si="373"/>
        <v>2595990803130.6011</v>
      </c>
      <c r="DB135" s="21">
        <v>81</v>
      </c>
      <c r="DC135" s="39">
        <v>-575</v>
      </c>
      <c r="DD135" s="39">
        <v>425</v>
      </c>
      <c r="DE135" s="39">
        <v>2500</v>
      </c>
      <c r="DF135" s="50">
        <f t="shared" si="374"/>
        <v>2.0460994202964218E-3</v>
      </c>
      <c r="DG135" s="40">
        <f t="shared" si="330"/>
        <v>25.5</v>
      </c>
      <c r="DH135" s="41">
        <f t="shared" si="375"/>
        <v>63750</v>
      </c>
      <c r="DI135" s="39">
        <f t="shared" si="376"/>
        <v>27093750</v>
      </c>
      <c r="DJ135" s="39">
        <f t="shared" si="377"/>
        <v>-36656250</v>
      </c>
      <c r="DK135" s="40">
        <f t="shared" si="331"/>
        <v>0</v>
      </c>
      <c r="DL135" s="39">
        <f t="shared" si="378"/>
        <v>0</v>
      </c>
      <c r="DM135" s="39">
        <f t="shared" si="379"/>
        <v>0</v>
      </c>
      <c r="DN135" s="39">
        <f t="shared" si="380"/>
        <v>0</v>
      </c>
      <c r="DO135" s="53">
        <f t="shared" si="381"/>
        <v>0</v>
      </c>
      <c r="DP135" s="39">
        <f t="shared" si="382"/>
        <v>0</v>
      </c>
      <c r="DQ135" s="39">
        <f t="shared" si="383"/>
        <v>0</v>
      </c>
      <c r="EK135" s="21">
        <v>81</v>
      </c>
      <c r="EL135" s="39">
        <v>-575</v>
      </c>
      <c r="EM135" s="39">
        <v>425</v>
      </c>
      <c r="EN135" s="39">
        <v>2500</v>
      </c>
      <c r="EO135" s="50">
        <f t="shared" si="384"/>
        <v>2.1561001178464858E-3</v>
      </c>
      <c r="EP135" s="40">
        <f t="shared" si="332"/>
        <v>25.5</v>
      </c>
      <c r="EQ135" s="41">
        <f t="shared" si="385"/>
        <v>63750</v>
      </c>
      <c r="ER135" s="39">
        <f t="shared" si="386"/>
        <v>27093750</v>
      </c>
      <c r="ES135" s="39">
        <f t="shared" si="387"/>
        <v>-36656250</v>
      </c>
      <c r="ET135" s="40">
        <f t="shared" si="333"/>
        <v>0</v>
      </c>
      <c r="EU135" s="39">
        <f t="shared" si="388"/>
        <v>0</v>
      </c>
      <c r="EV135" s="39">
        <f t="shared" si="389"/>
        <v>0</v>
      </c>
      <c r="EW135" s="39">
        <f t="shared" si="390"/>
        <v>0</v>
      </c>
      <c r="EX135" s="53">
        <f t="shared" si="391"/>
        <v>0</v>
      </c>
      <c r="EY135" s="39">
        <f t="shared" si="392"/>
        <v>0</v>
      </c>
      <c r="EZ135" s="39">
        <f t="shared" si="393"/>
        <v>0</v>
      </c>
      <c r="FT135" s="21">
        <v>81</v>
      </c>
      <c r="FU135" s="39">
        <v>-575</v>
      </c>
      <c r="FV135" s="39">
        <v>425</v>
      </c>
      <c r="FW135" s="39">
        <v>2500</v>
      </c>
      <c r="FX135" s="50">
        <f t="shared" si="394"/>
        <v>2.1643906961025363E-3</v>
      </c>
      <c r="FY135" s="40">
        <f t="shared" si="334"/>
        <v>25.5</v>
      </c>
      <c r="FZ135" s="41">
        <f t="shared" si="395"/>
        <v>63750</v>
      </c>
      <c r="GA135" s="39">
        <f t="shared" si="396"/>
        <v>27093750</v>
      </c>
      <c r="GB135" s="39">
        <f t="shared" si="397"/>
        <v>-36656250</v>
      </c>
      <c r="GC135" s="40">
        <f t="shared" si="335"/>
        <v>0</v>
      </c>
      <c r="GD135" s="39">
        <f t="shared" si="398"/>
        <v>0</v>
      </c>
      <c r="GE135" s="39">
        <f t="shared" si="399"/>
        <v>0</v>
      </c>
      <c r="GF135" s="39">
        <f t="shared" si="400"/>
        <v>0</v>
      </c>
      <c r="GG135" s="53">
        <f t="shared" si="401"/>
        <v>0</v>
      </c>
      <c r="GH135" s="39">
        <f t="shared" si="402"/>
        <v>0</v>
      </c>
      <c r="GI135" s="39">
        <f t="shared" si="403"/>
        <v>0</v>
      </c>
      <c r="HC135" s="21">
        <v>81</v>
      </c>
      <c r="HD135" s="39">
        <v>-575</v>
      </c>
      <c r="HE135" s="39">
        <v>425</v>
      </c>
      <c r="HF135" s="39">
        <v>2500</v>
      </c>
      <c r="HG135" s="50">
        <f t="shared" si="404"/>
        <v>2.1644256906147765E-3</v>
      </c>
      <c r="HH135" s="40">
        <f t="shared" si="336"/>
        <v>25.5</v>
      </c>
      <c r="HI135" s="41">
        <f t="shared" si="405"/>
        <v>63750</v>
      </c>
      <c r="HJ135" s="39">
        <f t="shared" si="406"/>
        <v>27093750</v>
      </c>
      <c r="HK135" s="39">
        <f t="shared" si="407"/>
        <v>-36656250</v>
      </c>
      <c r="HL135" s="40">
        <f t="shared" si="337"/>
        <v>0</v>
      </c>
      <c r="HM135" s="39">
        <f t="shared" si="408"/>
        <v>0</v>
      </c>
      <c r="HN135" s="39">
        <f t="shared" si="409"/>
        <v>0</v>
      </c>
      <c r="HO135" s="39">
        <f t="shared" si="410"/>
        <v>0</v>
      </c>
      <c r="HP135" s="53">
        <f t="shared" si="411"/>
        <v>0</v>
      </c>
      <c r="HQ135" s="39">
        <f t="shared" si="412"/>
        <v>0</v>
      </c>
      <c r="HR135" s="39">
        <f t="shared" si="413"/>
        <v>0</v>
      </c>
      <c r="IL135" s="21">
        <v>81</v>
      </c>
      <c r="IM135" s="39">
        <v>-575</v>
      </c>
      <c r="IN135" s="39">
        <v>425</v>
      </c>
      <c r="IO135" s="39">
        <v>2500</v>
      </c>
      <c r="IP135" s="50">
        <f t="shared" si="414"/>
        <v>2.1644256912596101E-3</v>
      </c>
      <c r="IQ135" s="40">
        <f t="shared" si="338"/>
        <v>25.5</v>
      </c>
      <c r="IR135" s="41">
        <f t="shared" si="415"/>
        <v>63750</v>
      </c>
      <c r="IS135" s="39">
        <f t="shared" si="416"/>
        <v>27093750</v>
      </c>
      <c r="IT135" s="39">
        <f t="shared" si="417"/>
        <v>-36656250</v>
      </c>
      <c r="IU135" s="40">
        <f t="shared" si="339"/>
        <v>0</v>
      </c>
      <c r="IV135" s="39">
        <f t="shared" si="418"/>
        <v>0</v>
      </c>
      <c r="IW135" s="39">
        <f t="shared" si="419"/>
        <v>0</v>
      </c>
      <c r="IX135" s="39">
        <f t="shared" si="420"/>
        <v>0</v>
      </c>
      <c r="IY135" s="53">
        <f t="shared" si="421"/>
        <v>0</v>
      </c>
      <c r="IZ135" s="39">
        <f t="shared" si="422"/>
        <v>0</v>
      </c>
      <c r="JA135" s="39">
        <f t="shared" si="423"/>
        <v>0</v>
      </c>
      <c r="JU135" s="21">
        <v>81</v>
      </c>
      <c r="JV135" s="39">
        <v>-575</v>
      </c>
      <c r="JW135" s="39">
        <v>425</v>
      </c>
      <c r="JX135" s="39">
        <v>2500</v>
      </c>
      <c r="JY135" s="50">
        <f t="shared" si="424"/>
        <v>2.1644256912596105E-3</v>
      </c>
      <c r="JZ135" s="40">
        <f t="shared" si="340"/>
        <v>25.5</v>
      </c>
      <c r="KA135" s="41">
        <f t="shared" si="425"/>
        <v>63750</v>
      </c>
      <c r="KB135" s="39">
        <f t="shared" si="426"/>
        <v>27093750</v>
      </c>
      <c r="KC135" s="39">
        <f t="shared" si="427"/>
        <v>-36656250</v>
      </c>
      <c r="KD135" s="40">
        <f t="shared" si="341"/>
        <v>0</v>
      </c>
      <c r="KE135" s="39">
        <f t="shared" si="428"/>
        <v>0</v>
      </c>
      <c r="KF135" s="39">
        <f t="shared" si="429"/>
        <v>0</v>
      </c>
      <c r="KG135" s="39">
        <f t="shared" si="430"/>
        <v>0</v>
      </c>
      <c r="KH135" s="53">
        <f t="shared" si="431"/>
        <v>0</v>
      </c>
      <c r="KI135" s="39">
        <f t="shared" si="432"/>
        <v>0</v>
      </c>
      <c r="KJ135" s="39">
        <f t="shared" si="433"/>
        <v>0</v>
      </c>
      <c r="LD135" s="21">
        <v>81</v>
      </c>
      <c r="LE135" s="39">
        <v>-575</v>
      </c>
      <c r="LF135" s="39">
        <v>425</v>
      </c>
      <c r="LG135" s="39">
        <v>2500</v>
      </c>
      <c r="LH135" s="50">
        <f t="shared" si="434"/>
        <v>2.1644256912596105E-3</v>
      </c>
      <c r="LI135" s="40">
        <f t="shared" si="342"/>
        <v>25.5</v>
      </c>
      <c r="LJ135" s="41">
        <f t="shared" si="435"/>
        <v>63750</v>
      </c>
      <c r="LK135" s="39">
        <f t="shared" si="436"/>
        <v>27093750</v>
      </c>
      <c r="LL135" s="39">
        <f t="shared" si="437"/>
        <v>-36656250</v>
      </c>
      <c r="LM135" s="40">
        <f t="shared" si="343"/>
        <v>0</v>
      </c>
      <c r="LN135" s="39">
        <f t="shared" si="438"/>
        <v>0</v>
      </c>
      <c r="LO135" s="39">
        <f t="shared" si="439"/>
        <v>0</v>
      </c>
      <c r="LP135" s="39">
        <f t="shared" si="440"/>
        <v>0</v>
      </c>
      <c r="LQ135" s="53">
        <f t="shared" si="441"/>
        <v>0</v>
      </c>
      <c r="LR135" s="39">
        <f t="shared" si="442"/>
        <v>0</v>
      </c>
      <c r="LS135" s="39">
        <f t="shared" si="443"/>
        <v>0</v>
      </c>
    </row>
    <row r="136" spans="1:331" x14ac:dyDescent="0.25">
      <c r="A136" s="21">
        <v>82</v>
      </c>
      <c r="B136" s="39">
        <v>-575</v>
      </c>
      <c r="C136" s="39">
        <v>475</v>
      </c>
      <c r="D136" s="39">
        <v>2500</v>
      </c>
      <c r="E136" s="50">
        <f t="shared" si="344"/>
        <v>1.0425E-3</v>
      </c>
      <c r="F136" s="40">
        <f t="shared" si="324"/>
        <v>19.655360156250001</v>
      </c>
      <c r="G136" s="41">
        <f t="shared" si="345"/>
        <v>49138.400390625</v>
      </c>
      <c r="H136" s="39">
        <f t="shared" si="346"/>
        <v>23340740.185546875</v>
      </c>
      <c r="I136" s="39">
        <f t="shared" si="347"/>
        <v>-28254580.224609375</v>
      </c>
      <c r="J136" s="40">
        <f t="shared" si="325"/>
        <v>12208.125</v>
      </c>
      <c r="K136" s="39">
        <f t="shared" si="348"/>
        <v>30520312.5</v>
      </c>
      <c r="L136" s="39">
        <f t="shared" si="349"/>
        <v>14497148437.5</v>
      </c>
      <c r="M136" s="39">
        <f t="shared" si="350"/>
        <v>-17549179687.5</v>
      </c>
      <c r="N136" s="53">
        <f t="shared" si="351"/>
        <v>6886145507812.5</v>
      </c>
      <c r="O136" s="39">
        <f t="shared" si="352"/>
        <v>-8335860351562.5</v>
      </c>
      <c r="P136" s="39">
        <f t="shared" si="353"/>
        <v>10090778320312.5</v>
      </c>
      <c r="AJ136" s="21">
        <v>82</v>
      </c>
      <c r="AK136" s="39">
        <v>-575</v>
      </c>
      <c r="AL136" s="39">
        <v>475</v>
      </c>
      <c r="AM136" s="39">
        <v>2500</v>
      </c>
      <c r="AN136" s="50">
        <f t="shared" si="354"/>
        <v>1.5317864753732898E-3</v>
      </c>
      <c r="AO136" s="40">
        <f t="shared" si="326"/>
        <v>24.102447607898537</v>
      </c>
      <c r="AP136" s="41">
        <f t="shared" si="355"/>
        <v>60256.119019746344</v>
      </c>
      <c r="AQ136" s="39">
        <f t="shared" si="356"/>
        <v>28621656.534379512</v>
      </c>
      <c r="AR136" s="39">
        <f t="shared" si="357"/>
        <v>-34647268.436354145</v>
      </c>
      <c r="AS136" s="40">
        <f t="shared" si="327"/>
        <v>5969.7224389905559</v>
      </c>
      <c r="AT136" s="39">
        <f t="shared" si="358"/>
        <v>14924306.097476389</v>
      </c>
      <c r="AU136" s="39">
        <f t="shared" si="359"/>
        <v>7089045396.3012848</v>
      </c>
      <c r="AV136" s="39">
        <f t="shared" si="360"/>
        <v>-8581476006.0489235</v>
      </c>
      <c r="AW136" s="53">
        <f t="shared" si="361"/>
        <v>3367296563243.1104</v>
      </c>
      <c r="AX136" s="39">
        <f t="shared" si="362"/>
        <v>-4076201102873.2388</v>
      </c>
      <c r="AY136" s="39">
        <f t="shared" si="363"/>
        <v>4934348703478.1309</v>
      </c>
      <c r="BS136" s="21">
        <v>82</v>
      </c>
      <c r="BT136" s="39">
        <v>-575</v>
      </c>
      <c r="BU136" s="39">
        <v>475</v>
      </c>
      <c r="BV136" s="39">
        <v>2500</v>
      </c>
      <c r="BW136" s="50">
        <f t="shared" si="364"/>
        <v>1.8440315265062222E-3</v>
      </c>
      <c r="BX136" s="40">
        <f t="shared" si="328"/>
        <v>25.344920699884632</v>
      </c>
      <c r="BY136" s="41">
        <f t="shared" si="365"/>
        <v>63362.30174971158</v>
      </c>
      <c r="BZ136" s="39">
        <f t="shared" si="366"/>
        <v>30097093.331112999</v>
      </c>
      <c r="CA136" s="39">
        <f t="shared" si="367"/>
        <v>-36433323.506084159</v>
      </c>
      <c r="CB136" s="40">
        <f t="shared" si="329"/>
        <v>1988.5980370456675</v>
      </c>
      <c r="CC136" s="39">
        <f t="shared" si="368"/>
        <v>4971495.0926141692</v>
      </c>
      <c r="CD136" s="39">
        <f t="shared" si="369"/>
        <v>2361460168.9917302</v>
      </c>
      <c r="CE136" s="39">
        <f t="shared" si="370"/>
        <v>-2858609678.2531471</v>
      </c>
      <c r="CF136" s="53">
        <f t="shared" si="371"/>
        <v>1121693580271.0718</v>
      </c>
      <c r="CG136" s="39">
        <f t="shared" si="372"/>
        <v>-1357839597170.2449</v>
      </c>
      <c r="CH136" s="39">
        <f t="shared" si="373"/>
        <v>1643700564995.5598</v>
      </c>
      <c r="DB136" s="21">
        <v>82</v>
      </c>
      <c r="DC136" s="39">
        <v>-575</v>
      </c>
      <c r="DD136" s="39">
        <v>475</v>
      </c>
      <c r="DE136" s="39">
        <v>2500</v>
      </c>
      <c r="DF136" s="50">
        <f t="shared" si="374"/>
        <v>2.1570196950477989E-3</v>
      </c>
      <c r="DG136" s="40">
        <f t="shared" si="330"/>
        <v>25.5</v>
      </c>
      <c r="DH136" s="41">
        <f t="shared" si="375"/>
        <v>63750</v>
      </c>
      <c r="DI136" s="39">
        <f t="shared" si="376"/>
        <v>30281250</v>
      </c>
      <c r="DJ136" s="39">
        <f t="shared" si="377"/>
        <v>-36656250</v>
      </c>
      <c r="DK136" s="40">
        <f t="shared" si="331"/>
        <v>0</v>
      </c>
      <c r="DL136" s="39">
        <f t="shared" si="378"/>
        <v>0</v>
      </c>
      <c r="DM136" s="39">
        <f t="shared" si="379"/>
        <v>0</v>
      </c>
      <c r="DN136" s="39">
        <f t="shared" si="380"/>
        <v>0</v>
      </c>
      <c r="DO136" s="53">
        <f t="shared" si="381"/>
        <v>0</v>
      </c>
      <c r="DP136" s="39">
        <f t="shared" si="382"/>
        <v>0</v>
      </c>
      <c r="DQ136" s="39">
        <f t="shared" si="383"/>
        <v>0</v>
      </c>
      <c r="EK136" s="21">
        <v>82</v>
      </c>
      <c r="EL136" s="39">
        <v>-575</v>
      </c>
      <c r="EM136" s="39">
        <v>475</v>
      </c>
      <c r="EN136" s="39">
        <v>2500</v>
      </c>
      <c r="EO136" s="50">
        <f t="shared" si="384"/>
        <v>2.2746865281499436E-3</v>
      </c>
      <c r="EP136" s="40">
        <f t="shared" si="332"/>
        <v>25.5</v>
      </c>
      <c r="EQ136" s="41">
        <f t="shared" si="385"/>
        <v>63750</v>
      </c>
      <c r="ER136" s="39">
        <f t="shared" si="386"/>
        <v>30281250</v>
      </c>
      <c r="ES136" s="39">
        <f t="shared" si="387"/>
        <v>-36656250</v>
      </c>
      <c r="ET136" s="40">
        <f t="shared" si="333"/>
        <v>0</v>
      </c>
      <c r="EU136" s="39">
        <f t="shared" si="388"/>
        <v>0</v>
      </c>
      <c r="EV136" s="39">
        <f t="shared" si="389"/>
        <v>0</v>
      </c>
      <c r="EW136" s="39">
        <f t="shared" si="390"/>
        <v>0</v>
      </c>
      <c r="EX136" s="53">
        <f t="shared" si="391"/>
        <v>0</v>
      </c>
      <c r="EY136" s="39">
        <f t="shared" si="392"/>
        <v>0</v>
      </c>
      <c r="EZ136" s="39">
        <f t="shared" si="393"/>
        <v>0</v>
      </c>
      <c r="FT136" s="21">
        <v>82</v>
      </c>
      <c r="FU136" s="39">
        <v>-575</v>
      </c>
      <c r="FV136" s="39">
        <v>475</v>
      </c>
      <c r="FW136" s="39">
        <v>2500</v>
      </c>
      <c r="FX136" s="50">
        <f t="shared" si="394"/>
        <v>2.2835605767958034E-3</v>
      </c>
      <c r="FY136" s="40">
        <f t="shared" si="334"/>
        <v>25.5</v>
      </c>
      <c r="FZ136" s="41">
        <f t="shared" si="395"/>
        <v>63750</v>
      </c>
      <c r="GA136" s="39">
        <f t="shared" si="396"/>
        <v>30281250</v>
      </c>
      <c r="GB136" s="39">
        <f t="shared" si="397"/>
        <v>-36656250</v>
      </c>
      <c r="GC136" s="40">
        <f t="shared" si="335"/>
        <v>0</v>
      </c>
      <c r="GD136" s="39">
        <f t="shared" si="398"/>
        <v>0</v>
      </c>
      <c r="GE136" s="39">
        <f t="shared" si="399"/>
        <v>0</v>
      </c>
      <c r="GF136" s="39">
        <f t="shared" si="400"/>
        <v>0</v>
      </c>
      <c r="GG136" s="53">
        <f t="shared" si="401"/>
        <v>0</v>
      </c>
      <c r="GH136" s="39">
        <f t="shared" si="402"/>
        <v>0</v>
      </c>
      <c r="GI136" s="39">
        <f t="shared" si="403"/>
        <v>0</v>
      </c>
      <c r="HC136" s="21">
        <v>82</v>
      </c>
      <c r="HD136" s="39">
        <v>-575</v>
      </c>
      <c r="HE136" s="39">
        <v>475</v>
      </c>
      <c r="HF136" s="39">
        <v>2500</v>
      </c>
      <c r="HG136" s="50">
        <f t="shared" si="404"/>
        <v>2.2835978356727303E-3</v>
      </c>
      <c r="HH136" s="40">
        <f t="shared" si="336"/>
        <v>25.5</v>
      </c>
      <c r="HI136" s="41">
        <f t="shared" si="405"/>
        <v>63750</v>
      </c>
      <c r="HJ136" s="39">
        <f t="shared" si="406"/>
        <v>30281250</v>
      </c>
      <c r="HK136" s="39">
        <f t="shared" si="407"/>
        <v>-36656250</v>
      </c>
      <c r="HL136" s="40">
        <f t="shared" si="337"/>
        <v>0</v>
      </c>
      <c r="HM136" s="39">
        <f t="shared" si="408"/>
        <v>0</v>
      </c>
      <c r="HN136" s="39">
        <f t="shared" si="409"/>
        <v>0</v>
      </c>
      <c r="HO136" s="39">
        <f t="shared" si="410"/>
        <v>0</v>
      </c>
      <c r="HP136" s="53">
        <f t="shared" si="411"/>
        <v>0</v>
      </c>
      <c r="HQ136" s="39">
        <f t="shared" si="412"/>
        <v>0</v>
      </c>
      <c r="HR136" s="39">
        <f t="shared" si="413"/>
        <v>0</v>
      </c>
      <c r="IL136" s="21">
        <v>82</v>
      </c>
      <c r="IM136" s="39">
        <v>-575</v>
      </c>
      <c r="IN136" s="39">
        <v>475</v>
      </c>
      <c r="IO136" s="39">
        <v>2500</v>
      </c>
      <c r="IP136" s="50">
        <f t="shared" si="414"/>
        <v>2.2835978363590055E-3</v>
      </c>
      <c r="IQ136" s="40">
        <f t="shared" si="338"/>
        <v>25.5</v>
      </c>
      <c r="IR136" s="41">
        <f t="shared" si="415"/>
        <v>63750</v>
      </c>
      <c r="IS136" s="39">
        <f t="shared" si="416"/>
        <v>30281250</v>
      </c>
      <c r="IT136" s="39">
        <f t="shared" si="417"/>
        <v>-36656250</v>
      </c>
      <c r="IU136" s="40">
        <f t="shared" si="339"/>
        <v>0</v>
      </c>
      <c r="IV136" s="39">
        <f t="shared" si="418"/>
        <v>0</v>
      </c>
      <c r="IW136" s="39">
        <f t="shared" si="419"/>
        <v>0</v>
      </c>
      <c r="IX136" s="39">
        <f t="shared" si="420"/>
        <v>0</v>
      </c>
      <c r="IY136" s="53">
        <f t="shared" si="421"/>
        <v>0</v>
      </c>
      <c r="IZ136" s="39">
        <f t="shared" si="422"/>
        <v>0</v>
      </c>
      <c r="JA136" s="39">
        <f t="shared" si="423"/>
        <v>0</v>
      </c>
      <c r="JU136" s="21">
        <v>82</v>
      </c>
      <c r="JV136" s="39">
        <v>-575</v>
      </c>
      <c r="JW136" s="39">
        <v>475</v>
      </c>
      <c r="JX136" s="39">
        <v>2500</v>
      </c>
      <c r="JY136" s="50">
        <f t="shared" si="424"/>
        <v>2.2835978363590055E-3</v>
      </c>
      <c r="JZ136" s="40">
        <f t="shared" si="340"/>
        <v>25.5</v>
      </c>
      <c r="KA136" s="41">
        <f t="shared" si="425"/>
        <v>63750</v>
      </c>
      <c r="KB136" s="39">
        <f t="shared" si="426"/>
        <v>30281250</v>
      </c>
      <c r="KC136" s="39">
        <f t="shared" si="427"/>
        <v>-36656250</v>
      </c>
      <c r="KD136" s="40">
        <f t="shared" si="341"/>
        <v>0</v>
      </c>
      <c r="KE136" s="39">
        <f t="shared" si="428"/>
        <v>0</v>
      </c>
      <c r="KF136" s="39">
        <f t="shared" si="429"/>
        <v>0</v>
      </c>
      <c r="KG136" s="39">
        <f t="shared" si="430"/>
        <v>0</v>
      </c>
      <c r="KH136" s="53">
        <f t="shared" si="431"/>
        <v>0</v>
      </c>
      <c r="KI136" s="39">
        <f t="shared" si="432"/>
        <v>0</v>
      </c>
      <c r="KJ136" s="39">
        <f t="shared" si="433"/>
        <v>0</v>
      </c>
      <c r="LD136" s="21">
        <v>82</v>
      </c>
      <c r="LE136" s="39">
        <v>-575</v>
      </c>
      <c r="LF136" s="39">
        <v>475</v>
      </c>
      <c r="LG136" s="39">
        <v>2500</v>
      </c>
      <c r="LH136" s="50">
        <f t="shared" si="434"/>
        <v>2.2835978363590055E-3</v>
      </c>
      <c r="LI136" s="40">
        <f t="shared" si="342"/>
        <v>25.5</v>
      </c>
      <c r="LJ136" s="41">
        <f t="shared" si="435"/>
        <v>63750</v>
      </c>
      <c r="LK136" s="39">
        <f t="shared" si="436"/>
        <v>30281250</v>
      </c>
      <c r="LL136" s="39">
        <f t="shared" si="437"/>
        <v>-36656250</v>
      </c>
      <c r="LM136" s="40">
        <f t="shared" si="343"/>
        <v>0</v>
      </c>
      <c r="LN136" s="39">
        <f t="shared" si="438"/>
        <v>0</v>
      </c>
      <c r="LO136" s="39">
        <f t="shared" si="439"/>
        <v>0</v>
      </c>
      <c r="LP136" s="39">
        <f t="shared" si="440"/>
        <v>0</v>
      </c>
      <c r="LQ136" s="53">
        <f t="shared" si="441"/>
        <v>0</v>
      </c>
      <c r="LR136" s="39">
        <f t="shared" si="442"/>
        <v>0</v>
      </c>
      <c r="LS136" s="39">
        <f t="shared" si="443"/>
        <v>0</v>
      </c>
    </row>
    <row r="137" spans="1:331" x14ac:dyDescent="0.25">
      <c r="A137" s="21">
        <v>83</v>
      </c>
      <c r="B137" s="39">
        <v>-575</v>
      </c>
      <c r="C137" s="39">
        <v>525</v>
      </c>
      <c r="D137" s="39">
        <v>2500</v>
      </c>
      <c r="E137" s="50">
        <f t="shared" si="344"/>
        <v>1.0500000000000002E-3</v>
      </c>
      <c r="F137" s="40">
        <f t="shared" si="324"/>
        <v>19.7465625</v>
      </c>
      <c r="G137" s="41">
        <f t="shared" si="345"/>
        <v>49366.40625</v>
      </c>
      <c r="H137" s="39">
        <f t="shared" si="346"/>
        <v>25917363.28125</v>
      </c>
      <c r="I137" s="39">
        <f t="shared" si="347"/>
        <v>-28385683.59375</v>
      </c>
      <c r="J137" s="40">
        <f t="shared" si="325"/>
        <v>12112.5</v>
      </c>
      <c r="K137" s="39">
        <f t="shared" si="348"/>
        <v>30281250</v>
      </c>
      <c r="L137" s="39">
        <f t="shared" si="349"/>
        <v>15897656250</v>
      </c>
      <c r="M137" s="39">
        <f t="shared" si="350"/>
        <v>-17411718750</v>
      </c>
      <c r="N137" s="53">
        <f t="shared" si="351"/>
        <v>8346269531250</v>
      </c>
      <c r="O137" s="39">
        <f t="shared" si="352"/>
        <v>-9141152343750</v>
      </c>
      <c r="P137" s="39">
        <f t="shared" si="353"/>
        <v>10011738281250</v>
      </c>
      <c r="AJ137" s="21">
        <v>83</v>
      </c>
      <c r="AK137" s="39">
        <v>-575</v>
      </c>
      <c r="AL137" s="39">
        <v>525</v>
      </c>
      <c r="AM137" s="39">
        <v>2500</v>
      </c>
      <c r="AN137" s="50">
        <f t="shared" si="354"/>
        <v>1.6043785151112655E-3</v>
      </c>
      <c r="AO137" s="40">
        <f t="shared" si="326"/>
        <v>24.50220820942701</v>
      </c>
      <c r="AP137" s="41">
        <f t="shared" si="355"/>
        <v>61255.520523567524</v>
      </c>
      <c r="AQ137" s="39">
        <f t="shared" si="356"/>
        <v>32159148.274872951</v>
      </c>
      <c r="AR137" s="39">
        <f t="shared" si="357"/>
        <v>-35221924.301051326</v>
      </c>
      <c r="AS137" s="40">
        <f t="shared" si="327"/>
        <v>5044.173932331365</v>
      </c>
      <c r="AT137" s="39">
        <f t="shared" si="358"/>
        <v>12610434.830828413</v>
      </c>
      <c r="AU137" s="39">
        <f t="shared" si="359"/>
        <v>6620478286.1849174</v>
      </c>
      <c r="AV137" s="39">
        <f t="shared" si="360"/>
        <v>-7251000027.7263374</v>
      </c>
      <c r="AW137" s="53">
        <f t="shared" si="361"/>
        <v>3475751100247.0815</v>
      </c>
      <c r="AX137" s="39">
        <f t="shared" si="362"/>
        <v>-3806775014556.3271</v>
      </c>
      <c r="AY137" s="39">
        <f t="shared" si="363"/>
        <v>4169325015942.644</v>
      </c>
      <c r="BS137" s="21">
        <v>83</v>
      </c>
      <c r="BT137" s="39">
        <v>-575</v>
      </c>
      <c r="BU137" s="39">
        <v>525</v>
      </c>
      <c r="BV137" s="39">
        <v>2500</v>
      </c>
      <c r="BW137" s="50">
        <f t="shared" si="364"/>
        <v>1.9343930302545345E-3</v>
      </c>
      <c r="BX137" s="40">
        <f t="shared" si="328"/>
        <v>25.472560250195212</v>
      </c>
      <c r="BY137" s="41">
        <f t="shared" si="365"/>
        <v>63681.40062548803</v>
      </c>
      <c r="BZ137" s="39">
        <f t="shared" si="366"/>
        <v>33432735.328381214</v>
      </c>
      <c r="CA137" s="39">
        <f t="shared" si="367"/>
        <v>-36616805.359655619</v>
      </c>
      <c r="CB137" s="40">
        <f t="shared" si="329"/>
        <v>836.48886425468561</v>
      </c>
      <c r="CC137" s="39">
        <f t="shared" si="368"/>
        <v>2091222.160636714</v>
      </c>
      <c r="CD137" s="39">
        <f t="shared" si="369"/>
        <v>1097891634.3342748</v>
      </c>
      <c r="CE137" s="39">
        <f t="shared" si="370"/>
        <v>-1202452742.3661106</v>
      </c>
      <c r="CF137" s="53">
        <f t="shared" si="371"/>
        <v>576393108025.49426</v>
      </c>
      <c r="CG137" s="39">
        <f t="shared" si="372"/>
        <v>-631287689742.20801</v>
      </c>
      <c r="CH137" s="39">
        <f t="shared" si="373"/>
        <v>691410326860.51355</v>
      </c>
      <c r="DB137" s="21">
        <v>83</v>
      </c>
      <c r="DC137" s="39">
        <v>-575</v>
      </c>
      <c r="DD137" s="39">
        <v>525</v>
      </c>
      <c r="DE137" s="39">
        <v>2500</v>
      </c>
      <c r="DF137" s="50">
        <f t="shared" si="374"/>
        <v>2.2679399697991755E-3</v>
      </c>
      <c r="DG137" s="40">
        <f t="shared" si="330"/>
        <v>25.5</v>
      </c>
      <c r="DH137" s="41">
        <f t="shared" si="375"/>
        <v>63750</v>
      </c>
      <c r="DI137" s="39">
        <f t="shared" si="376"/>
        <v>33468750</v>
      </c>
      <c r="DJ137" s="39">
        <f t="shared" si="377"/>
        <v>-36656250</v>
      </c>
      <c r="DK137" s="40">
        <f t="shared" si="331"/>
        <v>0</v>
      </c>
      <c r="DL137" s="39">
        <f t="shared" si="378"/>
        <v>0</v>
      </c>
      <c r="DM137" s="39">
        <f t="shared" si="379"/>
        <v>0</v>
      </c>
      <c r="DN137" s="39">
        <f t="shared" si="380"/>
        <v>0</v>
      </c>
      <c r="DO137" s="53">
        <f t="shared" si="381"/>
        <v>0</v>
      </c>
      <c r="DP137" s="39">
        <f t="shared" si="382"/>
        <v>0</v>
      </c>
      <c r="DQ137" s="39">
        <f t="shared" si="383"/>
        <v>0</v>
      </c>
      <c r="EK137" s="21">
        <v>83</v>
      </c>
      <c r="EL137" s="39">
        <v>-575</v>
      </c>
      <c r="EM137" s="39">
        <v>525</v>
      </c>
      <c r="EN137" s="39">
        <v>2500</v>
      </c>
      <c r="EO137" s="50">
        <f t="shared" si="384"/>
        <v>2.3932729384534019E-3</v>
      </c>
      <c r="EP137" s="40">
        <f t="shared" si="332"/>
        <v>25.5</v>
      </c>
      <c r="EQ137" s="41">
        <f t="shared" si="385"/>
        <v>63750</v>
      </c>
      <c r="ER137" s="39">
        <f t="shared" si="386"/>
        <v>33468750</v>
      </c>
      <c r="ES137" s="39">
        <f t="shared" si="387"/>
        <v>-36656250</v>
      </c>
      <c r="ET137" s="40">
        <f t="shared" si="333"/>
        <v>0</v>
      </c>
      <c r="EU137" s="39">
        <f t="shared" si="388"/>
        <v>0</v>
      </c>
      <c r="EV137" s="39">
        <f t="shared" si="389"/>
        <v>0</v>
      </c>
      <c r="EW137" s="39">
        <f t="shared" si="390"/>
        <v>0</v>
      </c>
      <c r="EX137" s="53">
        <f t="shared" si="391"/>
        <v>0</v>
      </c>
      <c r="EY137" s="39">
        <f t="shared" si="392"/>
        <v>0</v>
      </c>
      <c r="EZ137" s="39">
        <f t="shared" si="393"/>
        <v>0</v>
      </c>
      <c r="FT137" s="21">
        <v>83</v>
      </c>
      <c r="FU137" s="39">
        <v>-575</v>
      </c>
      <c r="FV137" s="39">
        <v>525</v>
      </c>
      <c r="FW137" s="39">
        <v>2500</v>
      </c>
      <c r="FX137" s="50">
        <f t="shared" si="394"/>
        <v>2.4027304574890706E-3</v>
      </c>
      <c r="FY137" s="40">
        <f t="shared" si="334"/>
        <v>25.5</v>
      </c>
      <c r="FZ137" s="41">
        <f t="shared" si="395"/>
        <v>63750</v>
      </c>
      <c r="GA137" s="39">
        <f t="shared" si="396"/>
        <v>33468750</v>
      </c>
      <c r="GB137" s="39">
        <f t="shared" si="397"/>
        <v>-36656250</v>
      </c>
      <c r="GC137" s="40">
        <f t="shared" si="335"/>
        <v>0</v>
      </c>
      <c r="GD137" s="39">
        <f t="shared" si="398"/>
        <v>0</v>
      </c>
      <c r="GE137" s="39">
        <f t="shared" si="399"/>
        <v>0</v>
      </c>
      <c r="GF137" s="39">
        <f t="shared" si="400"/>
        <v>0</v>
      </c>
      <c r="GG137" s="53">
        <f t="shared" si="401"/>
        <v>0</v>
      </c>
      <c r="GH137" s="39">
        <f t="shared" si="402"/>
        <v>0</v>
      </c>
      <c r="GI137" s="39">
        <f t="shared" si="403"/>
        <v>0</v>
      </c>
      <c r="HC137" s="21">
        <v>83</v>
      </c>
      <c r="HD137" s="39">
        <v>-575</v>
      </c>
      <c r="HE137" s="39">
        <v>525</v>
      </c>
      <c r="HF137" s="39">
        <v>2500</v>
      </c>
      <c r="HG137" s="50">
        <f t="shared" si="404"/>
        <v>2.4027699807306841E-3</v>
      </c>
      <c r="HH137" s="40">
        <f t="shared" si="336"/>
        <v>25.5</v>
      </c>
      <c r="HI137" s="41">
        <f t="shared" si="405"/>
        <v>63750</v>
      </c>
      <c r="HJ137" s="39">
        <f t="shared" si="406"/>
        <v>33468750</v>
      </c>
      <c r="HK137" s="39">
        <f t="shared" si="407"/>
        <v>-36656250</v>
      </c>
      <c r="HL137" s="40">
        <f t="shared" si="337"/>
        <v>0</v>
      </c>
      <c r="HM137" s="39">
        <f t="shared" si="408"/>
        <v>0</v>
      </c>
      <c r="HN137" s="39">
        <f t="shared" si="409"/>
        <v>0</v>
      </c>
      <c r="HO137" s="39">
        <f t="shared" si="410"/>
        <v>0</v>
      </c>
      <c r="HP137" s="53">
        <f t="shared" si="411"/>
        <v>0</v>
      </c>
      <c r="HQ137" s="39">
        <f t="shared" si="412"/>
        <v>0</v>
      </c>
      <c r="HR137" s="39">
        <f t="shared" si="413"/>
        <v>0</v>
      </c>
      <c r="IL137" s="21">
        <v>83</v>
      </c>
      <c r="IM137" s="39">
        <v>-575</v>
      </c>
      <c r="IN137" s="39">
        <v>525</v>
      </c>
      <c r="IO137" s="39">
        <v>2500</v>
      </c>
      <c r="IP137" s="50">
        <f t="shared" si="414"/>
        <v>2.4027699814584006E-3</v>
      </c>
      <c r="IQ137" s="40">
        <f t="shared" si="338"/>
        <v>25.5</v>
      </c>
      <c r="IR137" s="41">
        <f t="shared" si="415"/>
        <v>63750</v>
      </c>
      <c r="IS137" s="39">
        <f t="shared" si="416"/>
        <v>33468750</v>
      </c>
      <c r="IT137" s="39">
        <f t="shared" si="417"/>
        <v>-36656250</v>
      </c>
      <c r="IU137" s="40">
        <f t="shared" si="339"/>
        <v>0</v>
      </c>
      <c r="IV137" s="39">
        <f t="shared" si="418"/>
        <v>0</v>
      </c>
      <c r="IW137" s="39">
        <f t="shared" si="419"/>
        <v>0</v>
      </c>
      <c r="IX137" s="39">
        <f t="shared" si="420"/>
        <v>0</v>
      </c>
      <c r="IY137" s="53">
        <f t="shared" si="421"/>
        <v>0</v>
      </c>
      <c r="IZ137" s="39">
        <f t="shared" si="422"/>
        <v>0</v>
      </c>
      <c r="JA137" s="39">
        <f t="shared" si="423"/>
        <v>0</v>
      </c>
      <c r="JU137" s="21">
        <v>83</v>
      </c>
      <c r="JV137" s="39">
        <v>-575</v>
      </c>
      <c r="JW137" s="39">
        <v>525</v>
      </c>
      <c r="JX137" s="39">
        <v>2500</v>
      </c>
      <c r="JY137" s="50">
        <f t="shared" si="424"/>
        <v>2.4027699814584006E-3</v>
      </c>
      <c r="JZ137" s="40">
        <f t="shared" si="340"/>
        <v>25.5</v>
      </c>
      <c r="KA137" s="41">
        <f t="shared" si="425"/>
        <v>63750</v>
      </c>
      <c r="KB137" s="39">
        <f t="shared" si="426"/>
        <v>33468750</v>
      </c>
      <c r="KC137" s="39">
        <f t="shared" si="427"/>
        <v>-36656250</v>
      </c>
      <c r="KD137" s="40">
        <f t="shared" si="341"/>
        <v>0</v>
      </c>
      <c r="KE137" s="39">
        <f t="shared" si="428"/>
        <v>0</v>
      </c>
      <c r="KF137" s="39">
        <f t="shared" si="429"/>
        <v>0</v>
      </c>
      <c r="KG137" s="39">
        <f t="shared" si="430"/>
        <v>0</v>
      </c>
      <c r="KH137" s="53">
        <f t="shared" si="431"/>
        <v>0</v>
      </c>
      <c r="KI137" s="39">
        <f t="shared" si="432"/>
        <v>0</v>
      </c>
      <c r="KJ137" s="39">
        <f t="shared" si="433"/>
        <v>0</v>
      </c>
      <c r="LD137" s="21">
        <v>83</v>
      </c>
      <c r="LE137" s="39">
        <v>-575</v>
      </c>
      <c r="LF137" s="39">
        <v>525</v>
      </c>
      <c r="LG137" s="39">
        <v>2500</v>
      </c>
      <c r="LH137" s="50">
        <f t="shared" si="434"/>
        <v>2.4027699814584006E-3</v>
      </c>
      <c r="LI137" s="40">
        <f t="shared" si="342"/>
        <v>25.5</v>
      </c>
      <c r="LJ137" s="41">
        <f t="shared" si="435"/>
        <v>63750</v>
      </c>
      <c r="LK137" s="39">
        <f t="shared" si="436"/>
        <v>33468750</v>
      </c>
      <c r="LL137" s="39">
        <f t="shared" si="437"/>
        <v>-36656250</v>
      </c>
      <c r="LM137" s="40">
        <f t="shared" si="343"/>
        <v>0</v>
      </c>
      <c r="LN137" s="39">
        <f t="shared" si="438"/>
        <v>0</v>
      </c>
      <c r="LO137" s="39">
        <f t="shared" si="439"/>
        <v>0</v>
      </c>
      <c r="LP137" s="39">
        <f t="shared" si="440"/>
        <v>0</v>
      </c>
      <c r="LQ137" s="53">
        <f t="shared" si="441"/>
        <v>0</v>
      </c>
      <c r="LR137" s="39">
        <f t="shared" si="442"/>
        <v>0</v>
      </c>
      <c r="LS137" s="39">
        <f t="shared" si="443"/>
        <v>0</v>
      </c>
    </row>
    <row r="138" spans="1:331" x14ac:dyDescent="0.25">
      <c r="A138" s="21">
        <v>84</v>
      </c>
      <c r="B138" s="39">
        <v>-566.66700000000003</v>
      </c>
      <c r="C138" s="39">
        <v>566.66700000000003</v>
      </c>
      <c r="D138" s="39">
        <v>1250</v>
      </c>
      <c r="E138" s="50">
        <f t="shared" si="344"/>
        <v>1.0566667E-3</v>
      </c>
      <c r="F138" s="40">
        <f t="shared" si="324"/>
        <v>19.827029567583324</v>
      </c>
      <c r="G138" s="41">
        <f t="shared" si="345"/>
        <v>24783.786959479155</v>
      </c>
      <c r="H138" s="39">
        <f t="shared" si="346"/>
        <v>14044154.204967175</v>
      </c>
      <c r="I138" s="39">
        <f t="shared" si="347"/>
        <v>-14044154.204967175</v>
      </c>
      <c r="J138" s="40">
        <f t="shared" si="325"/>
        <v>12027.499575000002</v>
      </c>
      <c r="K138" s="39">
        <f t="shared" si="348"/>
        <v>15034374.468750002</v>
      </c>
      <c r="L138" s="39">
        <f t="shared" si="349"/>
        <v>8519483877.0831575</v>
      </c>
      <c r="M138" s="39">
        <f t="shared" si="350"/>
        <v>-8519483877.0831575</v>
      </c>
      <c r="N138" s="53">
        <f t="shared" si="351"/>
        <v>4827710370175.082</v>
      </c>
      <c r="O138" s="39">
        <f t="shared" si="352"/>
        <v>-4827710370175.082</v>
      </c>
      <c r="P138" s="39">
        <f t="shared" si="353"/>
        <v>4827710370175.082</v>
      </c>
      <c r="AJ138" s="21">
        <v>84</v>
      </c>
      <c r="AK138" s="39">
        <v>-566.66700000000003</v>
      </c>
      <c r="AL138" s="39">
        <v>566.66700000000003</v>
      </c>
      <c r="AM138" s="39">
        <v>1250</v>
      </c>
      <c r="AN138" s="50">
        <f t="shared" si="354"/>
        <v>1.6683398094655155E-3</v>
      </c>
      <c r="AO138" s="40">
        <f t="shared" si="326"/>
        <v>24.798759677343263</v>
      </c>
      <c r="AP138" s="41">
        <f t="shared" si="355"/>
        <v>30998.449596679078</v>
      </c>
      <c r="AQ138" s="39">
        <f t="shared" si="356"/>
        <v>17565798.437601343</v>
      </c>
      <c r="AR138" s="39">
        <f t="shared" si="357"/>
        <v>-17565798.437601343</v>
      </c>
      <c r="AS138" s="40">
        <f t="shared" si="327"/>
        <v>4228.6674293146771</v>
      </c>
      <c r="AT138" s="39">
        <f t="shared" si="358"/>
        <v>5285834.2866433468</v>
      </c>
      <c r="AU138" s="39">
        <f t="shared" si="359"/>
        <v>2995307857.7093253</v>
      </c>
      <c r="AV138" s="39">
        <f t="shared" si="360"/>
        <v>-2995307857.7093253</v>
      </c>
      <c r="AW138" s="53">
        <f t="shared" si="361"/>
        <v>1697342117804.5703</v>
      </c>
      <c r="AX138" s="39">
        <f t="shared" si="362"/>
        <v>-1697342117804.5703</v>
      </c>
      <c r="AY138" s="39">
        <f t="shared" si="363"/>
        <v>1697342117804.5706</v>
      </c>
      <c r="BS138" s="21">
        <v>84</v>
      </c>
      <c r="BT138" s="39">
        <v>-566.66700000000003</v>
      </c>
      <c r="BU138" s="39">
        <v>566.66700000000003</v>
      </c>
      <c r="BV138" s="39">
        <v>1250</v>
      </c>
      <c r="BW138" s="50">
        <f t="shared" si="364"/>
        <v>2.0140245363290447E-3</v>
      </c>
      <c r="BX138" s="40">
        <f t="shared" si="328"/>
        <v>25.5</v>
      </c>
      <c r="BY138" s="41">
        <f t="shared" si="365"/>
        <v>31875</v>
      </c>
      <c r="BZ138" s="39">
        <f t="shared" si="366"/>
        <v>18062510.625</v>
      </c>
      <c r="CA138" s="39">
        <f t="shared" si="367"/>
        <v>-18062510.625</v>
      </c>
      <c r="CB138" s="40">
        <f t="shared" si="329"/>
        <v>0</v>
      </c>
      <c r="CC138" s="39">
        <f t="shared" si="368"/>
        <v>0</v>
      </c>
      <c r="CD138" s="39">
        <f t="shared" si="369"/>
        <v>0</v>
      </c>
      <c r="CE138" s="39">
        <f t="shared" si="370"/>
        <v>0</v>
      </c>
      <c r="CF138" s="53">
        <f t="shared" si="371"/>
        <v>0</v>
      </c>
      <c r="CG138" s="39">
        <f t="shared" si="372"/>
        <v>0</v>
      </c>
      <c r="CH138" s="39">
        <f t="shared" si="373"/>
        <v>0</v>
      </c>
      <c r="DB138" s="21">
        <v>84</v>
      </c>
      <c r="DC138" s="39">
        <v>-566.66700000000003</v>
      </c>
      <c r="DD138" s="39">
        <v>566.66700000000003</v>
      </c>
      <c r="DE138" s="39">
        <v>1250</v>
      </c>
      <c r="DF138" s="50">
        <f t="shared" si="374"/>
        <v>2.3653996707967587E-3</v>
      </c>
      <c r="DG138" s="40">
        <f t="shared" si="330"/>
        <v>25.5</v>
      </c>
      <c r="DH138" s="41">
        <f t="shared" si="375"/>
        <v>31875</v>
      </c>
      <c r="DI138" s="39">
        <f t="shared" si="376"/>
        <v>18062510.625</v>
      </c>
      <c r="DJ138" s="39">
        <f t="shared" si="377"/>
        <v>-18062510.625</v>
      </c>
      <c r="DK138" s="40">
        <f t="shared" si="331"/>
        <v>0</v>
      </c>
      <c r="DL138" s="39">
        <f t="shared" si="378"/>
        <v>0</v>
      </c>
      <c r="DM138" s="39">
        <f t="shared" si="379"/>
        <v>0</v>
      </c>
      <c r="DN138" s="39">
        <f t="shared" si="380"/>
        <v>0</v>
      </c>
      <c r="DO138" s="53">
        <f t="shared" si="381"/>
        <v>0</v>
      </c>
      <c r="DP138" s="39">
        <f t="shared" si="382"/>
        <v>0</v>
      </c>
      <c r="DQ138" s="39">
        <f t="shared" si="383"/>
        <v>0</v>
      </c>
      <c r="EK138" s="21">
        <v>84</v>
      </c>
      <c r="EL138" s="39">
        <v>-566.66700000000003</v>
      </c>
      <c r="EM138" s="39">
        <v>566.66700000000003</v>
      </c>
      <c r="EN138" s="39">
        <v>1250</v>
      </c>
      <c r="EO138" s="50">
        <f t="shared" si="384"/>
        <v>2.4973959793203535E-3</v>
      </c>
      <c r="EP138" s="40">
        <f t="shared" si="332"/>
        <v>25.5</v>
      </c>
      <c r="EQ138" s="41">
        <f t="shared" si="385"/>
        <v>31875</v>
      </c>
      <c r="ER138" s="39">
        <f t="shared" si="386"/>
        <v>18062510.625</v>
      </c>
      <c r="ES138" s="39">
        <f t="shared" si="387"/>
        <v>-18062510.625</v>
      </c>
      <c r="ET138" s="40">
        <f t="shared" si="333"/>
        <v>0</v>
      </c>
      <c r="EU138" s="39">
        <f t="shared" si="388"/>
        <v>0</v>
      </c>
      <c r="EV138" s="39">
        <f t="shared" si="389"/>
        <v>0</v>
      </c>
      <c r="EW138" s="39">
        <f t="shared" si="390"/>
        <v>0</v>
      </c>
      <c r="EX138" s="53">
        <f t="shared" si="391"/>
        <v>0</v>
      </c>
      <c r="EY138" s="39">
        <f t="shared" si="392"/>
        <v>0</v>
      </c>
      <c r="EZ138" s="39">
        <f t="shared" si="393"/>
        <v>0</v>
      </c>
      <c r="FT138" s="21">
        <v>84</v>
      </c>
      <c r="FU138" s="39">
        <v>-566.66700000000003</v>
      </c>
      <c r="FV138" s="39">
        <v>566.66700000000003</v>
      </c>
      <c r="FW138" s="39">
        <v>1250</v>
      </c>
      <c r="FX138" s="50">
        <f t="shared" si="394"/>
        <v>2.5073612168575329E-3</v>
      </c>
      <c r="FY138" s="40">
        <f t="shared" si="334"/>
        <v>25.5</v>
      </c>
      <c r="FZ138" s="41">
        <f t="shared" si="395"/>
        <v>31875</v>
      </c>
      <c r="GA138" s="39">
        <f t="shared" si="396"/>
        <v>18062510.625</v>
      </c>
      <c r="GB138" s="39">
        <f t="shared" si="397"/>
        <v>-18062510.625</v>
      </c>
      <c r="GC138" s="40">
        <f t="shared" si="335"/>
        <v>0</v>
      </c>
      <c r="GD138" s="39">
        <f t="shared" si="398"/>
        <v>0</v>
      </c>
      <c r="GE138" s="39">
        <f t="shared" si="399"/>
        <v>0</v>
      </c>
      <c r="GF138" s="39">
        <f t="shared" si="400"/>
        <v>0</v>
      </c>
      <c r="GG138" s="53">
        <f t="shared" si="401"/>
        <v>0</v>
      </c>
      <c r="GH138" s="39">
        <f t="shared" si="402"/>
        <v>0</v>
      </c>
      <c r="GI138" s="39">
        <f t="shared" si="403"/>
        <v>0</v>
      </c>
      <c r="HC138" s="21">
        <v>84</v>
      </c>
      <c r="HD138" s="39">
        <v>-566.66700000000003</v>
      </c>
      <c r="HE138" s="39">
        <v>566.66700000000003</v>
      </c>
      <c r="HF138" s="39">
        <v>1250</v>
      </c>
      <c r="HG138" s="50">
        <f t="shared" si="404"/>
        <v>2.5074026965515241E-3</v>
      </c>
      <c r="HH138" s="40">
        <f t="shared" si="336"/>
        <v>25.5</v>
      </c>
      <c r="HI138" s="41">
        <f t="shared" si="405"/>
        <v>31875</v>
      </c>
      <c r="HJ138" s="39">
        <f t="shared" si="406"/>
        <v>18062510.625</v>
      </c>
      <c r="HK138" s="39">
        <f t="shared" si="407"/>
        <v>-18062510.625</v>
      </c>
      <c r="HL138" s="40">
        <f t="shared" si="337"/>
        <v>0</v>
      </c>
      <c r="HM138" s="39">
        <f t="shared" si="408"/>
        <v>0</v>
      </c>
      <c r="HN138" s="39">
        <f t="shared" si="409"/>
        <v>0</v>
      </c>
      <c r="HO138" s="39">
        <f t="shared" si="410"/>
        <v>0</v>
      </c>
      <c r="HP138" s="53">
        <f t="shared" si="411"/>
        <v>0</v>
      </c>
      <c r="HQ138" s="39">
        <f t="shared" si="412"/>
        <v>0</v>
      </c>
      <c r="HR138" s="39">
        <f t="shared" si="413"/>
        <v>0</v>
      </c>
      <c r="IL138" s="21">
        <v>84</v>
      </c>
      <c r="IM138" s="39">
        <v>-566.66700000000003</v>
      </c>
      <c r="IN138" s="39">
        <v>566.66700000000003</v>
      </c>
      <c r="IO138" s="39">
        <v>1250</v>
      </c>
      <c r="IP138" s="50">
        <f t="shared" si="414"/>
        <v>2.5074026973149408E-3</v>
      </c>
      <c r="IQ138" s="40">
        <f t="shared" si="338"/>
        <v>25.5</v>
      </c>
      <c r="IR138" s="41">
        <f t="shared" si="415"/>
        <v>31875</v>
      </c>
      <c r="IS138" s="39">
        <f t="shared" si="416"/>
        <v>18062510.625</v>
      </c>
      <c r="IT138" s="39">
        <f t="shared" si="417"/>
        <v>-18062510.625</v>
      </c>
      <c r="IU138" s="40">
        <f t="shared" si="339"/>
        <v>0</v>
      </c>
      <c r="IV138" s="39">
        <f t="shared" si="418"/>
        <v>0</v>
      </c>
      <c r="IW138" s="39">
        <f t="shared" si="419"/>
        <v>0</v>
      </c>
      <c r="IX138" s="39">
        <f t="shared" si="420"/>
        <v>0</v>
      </c>
      <c r="IY138" s="53">
        <f t="shared" si="421"/>
        <v>0</v>
      </c>
      <c r="IZ138" s="39">
        <f t="shared" si="422"/>
        <v>0</v>
      </c>
      <c r="JA138" s="39">
        <f t="shared" si="423"/>
        <v>0</v>
      </c>
      <c r="JU138" s="21">
        <v>84</v>
      </c>
      <c r="JV138" s="39">
        <v>-566.66700000000003</v>
      </c>
      <c r="JW138" s="39">
        <v>566.66700000000003</v>
      </c>
      <c r="JX138" s="39">
        <v>1250</v>
      </c>
      <c r="JY138" s="50">
        <f t="shared" si="424"/>
        <v>2.5074026973149416E-3</v>
      </c>
      <c r="JZ138" s="40">
        <f t="shared" si="340"/>
        <v>25.5</v>
      </c>
      <c r="KA138" s="41">
        <f t="shared" si="425"/>
        <v>31875</v>
      </c>
      <c r="KB138" s="39">
        <f t="shared" si="426"/>
        <v>18062510.625</v>
      </c>
      <c r="KC138" s="39">
        <f t="shared" si="427"/>
        <v>-18062510.625</v>
      </c>
      <c r="KD138" s="40">
        <f t="shared" si="341"/>
        <v>0</v>
      </c>
      <c r="KE138" s="39">
        <f t="shared" si="428"/>
        <v>0</v>
      </c>
      <c r="KF138" s="39">
        <f t="shared" si="429"/>
        <v>0</v>
      </c>
      <c r="KG138" s="39">
        <f t="shared" si="430"/>
        <v>0</v>
      </c>
      <c r="KH138" s="53">
        <f t="shared" si="431"/>
        <v>0</v>
      </c>
      <c r="KI138" s="39">
        <f t="shared" si="432"/>
        <v>0</v>
      </c>
      <c r="KJ138" s="39">
        <f t="shared" si="433"/>
        <v>0</v>
      </c>
      <c r="LD138" s="21">
        <v>84</v>
      </c>
      <c r="LE138" s="39">
        <v>-566.66700000000003</v>
      </c>
      <c r="LF138" s="39">
        <v>566.66700000000003</v>
      </c>
      <c r="LG138" s="39">
        <v>1250</v>
      </c>
      <c r="LH138" s="50">
        <f t="shared" si="434"/>
        <v>2.5074026973149416E-3</v>
      </c>
      <c r="LI138" s="40">
        <f t="shared" si="342"/>
        <v>25.5</v>
      </c>
      <c r="LJ138" s="41">
        <f t="shared" si="435"/>
        <v>31875</v>
      </c>
      <c r="LK138" s="39">
        <f t="shared" si="436"/>
        <v>18062510.625</v>
      </c>
      <c r="LL138" s="39">
        <f t="shared" si="437"/>
        <v>-18062510.625</v>
      </c>
      <c r="LM138" s="40">
        <f t="shared" si="343"/>
        <v>0</v>
      </c>
      <c r="LN138" s="39">
        <f t="shared" si="438"/>
        <v>0</v>
      </c>
      <c r="LO138" s="39">
        <f t="shared" si="439"/>
        <v>0</v>
      </c>
      <c r="LP138" s="39">
        <f t="shared" si="440"/>
        <v>0</v>
      </c>
      <c r="LQ138" s="53">
        <f t="shared" si="441"/>
        <v>0</v>
      </c>
      <c r="LR138" s="39">
        <f t="shared" si="442"/>
        <v>0</v>
      </c>
      <c r="LS138" s="39">
        <f t="shared" si="443"/>
        <v>0</v>
      </c>
    </row>
    <row r="139" spans="1:331" x14ac:dyDescent="0.25">
      <c r="A139" s="21">
        <v>85</v>
      </c>
      <c r="B139" s="39">
        <v>-525</v>
      </c>
      <c r="C139" s="39">
        <v>-575</v>
      </c>
      <c r="D139" s="39">
        <v>2500</v>
      </c>
      <c r="E139" s="50">
        <f t="shared" si="344"/>
        <v>8.8750000000000005E-4</v>
      </c>
      <c r="F139" s="40">
        <f t="shared" si="324"/>
        <v>17.609941406250002</v>
      </c>
      <c r="G139" s="41">
        <f t="shared" si="345"/>
        <v>44024.853515625007</v>
      </c>
      <c r="H139" s="39">
        <f t="shared" si="346"/>
        <v>-25314290.771484379</v>
      </c>
      <c r="I139" s="39">
        <f t="shared" si="347"/>
        <v>-23113048.095703129</v>
      </c>
      <c r="J139" s="40">
        <f t="shared" si="325"/>
        <v>14184.374999999998</v>
      </c>
      <c r="K139" s="39">
        <f t="shared" si="348"/>
        <v>35460937.499999993</v>
      </c>
      <c r="L139" s="39">
        <f t="shared" si="349"/>
        <v>-20390039062.499996</v>
      </c>
      <c r="M139" s="39">
        <f t="shared" si="350"/>
        <v>-18616992187.499996</v>
      </c>
      <c r="N139" s="53">
        <f t="shared" si="351"/>
        <v>11724272460937.498</v>
      </c>
      <c r="O139" s="39">
        <f t="shared" si="352"/>
        <v>10704770507812.498</v>
      </c>
      <c r="P139" s="39">
        <f t="shared" si="353"/>
        <v>9773920898437.498</v>
      </c>
      <c r="AJ139" s="21">
        <v>85</v>
      </c>
      <c r="AK139" s="39">
        <v>-525</v>
      </c>
      <c r="AL139" s="39">
        <v>-575</v>
      </c>
      <c r="AM139" s="39">
        <v>2500</v>
      </c>
      <c r="AN139" s="50">
        <f t="shared" si="354"/>
        <v>2.8159136849671365E-5</v>
      </c>
      <c r="AO139" s="40">
        <f t="shared" si="326"/>
        <v>0.71300301636736674</v>
      </c>
      <c r="AP139" s="41">
        <f t="shared" si="355"/>
        <v>1782.5075409184169</v>
      </c>
      <c r="AQ139" s="39">
        <f t="shared" si="356"/>
        <v>-1024941.8360280897</v>
      </c>
      <c r="AR139" s="39">
        <f t="shared" si="357"/>
        <v>-935816.45898216893</v>
      </c>
      <c r="AS139" s="40">
        <f t="shared" si="327"/>
        <v>25140.971005166688</v>
      </c>
      <c r="AT139" s="39">
        <f t="shared" si="358"/>
        <v>62852427.512916721</v>
      </c>
      <c r="AU139" s="39">
        <f t="shared" si="359"/>
        <v>-36140145819.927116</v>
      </c>
      <c r="AV139" s="39">
        <f t="shared" si="360"/>
        <v>-32997524444.281281</v>
      </c>
      <c r="AW139" s="53">
        <f t="shared" si="361"/>
        <v>20780583846458.094</v>
      </c>
      <c r="AX139" s="39">
        <f t="shared" si="362"/>
        <v>18973576555461.734</v>
      </c>
      <c r="AY139" s="39">
        <f t="shared" si="363"/>
        <v>17323700333247.672</v>
      </c>
      <c r="BS139" s="21">
        <v>85</v>
      </c>
      <c r="BT139" s="39">
        <v>-525</v>
      </c>
      <c r="BU139" s="39">
        <v>-575</v>
      </c>
      <c r="BV139" s="39">
        <v>2500</v>
      </c>
      <c r="BW139" s="50">
        <f t="shared" si="364"/>
        <v>-2.7581109805284974E-5</v>
      </c>
      <c r="BX139" s="40">
        <f t="shared" si="328"/>
        <v>0</v>
      </c>
      <c r="BY139" s="41">
        <f t="shared" si="365"/>
        <v>0</v>
      </c>
      <c r="BZ139" s="39">
        <f t="shared" si="366"/>
        <v>0</v>
      </c>
      <c r="CA139" s="39">
        <f t="shared" si="367"/>
        <v>0</v>
      </c>
      <c r="CB139" s="40">
        <f t="shared" si="329"/>
        <v>0</v>
      </c>
      <c r="CC139" s="39">
        <f t="shared" si="368"/>
        <v>0</v>
      </c>
      <c r="CD139" s="39">
        <f t="shared" si="369"/>
        <v>0</v>
      </c>
      <c r="CE139" s="39">
        <f t="shared" si="370"/>
        <v>0</v>
      </c>
      <c r="CF139" s="53">
        <f t="shared" si="371"/>
        <v>0</v>
      </c>
      <c r="CG139" s="39">
        <f t="shared" si="372"/>
        <v>0</v>
      </c>
      <c r="CH139" s="39">
        <f t="shared" si="373"/>
        <v>0</v>
      </c>
      <c r="DB139" s="21">
        <v>85</v>
      </c>
      <c r="DC139" s="39">
        <v>-525</v>
      </c>
      <c r="DD139" s="39">
        <v>-575</v>
      </c>
      <c r="DE139" s="39">
        <v>2500</v>
      </c>
      <c r="DF139" s="50">
        <f t="shared" si="374"/>
        <v>-1.4215247316943348E-4</v>
      </c>
      <c r="DG139" s="40">
        <f t="shared" si="330"/>
        <v>0</v>
      </c>
      <c r="DH139" s="41">
        <f t="shared" si="375"/>
        <v>0</v>
      </c>
      <c r="DI139" s="39">
        <f t="shared" si="376"/>
        <v>0</v>
      </c>
      <c r="DJ139" s="39">
        <f t="shared" si="377"/>
        <v>0</v>
      </c>
      <c r="DK139" s="40">
        <f t="shared" si="331"/>
        <v>0</v>
      </c>
      <c r="DL139" s="39">
        <f t="shared" si="378"/>
        <v>0</v>
      </c>
      <c r="DM139" s="39">
        <f t="shared" si="379"/>
        <v>0</v>
      </c>
      <c r="DN139" s="39">
        <f t="shared" si="380"/>
        <v>0</v>
      </c>
      <c r="DO139" s="53">
        <f t="shared" si="381"/>
        <v>0</v>
      </c>
      <c r="DP139" s="39">
        <f t="shared" si="382"/>
        <v>0</v>
      </c>
      <c r="DQ139" s="39">
        <f t="shared" si="383"/>
        <v>0</v>
      </c>
      <c r="EK139" s="21">
        <v>85</v>
      </c>
      <c r="EL139" s="39">
        <v>-525</v>
      </c>
      <c r="EM139" s="39">
        <v>-575</v>
      </c>
      <c r="EN139" s="39">
        <v>2500</v>
      </c>
      <c r="EO139" s="50">
        <f t="shared" si="384"/>
        <v>-1.8382536588577907E-4</v>
      </c>
      <c r="EP139" s="40">
        <f t="shared" si="332"/>
        <v>0</v>
      </c>
      <c r="EQ139" s="41">
        <f t="shared" si="385"/>
        <v>0</v>
      </c>
      <c r="ER139" s="39">
        <f t="shared" si="386"/>
        <v>0</v>
      </c>
      <c r="ES139" s="39">
        <f t="shared" si="387"/>
        <v>0</v>
      </c>
      <c r="ET139" s="40">
        <f t="shared" si="333"/>
        <v>0</v>
      </c>
      <c r="EU139" s="39">
        <f t="shared" si="388"/>
        <v>0</v>
      </c>
      <c r="EV139" s="39">
        <f t="shared" si="389"/>
        <v>0</v>
      </c>
      <c r="EW139" s="39">
        <f t="shared" si="390"/>
        <v>0</v>
      </c>
      <c r="EX139" s="53">
        <f t="shared" si="391"/>
        <v>0</v>
      </c>
      <c r="EY139" s="39">
        <f t="shared" si="392"/>
        <v>0</v>
      </c>
      <c r="EZ139" s="39">
        <f t="shared" si="393"/>
        <v>0</v>
      </c>
      <c r="FT139" s="21">
        <v>85</v>
      </c>
      <c r="FU139" s="39">
        <v>-525</v>
      </c>
      <c r="FV139" s="39">
        <v>-575</v>
      </c>
      <c r="FW139" s="39">
        <v>2500</v>
      </c>
      <c r="FX139" s="50">
        <f t="shared" si="394"/>
        <v>-1.8707525454706819E-4</v>
      </c>
      <c r="FY139" s="40">
        <f t="shared" si="334"/>
        <v>0</v>
      </c>
      <c r="FZ139" s="41">
        <f t="shared" si="395"/>
        <v>0</v>
      </c>
      <c r="GA139" s="39">
        <f t="shared" si="396"/>
        <v>0</v>
      </c>
      <c r="GB139" s="39">
        <f t="shared" si="397"/>
        <v>0</v>
      </c>
      <c r="GC139" s="40">
        <f t="shared" si="335"/>
        <v>0</v>
      </c>
      <c r="GD139" s="39">
        <f t="shared" si="398"/>
        <v>0</v>
      </c>
      <c r="GE139" s="39">
        <f t="shared" si="399"/>
        <v>0</v>
      </c>
      <c r="GF139" s="39">
        <f t="shared" si="400"/>
        <v>0</v>
      </c>
      <c r="GG139" s="53">
        <f t="shared" si="401"/>
        <v>0</v>
      </c>
      <c r="GH139" s="39">
        <f t="shared" si="402"/>
        <v>0</v>
      </c>
      <c r="GI139" s="39">
        <f t="shared" si="403"/>
        <v>0</v>
      </c>
      <c r="HC139" s="21">
        <v>85</v>
      </c>
      <c r="HD139" s="39">
        <v>-525</v>
      </c>
      <c r="HE139" s="39">
        <v>-575</v>
      </c>
      <c r="HF139" s="39">
        <v>2500</v>
      </c>
      <c r="HG139" s="50">
        <f t="shared" si="404"/>
        <v>-1.8708513051162855E-4</v>
      </c>
      <c r="HH139" s="40">
        <f t="shared" si="336"/>
        <v>0</v>
      </c>
      <c r="HI139" s="41">
        <f t="shared" si="405"/>
        <v>0</v>
      </c>
      <c r="HJ139" s="39">
        <f t="shared" si="406"/>
        <v>0</v>
      </c>
      <c r="HK139" s="39">
        <f t="shared" si="407"/>
        <v>0</v>
      </c>
      <c r="HL139" s="40">
        <f t="shared" si="337"/>
        <v>0</v>
      </c>
      <c r="HM139" s="39">
        <f t="shared" si="408"/>
        <v>0</v>
      </c>
      <c r="HN139" s="39">
        <f t="shared" si="409"/>
        <v>0</v>
      </c>
      <c r="HO139" s="39">
        <f t="shared" si="410"/>
        <v>0</v>
      </c>
      <c r="HP139" s="53">
        <f t="shared" si="411"/>
        <v>0</v>
      </c>
      <c r="HQ139" s="39">
        <f t="shared" si="412"/>
        <v>0</v>
      </c>
      <c r="HR139" s="39">
        <f t="shared" si="413"/>
        <v>0</v>
      </c>
      <c r="IL139" s="21">
        <v>85</v>
      </c>
      <c r="IM139" s="39">
        <v>-525</v>
      </c>
      <c r="IN139" s="39">
        <v>-575</v>
      </c>
      <c r="IO139" s="39">
        <v>2500</v>
      </c>
      <c r="IP139" s="50">
        <f t="shared" si="414"/>
        <v>-1.8708513068862391E-4</v>
      </c>
      <c r="IQ139" s="40">
        <f t="shared" si="338"/>
        <v>0</v>
      </c>
      <c r="IR139" s="41">
        <f t="shared" si="415"/>
        <v>0</v>
      </c>
      <c r="IS139" s="39">
        <f t="shared" si="416"/>
        <v>0</v>
      </c>
      <c r="IT139" s="39">
        <f t="shared" si="417"/>
        <v>0</v>
      </c>
      <c r="IU139" s="40">
        <f t="shared" si="339"/>
        <v>0</v>
      </c>
      <c r="IV139" s="39">
        <f t="shared" si="418"/>
        <v>0</v>
      </c>
      <c r="IW139" s="39">
        <f t="shared" si="419"/>
        <v>0</v>
      </c>
      <c r="IX139" s="39">
        <f t="shared" si="420"/>
        <v>0</v>
      </c>
      <c r="IY139" s="53">
        <f t="shared" si="421"/>
        <v>0</v>
      </c>
      <c r="IZ139" s="39">
        <f t="shared" si="422"/>
        <v>0</v>
      </c>
      <c r="JA139" s="39">
        <f t="shared" si="423"/>
        <v>0</v>
      </c>
      <c r="JU139" s="21">
        <v>85</v>
      </c>
      <c r="JV139" s="39">
        <v>-525</v>
      </c>
      <c r="JW139" s="39">
        <v>-575</v>
      </c>
      <c r="JX139" s="39">
        <v>2500</v>
      </c>
      <c r="JY139" s="50">
        <f t="shared" si="424"/>
        <v>-1.8708513068862569E-4</v>
      </c>
      <c r="JZ139" s="40">
        <f t="shared" si="340"/>
        <v>0</v>
      </c>
      <c r="KA139" s="41">
        <f t="shared" si="425"/>
        <v>0</v>
      </c>
      <c r="KB139" s="39">
        <f t="shared" si="426"/>
        <v>0</v>
      </c>
      <c r="KC139" s="39">
        <f t="shared" si="427"/>
        <v>0</v>
      </c>
      <c r="KD139" s="40">
        <f t="shared" si="341"/>
        <v>0</v>
      </c>
      <c r="KE139" s="39">
        <f t="shared" si="428"/>
        <v>0</v>
      </c>
      <c r="KF139" s="39">
        <f t="shared" si="429"/>
        <v>0</v>
      </c>
      <c r="KG139" s="39">
        <f t="shared" si="430"/>
        <v>0</v>
      </c>
      <c r="KH139" s="53">
        <f t="shared" si="431"/>
        <v>0</v>
      </c>
      <c r="KI139" s="39">
        <f t="shared" si="432"/>
        <v>0</v>
      </c>
      <c r="KJ139" s="39">
        <f t="shared" si="433"/>
        <v>0</v>
      </c>
      <c r="LD139" s="21">
        <v>85</v>
      </c>
      <c r="LE139" s="39">
        <v>-525</v>
      </c>
      <c r="LF139" s="39">
        <v>-575</v>
      </c>
      <c r="LG139" s="39">
        <v>2500</v>
      </c>
      <c r="LH139" s="50">
        <f t="shared" si="434"/>
        <v>-1.8708513068862569E-4</v>
      </c>
      <c r="LI139" s="40">
        <f t="shared" si="342"/>
        <v>0</v>
      </c>
      <c r="LJ139" s="41">
        <f t="shared" si="435"/>
        <v>0</v>
      </c>
      <c r="LK139" s="39">
        <f t="shared" si="436"/>
        <v>0</v>
      </c>
      <c r="LL139" s="39">
        <f t="shared" si="437"/>
        <v>0</v>
      </c>
      <c r="LM139" s="40">
        <f t="shared" si="343"/>
        <v>0</v>
      </c>
      <c r="LN139" s="39">
        <f t="shared" si="438"/>
        <v>0</v>
      </c>
      <c r="LO139" s="39">
        <f t="shared" si="439"/>
        <v>0</v>
      </c>
      <c r="LP139" s="39">
        <f t="shared" si="440"/>
        <v>0</v>
      </c>
      <c r="LQ139" s="53">
        <f t="shared" si="441"/>
        <v>0</v>
      </c>
      <c r="LR139" s="39">
        <f t="shared" si="442"/>
        <v>0</v>
      </c>
      <c r="LS139" s="39">
        <f t="shared" si="443"/>
        <v>0</v>
      </c>
    </row>
    <row r="140" spans="1:331" x14ac:dyDescent="0.25">
      <c r="A140" s="21">
        <v>86</v>
      </c>
      <c r="B140" s="39">
        <v>-525</v>
      </c>
      <c r="C140" s="39">
        <v>-525</v>
      </c>
      <c r="D140" s="39">
        <v>2500</v>
      </c>
      <c r="E140" s="50">
        <f t="shared" si="344"/>
        <v>8.9499999999999996E-4</v>
      </c>
      <c r="F140" s="40">
        <f t="shared" si="324"/>
        <v>17.715965625000003</v>
      </c>
      <c r="G140" s="41">
        <f t="shared" si="345"/>
        <v>44289.914062500007</v>
      </c>
      <c r="H140" s="39">
        <f t="shared" si="346"/>
        <v>-23252204.882812504</v>
      </c>
      <c r="I140" s="39">
        <f t="shared" si="347"/>
        <v>-23252204.882812504</v>
      </c>
      <c r="J140" s="40">
        <f t="shared" si="325"/>
        <v>14088.75</v>
      </c>
      <c r="K140" s="39">
        <f t="shared" si="348"/>
        <v>35221875</v>
      </c>
      <c r="L140" s="39">
        <f t="shared" si="349"/>
        <v>-18491484375</v>
      </c>
      <c r="M140" s="39">
        <f t="shared" si="350"/>
        <v>-18491484375</v>
      </c>
      <c r="N140" s="53">
        <f t="shared" si="351"/>
        <v>9708029296875</v>
      </c>
      <c r="O140" s="39">
        <f t="shared" si="352"/>
        <v>9708029296875</v>
      </c>
      <c r="P140" s="39">
        <f t="shared" si="353"/>
        <v>9708029296875</v>
      </c>
      <c r="AJ140" s="21">
        <v>86</v>
      </c>
      <c r="AK140" s="39">
        <v>-525</v>
      </c>
      <c r="AL140" s="39">
        <v>-525</v>
      </c>
      <c r="AM140" s="39">
        <v>2500</v>
      </c>
      <c r="AN140" s="50">
        <f t="shared" si="354"/>
        <v>1.0075117658764698E-4</v>
      </c>
      <c r="AO140" s="40">
        <f t="shared" si="326"/>
        <v>2.5044436556383047</v>
      </c>
      <c r="AP140" s="41">
        <f t="shared" si="355"/>
        <v>6261.1091390957617</v>
      </c>
      <c r="AQ140" s="39">
        <f t="shared" si="356"/>
        <v>-3287082.2980252751</v>
      </c>
      <c r="AR140" s="39">
        <f t="shared" si="357"/>
        <v>-3287082.2980252751</v>
      </c>
      <c r="AS140" s="40">
        <f t="shared" si="327"/>
        <v>24215.422498507502</v>
      </c>
      <c r="AT140" s="39">
        <f t="shared" si="358"/>
        <v>60538556.246268757</v>
      </c>
      <c r="AU140" s="39">
        <f t="shared" si="359"/>
        <v>-31782742029.291096</v>
      </c>
      <c r="AV140" s="39">
        <f t="shared" si="360"/>
        <v>-31782742029.291096</v>
      </c>
      <c r="AW140" s="53">
        <f t="shared" si="361"/>
        <v>16685939565377.826</v>
      </c>
      <c r="AX140" s="39">
        <f t="shared" si="362"/>
        <v>16685939565377.826</v>
      </c>
      <c r="AY140" s="39">
        <f t="shared" si="363"/>
        <v>16685939565377.826</v>
      </c>
      <c r="BS140" s="21">
        <v>86</v>
      </c>
      <c r="BT140" s="39">
        <v>-525</v>
      </c>
      <c r="BU140" s="39">
        <v>-525</v>
      </c>
      <c r="BV140" s="39">
        <v>2500</v>
      </c>
      <c r="BW140" s="50">
        <f t="shared" si="364"/>
        <v>6.2780393943027253E-5</v>
      </c>
      <c r="BX140" s="40">
        <f t="shared" si="328"/>
        <v>1.5757737616664778</v>
      </c>
      <c r="BY140" s="41">
        <f t="shared" si="365"/>
        <v>3939.4344041661943</v>
      </c>
      <c r="BZ140" s="39">
        <f t="shared" si="366"/>
        <v>-2068203.0621872521</v>
      </c>
      <c r="CA140" s="39">
        <f t="shared" si="367"/>
        <v>-2068203.0621872521</v>
      </c>
      <c r="CB140" s="40">
        <f t="shared" si="329"/>
        <v>24699.549977226405</v>
      </c>
      <c r="CC140" s="39">
        <f t="shared" si="368"/>
        <v>61748874.943066008</v>
      </c>
      <c r="CD140" s="39">
        <f t="shared" si="369"/>
        <v>-32418159345.109653</v>
      </c>
      <c r="CE140" s="39">
        <f t="shared" si="370"/>
        <v>-32418159345.109653</v>
      </c>
      <c r="CF140" s="53">
        <f t="shared" si="371"/>
        <v>17019533656182.568</v>
      </c>
      <c r="CG140" s="39">
        <f t="shared" si="372"/>
        <v>17019533656182.568</v>
      </c>
      <c r="CH140" s="39">
        <f t="shared" si="373"/>
        <v>17019533656182.568</v>
      </c>
      <c r="DB140" s="21">
        <v>86</v>
      </c>
      <c r="DC140" s="39">
        <v>-525</v>
      </c>
      <c r="DD140" s="39">
        <v>-525</v>
      </c>
      <c r="DE140" s="39">
        <v>2500</v>
      </c>
      <c r="DF140" s="50">
        <f t="shared" si="374"/>
        <v>-3.1232198418056415E-5</v>
      </c>
      <c r="DG140" s="40">
        <f t="shared" si="330"/>
        <v>0</v>
      </c>
      <c r="DH140" s="41">
        <f t="shared" si="375"/>
        <v>0</v>
      </c>
      <c r="DI140" s="39">
        <f t="shared" si="376"/>
        <v>0</v>
      </c>
      <c r="DJ140" s="39">
        <f t="shared" si="377"/>
        <v>0</v>
      </c>
      <c r="DK140" s="40">
        <f t="shared" si="331"/>
        <v>0</v>
      </c>
      <c r="DL140" s="39">
        <f t="shared" si="378"/>
        <v>0</v>
      </c>
      <c r="DM140" s="39">
        <f t="shared" si="379"/>
        <v>0</v>
      </c>
      <c r="DN140" s="39">
        <f t="shared" si="380"/>
        <v>0</v>
      </c>
      <c r="DO140" s="53">
        <f t="shared" si="381"/>
        <v>0</v>
      </c>
      <c r="DP140" s="39">
        <f t="shared" si="382"/>
        <v>0</v>
      </c>
      <c r="DQ140" s="39">
        <f t="shared" si="383"/>
        <v>0</v>
      </c>
      <c r="EK140" s="21">
        <v>86</v>
      </c>
      <c r="EL140" s="39">
        <v>-525</v>
      </c>
      <c r="EM140" s="39">
        <v>-525</v>
      </c>
      <c r="EN140" s="39">
        <v>2500</v>
      </c>
      <c r="EO140" s="50">
        <f t="shared" si="384"/>
        <v>-6.5238955582320806E-5</v>
      </c>
      <c r="EP140" s="40">
        <f t="shared" si="332"/>
        <v>0</v>
      </c>
      <c r="EQ140" s="41">
        <f t="shared" si="385"/>
        <v>0</v>
      </c>
      <c r="ER140" s="39">
        <f t="shared" si="386"/>
        <v>0</v>
      </c>
      <c r="ES140" s="39">
        <f t="shared" si="387"/>
        <v>0</v>
      </c>
      <c r="ET140" s="40">
        <f t="shared" si="333"/>
        <v>0</v>
      </c>
      <c r="EU140" s="39">
        <f t="shared" si="388"/>
        <v>0</v>
      </c>
      <c r="EV140" s="39">
        <f t="shared" si="389"/>
        <v>0</v>
      </c>
      <c r="EW140" s="39">
        <f t="shared" si="390"/>
        <v>0</v>
      </c>
      <c r="EX140" s="53">
        <f t="shared" si="391"/>
        <v>0</v>
      </c>
      <c r="EY140" s="39">
        <f t="shared" si="392"/>
        <v>0</v>
      </c>
      <c r="EZ140" s="39">
        <f t="shared" si="393"/>
        <v>0</v>
      </c>
      <c r="FT140" s="21">
        <v>86</v>
      </c>
      <c r="FU140" s="39">
        <v>-525</v>
      </c>
      <c r="FV140" s="39">
        <v>-525</v>
      </c>
      <c r="FW140" s="39">
        <v>2500</v>
      </c>
      <c r="FX140" s="50">
        <f t="shared" si="394"/>
        <v>-6.7905373853801047E-5</v>
      </c>
      <c r="FY140" s="40">
        <f t="shared" si="334"/>
        <v>0</v>
      </c>
      <c r="FZ140" s="41">
        <f t="shared" si="395"/>
        <v>0</v>
      </c>
      <c r="GA140" s="39">
        <f t="shared" si="396"/>
        <v>0</v>
      </c>
      <c r="GB140" s="39">
        <f t="shared" si="397"/>
        <v>0</v>
      </c>
      <c r="GC140" s="40">
        <f t="shared" si="335"/>
        <v>0</v>
      </c>
      <c r="GD140" s="39">
        <f t="shared" si="398"/>
        <v>0</v>
      </c>
      <c r="GE140" s="39">
        <f t="shared" si="399"/>
        <v>0</v>
      </c>
      <c r="GF140" s="39">
        <f t="shared" si="400"/>
        <v>0</v>
      </c>
      <c r="GG140" s="53">
        <f t="shared" si="401"/>
        <v>0</v>
      </c>
      <c r="GH140" s="39">
        <f t="shared" si="402"/>
        <v>0</v>
      </c>
      <c r="GI140" s="39">
        <f t="shared" si="403"/>
        <v>0</v>
      </c>
      <c r="HC140" s="21">
        <v>86</v>
      </c>
      <c r="HD140" s="39">
        <v>-525</v>
      </c>
      <c r="HE140" s="39">
        <v>-525</v>
      </c>
      <c r="HF140" s="39">
        <v>2500</v>
      </c>
      <c r="HG140" s="50">
        <f t="shared" si="404"/>
        <v>-6.7912985453674767E-5</v>
      </c>
      <c r="HH140" s="40">
        <f t="shared" si="336"/>
        <v>0</v>
      </c>
      <c r="HI140" s="41">
        <f t="shared" si="405"/>
        <v>0</v>
      </c>
      <c r="HJ140" s="39">
        <f t="shared" si="406"/>
        <v>0</v>
      </c>
      <c r="HK140" s="39">
        <f t="shared" si="407"/>
        <v>0</v>
      </c>
      <c r="HL140" s="40">
        <f t="shared" si="337"/>
        <v>0</v>
      </c>
      <c r="HM140" s="39">
        <f t="shared" si="408"/>
        <v>0</v>
      </c>
      <c r="HN140" s="39">
        <f t="shared" si="409"/>
        <v>0</v>
      </c>
      <c r="HO140" s="39">
        <f t="shared" si="410"/>
        <v>0</v>
      </c>
      <c r="HP140" s="53">
        <f t="shared" si="411"/>
        <v>0</v>
      </c>
      <c r="HQ140" s="39">
        <f t="shared" si="412"/>
        <v>0</v>
      </c>
      <c r="HR140" s="39">
        <f t="shared" si="413"/>
        <v>0</v>
      </c>
      <c r="IL140" s="21">
        <v>86</v>
      </c>
      <c r="IM140" s="39">
        <v>-525</v>
      </c>
      <c r="IN140" s="39">
        <v>-525</v>
      </c>
      <c r="IO140" s="39">
        <v>2500</v>
      </c>
      <c r="IP140" s="50">
        <f t="shared" si="414"/>
        <v>-6.7912985589228879E-5</v>
      </c>
      <c r="IQ140" s="40">
        <f t="shared" si="338"/>
        <v>0</v>
      </c>
      <c r="IR140" s="41">
        <f t="shared" si="415"/>
        <v>0</v>
      </c>
      <c r="IS140" s="39">
        <f t="shared" si="416"/>
        <v>0</v>
      </c>
      <c r="IT140" s="39">
        <f t="shared" si="417"/>
        <v>0</v>
      </c>
      <c r="IU140" s="40">
        <f t="shared" si="339"/>
        <v>0</v>
      </c>
      <c r="IV140" s="39">
        <f t="shared" si="418"/>
        <v>0</v>
      </c>
      <c r="IW140" s="39">
        <f t="shared" si="419"/>
        <v>0</v>
      </c>
      <c r="IX140" s="39">
        <f t="shared" si="420"/>
        <v>0</v>
      </c>
      <c r="IY140" s="53">
        <f t="shared" si="421"/>
        <v>0</v>
      </c>
      <c r="IZ140" s="39">
        <f t="shared" si="422"/>
        <v>0</v>
      </c>
      <c r="JA140" s="39">
        <f t="shared" si="423"/>
        <v>0</v>
      </c>
      <c r="JU140" s="21">
        <v>86</v>
      </c>
      <c r="JV140" s="39">
        <v>-525</v>
      </c>
      <c r="JW140" s="39">
        <v>-525</v>
      </c>
      <c r="JX140" s="39">
        <v>2500</v>
      </c>
      <c r="JY140" s="50">
        <f t="shared" si="424"/>
        <v>-6.7912985589230451E-5</v>
      </c>
      <c r="JZ140" s="40">
        <f t="shared" si="340"/>
        <v>0</v>
      </c>
      <c r="KA140" s="41">
        <f t="shared" si="425"/>
        <v>0</v>
      </c>
      <c r="KB140" s="39">
        <f t="shared" si="426"/>
        <v>0</v>
      </c>
      <c r="KC140" s="39">
        <f t="shared" si="427"/>
        <v>0</v>
      </c>
      <c r="KD140" s="40">
        <f t="shared" si="341"/>
        <v>0</v>
      </c>
      <c r="KE140" s="39">
        <f t="shared" si="428"/>
        <v>0</v>
      </c>
      <c r="KF140" s="39">
        <f t="shared" si="429"/>
        <v>0</v>
      </c>
      <c r="KG140" s="39">
        <f t="shared" si="430"/>
        <v>0</v>
      </c>
      <c r="KH140" s="53">
        <f t="shared" si="431"/>
        <v>0</v>
      </c>
      <c r="KI140" s="39">
        <f t="shared" si="432"/>
        <v>0</v>
      </c>
      <c r="KJ140" s="39">
        <f t="shared" si="433"/>
        <v>0</v>
      </c>
      <c r="LD140" s="21">
        <v>86</v>
      </c>
      <c r="LE140" s="39">
        <v>-525</v>
      </c>
      <c r="LF140" s="39">
        <v>-525</v>
      </c>
      <c r="LG140" s="39">
        <v>2500</v>
      </c>
      <c r="LH140" s="50">
        <f t="shared" si="434"/>
        <v>-6.7912985589230451E-5</v>
      </c>
      <c r="LI140" s="40">
        <f t="shared" si="342"/>
        <v>0</v>
      </c>
      <c r="LJ140" s="41">
        <f t="shared" si="435"/>
        <v>0</v>
      </c>
      <c r="LK140" s="39">
        <f t="shared" si="436"/>
        <v>0</v>
      </c>
      <c r="LL140" s="39">
        <f t="shared" si="437"/>
        <v>0</v>
      </c>
      <c r="LM140" s="40">
        <f t="shared" si="343"/>
        <v>0</v>
      </c>
      <c r="LN140" s="39">
        <f t="shared" si="438"/>
        <v>0</v>
      </c>
      <c r="LO140" s="39">
        <f t="shared" si="439"/>
        <v>0</v>
      </c>
      <c r="LP140" s="39">
        <f t="shared" si="440"/>
        <v>0</v>
      </c>
      <c r="LQ140" s="53">
        <f t="shared" si="441"/>
        <v>0</v>
      </c>
      <c r="LR140" s="39">
        <f t="shared" si="442"/>
        <v>0</v>
      </c>
      <c r="LS140" s="39">
        <f t="shared" si="443"/>
        <v>0</v>
      </c>
    </row>
    <row r="141" spans="1:331" x14ac:dyDescent="0.25">
      <c r="A141" s="21">
        <v>87</v>
      </c>
      <c r="B141" s="39">
        <v>-525</v>
      </c>
      <c r="C141" s="39">
        <v>-475</v>
      </c>
      <c r="D141" s="39">
        <v>2500</v>
      </c>
      <c r="E141" s="50">
        <f t="shared" si="344"/>
        <v>9.0249999999999998E-4</v>
      </c>
      <c r="F141" s="40">
        <f t="shared" si="324"/>
        <v>17.821272656249995</v>
      </c>
      <c r="G141" s="41">
        <f t="shared" si="345"/>
        <v>44553.181640624985</v>
      </c>
      <c r="H141" s="39">
        <f t="shared" si="346"/>
        <v>-21162761.279296868</v>
      </c>
      <c r="I141" s="39">
        <f t="shared" si="347"/>
        <v>-23390420.361328118</v>
      </c>
      <c r="J141" s="40">
        <f t="shared" si="325"/>
        <v>13993.125000000002</v>
      </c>
      <c r="K141" s="39">
        <f t="shared" si="348"/>
        <v>34982812.500000007</v>
      </c>
      <c r="L141" s="39">
        <f t="shared" si="349"/>
        <v>-16616835937.500004</v>
      </c>
      <c r="M141" s="39">
        <f t="shared" si="350"/>
        <v>-18365976562.500004</v>
      </c>
      <c r="N141" s="53">
        <f t="shared" si="351"/>
        <v>7892997070312.502</v>
      </c>
      <c r="O141" s="39">
        <f t="shared" si="352"/>
        <v>8723838867187.502</v>
      </c>
      <c r="P141" s="39">
        <f t="shared" si="353"/>
        <v>9642137695312.502</v>
      </c>
      <c r="AJ141" s="21">
        <v>87</v>
      </c>
      <c r="AK141" s="39">
        <v>-525</v>
      </c>
      <c r="AL141" s="39">
        <v>-475</v>
      </c>
      <c r="AM141" s="39">
        <v>2500</v>
      </c>
      <c r="AN141" s="50">
        <f t="shared" si="354"/>
        <v>1.7334321632562271E-4</v>
      </c>
      <c r="AO141" s="40">
        <f t="shared" si="326"/>
        <v>4.2286968409344174</v>
      </c>
      <c r="AP141" s="41">
        <f t="shared" si="355"/>
        <v>10571.742102336044</v>
      </c>
      <c r="AQ141" s="39">
        <f t="shared" si="356"/>
        <v>-5021577.4986096211</v>
      </c>
      <c r="AR141" s="39">
        <f t="shared" si="357"/>
        <v>-5550164.6037264233</v>
      </c>
      <c r="AS141" s="40">
        <f t="shared" si="327"/>
        <v>23289.873991848308</v>
      </c>
      <c r="AT141" s="39">
        <f t="shared" si="358"/>
        <v>58224684.97962077</v>
      </c>
      <c r="AU141" s="39">
        <f t="shared" si="359"/>
        <v>-27656725365.319866</v>
      </c>
      <c r="AV141" s="39">
        <f t="shared" si="360"/>
        <v>-30567959614.300903</v>
      </c>
      <c r="AW141" s="53">
        <f t="shared" si="361"/>
        <v>13136944548526.936</v>
      </c>
      <c r="AX141" s="39">
        <f t="shared" si="362"/>
        <v>14519780816792.93</v>
      </c>
      <c r="AY141" s="39">
        <f t="shared" si="363"/>
        <v>16048178797507.975</v>
      </c>
      <c r="BS141" s="21">
        <v>87</v>
      </c>
      <c r="BT141" s="39">
        <v>-525</v>
      </c>
      <c r="BU141" s="39">
        <v>-475</v>
      </c>
      <c r="BV141" s="39">
        <v>2500</v>
      </c>
      <c r="BW141" s="50">
        <f t="shared" si="364"/>
        <v>1.5314189769133948E-4</v>
      </c>
      <c r="BX141" s="40">
        <f t="shared" si="328"/>
        <v>3.7556090808474392</v>
      </c>
      <c r="BY141" s="41">
        <f t="shared" si="365"/>
        <v>9389.0227021185983</v>
      </c>
      <c r="BZ141" s="39">
        <f t="shared" si="366"/>
        <v>-4459785.7835063338</v>
      </c>
      <c r="CA141" s="39">
        <f t="shared" si="367"/>
        <v>-4929236.9186122641</v>
      </c>
      <c r="CB141" s="40">
        <f t="shared" si="329"/>
        <v>23547.44080443542</v>
      </c>
      <c r="CC141" s="39">
        <f t="shared" si="368"/>
        <v>58868602.01108855</v>
      </c>
      <c r="CD141" s="39">
        <f t="shared" si="369"/>
        <v>-27962585955.267063</v>
      </c>
      <c r="CE141" s="39">
        <f t="shared" si="370"/>
        <v>-30906016055.821487</v>
      </c>
      <c r="CF141" s="53">
        <f t="shared" si="371"/>
        <v>13282228328751.855</v>
      </c>
      <c r="CG141" s="39">
        <f t="shared" si="372"/>
        <v>14680357626515.207</v>
      </c>
      <c r="CH141" s="39">
        <f t="shared" si="373"/>
        <v>16225658429306.281</v>
      </c>
      <c r="DB141" s="21">
        <v>87</v>
      </c>
      <c r="DC141" s="39">
        <v>-525</v>
      </c>
      <c r="DD141" s="39">
        <v>-475</v>
      </c>
      <c r="DE141" s="39">
        <v>2500</v>
      </c>
      <c r="DF141" s="50">
        <f t="shared" si="374"/>
        <v>7.9688076333320646E-5</v>
      </c>
      <c r="DG141" s="40">
        <f t="shared" si="330"/>
        <v>1.9915634883753033</v>
      </c>
      <c r="DH141" s="41">
        <f t="shared" si="375"/>
        <v>4978.9087209382578</v>
      </c>
      <c r="DI141" s="39">
        <f t="shared" si="376"/>
        <v>-2364981.6424456723</v>
      </c>
      <c r="DJ141" s="39">
        <f t="shared" si="377"/>
        <v>-2613927.0784925856</v>
      </c>
      <c r="DK141" s="40">
        <f t="shared" si="331"/>
        <v>24483.977026750163</v>
      </c>
      <c r="DL141" s="39">
        <f t="shared" si="378"/>
        <v>61209942.566875406</v>
      </c>
      <c r="DM141" s="39">
        <f t="shared" si="379"/>
        <v>-29074722719.26582</v>
      </c>
      <c r="DN141" s="39">
        <f t="shared" si="380"/>
        <v>-32135219847.609589</v>
      </c>
      <c r="DO141" s="53">
        <f t="shared" si="381"/>
        <v>13810493291651.264</v>
      </c>
      <c r="DP141" s="39">
        <f t="shared" si="382"/>
        <v>15264229427614.555</v>
      </c>
      <c r="DQ141" s="39">
        <f t="shared" si="383"/>
        <v>16870990419995.033</v>
      </c>
      <c r="EK141" s="21">
        <v>87</v>
      </c>
      <c r="EL141" s="39">
        <v>-525</v>
      </c>
      <c r="EM141" s="39">
        <v>-475</v>
      </c>
      <c r="EN141" s="39">
        <v>2500</v>
      </c>
      <c r="EO141" s="50">
        <f t="shared" si="384"/>
        <v>5.3347454721137239E-5</v>
      </c>
      <c r="EP141" s="40">
        <f t="shared" si="332"/>
        <v>1.3422171582406983</v>
      </c>
      <c r="EQ141" s="41">
        <f t="shared" si="385"/>
        <v>3355.5428956017458</v>
      </c>
      <c r="ER141" s="39">
        <f t="shared" si="386"/>
        <v>-1593882.8754108292</v>
      </c>
      <c r="ES141" s="39">
        <f t="shared" si="387"/>
        <v>-1761660.0201909165</v>
      </c>
      <c r="ET141" s="40">
        <f t="shared" si="333"/>
        <v>24819.819952305501</v>
      </c>
      <c r="EU141" s="39">
        <f t="shared" si="388"/>
        <v>62049549.880763754</v>
      </c>
      <c r="EV141" s="39">
        <f t="shared" si="389"/>
        <v>-29473536193.362782</v>
      </c>
      <c r="EW141" s="39">
        <f t="shared" si="390"/>
        <v>-32576013687.40097</v>
      </c>
      <c r="EX141" s="53">
        <f t="shared" si="391"/>
        <v>13999929691847.32</v>
      </c>
      <c r="EY141" s="39">
        <f t="shared" si="392"/>
        <v>15473606501515.461</v>
      </c>
      <c r="EZ141" s="39">
        <f t="shared" si="393"/>
        <v>17102407185885.51</v>
      </c>
      <c r="FT141" s="21">
        <v>87</v>
      </c>
      <c r="FU141" s="39">
        <v>-525</v>
      </c>
      <c r="FV141" s="39">
        <v>-475</v>
      </c>
      <c r="FW141" s="39">
        <v>2500</v>
      </c>
      <c r="FX141" s="50">
        <f t="shared" si="394"/>
        <v>5.1264506839466097E-5</v>
      </c>
      <c r="FY141" s="40">
        <f t="shared" si="334"/>
        <v>1.2904911078143648</v>
      </c>
      <c r="FZ141" s="41">
        <f t="shared" si="395"/>
        <v>3226.2277695359121</v>
      </c>
      <c r="GA141" s="39">
        <f t="shared" si="396"/>
        <v>-1532458.1905295583</v>
      </c>
      <c r="GB141" s="39">
        <f t="shared" si="397"/>
        <v>-1693769.5790063539</v>
      </c>
      <c r="GC141" s="40">
        <f t="shared" si="335"/>
        <v>24846.377537796805</v>
      </c>
      <c r="GD141" s="39">
        <f t="shared" si="398"/>
        <v>62115943.844492011</v>
      </c>
      <c r="GE141" s="39">
        <f t="shared" si="399"/>
        <v>-29505073326.133705</v>
      </c>
      <c r="GF141" s="39">
        <f t="shared" si="400"/>
        <v>-32610870518.358307</v>
      </c>
      <c r="GG141" s="53">
        <f t="shared" si="401"/>
        <v>14014909829913.51</v>
      </c>
      <c r="GH141" s="39">
        <f t="shared" si="402"/>
        <v>15490163496220.195</v>
      </c>
      <c r="GI141" s="39">
        <f t="shared" si="403"/>
        <v>17120707022138.111</v>
      </c>
      <c r="HC141" s="21">
        <v>87</v>
      </c>
      <c r="HD141" s="39">
        <v>-525</v>
      </c>
      <c r="HE141" s="39">
        <v>-475</v>
      </c>
      <c r="HF141" s="39">
        <v>2500</v>
      </c>
      <c r="HG141" s="50">
        <f t="shared" si="404"/>
        <v>5.1259159604279017E-5</v>
      </c>
      <c r="HH141" s="40">
        <f t="shared" si="336"/>
        <v>1.2903582482078428</v>
      </c>
      <c r="HI141" s="41">
        <f t="shared" si="405"/>
        <v>3225.8956205196073</v>
      </c>
      <c r="HJ141" s="39">
        <f t="shared" si="406"/>
        <v>-1532300.4197468134</v>
      </c>
      <c r="HK141" s="39">
        <f t="shared" si="407"/>
        <v>-1693595.2007727937</v>
      </c>
      <c r="HL141" s="40">
        <f t="shared" si="337"/>
        <v>24846.445715045444</v>
      </c>
      <c r="HM141" s="39">
        <f t="shared" si="408"/>
        <v>62116114.287613608</v>
      </c>
      <c r="HN141" s="39">
        <f t="shared" si="409"/>
        <v>-29505154286.616463</v>
      </c>
      <c r="HO141" s="39">
        <f t="shared" si="410"/>
        <v>-32610960000.997143</v>
      </c>
      <c r="HP141" s="53">
        <f t="shared" si="411"/>
        <v>14014948286142.82</v>
      </c>
      <c r="HQ141" s="39">
        <f t="shared" si="412"/>
        <v>15490206000473.643</v>
      </c>
      <c r="HR141" s="39">
        <f t="shared" si="413"/>
        <v>17120754000523.5</v>
      </c>
      <c r="IL141" s="21">
        <v>87</v>
      </c>
      <c r="IM141" s="39">
        <v>-525</v>
      </c>
      <c r="IN141" s="39">
        <v>-475</v>
      </c>
      <c r="IO141" s="39">
        <v>2500</v>
      </c>
      <c r="IP141" s="50">
        <f t="shared" si="414"/>
        <v>5.1259159510166148E-5</v>
      </c>
      <c r="IQ141" s="40">
        <f t="shared" si="338"/>
        <v>1.2903582458694707</v>
      </c>
      <c r="IR141" s="41">
        <f t="shared" si="415"/>
        <v>3225.8956146736768</v>
      </c>
      <c r="IS141" s="39">
        <f t="shared" si="416"/>
        <v>-1532300.4169699964</v>
      </c>
      <c r="IT141" s="39">
        <f t="shared" si="417"/>
        <v>-1693595.1977036803</v>
      </c>
      <c r="IU141" s="40">
        <f t="shared" si="339"/>
        <v>24846.44571624538</v>
      </c>
      <c r="IV141" s="39">
        <f t="shared" si="418"/>
        <v>62116114.29061345</v>
      </c>
      <c r="IW141" s="39">
        <f t="shared" si="419"/>
        <v>-29505154288.041389</v>
      </c>
      <c r="IX141" s="39">
        <f t="shared" si="420"/>
        <v>-32610960002.57206</v>
      </c>
      <c r="IY141" s="53">
        <f t="shared" si="421"/>
        <v>14014948286819.66</v>
      </c>
      <c r="IZ141" s="39">
        <f t="shared" si="422"/>
        <v>15490206001221.729</v>
      </c>
      <c r="JA141" s="39">
        <f t="shared" si="423"/>
        <v>17120754001350.332</v>
      </c>
      <c r="JU141" s="21">
        <v>87</v>
      </c>
      <c r="JV141" s="39">
        <v>-525</v>
      </c>
      <c r="JW141" s="39">
        <v>-475</v>
      </c>
      <c r="JX141" s="39">
        <v>2500</v>
      </c>
      <c r="JY141" s="50">
        <f t="shared" si="424"/>
        <v>5.1259159510164793E-5</v>
      </c>
      <c r="JZ141" s="40">
        <f t="shared" si="340"/>
        <v>1.2903582458694367</v>
      </c>
      <c r="KA141" s="41">
        <f t="shared" si="425"/>
        <v>3225.8956146735918</v>
      </c>
      <c r="KB141" s="39">
        <f t="shared" si="426"/>
        <v>-1532300.4169699561</v>
      </c>
      <c r="KC141" s="39">
        <f t="shared" si="427"/>
        <v>-1693595.1977036358</v>
      </c>
      <c r="KD141" s="40">
        <f t="shared" si="341"/>
        <v>24846.445716245398</v>
      </c>
      <c r="KE141" s="39">
        <f t="shared" si="428"/>
        <v>62116114.290613495</v>
      </c>
      <c r="KF141" s="39">
        <f t="shared" si="429"/>
        <v>-29505154288.041409</v>
      </c>
      <c r="KG141" s="39">
        <f t="shared" si="430"/>
        <v>-32610960002.572086</v>
      </c>
      <c r="KH141" s="53">
        <f t="shared" si="431"/>
        <v>14014948286819.67</v>
      </c>
      <c r="KI141" s="39">
        <f t="shared" si="432"/>
        <v>15490206001221.74</v>
      </c>
      <c r="KJ141" s="39">
        <f t="shared" si="433"/>
        <v>17120754001350.344</v>
      </c>
      <c r="LD141" s="21">
        <v>87</v>
      </c>
      <c r="LE141" s="39">
        <v>-525</v>
      </c>
      <c r="LF141" s="39">
        <v>-475</v>
      </c>
      <c r="LG141" s="39">
        <v>2500</v>
      </c>
      <c r="LH141" s="50">
        <f t="shared" si="434"/>
        <v>5.1259159510164793E-5</v>
      </c>
      <c r="LI141" s="40">
        <f t="shared" si="342"/>
        <v>1.2903582458694367</v>
      </c>
      <c r="LJ141" s="41">
        <f t="shared" si="435"/>
        <v>3225.8956146735918</v>
      </c>
      <c r="LK141" s="39">
        <f t="shared" si="436"/>
        <v>-1532300.4169699561</v>
      </c>
      <c r="LL141" s="39">
        <f t="shared" si="437"/>
        <v>-1693595.1977036358</v>
      </c>
      <c r="LM141" s="40">
        <f t="shared" si="343"/>
        <v>24846.445716245398</v>
      </c>
      <c r="LN141" s="39">
        <f t="shared" si="438"/>
        <v>62116114.290613495</v>
      </c>
      <c r="LO141" s="39">
        <f t="shared" si="439"/>
        <v>-29505154288.041409</v>
      </c>
      <c r="LP141" s="39">
        <f t="shared" si="440"/>
        <v>-32610960002.572086</v>
      </c>
      <c r="LQ141" s="53">
        <f t="shared" si="441"/>
        <v>14014948286819.67</v>
      </c>
      <c r="LR141" s="39">
        <f t="shared" si="442"/>
        <v>15490206001221.74</v>
      </c>
      <c r="LS141" s="39">
        <f t="shared" si="443"/>
        <v>17120754001350.344</v>
      </c>
    </row>
    <row r="142" spans="1:331" x14ac:dyDescent="0.25">
      <c r="A142" s="21">
        <v>88</v>
      </c>
      <c r="B142" s="39">
        <v>-525</v>
      </c>
      <c r="C142" s="39">
        <v>-425</v>
      </c>
      <c r="D142" s="39">
        <v>2500</v>
      </c>
      <c r="E142" s="50">
        <f t="shared" si="344"/>
        <v>9.1E-4</v>
      </c>
      <c r="F142" s="40">
        <f t="shared" si="324"/>
        <v>17.925862500000001</v>
      </c>
      <c r="G142" s="41">
        <f t="shared" si="345"/>
        <v>44814.65625</v>
      </c>
      <c r="H142" s="39">
        <f t="shared" si="346"/>
        <v>-19046228.90625</v>
      </c>
      <c r="I142" s="39">
        <f t="shared" si="347"/>
        <v>-23527694.53125</v>
      </c>
      <c r="J142" s="40">
        <f t="shared" si="325"/>
        <v>13897.499999999998</v>
      </c>
      <c r="K142" s="39">
        <f t="shared" si="348"/>
        <v>34743749.999999993</v>
      </c>
      <c r="L142" s="39">
        <f t="shared" si="349"/>
        <v>-14766093749.999996</v>
      </c>
      <c r="M142" s="39">
        <f t="shared" si="350"/>
        <v>-18240468749.999996</v>
      </c>
      <c r="N142" s="53">
        <f t="shared" si="351"/>
        <v>6275589843749.998</v>
      </c>
      <c r="O142" s="39">
        <f t="shared" si="352"/>
        <v>7752199218749.998</v>
      </c>
      <c r="P142" s="39">
        <f t="shared" si="353"/>
        <v>9576246093749.998</v>
      </c>
      <c r="AJ142" s="21">
        <v>88</v>
      </c>
      <c r="AK142" s="39">
        <v>-525</v>
      </c>
      <c r="AL142" s="39">
        <v>-425</v>
      </c>
      <c r="AM142" s="39">
        <v>2500</v>
      </c>
      <c r="AN142" s="50">
        <f t="shared" si="354"/>
        <v>2.4593525606359835E-4</v>
      </c>
      <c r="AO142" s="40">
        <f t="shared" si="326"/>
        <v>5.8857625722557012</v>
      </c>
      <c r="AP142" s="41">
        <f t="shared" si="355"/>
        <v>14714.406430639254</v>
      </c>
      <c r="AQ142" s="39">
        <f t="shared" si="356"/>
        <v>-6253622.7330216831</v>
      </c>
      <c r="AR142" s="39">
        <f t="shared" si="357"/>
        <v>-7725063.3760856083</v>
      </c>
      <c r="AS142" s="40">
        <f t="shared" si="327"/>
        <v>22364.325485189122</v>
      </c>
      <c r="AT142" s="39">
        <f t="shared" si="358"/>
        <v>55910813.712972805</v>
      </c>
      <c r="AU142" s="39">
        <f t="shared" si="359"/>
        <v>-23762095828.013443</v>
      </c>
      <c r="AV142" s="39">
        <f t="shared" si="360"/>
        <v>-29353177199.310722</v>
      </c>
      <c r="AW142" s="53">
        <f t="shared" si="361"/>
        <v>10098890726905.713</v>
      </c>
      <c r="AX142" s="39">
        <f t="shared" si="362"/>
        <v>12475100309707.057</v>
      </c>
      <c r="AY142" s="39">
        <f t="shared" si="363"/>
        <v>15410418029638.129</v>
      </c>
      <c r="BS142" s="21">
        <v>88</v>
      </c>
      <c r="BT142" s="39">
        <v>-525</v>
      </c>
      <c r="BU142" s="39">
        <v>-425</v>
      </c>
      <c r="BV142" s="39">
        <v>2500</v>
      </c>
      <c r="BW142" s="50">
        <f t="shared" si="364"/>
        <v>2.435034014396516E-4</v>
      </c>
      <c r="BX142" s="40">
        <f t="shared" si="328"/>
        <v>5.8313380826927776</v>
      </c>
      <c r="BY142" s="41">
        <f t="shared" si="365"/>
        <v>14578.345206731945</v>
      </c>
      <c r="BZ142" s="39">
        <f t="shared" si="366"/>
        <v>-6195796.7128610769</v>
      </c>
      <c r="CA142" s="39">
        <f t="shared" si="367"/>
        <v>-7653631.2335342709</v>
      </c>
      <c r="CB142" s="40">
        <f t="shared" si="329"/>
        <v>22395.331631644443</v>
      </c>
      <c r="CC142" s="39">
        <f t="shared" si="368"/>
        <v>55988329.079111107</v>
      </c>
      <c r="CD142" s="39">
        <f t="shared" si="369"/>
        <v>-23795039858.622219</v>
      </c>
      <c r="CE142" s="39">
        <f t="shared" si="370"/>
        <v>-29393872766.533333</v>
      </c>
      <c r="CF142" s="53">
        <f t="shared" si="371"/>
        <v>10112891939914.443</v>
      </c>
      <c r="CG142" s="39">
        <f t="shared" si="372"/>
        <v>12492395925776.666</v>
      </c>
      <c r="CH142" s="39">
        <f t="shared" si="373"/>
        <v>15431783202429.998</v>
      </c>
      <c r="DB142" s="21">
        <v>88</v>
      </c>
      <c r="DC142" s="39">
        <v>-525</v>
      </c>
      <c r="DD142" s="39">
        <v>-425</v>
      </c>
      <c r="DE142" s="39">
        <v>2500</v>
      </c>
      <c r="DF142" s="50">
        <f t="shared" si="374"/>
        <v>1.906083510846976E-4</v>
      </c>
      <c r="DG142" s="40">
        <f t="shared" si="330"/>
        <v>4.628899362826715</v>
      </c>
      <c r="DH142" s="41">
        <f t="shared" si="375"/>
        <v>11572.248407066787</v>
      </c>
      <c r="DI142" s="39">
        <f t="shared" si="376"/>
        <v>-4918205.5730033843</v>
      </c>
      <c r="DJ142" s="39">
        <f t="shared" si="377"/>
        <v>-6075430.4137100633</v>
      </c>
      <c r="DK142" s="40">
        <f t="shared" si="331"/>
        <v>23069.743523670106</v>
      </c>
      <c r="DL142" s="39">
        <f t="shared" si="378"/>
        <v>57674358.809175268</v>
      </c>
      <c r="DM142" s="39">
        <f t="shared" si="379"/>
        <v>-24511602493.89949</v>
      </c>
      <c r="DN142" s="39">
        <f t="shared" si="380"/>
        <v>-30279038374.817017</v>
      </c>
      <c r="DO142" s="53">
        <f t="shared" si="381"/>
        <v>10417431059907.283</v>
      </c>
      <c r="DP142" s="39">
        <f t="shared" si="382"/>
        <v>12868591309297.232</v>
      </c>
      <c r="DQ142" s="39">
        <f t="shared" si="383"/>
        <v>15896495146778.934</v>
      </c>
      <c r="EK142" s="21">
        <v>88</v>
      </c>
      <c r="EL142" s="39">
        <v>-525</v>
      </c>
      <c r="EM142" s="39">
        <v>-425</v>
      </c>
      <c r="EN142" s="39">
        <v>2500</v>
      </c>
      <c r="EO142" s="50">
        <f t="shared" si="384"/>
        <v>1.7193386502459528E-4</v>
      </c>
      <c r="EP142" s="40">
        <f t="shared" si="332"/>
        <v>4.1958605642450415</v>
      </c>
      <c r="EQ142" s="41">
        <f t="shared" si="385"/>
        <v>10489.651410612603</v>
      </c>
      <c r="ER142" s="39">
        <f t="shared" si="386"/>
        <v>-4458101.8495103568</v>
      </c>
      <c r="ES142" s="39">
        <f t="shared" si="387"/>
        <v>-5507066.9905716171</v>
      </c>
      <c r="ET142" s="40">
        <f t="shared" si="333"/>
        <v>23307.843220936411</v>
      </c>
      <c r="EU142" s="39">
        <f t="shared" si="388"/>
        <v>58269608.052341029</v>
      </c>
      <c r="EV142" s="39">
        <f t="shared" si="389"/>
        <v>-24764583422.244938</v>
      </c>
      <c r="EW142" s="39">
        <f t="shared" si="390"/>
        <v>-30591544227.479042</v>
      </c>
      <c r="EX142" s="53">
        <f t="shared" si="391"/>
        <v>10524947954454.098</v>
      </c>
      <c r="EY142" s="39">
        <f t="shared" si="392"/>
        <v>13001406296678.594</v>
      </c>
      <c r="EZ142" s="39">
        <f t="shared" si="393"/>
        <v>16060560719426.496</v>
      </c>
      <c r="FT142" s="21">
        <v>88</v>
      </c>
      <c r="FU142" s="39">
        <v>-525</v>
      </c>
      <c r="FV142" s="39">
        <v>-425</v>
      </c>
      <c r="FW142" s="39">
        <v>2500</v>
      </c>
      <c r="FX142" s="50">
        <f t="shared" si="394"/>
        <v>1.7043438753273324E-4</v>
      </c>
      <c r="FY142" s="40">
        <f t="shared" si="334"/>
        <v>4.1608966441926283</v>
      </c>
      <c r="FZ142" s="41">
        <f t="shared" si="395"/>
        <v>10402.241610481571</v>
      </c>
      <c r="GA142" s="39">
        <f t="shared" si="396"/>
        <v>-4420952.6844546674</v>
      </c>
      <c r="GB142" s="39">
        <f t="shared" si="397"/>
        <v>-5461176.8455028245</v>
      </c>
      <c r="GC142" s="40">
        <f t="shared" si="335"/>
        <v>23326.961558957653</v>
      </c>
      <c r="GD142" s="39">
        <f t="shared" si="398"/>
        <v>58317403.897394136</v>
      </c>
      <c r="GE142" s="39">
        <f t="shared" si="399"/>
        <v>-24784896656.392509</v>
      </c>
      <c r="GF142" s="39">
        <f t="shared" si="400"/>
        <v>-30616637046.13192</v>
      </c>
      <c r="GG142" s="53">
        <f t="shared" si="401"/>
        <v>10533581078966.816</v>
      </c>
      <c r="GH142" s="39">
        <f t="shared" si="402"/>
        <v>13012070744606.066</v>
      </c>
      <c r="GI142" s="39">
        <f t="shared" si="403"/>
        <v>16073734449219.258</v>
      </c>
      <c r="HC142" s="21">
        <v>88</v>
      </c>
      <c r="HD142" s="39">
        <v>-525</v>
      </c>
      <c r="HE142" s="39">
        <v>-425</v>
      </c>
      <c r="HF142" s="39">
        <v>2500</v>
      </c>
      <c r="HG142" s="50">
        <f t="shared" si="404"/>
        <v>1.704313046622328E-4</v>
      </c>
      <c r="HH142" s="40">
        <f t="shared" si="336"/>
        <v>4.1608247301303853</v>
      </c>
      <c r="HI142" s="41">
        <f t="shared" si="405"/>
        <v>10402.061825325964</v>
      </c>
      <c r="HJ142" s="39">
        <f t="shared" si="406"/>
        <v>-4420876.2757635349</v>
      </c>
      <c r="HK142" s="39">
        <f t="shared" si="407"/>
        <v>-5461082.4582961313</v>
      </c>
      <c r="HL142" s="40">
        <f t="shared" si="337"/>
        <v>23327.000865556533</v>
      </c>
      <c r="HM142" s="39">
        <f t="shared" si="408"/>
        <v>58317502.16389133</v>
      </c>
      <c r="HN142" s="39">
        <f t="shared" si="409"/>
        <v>-24784938419.653816</v>
      </c>
      <c r="HO142" s="39">
        <f t="shared" si="410"/>
        <v>-30616688636.04295</v>
      </c>
      <c r="HP142" s="53">
        <f t="shared" si="411"/>
        <v>10533598828352.871</v>
      </c>
      <c r="HQ142" s="39">
        <f t="shared" si="412"/>
        <v>13012092670318.254</v>
      </c>
      <c r="HR142" s="39">
        <f t="shared" si="413"/>
        <v>16073761533922.549</v>
      </c>
      <c r="IL142" s="21">
        <v>88</v>
      </c>
      <c r="IM142" s="39">
        <v>-525</v>
      </c>
      <c r="IN142" s="39">
        <v>-425</v>
      </c>
      <c r="IO142" s="39">
        <v>2500</v>
      </c>
      <c r="IP142" s="50">
        <f t="shared" si="414"/>
        <v>1.7043130460956139E-4</v>
      </c>
      <c r="IQ142" s="40">
        <f t="shared" si="338"/>
        <v>4.1608247289017193</v>
      </c>
      <c r="IR142" s="41">
        <f t="shared" si="415"/>
        <v>10402.061822254298</v>
      </c>
      <c r="IS142" s="39">
        <f t="shared" si="416"/>
        <v>-4420876.2744580768</v>
      </c>
      <c r="IT142" s="39">
        <f t="shared" si="417"/>
        <v>-5461082.4566835063</v>
      </c>
      <c r="IU142" s="40">
        <f t="shared" si="339"/>
        <v>23327.000866228092</v>
      </c>
      <c r="IV142" s="39">
        <f t="shared" si="418"/>
        <v>58317502.165570229</v>
      </c>
      <c r="IW142" s="39">
        <f t="shared" si="419"/>
        <v>-24784938420.367348</v>
      </c>
      <c r="IX142" s="39">
        <f t="shared" si="420"/>
        <v>-30616688636.92437</v>
      </c>
      <c r="IY142" s="53">
        <f t="shared" si="421"/>
        <v>10533598828656.123</v>
      </c>
      <c r="IZ142" s="39">
        <f t="shared" si="422"/>
        <v>13012092670692.857</v>
      </c>
      <c r="JA142" s="39">
        <f t="shared" si="423"/>
        <v>16073761534385.295</v>
      </c>
      <c r="JU142" s="21">
        <v>88</v>
      </c>
      <c r="JV142" s="39">
        <v>-525</v>
      </c>
      <c r="JW142" s="39">
        <v>-425</v>
      </c>
      <c r="JX142" s="39">
        <v>2500</v>
      </c>
      <c r="JY142" s="50">
        <f t="shared" si="424"/>
        <v>1.7043130460955982E-4</v>
      </c>
      <c r="JZ142" s="40">
        <f t="shared" si="340"/>
        <v>4.1608247289016811</v>
      </c>
      <c r="KA142" s="41">
        <f t="shared" si="425"/>
        <v>10402.061822254203</v>
      </c>
      <c r="KB142" s="39">
        <f t="shared" si="426"/>
        <v>-4420876.2744580368</v>
      </c>
      <c r="KC142" s="39">
        <f t="shared" si="427"/>
        <v>-5461082.4566834569</v>
      </c>
      <c r="KD142" s="40">
        <f t="shared" si="341"/>
        <v>23327.000866228114</v>
      </c>
      <c r="KE142" s="39">
        <f t="shared" si="428"/>
        <v>58317502.165570289</v>
      </c>
      <c r="KF142" s="39">
        <f t="shared" si="429"/>
        <v>-24784938420.367374</v>
      </c>
      <c r="KG142" s="39">
        <f t="shared" si="430"/>
        <v>-30616688636.9244</v>
      </c>
      <c r="KH142" s="53">
        <f t="shared" si="431"/>
        <v>10533598828656.135</v>
      </c>
      <c r="KI142" s="39">
        <f t="shared" si="432"/>
        <v>13012092670692.871</v>
      </c>
      <c r="KJ142" s="39">
        <f t="shared" si="433"/>
        <v>16073761534385.311</v>
      </c>
      <c r="LD142" s="21">
        <v>88</v>
      </c>
      <c r="LE142" s="39">
        <v>-525</v>
      </c>
      <c r="LF142" s="39">
        <v>-425</v>
      </c>
      <c r="LG142" s="39">
        <v>2500</v>
      </c>
      <c r="LH142" s="50">
        <f t="shared" si="434"/>
        <v>1.7043130460955982E-4</v>
      </c>
      <c r="LI142" s="40">
        <f t="shared" si="342"/>
        <v>4.1608247289016811</v>
      </c>
      <c r="LJ142" s="41">
        <f t="shared" si="435"/>
        <v>10402.061822254203</v>
      </c>
      <c r="LK142" s="39">
        <f t="shared" si="436"/>
        <v>-4420876.2744580368</v>
      </c>
      <c r="LL142" s="39">
        <f t="shared" si="437"/>
        <v>-5461082.4566834569</v>
      </c>
      <c r="LM142" s="40">
        <f t="shared" si="343"/>
        <v>23327.000866228114</v>
      </c>
      <c r="LN142" s="39">
        <f t="shared" si="438"/>
        <v>58317502.165570289</v>
      </c>
      <c r="LO142" s="39">
        <f t="shared" si="439"/>
        <v>-24784938420.367374</v>
      </c>
      <c r="LP142" s="39">
        <f t="shared" si="440"/>
        <v>-30616688636.9244</v>
      </c>
      <c r="LQ142" s="53">
        <f t="shared" si="441"/>
        <v>10533598828656.135</v>
      </c>
      <c r="LR142" s="39">
        <f t="shared" si="442"/>
        <v>13012092670692.871</v>
      </c>
      <c r="LS142" s="39">
        <f t="shared" si="443"/>
        <v>16073761534385.311</v>
      </c>
    </row>
    <row r="143" spans="1:331" x14ac:dyDescent="0.25">
      <c r="A143" s="21">
        <v>89</v>
      </c>
      <c r="B143" s="39">
        <v>-525</v>
      </c>
      <c r="C143" s="39">
        <v>-375</v>
      </c>
      <c r="D143" s="39">
        <v>2500</v>
      </c>
      <c r="E143" s="50">
        <f t="shared" si="344"/>
        <v>9.1750000000000002E-4</v>
      </c>
      <c r="F143" s="40">
        <f t="shared" si="324"/>
        <v>18.029735156249998</v>
      </c>
      <c r="G143" s="41">
        <f t="shared" si="345"/>
        <v>45074.337890624993</v>
      </c>
      <c r="H143" s="39">
        <f t="shared" si="346"/>
        <v>-16902876.708984371</v>
      </c>
      <c r="I143" s="39">
        <f t="shared" si="347"/>
        <v>-23664027.392578121</v>
      </c>
      <c r="J143" s="40">
        <f t="shared" si="325"/>
        <v>13801.875</v>
      </c>
      <c r="K143" s="39">
        <f t="shared" si="348"/>
        <v>34504687.5</v>
      </c>
      <c r="L143" s="39">
        <f t="shared" si="349"/>
        <v>-12939257812.5</v>
      </c>
      <c r="M143" s="39">
        <f t="shared" si="350"/>
        <v>-18114960937.5</v>
      </c>
      <c r="N143" s="53">
        <f t="shared" si="351"/>
        <v>4852221679687.5</v>
      </c>
      <c r="O143" s="39">
        <f t="shared" si="352"/>
        <v>6793110351562.5</v>
      </c>
      <c r="P143" s="39">
        <f t="shared" si="353"/>
        <v>9510354492187.5</v>
      </c>
      <c r="AJ143" s="21">
        <v>89</v>
      </c>
      <c r="AK143" s="39">
        <v>-525</v>
      </c>
      <c r="AL143" s="39">
        <v>-375</v>
      </c>
      <c r="AM143" s="39">
        <v>2500</v>
      </c>
      <c r="AN143" s="50">
        <f t="shared" si="354"/>
        <v>3.1852729580157408E-4</v>
      </c>
      <c r="AO143" s="40">
        <f t="shared" si="326"/>
        <v>7.4756408496021596</v>
      </c>
      <c r="AP143" s="41">
        <f t="shared" si="355"/>
        <v>18689.1021240054</v>
      </c>
      <c r="AQ143" s="39">
        <f t="shared" si="356"/>
        <v>-7008413.2965020249</v>
      </c>
      <c r="AR143" s="39">
        <f t="shared" si="357"/>
        <v>-9811778.615102835</v>
      </c>
      <c r="AS143" s="40">
        <f t="shared" si="327"/>
        <v>21438.776978529932</v>
      </c>
      <c r="AT143" s="39">
        <f t="shared" si="358"/>
        <v>53596942.446324825</v>
      </c>
      <c r="AU143" s="39">
        <f t="shared" si="359"/>
        <v>-20098853417.371811</v>
      </c>
      <c r="AV143" s="39">
        <f t="shared" si="360"/>
        <v>-28138394784.320534</v>
      </c>
      <c r="AW143" s="53">
        <f t="shared" si="361"/>
        <v>7537070031514.4287</v>
      </c>
      <c r="AX143" s="39">
        <f t="shared" si="362"/>
        <v>10551898044120.199</v>
      </c>
      <c r="AY143" s="39">
        <f t="shared" si="363"/>
        <v>14772657261768.279</v>
      </c>
      <c r="BS143" s="21">
        <v>89</v>
      </c>
      <c r="BT143" s="39">
        <v>-525</v>
      </c>
      <c r="BU143" s="39">
        <v>-375</v>
      </c>
      <c r="BV143" s="39">
        <v>2500</v>
      </c>
      <c r="BW143" s="50">
        <f t="shared" si="364"/>
        <v>3.3386490518796382E-4</v>
      </c>
      <c r="BX143" s="40">
        <f t="shared" si="328"/>
        <v>7.8029607672025074</v>
      </c>
      <c r="BY143" s="41">
        <f t="shared" si="365"/>
        <v>19507.401918006268</v>
      </c>
      <c r="BZ143" s="39">
        <f t="shared" si="366"/>
        <v>-7315275.7192523507</v>
      </c>
      <c r="CA143" s="39">
        <f t="shared" si="367"/>
        <v>-10241386.00695329</v>
      </c>
      <c r="CB143" s="40">
        <f t="shared" si="329"/>
        <v>21243.222458853459</v>
      </c>
      <c r="CC143" s="39">
        <f t="shared" si="368"/>
        <v>53108056.147133648</v>
      </c>
      <c r="CD143" s="39">
        <f t="shared" si="369"/>
        <v>-19915521055.175117</v>
      </c>
      <c r="CE143" s="39">
        <f t="shared" si="370"/>
        <v>-27881729477.245167</v>
      </c>
      <c r="CF143" s="53">
        <f t="shared" si="371"/>
        <v>7468320395690.6689</v>
      </c>
      <c r="CG143" s="39">
        <f t="shared" si="372"/>
        <v>10455648553966.938</v>
      </c>
      <c r="CH143" s="39">
        <f t="shared" si="373"/>
        <v>14637907975553.711</v>
      </c>
      <c r="DB143" s="21">
        <v>89</v>
      </c>
      <c r="DC143" s="39">
        <v>-525</v>
      </c>
      <c r="DD143" s="39">
        <v>-375</v>
      </c>
      <c r="DE143" s="39">
        <v>2500</v>
      </c>
      <c r="DF143" s="50">
        <f t="shared" si="374"/>
        <v>3.0152862583607455E-4</v>
      </c>
      <c r="DG143" s="40">
        <f t="shared" si="330"/>
        <v>7.1093680685538789</v>
      </c>
      <c r="DH143" s="41">
        <f t="shared" si="375"/>
        <v>17773.420171384696</v>
      </c>
      <c r="DI143" s="39">
        <f t="shared" si="376"/>
        <v>-6665032.5642692614</v>
      </c>
      <c r="DJ143" s="39">
        <f t="shared" si="377"/>
        <v>-9331045.5899769645</v>
      </c>
      <c r="DK143" s="40">
        <f t="shared" si="331"/>
        <v>21655.510020590049</v>
      </c>
      <c r="DL143" s="39">
        <f t="shared" si="378"/>
        <v>54138775.051475123</v>
      </c>
      <c r="DM143" s="39">
        <f t="shared" si="379"/>
        <v>-20302040644.303169</v>
      </c>
      <c r="DN143" s="39">
        <f t="shared" si="380"/>
        <v>-28422856902.024441</v>
      </c>
      <c r="DO143" s="53">
        <f t="shared" si="381"/>
        <v>7613265241613.6885</v>
      </c>
      <c r="DP143" s="39">
        <f t="shared" si="382"/>
        <v>10658571338259.166</v>
      </c>
      <c r="DQ143" s="39">
        <f t="shared" si="383"/>
        <v>14921999873562.83</v>
      </c>
      <c r="EK143" s="21">
        <v>89</v>
      </c>
      <c r="EL143" s="39">
        <v>-525</v>
      </c>
      <c r="EM143" s="39">
        <v>-375</v>
      </c>
      <c r="EN143" s="39">
        <v>2500</v>
      </c>
      <c r="EO143" s="50">
        <f t="shared" si="384"/>
        <v>2.9052027532805344E-4</v>
      </c>
      <c r="EP143" s="40">
        <f t="shared" si="332"/>
        <v>6.8702040772139741</v>
      </c>
      <c r="EQ143" s="41">
        <f t="shared" si="385"/>
        <v>17175.510193034934</v>
      </c>
      <c r="ER143" s="39">
        <f t="shared" si="386"/>
        <v>-6440816.3223881004</v>
      </c>
      <c r="ES143" s="39">
        <f t="shared" si="387"/>
        <v>-9017142.8513433393</v>
      </c>
      <c r="ET143" s="40">
        <f t="shared" si="333"/>
        <v>21795.866489567321</v>
      </c>
      <c r="EU143" s="39">
        <f t="shared" si="388"/>
        <v>54489666.223918304</v>
      </c>
      <c r="EV143" s="39">
        <f t="shared" si="389"/>
        <v>-20433624833.969364</v>
      </c>
      <c r="EW143" s="39">
        <f t="shared" si="390"/>
        <v>-28607074767.55711</v>
      </c>
      <c r="EX143" s="53">
        <f t="shared" si="391"/>
        <v>7662609312738.5117</v>
      </c>
      <c r="EY143" s="39">
        <f t="shared" si="392"/>
        <v>10727653037833.916</v>
      </c>
      <c r="EZ143" s="39">
        <f t="shared" si="393"/>
        <v>15018714252967.482</v>
      </c>
      <c r="FT143" s="21">
        <v>89</v>
      </c>
      <c r="FU143" s="39">
        <v>-525</v>
      </c>
      <c r="FV143" s="39">
        <v>-375</v>
      </c>
      <c r="FW143" s="39">
        <v>2500</v>
      </c>
      <c r="FX143" s="50">
        <f t="shared" si="394"/>
        <v>2.8960426822600028E-4</v>
      </c>
      <c r="FY143" s="40">
        <f t="shared" si="334"/>
        <v>6.850233559649185</v>
      </c>
      <c r="FZ143" s="41">
        <f t="shared" si="395"/>
        <v>17125.583899122961</v>
      </c>
      <c r="GA143" s="39">
        <f t="shared" si="396"/>
        <v>-6422093.9621711103</v>
      </c>
      <c r="GB143" s="39">
        <f t="shared" si="397"/>
        <v>-8990931.5470395554</v>
      </c>
      <c r="GC143" s="40">
        <f t="shared" si="335"/>
        <v>21807.545580118498</v>
      </c>
      <c r="GD143" s="39">
        <f t="shared" si="398"/>
        <v>54518863.950296246</v>
      </c>
      <c r="GE143" s="39">
        <f t="shared" si="399"/>
        <v>-20444573981.361092</v>
      </c>
      <c r="GF143" s="39">
        <f t="shared" si="400"/>
        <v>-28622403573.905529</v>
      </c>
      <c r="GG143" s="53">
        <f t="shared" si="401"/>
        <v>7666715243010.4092</v>
      </c>
      <c r="GH143" s="39">
        <f t="shared" si="402"/>
        <v>10733401340214.574</v>
      </c>
      <c r="GI143" s="39">
        <f t="shared" si="403"/>
        <v>15026761876300.402</v>
      </c>
      <c r="HC143" s="21">
        <v>89</v>
      </c>
      <c r="HD143" s="39">
        <v>-525</v>
      </c>
      <c r="HE143" s="39">
        <v>-375</v>
      </c>
      <c r="HF143" s="39">
        <v>2500</v>
      </c>
      <c r="HG143" s="50">
        <f t="shared" si="404"/>
        <v>2.8960344972018648E-4</v>
      </c>
      <c r="HH143" s="40">
        <f t="shared" si="336"/>
        <v>6.8502157100420735</v>
      </c>
      <c r="HI143" s="41">
        <f t="shared" si="405"/>
        <v>17125.539275105184</v>
      </c>
      <c r="HJ143" s="39">
        <f t="shared" si="406"/>
        <v>-6422077.2281644437</v>
      </c>
      <c r="HK143" s="39">
        <f t="shared" si="407"/>
        <v>-8990908.1194302216</v>
      </c>
      <c r="HL143" s="40">
        <f t="shared" si="337"/>
        <v>21807.556016067621</v>
      </c>
      <c r="HM143" s="39">
        <f t="shared" si="408"/>
        <v>54518890.040169053</v>
      </c>
      <c r="HN143" s="39">
        <f t="shared" si="409"/>
        <v>-20444583765.063396</v>
      </c>
      <c r="HO143" s="39">
        <f t="shared" si="410"/>
        <v>-28622417271.088753</v>
      </c>
      <c r="HP143" s="53">
        <f t="shared" si="411"/>
        <v>7666718911898.7734</v>
      </c>
      <c r="HQ143" s="39">
        <f t="shared" si="412"/>
        <v>10733406476658.283</v>
      </c>
      <c r="HR143" s="39">
        <f t="shared" si="413"/>
        <v>15026769067321.596</v>
      </c>
      <c r="IL143" s="21">
        <v>89</v>
      </c>
      <c r="IM143" s="39">
        <v>-525</v>
      </c>
      <c r="IN143" s="39">
        <v>-375</v>
      </c>
      <c r="IO143" s="39">
        <v>2500</v>
      </c>
      <c r="IP143" s="50">
        <f t="shared" si="414"/>
        <v>2.8960344970895631E-4</v>
      </c>
      <c r="IQ143" s="40">
        <f t="shared" si="338"/>
        <v>6.8502157097971716</v>
      </c>
      <c r="IR143" s="41">
        <f t="shared" si="415"/>
        <v>17125.53927449293</v>
      </c>
      <c r="IS143" s="39">
        <f t="shared" si="416"/>
        <v>-6422077.2279348485</v>
      </c>
      <c r="IT143" s="39">
        <f t="shared" si="417"/>
        <v>-8990908.1191087887</v>
      </c>
      <c r="IU143" s="40">
        <f t="shared" si="339"/>
        <v>21807.556016210805</v>
      </c>
      <c r="IV143" s="39">
        <f t="shared" si="418"/>
        <v>54518890.040527016</v>
      </c>
      <c r="IW143" s="39">
        <f t="shared" si="419"/>
        <v>-20444583765.197632</v>
      </c>
      <c r="IX143" s="39">
        <f t="shared" si="420"/>
        <v>-28622417271.276684</v>
      </c>
      <c r="IY143" s="53">
        <f t="shared" si="421"/>
        <v>7666718911949.1123</v>
      </c>
      <c r="IZ143" s="39">
        <f t="shared" si="422"/>
        <v>10733406476728.756</v>
      </c>
      <c r="JA143" s="39">
        <f t="shared" si="423"/>
        <v>15026769067420.258</v>
      </c>
      <c r="JU143" s="21">
        <v>89</v>
      </c>
      <c r="JV143" s="39">
        <v>-525</v>
      </c>
      <c r="JW143" s="39">
        <v>-375</v>
      </c>
      <c r="JX143" s="39">
        <v>2500</v>
      </c>
      <c r="JY143" s="50">
        <f t="shared" si="424"/>
        <v>2.8960344970895506E-4</v>
      </c>
      <c r="JZ143" s="40">
        <f t="shared" si="340"/>
        <v>6.8502157097971406</v>
      </c>
      <c r="KA143" s="41">
        <f t="shared" si="425"/>
        <v>17125.53927449285</v>
      </c>
      <c r="KB143" s="39">
        <f t="shared" si="426"/>
        <v>-6422077.2279348187</v>
      </c>
      <c r="KC143" s="39">
        <f t="shared" si="427"/>
        <v>-8990908.1191087458</v>
      </c>
      <c r="KD143" s="40">
        <f t="shared" si="341"/>
        <v>21807.556016210823</v>
      </c>
      <c r="KE143" s="39">
        <f t="shared" si="428"/>
        <v>54518890.040527061</v>
      </c>
      <c r="KF143" s="39">
        <f t="shared" si="429"/>
        <v>-20444583765.197647</v>
      </c>
      <c r="KG143" s="39">
        <f t="shared" si="430"/>
        <v>-28622417271.276707</v>
      </c>
      <c r="KH143" s="53">
        <f t="shared" si="431"/>
        <v>7666718911949.1172</v>
      </c>
      <c r="KI143" s="39">
        <f t="shared" si="432"/>
        <v>10733406476728.766</v>
      </c>
      <c r="KJ143" s="39">
        <f t="shared" si="433"/>
        <v>15026769067420.271</v>
      </c>
      <c r="LD143" s="21">
        <v>89</v>
      </c>
      <c r="LE143" s="39">
        <v>-525</v>
      </c>
      <c r="LF143" s="39">
        <v>-375</v>
      </c>
      <c r="LG143" s="39">
        <v>2500</v>
      </c>
      <c r="LH143" s="50">
        <f t="shared" si="434"/>
        <v>2.8960344970895506E-4</v>
      </c>
      <c r="LI143" s="40">
        <f t="shared" si="342"/>
        <v>6.8502157097971406</v>
      </c>
      <c r="LJ143" s="41">
        <f t="shared" si="435"/>
        <v>17125.53927449285</v>
      </c>
      <c r="LK143" s="39">
        <f t="shared" si="436"/>
        <v>-6422077.2279348187</v>
      </c>
      <c r="LL143" s="39">
        <f t="shared" si="437"/>
        <v>-8990908.1191087458</v>
      </c>
      <c r="LM143" s="40">
        <f t="shared" si="343"/>
        <v>21807.556016210823</v>
      </c>
      <c r="LN143" s="39">
        <f t="shared" si="438"/>
        <v>54518890.040527061</v>
      </c>
      <c r="LO143" s="39">
        <f t="shared" si="439"/>
        <v>-20444583765.197647</v>
      </c>
      <c r="LP143" s="39">
        <f t="shared" si="440"/>
        <v>-28622417271.276707</v>
      </c>
      <c r="LQ143" s="53">
        <f t="shared" si="441"/>
        <v>7666718911949.1172</v>
      </c>
      <c r="LR143" s="39">
        <f t="shared" si="442"/>
        <v>10733406476728.766</v>
      </c>
      <c r="LS143" s="39">
        <f t="shared" si="443"/>
        <v>15026769067420.271</v>
      </c>
    </row>
    <row r="144" spans="1:331" x14ac:dyDescent="0.25">
      <c r="A144" s="21">
        <v>90</v>
      </c>
      <c r="B144" s="39">
        <v>-533.33299999999997</v>
      </c>
      <c r="C144" s="39">
        <v>-333.33300000000003</v>
      </c>
      <c r="D144" s="39">
        <v>1250</v>
      </c>
      <c r="E144" s="50">
        <f t="shared" si="344"/>
        <v>9.2333340000000006E-4</v>
      </c>
      <c r="F144" s="40">
        <f t="shared" si="324"/>
        <v>18.110030081833308</v>
      </c>
      <c r="G144" s="41">
        <f t="shared" si="345"/>
        <v>22637.537602291635</v>
      </c>
      <c r="H144" s="39">
        <f t="shared" si="346"/>
        <v>-7545838.3215846783</v>
      </c>
      <c r="I144" s="39">
        <f t="shared" si="347"/>
        <v>-12073345.842043005</v>
      </c>
      <c r="J144" s="40">
        <f t="shared" si="325"/>
        <v>13727.499149999998</v>
      </c>
      <c r="K144" s="39">
        <f t="shared" si="348"/>
        <v>17159373.937499996</v>
      </c>
      <c r="L144" s="39">
        <f t="shared" si="349"/>
        <v>-5719785592.7086868</v>
      </c>
      <c r="M144" s="39">
        <f t="shared" si="350"/>
        <v>-9151660380.2086849</v>
      </c>
      <c r="N144" s="53">
        <f t="shared" si="351"/>
        <v>1906593290974.3647</v>
      </c>
      <c r="O144" s="39">
        <f t="shared" si="352"/>
        <v>3050550409516.1021</v>
      </c>
      <c r="P144" s="39">
        <f t="shared" si="353"/>
        <v>4880882485557.8379</v>
      </c>
      <c r="AJ144" s="21">
        <v>90</v>
      </c>
      <c r="AK144" s="39">
        <v>-533.33299999999997</v>
      </c>
      <c r="AL144" s="39">
        <v>-333.33300000000003</v>
      </c>
      <c r="AM144" s="39">
        <v>1250</v>
      </c>
      <c r="AN144" s="50">
        <f t="shared" si="354"/>
        <v>3.755537022378133E-4</v>
      </c>
      <c r="AO144" s="40">
        <f t="shared" si="326"/>
        <v>8.6774856887528706</v>
      </c>
      <c r="AP144" s="41">
        <f t="shared" si="355"/>
        <v>10846.857110941088</v>
      </c>
      <c r="AQ144" s="39">
        <f t="shared" si="356"/>
        <v>-3615615.4213613258</v>
      </c>
      <c r="AR144" s="39">
        <f t="shared" si="357"/>
        <v>-5784986.8435495431</v>
      </c>
      <c r="AS144" s="40">
        <f t="shared" si="327"/>
        <v>20711.690296467881</v>
      </c>
      <c r="AT144" s="39">
        <f t="shared" si="358"/>
        <v>25889612.870584853</v>
      </c>
      <c r="AU144" s="39">
        <f t="shared" si="359"/>
        <v>-8629862326.9906616</v>
      </c>
      <c r="AV144" s="39">
        <f t="shared" si="360"/>
        <v>-13807784901.10763</v>
      </c>
      <c r="AW144" s="53">
        <f t="shared" si="361"/>
        <v>2876617899042.7783</v>
      </c>
      <c r="AX144" s="39">
        <f t="shared" si="362"/>
        <v>4602590364440.9102</v>
      </c>
      <c r="AY144" s="39">
        <f t="shared" si="363"/>
        <v>7364147344662.4346</v>
      </c>
      <c r="BS144" s="21">
        <v>90</v>
      </c>
      <c r="BT144" s="39">
        <v>-533.33299999999997</v>
      </c>
      <c r="BU144" s="39">
        <v>-333.33300000000003</v>
      </c>
      <c r="BV144" s="39">
        <v>1250</v>
      </c>
      <c r="BW144" s="50">
        <f t="shared" si="364"/>
        <v>4.0483711018069016E-4</v>
      </c>
      <c r="BX144" s="40">
        <f t="shared" si="328"/>
        <v>9.2785278877635875</v>
      </c>
      <c r="BY144" s="41">
        <f t="shared" si="365"/>
        <v>11598.159859704485</v>
      </c>
      <c r="BZ144" s="39">
        <f t="shared" si="366"/>
        <v>-3866049.4205148756</v>
      </c>
      <c r="CA144" s="39">
        <f t="shared" si="367"/>
        <v>-6185681.3924557716</v>
      </c>
      <c r="CB144" s="40">
        <f t="shared" si="329"/>
        <v>20338.326845196203</v>
      </c>
      <c r="CC144" s="39">
        <f t="shared" si="368"/>
        <v>25422908.556495253</v>
      </c>
      <c r="CD144" s="39">
        <f t="shared" si="369"/>
        <v>-8474294377.8622332</v>
      </c>
      <c r="CE144" s="39">
        <f t="shared" si="370"/>
        <v>-13558876089.161282</v>
      </c>
      <c r="CF144" s="53">
        <f t="shared" si="371"/>
        <v>2824761967855.9521</v>
      </c>
      <c r="CG144" s="39">
        <f t="shared" si="372"/>
        <v>4519620843428.3975</v>
      </c>
      <c r="CH144" s="39">
        <f t="shared" si="373"/>
        <v>7231396061260.6533</v>
      </c>
      <c r="DB144" s="21">
        <v>90</v>
      </c>
      <c r="DC144" s="39">
        <v>-533.33299999999997</v>
      </c>
      <c r="DD144" s="39">
        <v>-333.33300000000003</v>
      </c>
      <c r="DE144" s="39">
        <v>1250</v>
      </c>
      <c r="DF144" s="50">
        <f t="shared" si="374"/>
        <v>3.8893752836111664E-4</v>
      </c>
      <c r="DG144" s="40">
        <f t="shared" si="330"/>
        <v>8.953545417039674</v>
      </c>
      <c r="DH144" s="41">
        <f t="shared" si="375"/>
        <v>11191.931771299593</v>
      </c>
      <c r="DI144" s="39">
        <f t="shared" si="376"/>
        <v>-3730640.1931226072</v>
      </c>
      <c r="DJ144" s="39">
        <f t="shared" si="377"/>
        <v>-5969026.5473825252</v>
      </c>
      <c r="DK144" s="40">
        <f t="shared" si="331"/>
        <v>20541.046513395766</v>
      </c>
      <c r="DL144" s="39">
        <f t="shared" si="378"/>
        <v>25676308.141744707</v>
      </c>
      <c r="DM144" s="39">
        <f t="shared" si="379"/>
        <v>-8558760821.8121891</v>
      </c>
      <c r="DN144" s="39">
        <f t="shared" si="380"/>
        <v>-13694022450.161129</v>
      </c>
      <c r="DO144" s="53">
        <f t="shared" si="381"/>
        <v>2852917421017.1226</v>
      </c>
      <c r="DP144" s="39">
        <f t="shared" si="382"/>
        <v>4564669585379.5596</v>
      </c>
      <c r="DQ144" s="39">
        <f t="shared" si="383"/>
        <v>7303474075411.7842</v>
      </c>
      <c r="EK144" s="21">
        <v>90</v>
      </c>
      <c r="EL144" s="39">
        <v>-533.33299999999997</v>
      </c>
      <c r="EM144" s="39">
        <v>-333.33300000000003</v>
      </c>
      <c r="EN144" s="39">
        <v>1250</v>
      </c>
      <c r="EO144" s="50">
        <f t="shared" si="384"/>
        <v>3.8404283278566982E-4</v>
      </c>
      <c r="EP144" s="40">
        <f t="shared" si="332"/>
        <v>8.8528505150200623</v>
      </c>
      <c r="EQ144" s="41">
        <f t="shared" si="385"/>
        <v>11066.063143775078</v>
      </c>
      <c r="ER144" s="39">
        <f t="shared" si="386"/>
        <v>-3688684.0259039784</v>
      </c>
      <c r="ES144" s="39">
        <f t="shared" si="387"/>
        <v>-5901896.6546589937</v>
      </c>
      <c r="ET144" s="40">
        <f t="shared" si="333"/>
        <v>20603.45388198271</v>
      </c>
      <c r="EU144" s="39">
        <f t="shared" si="388"/>
        <v>25754317.352478389</v>
      </c>
      <c r="EV144" s="39">
        <f t="shared" si="389"/>
        <v>-8584763866.0536795</v>
      </c>
      <c r="EW144" s="39">
        <f t="shared" si="390"/>
        <v>-13735627336.549356</v>
      </c>
      <c r="EX144" s="53">
        <f t="shared" si="391"/>
        <v>2861585093763.2715</v>
      </c>
      <c r="EY144" s="39">
        <f t="shared" si="392"/>
        <v>4578537866974.0068</v>
      </c>
      <c r="EZ144" s="39">
        <f t="shared" si="393"/>
        <v>7325663334283.877</v>
      </c>
      <c r="FT144" s="21">
        <v>90</v>
      </c>
      <c r="FU144" s="39">
        <v>-533.33299999999997</v>
      </c>
      <c r="FV144" s="39">
        <v>-333.33300000000003</v>
      </c>
      <c r="FW144" s="39">
        <v>1250</v>
      </c>
      <c r="FX144" s="50">
        <f t="shared" si="394"/>
        <v>3.835915656113926E-4</v>
      </c>
      <c r="FY144" s="40">
        <f t="shared" si="334"/>
        <v>8.8435515543882399</v>
      </c>
      <c r="FZ144" s="41">
        <f t="shared" si="395"/>
        <v>11054.4394429853</v>
      </c>
      <c r="GA144" s="39">
        <f t="shared" si="396"/>
        <v>-3684809.4628486191</v>
      </c>
      <c r="GB144" s="39">
        <f t="shared" si="397"/>
        <v>-5895697.3514456786</v>
      </c>
      <c r="GC144" s="40">
        <f t="shared" si="335"/>
        <v>20609.207538454742</v>
      </c>
      <c r="GD144" s="39">
        <f t="shared" si="398"/>
        <v>25761509.423068427</v>
      </c>
      <c r="GE144" s="39">
        <f t="shared" si="399"/>
        <v>-8587161220.5196686</v>
      </c>
      <c r="GF144" s="39">
        <f t="shared" si="400"/>
        <v>-13739463105.133352</v>
      </c>
      <c r="GG144" s="53">
        <f t="shared" si="401"/>
        <v>2862384211119.4829</v>
      </c>
      <c r="GH144" s="39">
        <f t="shared" si="402"/>
        <v>4579816455223.416</v>
      </c>
      <c r="GI144" s="39">
        <f t="shared" si="403"/>
        <v>7327709076250.085</v>
      </c>
      <c r="HC144" s="21">
        <v>90</v>
      </c>
      <c r="HD144" s="39">
        <v>-533.33299999999997</v>
      </c>
      <c r="HE144" s="39">
        <v>-333.33300000000003</v>
      </c>
      <c r="HF144" s="39">
        <v>1250</v>
      </c>
      <c r="HG144" s="50">
        <f t="shared" si="404"/>
        <v>3.8359256462453689E-4</v>
      </c>
      <c r="HH144" s="40">
        <f t="shared" si="336"/>
        <v>8.8435721432510999</v>
      </c>
      <c r="HI144" s="41">
        <f t="shared" si="405"/>
        <v>11054.465179063875</v>
      </c>
      <c r="HJ144" s="39">
        <f t="shared" si="406"/>
        <v>-3684818.0415328988</v>
      </c>
      <c r="HK144" s="39">
        <f t="shared" si="407"/>
        <v>-5895711.077345673</v>
      </c>
      <c r="HL144" s="40">
        <f t="shared" si="337"/>
        <v>20609.194801037156</v>
      </c>
      <c r="HM144" s="39">
        <f t="shared" si="408"/>
        <v>25761493.501296446</v>
      </c>
      <c r="HN144" s="39">
        <f t="shared" si="409"/>
        <v>-8587155913.2676487</v>
      </c>
      <c r="HO144" s="39">
        <f t="shared" si="410"/>
        <v>-13739454613.526936</v>
      </c>
      <c r="HP144" s="53">
        <f t="shared" si="411"/>
        <v>2862382442037.2456</v>
      </c>
      <c r="HQ144" s="39">
        <f t="shared" si="412"/>
        <v>4579813624690.7744</v>
      </c>
      <c r="HR144" s="39">
        <f t="shared" si="413"/>
        <v>7327704547396.1611</v>
      </c>
      <c r="IL144" s="21">
        <v>90</v>
      </c>
      <c r="IM144" s="39">
        <v>-533.33299999999997</v>
      </c>
      <c r="IN144" s="39">
        <v>-333.33300000000003</v>
      </c>
      <c r="IO144" s="39">
        <v>1250</v>
      </c>
      <c r="IP144" s="50">
        <f t="shared" si="414"/>
        <v>3.8359256464667521E-4</v>
      </c>
      <c r="IQ144" s="40">
        <f t="shared" si="338"/>
        <v>8.8435721437073553</v>
      </c>
      <c r="IR144" s="41">
        <f t="shared" si="415"/>
        <v>11054.465179634195</v>
      </c>
      <c r="IS144" s="39">
        <f t="shared" si="416"/>
        <v>-3684818.0417230055</v>
      </c>
      <c r="IT144" s="39">
        <f t="shared" si="417"/>
        <v>-5895711.0776498439</v>
      </c>
      <c r="IU144" s="40">
        <f t="shared" si="339"/>
        <v>20609.194800754893</v>
      </c>
      <c r="IV144" s="39">
        <f t="shared" si="418"/>
        <v>25761493.500943616</v>
      </c>
      <c r="IW144" s="39">
        <f t="shared" si="419"/>
        <v>-8587155913.1500387</v>
      </c>
      <c r="IX144" s="39">
        <f t="shared" si="420"/>
        <v>-13739454613.33876</v>
      </c>
      <c r="IY144" s="53">
        <f t="shared" si="421"/>
        <v>2862382441998.042</v>
      </c>
      <c r="IZ144" s="39">
        <f t="shared" si="422"/>
        <v>4579813624628.0498</v>
      </c>
      <c r="JA144" s="39">
        <f t="shared" si="423"/>
        <v>7327704547295.8008</v>
      </c>
      <c r="JU144" s="21">
        <v>90</v>
      </c>
      <c r="JV144" s="39">
        <v>-533.33299999999997</v>
      </c>
      <c r="JW144" s="39">
        <v>-333.33300000000003</v>
      </c>
      <c r="JX144" s="39">
        <v>1250</v>
      </c>
      <c r="JY144" s="50">
        <f t="shared" si="424"/>
        <v>3.8359256464667391E-4</v>
      </c>
      <c r="JZ144" s="40">
        <f t="shared" si="340"/>
        <v>8.8435721437073305</v>
      </c>
      <c r="KA144" s="41">
        <f t="shared" si="425"/>
        <v>11054.465179634162</v>
      </c>
      <c r="KB144" s="39">
        <f t="shared" si="426"/>
        <v>-3684818.0417229943</v>
      </c>
      <c r="KC144" s="39">
        <f t="shared" si="427"/>
        <v>-5895711.0776498262</v>
      </c>
      <c r="KD144" s="40">
        <f t="shared" si="341"/>
        <v>20609.194800754907</v>
      </c>
      <c r="KE144" s="39">
        <f t="shared" si="428"/>
        <v>25761493.500943635</v>
      </c>
      <c r="KF144" s="39">
        <f t="shared" si="429"/>
        <v>-8587155913.1500454</v>
      </c>
      <c r="KG144" s="39">
        <f t="shared" si="430"/>
        <v>-13739454613.33877</v>
      </c>
      <c r="KH144" s="53">
        <f t="shared" si="431"/>
        <v>2862382441998.0444</v>
      </c>
      <c r="KI144" s="39">
        <f t="shared" si="432"/>
        <v>4579813624628.0527</v>
      </c>
      <c r="KJ144" s="39">
        <f t="shared" si="433"/>
        <v>7327704547295.8057</v>
      </c>
      <c r="LD144" s="21">
        <v>90</v>
      </c>
      <c r="LE144" s="39">
        <v>-533.33299999999997</v>
      </c>
      <c r="LF144" s="39">
        <v>-333.33300000000003</v>
      </c>
      <c r="LG144" s="39">
        <v>1250</v>
      </c>
      <c r="LH144" s="50">
        <f t="shared" si="434"/>
        <v>3.8359256464667391E-4</v>
      </c>
      <c r="LI144" s="40">
        <f t="shared" si="342"/>
        <v>8.8435721437073305</v>
      </c>
      <c r="LJ144" s="41">
        <f t="shared" si="435"/>
        <v>11054.465179634162</v>
      </c>
      <c r="LK144" s="39">
        <f t="shared" si="436"/>
        <v>-3684818.0417229943</v>
      </c>
      <c r="LL144" s="39">
        <f t="shared" si="437"/>
        <v>-5895711.0776498262</v>
      </c>
      <c r="LM144" s="40">
        <f t="shared" si="343"/>
        <v>20609.194800754907</v>
      </c>
      <c r="LN144" s="39">
        <f t="shared" si="438"/>
        <v>25761493.500943635</v>
      </c>
      <c r="LO144" s="39">
        <f t="shared" si="439"/>
        <v>-8587155913.1500454</v>
      </c>
      <c r="LP144" s="39">
        <f t="shared" si="440"/>
        <v>-13739454613.33877</v>
      </c>
      <c r="LQ144" s="53">
        <f t="shared" si="441"/>
        <v>2862382441998.0444</v>
      </c>
      <c r="LR144" s="39">
        <f t="shared" si="442"/>
        <v>4579813624628.0527</v>
      </c>
      <c r="LS144" s="39">
        <f t="shared" si="443"/>
        <v>7327704547295.8057</v>
      </c>
    </row>
    <row r="145" spans="1:331" x14ac:dyDescent="0.25">
      <c r="A145" s="21">
        <v>91</v>
      </c>
      <c r="B145" s="39">
        <v>-533.33299999999997</v>
      </c>
      <c r="C145" s="39">
        <v>333.33300000000003</v>
      </c>
      <c r="D145" s="39">
        <v>1250</v>
      </c>
      <c r="E145" s="50">
        <f t="shared" si="344"/>
        <v>1.0233332999999999E-3</v>
      </c>
      <c r="F145" s="40">
        <f t="shared" si="324"/>
        <v>19.419028751583323</v>
      </c>
      <c r="G145" s="41">
        <f t="shared" si="345"/>
        <v>24273.785939479152</v>
      </c>
      <c r="H145" s="39">
        <f t="shared" si="346"/>
        <v>8091253.888564405</v>
      </c>
      <c r="I145" s="39">
        <f t="shared" si="347"/>
        <v>-12946011.076460235</v>
      </c>
      <c r="J145" s="40">
        <f t="shared" si="325"/>
        <v>12452.500425000002</v>
      </c>
      <c r="K145" s="39">
        <f t="shared" si="348"/>
        <v>15565625.531250002</v>
      </c>
      <c r="L145" s="39">
        <f t="shared" si="349"/>
        <v>5188536655.2081575</v>
      </c>
      <c r="M145" s="39">
        <f t="shared" si="350"/>
        <v>-8301661761.4581566</v>
      </c>
      <c r="N145" s="53">
        <f t="shared" si="351"/>
        <v>1729510488890.501</v>
      </c>
      <c r="O145" s="39">
        <f t="shared" si="352"/>
        <v>-2767217819932.1318</v>
      </c>
      <c r="P145" s="39">
        <f t="shared" si="353"/>
        <v>4427550172223.7627</v>
      </c>
      <c r="AJ145" s="21">
        <v>91</v>
      </c>
      <c r="AK145" s="39">
        <v>-533.33299999999997</v>
      </c>
      <c r="AL145" s="39">
        <v>333.33300000000003</v>
      </c>
      <c r="AM145" s="39">
        <v>1250</v>
      </c>
      <c r="AN145" s="50">
        <f t="shared" si="354"/>
        <v>1.3434465975169594E-3</v>
      </c>
      <c r="AO145" s="40">
        <f t="shared" si="326"/>
        <v>22.751977389260635</v>
      </c>
      <c r="AP145" s="41">
        <f t="shared" si="355"/>
        <v>28439.971736575793</v>
      </c>
      <c r="AQ145" s="39">
        <f t="shared" si="356"/>
        <v>9479981.0988680199</v>
      </c>
      <c r="AR145" s="39">
        <f t="shared" si="357"/>
        <v>-15167975.446183177</v>
      </c>
      <c r="AS145" s="40">
        <f t="shared" si="327"/>
        <v>8371.0558816587672</v>
      </c>
      <c r="AT145" s="39">
        <f t="shared" si="358"/>
        <v>10463819.852073459</v>
      </c>
      <c r="AU145" s="39">
        <f t="shared" si="359"/>
        <v>3487936462.7512026</v>
      </c>
      <c r="AV145" s="39">
        <f t="shared" si="360"/>
        <v>-5580700433.1658936</v>
      </c>
      <c r="AW145" s="53">
        <f t="shared" si="361"/>
        <v>1162644324938.2468</v>
      </c>
      <c r="AX145" s="39">
        <f t="shared" si="362"/>
        <v>-1860231617488.4871</v>
      </c>
      <c r="AY145" s="39">
        <f t="shared" si="363"/>
        <v>2976371704121.665</v>
      </c>
      <c r="BS145" s="21">
        <v>91</v>
      </c>
      <c r="BT145" s="39">
        <v>-533.33299999999997</v>
      </c>
      <c r="BU145" s="39">
        <v>333.33300000000003</v>
      </c>
      <c r="BV145" s="39">
        <v>1250</v>
      </c>
      <c r="BW145" s="50">
        <f t="shared" si="364"/>
        <v>1.6096559553381358E-3</v>
      </c>
      <c r="BX145" s="40">
        <f t="shared" si="328"/>
        <v>24.52865098333098</v>
      </c>
      <c r="BY145" s="41">
        <f t="shared" si="365"/>
        <v>30660.813729163725</v>
      </c>
      <c r="BZ145" s="39">
        <f t="shared" si="366"/>
        <v>10220261.022783333</v>
      </c>
      <c r="CA145" s="39">
        <f t="shared" si="367"/>
        <v>-16352423.768616077</v>
      </c>
      <c r="CB145" s="40">
        <f t="shared" si="329"/>
        <v>4976.8865694387687</v>
      </c>
      <c r="CC145" s="39">
        <f t="shared" si="368"/>
        <v>6221108.2117984612</v>
      </c>
      <c r="CD145" s="39">
        <f t="shared" si="369"/>
        <v>2073700663.5634167</v>
      </c>
      <c r="CE145" s="39">
        <f t="shared" si="370"/>
        <v>-3317922305.9231086</v>
      </c>
      <c r="CF145" s="53">
        <f t="shared" si="371"/>
        <v>691232863287.58447</v>
      </c>
      <c r="CG145" s="39">
        <f t="shared" si="372"/>
        <v>-1105972996000.2676</v>
      </c>
      <c r="CH145" s="39">
        <f t="shared" si="373"/>
        <v>1769557457184.8889</v>
      </c>
      <c r="DB145" s="21">
        <v>91</v>
      </c>
      <c r="DC145" s="39">
        <v>-533.33299999999997</v>
      </c>
      <c r="DD145" s="39">
        <v>333.33300000000003</v>
      </c>
      <c r="DE145" s="39">
        <v>1250</v>
      </c>
      <c r="DF145" s="50">
        <f t="shared" si="374"/>
        <v>1.8678730461091466E-3</v>
      </c>
      <c r="DG145" s="40">
        <f t="shared" si="330"/>
        <v>25.388708233853965</v>
      </c>
      <c r="DH145" s="41">
        <f t="shared" si="375"/>
        <v>31735.885292317456</v>
      </c>
      <c r="DI145" s="39">
        <f t="shared" si="376"/>
        <v>10578617.852144055</v>
      </c>
      <c r="DJ145" s="39">
        <f t="shared" si="377"/>
        <v>-16925794.910607547</v>
      </c>
      <c r="DK145" s="40">
        <f t="shared" si="331"/>
        <v>1684.6186621083807</v>
      </c>
      <c r="DL145" s="39">
        <f t="shared" si="378"/>
        <v>2105773.3276354759</v>
      </c>
      <c r="DM145" s="39">
        <f t="shared" si="379"/>
        <v>701923740.62071609</v>
      </c>
      <c r="DN145" s="39">
        <f t="shared" si="380"/>
        <v>-1123078406.1478112</v>
      </c>
      <c r="DO145" s="53">
        <f t="shared" si="381"/>
        <v>233974346232.32516</v>
      </c>
      <c r="DP145" s="39">
        <f t="shared" si="382"/>
        <v>-374359094356.46838</v>
      </c>
      <c r="DQ145" s="39">
        <f t="shared" si="383"/>
        <v>598974775586.03052</v>
      </c>
      <c r="EK145" s="21">
        <v>91</v>
      </c>
      <c r="EL145" s="39">
        <v>-533.33299999999997</v>
      </c>
      <c r="EM145" s="39">
        <v>333.33300000000003</v>
      </c>
      <c r="EN145" s="39">
        <v>1250</v>
      </c>
      <c r="EO145" s="50">
        <f t="shared" si="384"/>
        <v>1.9651933890129738E-3</v>
      </c>
      <c r="EP145" s="40">
        <f t="shared" si="332"/>
        <v>25.492276686426433</v>
      </c>
      <c r="EQ145" s="41">
        <f t="shared" si="385"/>
        <v>31865.345858033041</v>
      </c>
      <c r="ER145" s="39">
        <f t="shared" si="386"/>
        <v>10621771.330895728</v>
      </c>
      <c r="ES145" s="39">
        <f t="shared" si="387"/>
        <v>-16994840.502502333</v>
      </c>
      <c r="ET145" s="40">
        <f t="shared" si="333"/>
        <v>443.78429008458403</v>
      </c>
      <c r="EU145" s="39">
        <f t="shared" si="388"/>
        <v>554730.36260573007</v>
      </c>
      <c r="EV145" s="39">
        <f t="shared" si="389"/>
        <v>184909935.95845583</v>
      </c>
      <c r="EW145" s="39">
        <f t="shared" si="390"/>
        <v>-295856008.4796018</v>
      </c>
      <c r="EX145" s="53">
        <f t="shared" si="391"/>
        <v>61636583682.839966</v>
      </c>
      <c r="EY145" s="39">
        <f t="shared" si="392"/>
        <v>-98618570874.531113</v>
      </c>
      <c r="EZ145" s="39">
        <f t="shared" si="393"/>
        <v>157789772570.45145</v>
      </c>
      <c r="FT145" s="21">
        <v>91</v>
      </c>
      <c r="FU145" s="39">
        <v>-533.33299999999997</v>
      </c>
      <c r="FV145" s="39">
        <v>333.33300000000003</v>
      </c>
      <c r="FW145" s="39">
        <v>1250</v>
      </c>
      <c r="FX145" s="50">
        <f t="shared" si="394"/>
        <v>1.972521719256545E-3</v>
      </c>
      <c r="FY145" s="40">
        <f t="shared" si="334"/>
        <v>25.495186518557073</v>
      </c>
      <c r="FZ145" s="41">
        <f t="shared" si="395"/>
        <v>31868.983148196341</v>
      </c>
      <c r="GA145" s="39">
        <f t="shared" si="396"/>
        <v>10622983.759737732</v>
      </c>
      <c r="GB145" s="39">
        <f t="shared" si="397"/>
        <v>-16996780.389376998</v>
      </c>
      <c r="GC145" s="40">
        <f t="shared" si="335"/>
        <v>350.34807947905176</v>
      </c>
      <c r="GD145" s="39">
        <f t="shared" si="398"/>
        <v>437935.09934881469</v>
      </c>
      <c r="GE145" s="39">
        <f t="shared" si="399"/>
        <v>145978220.47123846</v>
      </c>
      <c r="GF145" s="39">
        <f t="shared" si="400"/>
        <v>-233565240.34100136</v>
      </c>
      <c r="GG145" s="53">
        <f t="shared" si="401"/>
        <v>48659358164.339333</v>
      </c>
      <c r="GH145" s="39">
        <f t="shared" si="402"/>
        <v>-77855002258.587006</v>
      </c>
      <c r="GI145" s="39">
        <f t="shared" si="403"/>
        <v>124568050326.78726</v>
      </c>
      <c r="HC145" s="21">
        <v>91</v>
      </c>
      <c r="HD145" s="39">
        <v>-533.33299999999997</v>
      </c>
      <c r="HE145" s="39">
        <v>333.33300000000003</v>
      </c>
      <c r="HF145" s="39">
        <v>1250</v>
      </c>
      <c r="HG145" s="50">
        <f t="shared" si="404"/>
        <v>1.972552909768653E-3</v>
      </c>
      <c r="HH145" s="40">
        <f t="shared" si="336"/>
        <v>25.495197439891179</v>
      </c>
      <c r="HI145" s="41">
        <f t="shared" si="405"/>
        <v>31868.996799863973</v>
      </c>
      <c r="HJ145" s="39">
        <f t="shared" si="406"/>
        <v>10622988.310289059</v>
      </c>
      <c r="HK145" s="39">
        <f t="shared" si="407"/>
        <v>-16996787.670261852</v>
      </c>
      <c r="HL145" s="40">
        <f t="shared" si="337"/>
        <v>349.95040044967499</v>
      </c>
      <c r="HM145" s="39">
        <f t="shared" si="408"/>
        <v>437438.00056209374</v>
      </c>
      <c r="HN145" s="39">
        <f t="shared" si="409"/>
        <v>145812521.0413644</v>
      </c>
      <c r="HO145" s="39">
        <f t="shared" si="410"/>
        <v>-233300121.15378314</v>
      </c>
      <c r="HP145" s="53">
        <f t="shared" si="411"/>
        <v>48604125076.28112</v>
      </c>
      <c r="HQ145" s="39">
        <f t="shared" si="412"/>
        <v>-77766629284.554001</v>
      </c>
      <c r="HR145" s="39">
        <f t="shared" si="413"/>
        <v>124426653515.31061</v>
      </c>
      <c r="IL145" s="21">
        <v>91</v>
      </c>
      <c r="IM145" s="39">
        <v>-533.33299999999997</v>
      </c>
      <c r="IN145" s="39">
        <v>333.33300000000003</v>
      </c>
      <c r="IO145" s="39">
        <v>1250</v>
      </c>
      <c r="IP145" s="50">
        <f t="shared" si="414"/>
        <v>1.9725529103433418E-3</v>
      </c>
      <c r="IQ145" s="40">
        <f t="shared" si="338"/>
        <v>25.495197440092291</v>
      </c>
      <c r="IR145" s="41">
        <f t="shared" si="415"/>
        <v>31868.996800115365</v>
      </c>
      <c r="IS145" s="39">
        <f t="shared" si="416"/>
        <v>10622988.310372856</v>
      </c>
      <c r="IT145" s="39">
        <f t="shared" si="417"/>
        <v>-16996787.670395926</v>
      </c>
      <c r="IU145" s="40">
        <f t="shared" si="339"/>
        <v>349.95039312239356</v>
      </c>
      <c r="IV145" s="39">
        <f t="shared" si="418"/>
        <v>437437.99140299193</v>
      </c>
      <c r="IW145" s="39">
        <f t="shared" si="419"/>
        <v>145812517.98833352</v>
      </c>
      <c r="IX145" s="39">
        <f t="shared" si="420"/>
        <v>-233300116.2689319</v>
      </c>
      <c r="IY145" s="53">
        <f t="shared" si="421"/>
        <v>48604124058.605179</v>
      </c>
      <c r="IZ145" s="39">
        <f t="shared" si="422"/>
        <v>-77766627656.271881</v>
      </c>
      <c r="JA145" s="39">
        <f t="shared" si="423"/>
        <v>124426650910.05823</v>
      </c>
      <c r="JU145" s="21">
        <v>91</v>
      </c>
      <c r="JV145" s="39">
        <v>-533.33299999999997</v>
      </c>
      <c r="JW145" s="39">
        <v>333.33300000000003</v>
      </c>
      <c r="JX145" s="39">
        <v>1250</v>
      </c>
      <c r="JY145" s="50">
        <f t="shared" si="424"/>
        <v>1.9725529103433413E-3</v>
      </c>
      <c r="JZ145" s="40">
        <f t="shared" si="340"/>
        <v>25.495197440092291</v>
      </c>
      <c r="KA145" s="41">
        <f t="shared" si="425"/>
        <v>31868.996800115365</v>
      </c>
      <c r="KB145" s="39">
        <f t="shared" si="426"/>
        <v>10622988.310372856</v>
      </c>
      <c r="KC145" s="39">
        <f t="shared" si="427"/>
        <v>-16996787.670395926</v>
      </c>
      <c r="KD145" s="40">
        <f t="shared" si="341"/>
        <v>349.95039312239925</v>
      </c>
      <c r="KE145" s="39">
        <f t="shared" si="428"/>
        <v>437437.99140299903</v>
      </c>
      <c r="KF145" s="39">
        <f t="shared" si="429"/>
        <v>145812517.98833588</v>
      </c>
      <c r="KG145" s="39">
        <f t="shared" si="430"/>
        <v>-233300116.26893568</v>
      </c>
      <c r="KH145" s="53">
        <f t="shared" si="431"/>
        <v>48604124058.605965</v>
      </c>
      <c r="KI145" s="39">
        <f t="shared" si="432"/>
        <v>-77766627656.273148</v>
      </c>
      <c r="KJ145" s="39">
        <f t="shared" si="433"/>
        <v>124426650910.06026</v>
      </c>
      <c r="LD145" s="21">
        <v>91</v>
      </c>
      <c r="LE145" s="39">
        <v>-533.33299999999997</v>
      </c>
      <c r="LF145" s="39">
        <v>333.33300000000003</v>
      </c>
      <c r="LG145" s="39">
        <v>1250</v>
      </c>
      <c r="LH145" s="50">
        <f t="shared" si="434"/>
        <v>1.9725529103433413E-3</v>
      </c>
      <c r="LI145" s="40">
        <f t="shared" si="342"/>
        <v>25.495197440092291</v>
      </c>
      <c r="LJ145" s="41">
        <f t="shared" si="435"/>
        <v>31868.996800115365</v>
      </c>
      <c r="LK145" s="39">
        <f t="shared" si="436"/>
        <v>10622988.310372856</v>
      </c>
      <c r="LL145" s="39">
        <f t="shared" si="437"/>
        <v>-16996787.670395926</v>
      </c>
      <c r="LM145" s="40">
        <f t="shared" si="343"/>
        <v>349.95039312239925</v>
      </c>
      <c r="LN145" s="39">
        <f t="shared" si="438"/>
        <v>437437.99140299903</v>
      </c>
      <c r="LO145" s="39">
        <f t="shared" si="439"/>
        <v>145812517.98833588</v>
      </c>
      <c r="LP145" s="39">
        <f t="shared" si="440"/>
        <v>-233300116.26893568</v>
      </c>
      <c r="LQ145" s="53">
        <f t="shared" si="441"/>
        <v>48604124058.605965</v>
      </c>
      <c r="LR145" s="39">
        <f t="shared" si="442"/>
        <v>-77766627656.273148</v>
      </c>
      <c r="LS145" s="39">
        <f t="shared" si="443"/>
        <v>124426650910.06026</v>
      </c>
    </row>
    <row r="146" spans="1:331" x14ac:dyDescent="0.25">
      <c r="A146" s="21">
        <v>92</v>
      </c>
      <c r="B146" s="39">
        <v>-525</v>
      </c>
      <c r="C146" s="39">
        <v>375</v>
      </c>
      <c r="D146" s="39">
        <v>2500</v>
      </c>
      <c r="E146" s="50">
        <f t="shared" si="344"/>
        <v>1.0300000000000001E-3</v>
      </c>
      <c r="F146" s="40">
        <f t="shared" si="324"/>
        <v>19.501762500000002</v>
      </c>
      <c r="G146" s="41">
        <f t="shared" si="345"/>
        <v>48754.406250000007</v>
      </c>
      <c r="H146" s="39">
        <f t="shared" si="346"/>
        <v>18282902.343750004</v>
      </c>
      <c r="I146" s="39">
        <f t="shared" si="347"/>
        <v>-25596063.281250004</v>
      </c>
      <c r="J146" s="40">
        <f t="shared" si="325"/>
        <v>12367.5</v>
      </c>
      <c r="K146" s="39">
        <f t="shared" si="348"/>
        <v>30918750</v>
      </c>
      <c r="L146" s="39">
        <f t="shared" si="349"/>
        <v>11594531250</v>
      </c>
      <c r="M146" s="39">
        <f t="shared" si="350"/>
        <v>-16232343750</v>
      </c>
      <c r="N146" s="53">
        <f t="shared" si="351"/>
        <v>4347949218750</v>
      </c>
      <c r="O146" s="39">
        <f t="shared" si="352"/>
        <v>-6087128906250</v>
      </c>
      <c r="P146" s="39">
        <f t="shared" si="353"/>
        <v>8521980468750</v>
      </c>
      <c r="AJ146" s="21">
        <v>92</v>
      </c>
      <c r="AK146" s="39">
        <v>-525</v>
      </c>
      <c r="AL146" s="39">
        <v>375</v>
      </c>
      <c r="AM146" s="39">
        <v>2500</v>
      </c>
      <c r="AN146" s="50">
        <f t="shared" si="354"/>
        <v>1.4074078918712093E-3</v>
      </c>
      <c r="AO146" s="40">
        <f t="shared" si="326"/>
        <v>23.261320532819656</v>
      </c>
      <c r="AP146" s="41">
        <f t="shared" si="355"/>
        <v>58153.301332049145</v>
      </c>
      <c r="AQ146" s="39">
        <f t="shared" si="356"/>
        <v>21807487.999518428</v>
      </c>
      <c r="AR146" s="39">
        <f t="shared" si="357"/>
        <v>-30530483.1993258</v>
      </c>
      <c r="AS146" s="40">
        <f t="shared" si="327"/>
        <v>7555.5493786420802</v>
      </c>
      <c r="AT146" s="39">
        <f t="shared" si="358"/>
        <v>18888873.446605202</v>
      </c>
      <c r="AU146" s="39">
        <f t="shared" si="359"/>
        <v>7083327542.4769506</v>
      </c>
      <c r="AV146" s="39">
        <f t="shared" si="360"/>
        <v>-9916658559.4677315</v>
      </c>
      <c r="AW146" s="53">
        <f t="shared" si="361"/>
        <v>2656247828428.8564</v>
      </c>
      <c r="AX146" s="39">
        <f t="shared" si="362"/>
        <v>-3718746959800.3994</v>
      </c>
      <c r="AY146" s="39">
        <f t="shared" si="363"/>
        <v>5206245743720.5586</v>
      </c>
      <c r="BS146" s="21">
        <v>92</v>
      </c>
      <c r="BT146" s="39">
        <v>-525</v>
      </c>
      <c r="BU146" s="39">
        <v>375</v>
      </c>
      <c r="BV146" s="39">
        <v>2500</v>
      </c>
      <c r="BW146" s="50">
        <f t="shared" si="364"/>
        <v>1.6892874614126466E-3</v>
      </c>
      <c r="BX146" s="40">
        <f t="shared" si="328"/>
        <v>24.884542954574343</v>
      </c>
      <c r="BY146" s="41">
        <f t="shared" si="365"/>
        <v>62211.357386435855</v>
      </c>
      <c r="BZ146" s="39">
        <f t="shared" si="366"/>
        <v>23329259.019913446</v>
      </c>
      <c r="CA146" s="39">
        <f t="shared" si="367"/>
        <v>-32660962.627878822</v>
      </c>
      <c r="CB146" s="40">
        <f t="shared" si="329"/>
        <v>3961.5848669887569</v>
      </c>
      <c r="CC146" s="39">
        <f t="shared" si="368"/>
        <v>9903962.1674718913</v>
      </c>
      <c r="CD146" s="39">
        <f t="shared" si="369"/>
        <v>3713985812.801959</v>
      </c>
      <c r="CE146" s="39">
        <f t="shared" si="370"/>
        <v>-5199580137.9227428</v>
      </c>
      <c r="CF146" s="53">
        <f t="shared" si="371"/>
        <v>1392744679800.7346</v>
      </c>
      <c r="CG146" s="39">
        <f t="shared" si="372"/>
        <v>-1949842551721.0286</v>
      </c>
      <c r="CH146" s="39">
        <f t="shared" si="373"/>
        <v>2729779572409.4399</v>
      </c>
      <c r="DB146" s="21">
        <v>92</v>
      </c>
      <c r="DC146" s="39">
        <v>-525</v>
      </c>
      <c r="DD146" s="39">
        <v>375</v>
      </c>
      <c r="DE146" s="39">
        <v>2500</v>
      </c>
      <c r="DF146" s="50">
        <f t="shared" si="374"/>
        <v>1.9653327471067291E-3</v>
      </c>
      <c r="DG146" s="40">
        <f t="shared" si="330"/>
        <v>25.492338407552314</v>
      </c>
      <c r="DH146" s="41">
        <f t="shared" si="375"/>
        <v>63730.846018880788</v>
      </c>
      <c r="DI146" s="39">
        <f t="shared" si="376"/>
        <v>23899067.257080294</v>
      </c>
      <c r="DJ146" s="39">
        <f t="shared" si="377"/>
        <v>-33458694.159912415</v>
      </c>
      <c r="DK146" s="40">
        <f t="shared" si="331"/>
        <v>442.00747438920519</v>
      </c>
      <c r="DL146" s="39">
        <f t="shared" si="378"/>
        <v>1105018.6859730131</v>
      </c>
      <c r="DM146" s="39">
        <f t="shared" si="379"/>
        <v>414382007.23987991</v>
      </c>
      <c r="DN146" s="39">
        <f t="shared" si="380"/>
        <v>-580134810.13583183</v>
      </c>
      <c r="DO146" s="53">
        <f t="shared" si="381"/>
        <v>155393252714.95496</v>
      </c>
      <c r="DP146" s="39">
        <f t="shared" si="382"/>
        <v>-217550553800.93695</v>
      </c>
      <c r="DQ146" s="39">
        <f t="shared" si="383"/>
        <v>304570775321.31171</v>
      </c>
      <c r="EK146" s="21">
        <v>92</v>
      </c>
      <c r="EL146" s="39">
        <v>-525</v>
      </c>
      <c r="EM146" s="39">
        <v>375</v>
      </c>
      <c r="EN146" s="39">
        <v>2500</v>
      </c>
      <c r="EO146" s="50">
        <f t="shared" si="384"/>
        <v>2.0693164298799249E-3</v>
      </c>
      <c r="EP146" s="40">
        <f t="shared" si="332"/>
        <v>25.5</v>
      </c>
      <c r="EQ146" s="41">
        <f t="shared" si="385"/>
        <v>63750</v>
      </c>
      <c r="ER146" s="39">
        <f t="shared" si="386"/>
        <v>23906250</v>
      </c>
      <c r="ES146" s="39">
        <f t="shared" si="387"/>
        <v>-33468750</v>
      </c>
      <c r="ET146" s="40">
        <f t="shared" si="333"/>
        <v>0</v>
      </c>
      <c r="EU146" s="39">
        <f t="shared" si="388"/>
        <v>0</v>
      </c>
      <c r="EV146" s="39">
        <f t="shared" si="389"/>
        <v>0</v>
      </c>
      <c r="EW146" s="39">
        <f t="shared" si="390"/>
        <v>0</v>
      </c>
      <c r="EX146" s="53">
        <f t="shared" si="391"/>
        <v>0</v>
      </c>
      <c r="EY146" s="39">
        <f t="shared" si="392"/>
        <v>0</v>
      </c>
      <c r="EZ146" s="39">
        <f t="shared" si="393"/>
        <v>0</v>
      </c>
      <c r="FT146" s="21">
        <v>92</v>
      </c>
      <c r="FU146" s="39">
        <v>-525</v>
      </c>
      <c r="FV146" s="39">
        <v>375</v>
      </c>
      <c r="FW146" s="39">
        <v>2500</v>
      </c>
      <c r="FX146" s="50">
        <f t="shared" si="394"/>
        <v>2.0771524786250069E-3</v>
      </c>
      <c r="FY146" s="40">
        <f t="shared" si="334"/>
        <v>25.5</v>
      </c>
      <c r="FZ146" s="41">
        <f t="shared" si="395"/>
        <v>63750</v>
      </c>
      <c r="GA146" s="39">
        <f t="shared" si="396"/>
        <v>23906250</v>
      </c>
      <c r="GB146" s="39">
        <f t="shared" si="397"/>
        <v>-33468750</v>
      </c>
      <c r="GC146" s="40">
        <f t="shared" si="335"/>
        <v>0</v>
      </c>
      <c r="GD146" s="39">
        <f t="shared" si="398"/>
        <v>0</v>
      </c>
      <c r="GE146" s="39">
        <f t="shared" si="399"/>
        <v>0</v>
      </c>
      <c r="GF146" s="39">
        <f t="shared" si="400"/>
        <v>0</v>
      </c>
      <c r="GG146" s="53">
        <f t="shared" si="401"/>
        <v>0</v>
      </c>
      <c r="GH146" s="39">
        <f t="shared" si="402"/>
        <v>0</v>
      </c>
      <c r="GI146" s="39">
        <f t="shared" si="403"/>
        <v>0</v>
      </c>
      <c r="HC146" s="21">
        <v>92</v>
      </c>
      <c r="HD146" s="39">
        <v>-525</v>
      </c>
      <c r="HE146" s="39">
        <v>375</v>
      </c>
      <c r="HF146" s="39">
        <v>2500</v>
      </c>
      <c r="HG146" s="50">
        <f t="shared" si="404"/>
        <v>2.0771856255894926E-3</v>
      </c>
      <c r="HH146" s="40">
        <f t="shared" si="336"/>
        <v>25.5</v>
      </c>
      <c r="HI146" s="41">
        <f t="shared" si="405"/>
        <v>63750</v>
      </c>
      <c r="HJ146" s="39">
        <f t="shared" si="406"/>
        <v>23906250</v>
      </c>
      <c r="HK146" s="39">
        <f t="shared" si="407"/>
        <v>-33468750</v>
      </c>
      <c r="HL146" s="40">
        <f t="shared" si="337"/>
        <v>0</v>
      </c>
      <c r="HM146" s="39">
        <f t="shared" si="408"/>
        <v>0</v>
      </c>
      <c r="HN146" s="39">
        <f t="shared" si="409"/>
        <v>0</v>
      </c>
      <c r="HO146" s="39">
        <f t="shared" si="410"/>
        <v>0</v>
      </c>
      <c r="HP146" s="53">
        <f t="shared" si="411"/>
        <v>0</v>
      </c>
      <c r="HQ146" s="39">
        <f t="shared" si="412"/>
        <v>0</v>
      </c>
      <c r="HR146" s="39">
        <f t="shared" si="413"/>
        <v>0</v>
      </c>
      <c r="IL146" s="21">
        <v>92</v>
      </c>
      <c r="IM146" s="39">
        <v>-525</v>
      </c>
      <c r="IN146" s="39">
        <v>375</v>
      </c>
      <c r="IO146" s="39">
        <v>2500</v>
      </c>
      <c r="IP146" s="50">
        <f t="shared" si="414"/>
        <v>2.0771856261998824E-3</v>
      </c>
      <c r="IQ146" s="40">
        <f t="shared" si="338"/>
        <v>25.5</v>
      </c>
      <c r="IR146" s="41">
        <f t="shared" si="415"/>
        <v>63750</v>
      </c>
      <c r="IS146" s="39">
        <f t="shared" si="416"/>
        <v>23906250</v>
      </c>
      <c r="IT146" s="39">
        <f t="shared" si="417"/>
        <v>-33468750</v>
      </c>
      <c r="IU146" s="40">
        <f t="shared" si="339"/>
        <v>0</v>
      </c>
      <c r="IV146" s="39">
        <f t="shared" si="418"/>
        <v>0</v>
      </c>
      <c r="IW146" s="39">
        <f t="shared" si="419"/>
        <v>0</v>
      </c>
      <c r="IX146" s="39">
        <f t="shared" si="420"/>
        <v>0</v>
      </c>
      <c r="IY146" s="53">
        <f t="shared" si="421"/>
        <v>0</v>
      </c>
      <c r="IZ146" s="39">
        <f t="shared" si="422"/>
        <v>0</v>
      </c>
      <c r="JA146" s="39">
        <f t="shared" si="423"/>
        <v>0</v>
      </c>
      <c r="JU146" s="21">
        <v>92</v>
      </c>
      <c r="JV146" s="39">
        <v>-525</v>
      </c>
      <c r="JW146" s="39">
        <v>375</v>
      </c>
      <c r="JX146" s="39">
        <v>2500</v>
      </c>
      <c r="JY146" s="50">
        <f t="shared" si="424"/>
        <v>2.0771856261998828E-3</v>
      </c>
      <c r="JZ146" s="40">
        <f t="shared" si="340"/>
        <v>25.5</v>
      </c>
      <c r="KA146" s="41">
        <f t="shared" si="425"/>
        <v>63750</v>
      </c>
      <c r="KB146" s="39">
        <f t="shared" si="426"/>
        <v>23906250</v>
      </c>
      <c r="KC146" s="39">
        <f t="shared" si="427"/>
        <v>-33468750</v>
      </c>
      <c r="KD146" s="40">
        <f t="shared" si="341"/>
        <v>0</v>
      </c>
      <c r="KE146" s="39">
        <f t="shared" si="428"/>
        <v>0</v>
      </c>
      <c r="KF146" s="39">
        <f t="shared" si="429"/>
        <v>0</v>
      </c>
      <c r="KG146" s="39">
        <f t="shared" si="430"/>
        <v>0</v>
      </c>
      <c r="KH146" s="53">
        <f t="shared" si="431"/>
        <v>0</v>
      </c>
      <c r="KI146" s="39">
        <f t="shared" si="432"/>
        <v>0</v>
      </c>
      <c r="KJ146" s="39">
        <f t="shared" si="433"/>
        <v>0</v>
      </c>
      <c r="LD146" s="21">
        <v>92</v>
      </c>
      <c r="LE146" s="39">
        <v>-525</v>
      </c>
      <c r="LF146" s="39">
        <v>375</v>
      </c>
      <c r="LG146" s="39">
        <v>2500</v>
      </c>
      <c r="LH146" s="50">
        <f t="shared" si="434"/>
        <v>2.0771856261998828E-3</v>
      </c>
      <c r="LI146" s="40">
        <f t="shared" si="342"/>
        <v>25.5</v>
      </c>
      <c r="LJ146" s="41">
        <f t="shared" si="435"/>
        <v>63750</v>
      </c>
      <c r="LK146" s="39">
        <f t="shared" si="436"/>
        <v>23906250</v>
      </c>
      <c r="LL146" s="39">
        <f t="shared" si="437"/>
        <v>-33468750</v>
      </c>
      <c r="LM146" s="40">
        <f t="shared" si="343"/>
        <v>0</v>
      </c>
      <c r="LN146" s="39">
        <f t="shared" si="438"/>
        <v>0</v>
      </c>
      <c r="LO146" s="39">
        <f t="shared" si="439"/>
        <v>0</v>
      </c>
      <c r="LP146" s="39">
        <f t="shared" si="440"/>
        <v>0</v>
      </c>
      <c r="LQ146" s="53">
        <f t="shared" si="441"/>
        <v>0</v>
      </c>
      <c r="LR146" s="39">
        <f t="shared" si="442"/>
        <v>0</v>
      </c>
      <c r="LS146" s="39">
        <f t="shared" si="443"/>
        <v>0</v>
      </c>
    </row>
    <row r="147" spans="1:331" x14ac:dyDescent="0.25">
      <c r="A147" s="21">
        <v>93</v>
      </c>
      <c r="B147" s="39">
        <v>-525</v>
      </c>
      <c r="C147" s="39">
        <v>425</v>
      </c>
      <c r="D147" s="39">
        <v>2500</v>
      </c>
      <c r="E147" s="50">
        <f t="shared" si="344"/>
        <v>1.0375E-3</v>
      </c>
      <c r="F147" s="40">
        <f t="shared" si="324"/>
        <v>19.594160156249998</v>
      </c>
      <c r="G147" s="41">
        <f t="shared" si="345"/>
        <v>48985.400390624993</v>
      </c>
      <c r="H147" s="39">
        <f t="shared" si="346"/>
        <v>20818795.166015621</v>
      </c>
      <c r="I147" s="39">
        <f t="shared" si="347"/>
        <v>-25717335.205078121</v>
      </c>
      <c r="J147" s="40">
        <f t="shared" si="325"/>
        <v>12271.874999999998</v>
      </c>
      <c r="K147" s="39">
        <f t="shared" si="348"/>
        <v>30679687.499999996</v>
      </c>
      <c r="L147" s="39">
        <f t="shared" si="349"/>
        <v>13038867187.499998</v>
      </c>
      <c r="M147" s="39">
        <f t="shared" si="350"/>
        <v>-16106835937.499998</v>
      </c>
      <c r="N147" s="53">
        <f t="shared" si="351"/>
        <v>5541518554687.499</v>
      </c>
      <c r="O147" s="39">
        <f t="shared" si="352"/>
        <v>-6845405273437.499</v>
      </c>
      <c r="P147" s="39">
        <f t="shared" si="353"/>
        <v>8456088867187.499</v>
      </c>
      <c r="AJ147" s="21">
        <v>93</v>
      </c>
      <c r="AK147" s="39">
        <v>-525</v>
      </c>
      <c r="AL147" s="39">
        <v>425</v>
      </c>
      <c r="AM147" s="39">
        <v>2500</v>
      </c>
      <c r="AN147" s="50">
        <f t="shared" si="354"/>
        <v>1.479999931609185E-3</v>
      </c>
      <c r="AO147" s="40">
        <f t="shared" si="326"/>
        <v>23.776199546568865</v>
      </c>
      <c r="AP147" s="41">
        <f t="shared" si="355"/>
        <v>59440.49886642216</v>
      </c>
      <c r="AQ147" s="39">
        <f t="shared" si="356"/>
        <v>25262212.018229418</v>
      </c>
      <c r="AR147" s="39">
        <f t="shared" si="357"/>
        <v>-31206261.904871635</v>
      </c>
      <c r="AS147" s="40">
        <f t="shared" si="327"/>
        <v>6630.000871982892</v>
      </c>
      <c r="AT147" s="39">
        <f t="shared" si="358"/>
        <v>16575002.17995723</v>
      </c>
      <c r="AU147" s="39">
        <f t="shared" si="359"/>
        <v>7044375926.481823</v>
      </c>
      <c r="AV147" s="39">
        <f t="shared" si="360"/>
        <v>-8701876144.4775448</v>
      </c>
      <c r="AW147" s="53">
        <f t="shared" si="361"/>
        <v>2993859768754.7749</v>
      </c>
      <c r="AX147" s="39">
        <f t="shared" si="362"/>
        <v>-3698297361402.9565</v>
      </c>
      <c r="AY147" s="39">
        <f t="shared" si="363"/>
        <v>4568484975850.7109</v>
      </c>
      <c r="BS147" s="21">
        <v>93</v>
      </c>
      <c r="BT147" s="39">
        <v>-525</v>
      </c>
      <c r="BU147" s="39">
        <v>425</v>
      </c>
      <c r="BV147" s="39">
        <v>2500</v>
      </c>
      <c r="BW147" s="50">
        <f t="shared" si="364"/>
        <v>1.779648965160959E-3</v>
      </c>
      <c r="BX147" s="40">
        <f t="shared" si="328"/>
        <v>25.19046456171419</v>
      </c>
      <c r="BY147" s="41">
        <f t="shared" si="365"/>
        <v>62976.161404285478</v>
      </c>
      <c r="BZ147" s="39">
        <f t="shared" si="366"/>
        <v>26764868.596821327</v>
      </c>
      <c r="CA147" s="39">
        <f t="shared" si="367"/>
        <v>-33062484.737249877</v>
      </c>
      <c r="CB147" s="40">
        <f t="shared" si="329"/>
        <v>2809.4756941977748</v>
      </c>
      <c r="CC147" s="39">
        <f t="shared" si="368"/>
        <v>7023689.2354944367</v>
      </c>
      <c r="CD147" s="39">
        <f t="shared" si="369"/>
        <v>2985067925.0851355</v>
      </c>
      <c r="CE147" s="39">
        <f t="shared" si="370"/>
        <v>-3687436848.6345792</v>
      </c>
      <c r="CF147" s="53">
        <f t="shared" si="371"/>
        <v>1268653868161.1826</v>
      </c>
      <c r="CG147" s="39">
        <f t="shared" si="372"/>
        <v>-1567160660669.696</v>
      </c>
      <c r="CH147" s="39">
        <f t="shared" si="373"/>
        <v>1935904345533.1541</v>
      </c>
      <c r="DB147" s="21">
        <v>93</v>
      </c>
      <c r="DC147" s="39">
        <v>-525</v>
      </c>
      <c r="DD147" s="39">
        <v>425</v>
      </c>
      <c r="DE147" s="39">
        <v>2500</v>
      </c>
      <c r="DF147" s="50">
        <f t="shared" si="374"/>
        <v>2.0762530218581062E-3</v>
      </c>
      <c r="DG147" s="40">
        <f t="shared" si="330"/>
        <v>25.5</v>
      </c>
      <c r="DH147" s="41">
        <f t="shared" si="375"/>
        <v>63750</v>
      </c>
      <c r="DI147" s="39">
        <f t="shared" si="376"/>
        <v>27093750</v>
      </c>
      <c r="DJ147" s="39">
        <f t="shared" si="377"/>
        <v>-33468750</v>
      </c>
      <c r="DK147" s="40">
        <f t="shared" si="331"/>
        <v>0</v>
      </c>
      <c r="DL147" s="39">
        <f t="shared" si="378"/>
        <v>0</v>
      </c>
      <c r="DM147" s="39">
        <f t="shared" si="379"/>
        <v>0</v>
      </c>
      <c r="DN147" s="39">
        <f t="shared" si="380"/>
        <v>0</v>
      </c>
      <c r="DO147" s="53">
        <f t="shared" si="381"/>
        <v>0</v>
      </c>
      <c r="DP147" s="39">
        <f t="shared" si="382"/>
        <v>0</v>
      </c>
      <c r="DQ147" s="39">
        <f t="shared" si="383"/>
        <v>0</v>
      </c>
      <c r="EK147" s="21">
        <v>93</v>
      </c>
      <c r="EL147" s="39">
        <v>-525</v>
      </c>
      <c r="EM147" s="39">
        <v>425</v>
      </c>
      <c r="EN147" s="39">
        <v>2500</v>
      </c>
      <c r="EO147" s="50">
        <f t="shared" si="384"/>
        <v>2.1879028401833832E-3</v>
      </c>
      <c r="EP147" s="40">
        <f t="shared" si="332"/>
        <v>25.5</v>
      </c>
      <c r="EQ147" s="41">
        <f t="shared" si="385"/>
        <v>63750</v>
      </c>
      <c r="ER147" s="39">
        <f t="shared" si="386"/>
        <v>27093750</v>
      </c>
      <c r="ES147" s="39">
        <f t="shared" si="387"/>
        <v>-33468750</v>
      </c>
      <c r="ET147" s="40">
        <f t="shared" si="333"/>
        <v>0</v>
      </c>
      <c r="EU147" s="39">
        <f t="shared" si="388"/>
        <v>0</v>
      </c>
      <c r="EV147" s="39">
        <f t="shared" si="389"/>
        <v>0</v>
      </c>
      <c r="EW147" s="39">
        <f t="shared" si="390"/>
        <v>0</v>
      </c>
      <c r="EX147" s="53">
        <f t="shared" si="391"/>
        <v>0</v>
      </c>
      <c r="EY147" s="39">
        <f t="shared" si="392"/>
        <v>0</v>
      </c>
      <c r="EZ147" s="39">
        <f t="shared" si="393"/>
        <v>0</v>
      </c>
      <c r="FT147" s="21">
        <v>93</v>
      </c>
      <c r="FU147" s="39">
        <v>-525</v>
      </c>
      <c r="FV147" s="39">
        <v>425</v>
      </c>
      <c r="FW147" s="39">
        <v>2500</v>
      </c>
      <c r="FX147" s="50">
        <f t="shared" si="394"/>
        <v>2.196322359318274E-3</v>
      </c>
      <c r="FY147" s="40">
        <f t="shared" si="334"/>
        <v>25.5</v>
      </c>
      <c r="FZ147" s="41">
        <f t="shared" si="395"/>
        <v>63750</v>
      </c>
      <c r="GA147" s="39">
        <f t="shared" si="396"/>
        <v>27093750</v>
      </c>
      <c r="GB147" s="39">
        <f t="shared" si="397"/>
        <v>-33468750</v>
      </c>
      <c r="GC147" s="40">
        <f t="shared" si="335"/>
        <v>0</v>
      </c>
      <c r="GD147" s="39">
        <f t="shared" si="398"/>
        <v>0</v>
      </c>
      <c r="GE147" s="39">
        <f t="shared" si="399"/>
        <v>0</v>
      </c>
      <c r="GF147" s="39">
        <f t="shared" si="400"/>
        <v>0</v>
      </c>
      <c r="GG147" s="53">
        <f t="shared" si="401"/>
        <v>0</v>
      </c>
      <c r="GH147" s="39">
        <f t="shared" si="402"/>
        <v>0</v>
      </c>
      <c r="GI147" s="39">
        <f t="shared" si="403"/>
        <v>0</v>
      </c>
      <c r="HC147" s="21">
        <v>93</v>
      </c>
      <c r="HD147" s="39">
        <v>-525</v>
      </c>
      <c r="HE147" s="39">
        <v>425</v>
      </c>
      <c r="HF147" s="39">
        <v>2500</v>
      </c>
      <c r="HG147" s="50">
        <f t="shared" si="404"/>
        <v>2.1963577706474464E-3</v>
      </c>
      <c r="HH147" s="40">
        <f t="shared" si="336"/>
        <v>25.5</v>
      </c>
      <c r="HI147" s="41">
        <f t="shared" si="405"/>
        <v>63750</v>
      </c>
      <c r="HJ147" s="39">
        <f t="shared" si="406"/>
        <v>27093750</v>
      </c>
      <c r="HK147" s="39">
        <f t="shared" si="407"/>
        <v>-33468750</v>
      </c>
      <c r="HL147" s="40">
        <f t="shared" si="337"/>
        <v>0</v>
      </c>
      <c r="HM147" s="39">
        <f t="shared" si="408"/>
        <v>0</v>
      </c>
      <c r="HN147" s="39">
        <f t="shared" si="409"/>
        <v>0</v>
      </c>
      <c r="HO147" s="39">
        <f t="shared" si="410"/>
        <v>0</v>
      </c>
      <c r="HP147" s="53">
        <f t="shared" si="411"/>
        <v>0</v>
      </c>
      <c r="HQ147" s="39">
        <f t="shared" si="412"/>
        <v>0</v>
      </c>
      <c r="HR147" s="39">
        <f t="shared" si="413"/>
        <v>0</v>
      </c>
      <c r="IL147" s="21">
        <v>93</v>
      </c>
      <c r="IM147" s="39">
        <v>-525</v>
      </c>
      <c r="IN147" s="39">
        <v>425</v>
      </c>
      <c r="IO147" s="39">
        <v>2500</v>
      </c>
      <c r="IP147" s="50">
        <f t="shared" si="414"/>
        <v>2.1963577712992774E-3</v>
      </c>
      <c r="IQ147" s="40">
        <f t="shared" si="338"/>
        <v>25.5</v>
      </c>
      <c r="IR147" s="41">
        <f t="shared" si="415"/>
        <v>63750</v>
      </c>
      <c r="IS147" s="39">
        <f t="shared" si="416"/>
        <v>27093750</v>
      </c>
      <c r="IT147" s="39">
        <f t="shared" si="417"/>
        <v>-33468750</v>
      </c>
      <c r="IU147" s="40">
        <f t="shared" si="339"/>
        <v>0</v>
      </c>
      <c r="IV147" s="39">
        <f t="shared" si="418"/>
        <v>0</v>
      </c>
      <c r="IW147" s="39">
        <f t="shared" si="419"/>
        <v>0</v>
      </c>
      <c r="IX147" s="39">
        <f t="shared" si="420"/>
        <v>0</v>
      </c>
      <c r="IY147" s="53">
        <f t="shared" si="421"/>
        <v>0</v>
      </c>
      <c r="IZ147" s="39">
        <f t="shared" si="422"/>
        <v>0</v>
      </c>
      <c r="JA147" s="39">
        <f t="shared" si="423"/>
        <v>0</v>
      </c>
      <c r="JU147" s="21">
        <v>93</v>
      </c>
      <c r="JV147" s="39">
        <v>-525</v>
      </c>
      <c r="JW147" s="39">
        <v>425</v>
      </c>
      <c r="JX147" s="39">
        <v>2500</v>
      </c>
      <c r="JY147" s="50">
        <f t="shared" si="424"/>
        <v>2.1963577712992783E-3</v>
      </c>
      <c r="JZ147" s="40">
        <f t="shared" si="340"/>
        <v>25.5</v>
      </c>
      <c r="KA147" s="41">
        <f t="shared" si="425"/>
        <v>63750</v>
      </c>
      <c r="KB147" s="39">
        <f t="shared" si="426"/>
        <v>27093750</v>
      </c>
      <c r="KC147" s="39">
        <f t="shared" si="427"/>
        <v>-33468750</v>
      </c>
      <c r="KD147" s="40">
        <f t="shared" si="341"/>
        <v>0</v>
      </c>
      <c r="KE147" s="39">
        <f t="shared" si="428"/>
        <v>0</v>
      </c>
      <c r="KF147" s="39">
        <f t="shared" si="429"/>
        <v>0</v>
      </c>
      <c r="KG147" s="39">
        <f t="shared" si="430"/>
        <v>0</v>
      </c>
      <c r="KH147" s="53">
        <f t="shared" si="431"/>
        <v>0</v>
      </c>
      <c r="KI147" s="39">
        <f t="shared" si="432"/>
        <v>0</v>
      </c>
      <c r="KJ147" s="39">
        <f t="shared" si="433"/>
        <v>0</v>
      </c>
      <c r="LD147" s="21">
        <v>93</v>
      </c>
      <c r="LE147" s="39">
        <v>-525</v>
      </c>
      <c r="LF147" s="39">
        <v>425</v>
      </c>
      <c r="LG147" s="39">
        <v>2500</v>
      </c>
      <c r="LH147" s="50">
        <f t="shared" si="434"/>
        <v>2.1963577712992783E-3</v>
      </c>
      <c r="LI147" s="40">
        <f t="shared" si="342"/>
        <v>25.5</v>
      </c>
      <c r="LJ147" s="41">
        <f t="shared" si="435"/>
        <v>63750</v>
      </c>
      <c r="LK147" s="39">
        <f t="shared" si="436"/>
        <v>27093750</v>
      </c>
      <c r="LL147" s="39">
        <f t="shared" si="437"/>
        <v>-33468750</v>
      </c>
      <c r="LM147" s="40">
        <f t="shared" si="343"/>
        <v>0</v>
      </c>
      <c r="LN147" s="39">
        <f t="shared" si="438"/>
        <v>0</v>
      </c>
      <c r="LO147" s="39">
        <f t="shared" si="439"/>
        <v>0</v>
      </c>
      <c r="LP147" s="39">
        <f t="shared" si="440"/>
        <v>0</v>
      </c>
      <c r="LQ147" s="53">
        <f t="shared" si="441"/>
        <v>0</v>
      </c>
      <c r="LR147" s="39">
        <f t="shared" si="442"/>
        <v>0</v>
      </c>
      <c r="LS147" s="39">
        <f t="shared" si="443"/>
        <v>0</v>
      </c>
    </row>
    <row r="148" spans="1:331" x14ac:dyDescent="0.25">
      <c r="A148" s="21">
        <v>94</v>
      </c>
      <c r="B148" s="39">
        <v>-525</v>
      </c>
      <c r="C148" s="39">
        <v>475</v>
      </c>
      <c r="D148" s="39">
        <v>2500</v>
      </c>
      <c r="E148" s="50">
        <f t="shared" si="344"/>
        <v>1.0449999999999999E-3</v>
      </c>
      <c r="F148" s="40">
        <f t="shared" si="324"/>
        <v>19.685840625000001</v>
      </c>
      <c r="G148" s="41">
        <f t="shared" si="345"/>
        <v>49214.6015625</v>
      </c>
      <c r="H148" s="39">
        <f t="shared" si="346"/>
        <v>23376935.7421875</v>
      </c>
      <c r="I148" s="39">
        <f t="shared" si="347"/>
        <v>-25837665.8203125</v>
      </c>
      <c r="J148" s="40">
        <f t="shared" si="325"/>
        <v>12176.25</v>
      </c>
      <c r="K148" s="39">
        <f t="shared" si="348"/>
        <v>30440625</v>
      </c>
      <c r="L148" s="39">
        <f t="shared" si="349"/>
        <v>14459296875</v>
      </c>
      <c r="M148" s="39">
        <f t="shared" si="350"/>
        <v>-15981328125</v>
      </c>
      <c r="N148" s="53">
        <f t="shared" si="351"/>
        <v>6868166015625</v>
      </c>
      <c r="O148" s="39">
        <f t="shared" si="352"/>
        <v>-7591130859375</v>
      </c>
      <c r="P148" s="39">
        <f t="shared" si="353"/>
        <v>8390197265625</v>
      </c>
      <c r="AJ148" s="21">
        <v>94</v>
      </c>
      <c r="AK148" s="39">
        <v>-525</v>
      </c>
      <c r="AL148" s="39">
        <v>475</v>
      </c>
      <c r="AM148" s="39">
        <v>2500</v>
      </c>
      <c r="AN148" s="50">
        <f t="shared" si="354"/>
        <v>1.5525919713471606E-3</v>
      </c>
      <c r="AO148" s="40">
        <f t="shared" si="326"/>
        <v>24.223891106343245</v>
      </c>
      <c r="AP148" s="41">
        <f t="shared" si="355"/>
        <v>60559.727765858115</v>
      </c>
      <c r="AQ148" s="39">
        <f t="shared" si="356"/>
        <v>28765870.688782606</v>
      </c>
      <c r="AR148" s="39">
        <f t="shared" si="357"/>
        <v>-31793857.077075511</v>
      </c>
      <c r="AS148" s="40">
        <f t="shared" si="327"/>
        <v>5704.4523653237029</v>
      </c>
      <c r="AT148" s="39">
        <f t="shared" si="358"/>
        <v>14261130.913309257</v>
      </c>
      <c r="AU148" s="39">
        <f t="shared" si="359"/>
        <v>6774037183.8218975</v>
      </c>
      <c r="AV148" s="39">
        <f t="shared" si="360"/>
        <v>-7487093729.48736</v>
      </c>
      <c r="AW148" s="53">
        <f t="shared" si="361"/>
        <v>3217667662315.4014</v>
      </c>
      <c r="AX148" s="39">
        <f t="shared" si="362"/>
        <v>-3556369521506.4961</v>
      </c>
      <c r="AY148" s="39">
        <f t="shared" si="363"/>
        <v>3930724207980.8643</v>
      </c>
      <c r="BS148" s="21">
        <v>94</v>
      </c>
      <c r="BT148" s="39">
        <v>-525</v>
      </c>
      <c r="BU148" s="39">
        <v>475</v>
      </c>
      <c r="BV148" s="39">
        <v>2500</v>
      </c>
      <c r="BW148" s="50">
        <f t="shared" si="364"/>
        <v>1.8700104689092709E-3</v>
      </c>
      <c r="BX148" s="40">
        <f t="shared" si="328"/>
        <v>25.392279851518428</v>
      </c>
      <c r="BY148" s="41">
        <f t="shared" si="365"/>
        <v>63480.699628796072</v>
      </c>
      <c r="BZ148" s="39">
        <f t="shared" si="366"/>
        <v>30153332.323678136</v>
      </c>
      <c r="CA148" s="39">
        <f t="shared" si="367"/>
        <v>-33327367.305117939</v>
      </c>
      <c r="CB148" s="40">
        <f t="shared" si="329"/>
        <v>1657.3665214067958</v>
      </c>
      <c r="CC148" s="39">
        <f t="shared" si="368"/>
        <v>4143416.3035169896</v>
      </c>
      <c r="CD148" s="39">
        <f t="shared" si="369"/>
        <v>1968122744.1705701</v>
      </c>
      <c r="CE148" s="39">
        <f t="shared" si="370"/>
        <v>-2175293559.3464193</v>
      </c>
      <c r="CF148" s="53">
        <f t="shared" si="371"/>
        <v>934858303481.02087</v>
      </c>
      <c r="CG148" s="39">
        <f t="shared" si="372"/>
        <v>-1033264440689.5492</v>
      </c>
      <c r="CH148" s="39">
        <f t="shared" si="373"/>
        <v>1142029118656.8704</v>
      </c>
      <c r="DB148" s="21">
        <v>94</v>
      </c>
      <c r="DC148" s="39">
        <v>-525</v>
      </c>
      <c r="DD148" s="39">
        <v>475</v>
      </c>
      <c r="DE148" s="39">
        <v>2500</v>
      </c>
      <c r="DF148" s="50">
        <f t="shared" si="374"/>
        <v>2.1871732966094832E-3</v>
      </c>
      <c r="DG148" s="40">
        <f t="shared" si="330"/>
        <v>25.5</v>
      </c>
      <c r="DH148" s="41">
        <f t="shared" si="375"/>
        <v>63750</v>
      </c>
      <c r="DI148" s="39">
        <f t="shared" si="376"/>
        <v>30281250</v>
      </c>
      <c r="DJ148" s="39">
        <f t="shared" si="377"/>
        <v>-33468750</v>
      </c>
      <c r="DK148" s="40">
        <f t="shared" si="331"/>
        <v>0</v>
      </c>
      <c r="DL148" s="39">
        <f t="shared" si="378"/>
        <v>0</v>
      </c>
      <c r="DM148" s="39">
        <f t="shared" si="379"/>
        <v>0</v>
      </c>
      <c r="DN148" s="39">
        <f t="shared" si="380"/>
        <v>0</v>
      </c>
      <c r="DO148" s="53">
        <f t="shared" si="381"/>
        <v>0</v>
      </c>
      <c r="DP148" s="39">
        <f t="shared" si="382"/>
        <v>0</v>
      </c>
      <c r="DQ148" s="39">
        <f t="shared" si="383"/>
        <v>0</v>
      </c>
      <c r="EK148" s="21">
        <v>94</v>
      </c>
      <c r="EL148" s="39">
        <v>-525</v>
      </c>
      <c r="EM148" s="39">
        <v>475</v>
      </c>
      <c r="EN148" s="39">
        <v>2500</v>
      </c>
      <c r="EO148" s="50">
        <f t="shared" si="384"/>
        <v>2.306489250486841E-3</v>
      </c>
      <c r="EP148" s="40">
        <f t="shared" si="332"/>
        <v>25.5</v>
      </c>
      <c r="EQ148" s="41">
        <f t="shared" si="385"/>
        <v>63750</v>
      </c>
      <c r="ER148" s="39">
        <f t="shared" si="386"/>
        <v>30281250</v>
      </c>
      <c r="ES148" s="39">
        <f t="shared" si="387"/>
        <v>-33468750</v>
      </c>
      <c r="ET148" s="40">
        <f t="shared" si="333"/>
        <v>0</v>
      </c>
      <c r="EU148" s="39">
        <f t="shared" si="388"/>
        <v>0</v>
      </c>
      <c r="EV148" s="39">
        <f t="shared" si="389"/>
        <v>0</v>
      </c>
      <c r="EW148" s="39">
        <f t="shared" si="390"/>
        <v>0</v>
      </c>
      <c r="EX148" s="53">
        <f t="shared" si="391"/>
        <v>0</v>
      </c>
      <c r="EY148" s="39">
        <f t="shared" si="392"/>
        <v>0</v>
      </c>
      <c r="EZ148" s="39">
        <f t="shared" si="393"/>
        <v>0</v>
      </c>
      <c r="FT148" s="21">
        <v>94</v>
      </c>
      <c r="FU148" s="39">
        <v>-525</v>
      </c>
      <c r="FV148" s="39">
        <v>475</v>
      </c>
      <c r="FW148" s="39">
        <v>2500</v>
      </c>
      <c r="FX148" s="50">
        <f t="shared" si="394"/>
        <v>2.3154922400115412E-3</v>
      </c>
      <c r="FY148" s="40">
        <f t="shared" si="334"/>
        <v>25.5</v>
      </c>
      <c r="FZ148" s="41">
        <f t="shared" si="395"/>
        <v>63750</v>
      </c>
      <c r="GA148" s="39">
        <f t="shared" si="396"/>
        <v>30281250</v>
      </c>
      <c r="GB148" s="39">
        <f t="shared" si="397"/>
        <v>-33468750</v>
      </c>
      <c r="GC148" s="40">
        <f t="shared" si="335"/>
        <v>0</v>
      </c>
      <c r="GD148" s="39">
        <f t="shared" si="398"/>
        <v>0</v>
      </c>
      <c r="GE148" s="39">
        <f t="shared" si="399"/>
        <v>0</v>
      </c>
      <c r="GF148" s="39">
        <f t="shared" si="400"/>
        <v>0</v>
      </c>
      <c r="GG148" s="53">
        <f t="shared" si="401"/>
        <v>0</v>
      </c>
      <c r="GH148" s="39">
        <f t="shared" si="402"/>
        <v>0</v>
      </c>
      <c r="GI148" s="39">
        <f t="shared" si="403"/>
        <v>0</v>
      </c>
      <c r="HC148" s="21">
        <v>94</v>
      </c>
      <c r="HD148" s="39">
        <v>-525</v>
      </c>
      <c r="HE148" s="39">
        <v>475</v>
      </c>
      <c r="HF148" s="39">
        <v>2500</v>
      </c>
      <c r="HG148" s="50">
        <f t="shared" si="404"/>
        <v>2.3155299157054002E-3</v>
      </c>
      <c r="HH148" s="40">
        <f t="shared" si="336"/>
        <v>25.5</v>
      </c>
      <c r="HI148" s="41">
        <f t="shared" si="405"/>
        <v>63750</v>
      </c>
      <c r="HJ148" s="39">
        <f t="shared" si="406"/>
        <v>30281250</v>
      </c>
      <c r="HK148" s="39">
        <f t="shared" si="407"/>
        <v>-33468750</v>
      </c>
      <c r="HL148" s="40">
        <f t="shared" si="337"/>
        <v>0</v>
      </c>
      <c r="HM148" s="39">
        <f t="shared" si="408"/>
        <v>0</v>
      </c>
      <c r="HN148" s="39">
        <f t="shared" si="409"/>
        <v>0</v>
      </c>
      <c r="HO148" s="39">
        <f t="shared" si="410"/>
        <v>0</v>
      </c>
      <c r="HP148" s="53">
        <f t="shared" si="411"/>
        <v>0</v>
      </c>
      <c r="HQ148" s="39">
        <f t="shared" si="412"/>
        <v>0</v>
      </c>
      <c r="HR148" s="39">
        <f t="shared" si="413"/>
        <v>0</v>
      </c>
      <c r="IL148" s="21">
        <v>94</v>
      </c>
      <c r="IM148" s="39">
        <v>-525</v>
      </c>
      <c r="IN148" s="39">
        <v>475</v>
      </c>
      <c r="IO148" s="39">
        <v>2500</v>
      </c>
      <c r="IP148" s="50">
        <f t="shared" si="414"/>
        <v>2.3155299163986729E-3</v>
      </c>
      <c r="IQ148" s="40">
        <f t="shared" si="338"/>
        <v>25.5</v>
      </c>
      <c r="IR148" s="41">
        <f t="shared" si="415"/>
        <v>63750</v>
      </c>
      <c r="IS148" s="39">
        <f t="shared" si="416"/>
        <v>30281250</v>
      </c>
      <c r="IT148" s="39">
        <f t="shared" si="417"/>
        <v>-33468750</v>
      </c>
      <c r="IU148" s="40">
        <f t="shared" si="339"/>
        <v>0</v>
      </c>
      <c r="IV148" s="39">
        <f t="shared" si="418"/>
        <v>0</v>
      </c>
      <c r="IW148" s="39">
        <f t="shared" si="419"/>
        <v>0</v>
      </c>
      <c r="IX148" s="39">
        <f t="shared" si="420"/>
        <v>0</v>
      </c>
      <c r="IY148" s="53">
        <f t="shared" si="421"/>
        <v>0</v>
      </c>
      <c r="IZ148" s="39">
        <f t="shared" si="422"/>
        <v>0</v>
      </c>
      <c r="JA148" s="39">
        <f t="shared" si="423"/>
        <v>0</v>
      </c>
      <c r="JU148" s="21">
        <v>94</v>
      </c>
      <c r="JV148" s="39">
        <v>-525</v>
      </c>
      <c r="JW148" s="39">
        <v>475</v>
      </c>
      <c r="JX148" s="39">
        <v>2500</v>
      </c>
      <c r="JY148" s="50">
        <f t="shared" si="424"/>
        <v>2.3155299163986733E-3</v>
      </c>
      <c r="JZ148" s="40">
        <f t="shared" si="340"/>
        <v>25.5</v>
      </c>
      <c r="KA148" s="41">
        <f t="shared" si="425"/>
        <v>63750</v>
      </c>
      <c r="KB148" s="39">
        <f t="shared" si="426"/>
        <v>30281250</v>
      </c>
      <c r="KC148" s="39">
        <f t="shared" si="427"/>
        <v>-33468750</v>
      </c>
      <c r="KD148" s="40">
        <f t="shared" si="341"/>
        <v>0</v>
      </c>
      <c r="KE148" s="39">
        <f t="shared" si="428"/>
        <v>0</v>
      </c>
      <c r="KF148" s="39">
        <f t="shared" si="429"/>
        <v>0</v>
      </c>
      <c r="KG148" s="39">
        <f t="shared" si="430"/>
        <v>0</v>
      </c>
      <c r="KH148" s="53">
        <f t="shared" si="431"/>
        <v>0</v>
      </c>
      <c r="KI148" s="39">
        <f t="shared" si="432"/>
        <v>0</v>
      </c>
      <c r="KJ148" s="39">
        <f t="shared" si="433"/>
        <v>0</v>
      </c>
      <c r="LD148" s="21">
        <v>94</v>
      </c>
      <c r="LE148" s="39">
        <v>-525</v>
      </c>
      <c r="LF148" s="39">
        <v>475</v>
      </c>
      <c r="LG148" s="39">
        <v>2500</v>
      </c>
      <c r="LH148" s="50">
        <f t="shared" si="434"/>
        <v>2.3155299163986733E-3</v>
      </c>
      <c r="LI148" s="40">
        <f t="shared" si="342"/>
        <v>25.5</v>
      </c>
      <c r="LJ148" s="41">
        <f t="shared" si="435"/>
        <v>63750</v>
      </c>
      <c r="LK148" s="39">
        <f t="shared" si="436"/>
        <v>30281250</v>
      </c>
      <c r="LL148" s="39">
        <f t="shared" si="437"/>
        <v>-33468750</v>
      </c>
      <c r="LM148" s="40">
        <f t="shared" si="343"/>
        <v>0</v>
      </c>
      <c r="LN148" s="39">
        <f t="shared" si="438"/>
        <v>0</v>
      </c>
      <c r="LO148" s="39">
        <f t="shared" si="439"/>
        <v>0</v>
      </c>
      <c r="LP148" s="39">
        <f t="shared" si="440"/>
        <v>0</v>
      </c>
      <c r="LQ148" s="53">
        <f t="shared" si="441"/>
        <v>0</v>
      </c>
      <c r="LR148" s="39">
        <f t="shared" si="442"/>
        <v>0</v>
      </c>
      <c r="LS148" s="39">
        <f t="shared" si="443"/>
        <v>0</v>
      </c>
    </row>
    <row r="149" spans="1:331" x14ac:dyDescent="0.25">
      <c r="A149" s="21">
        <v>95</v>
      </c>
      <c r="B149" s="39">
        <v>-525</v>
      </c>
      <c r="C149" s="39">
        <v>525</v>
      </c>
      <c r="D149" s="39">
        <v>2500</v>
      </c>
      <c r="E149" s="50">
        <f t="shared" si="344"/>
        <v>1.0525000000000001E-3</v>
      </c>
      <c r="F149" s="40">
        <f t="shared" si="324"/>
        <v>19.776803906249999</v>
      </c>
      <c r="G149" s="41">
        <f t="shared" si="345"/>
        <v>49442.009765625</v>
      </c>
      <c r="H149" s="39">
        <f t="shared" si="346"/>
        <v>25957055.126953125</v>
      </c>
      <c r="I149" s="39">
        <f t="shared" si="347"/>
        <v>-25957055.126953125</v>
      </c>
      <c r="J149" s="40">
        <f t="shared" si="325"/>
        <v>12080.625</v>
      </c>
      <c r="K149" s="39">
        <f t="shared" si="348"/>
        <v>30201562.5</v>
      </c>
      <c r="L149" s="39">
        <f t="shared" si="349"/>
        <v>15855820312.5</v>
      </c>
      <c r="M149" s="39">
        <f t="shared" si="350"/>
        <v>-15855820312.5</v>
      </c>
      <c r="N149" s="53">
        <f t="shared" si="351"/>
        <v>8324305664062.5</v>
      </c>
      <c r="O149" s="39">
        <f t="shared" si="352"/>
        <v>-8324305664062.5</v>
      </c>
      <c r="P149" s="39">
        <f t="shared" si="353"/>
        <v>8324305664062.5</v>
      </c>
      <c r="AJ149" s="21">
        <v>95</v>
      </c>
      <c r="AK149" s="39">
        <v>-525</v>
      </c>
      <c r="AL149" s="39">
        <v>525</v>
      </c>
      <c r="AM149" s="39">
        <v>2500</v>
      </c>
      <c r="AN149" s="50">
        <f t="shared" si="354"/>
        <v>1.6251840110851363E-3</v>
      </c>
      <c r="AO149" s="40">
        <f t="shared" si="326"/>
        <v>24.604395212142801</v>
      </c>
      <c r="AP149" s="41">
        <f t="shared" si="355"/>
        <v>61510.988030357003</v>
      </c>
      <c r="AQ149" s="39">
        <f t="shared" si="356"/>
        <v>32293268.715937428</v>
      </c>
      <c r="AR149" s="39">
        <f t="shared" si="357"/>
        <v>-32293268.715937428</v>
      </c>
      <c r="AS149" s="40">
        <f t="shared" si="327"/>
        <v>4778.903858664512</v>
      </c>
      <c r="AT149" s="39">
        <f t="shared" si="358"/>
        <v>11947259.64666128</v>
      </c>
      <c r="AU149" s="39">
        <f t="shared" si="359"/>
        <v>6272311314.4971714</v>
      </c>
      <c r="AV149" s="39">
        <f t="shared" si="360"/>
        <v>-6272311314.4971714</v>
      </c>
      <c r="AW149" s="53">
        <f t="shared" si="361"/>
        <v>3292963440111.0151</v>
      </c>
      <c r="AX149" s="39">
        <f t="shared" si="362"/>
        <v>-3292963440111.0151</v>
      </c>
      <c r="AY149" s="39">
        <f t="shared" si="363"/>
        <v>3292963440111.0151</v>
      </c>
      <c r="BS149" s="21">
        <v>95</v>
      </c>
      <c r="BT149" s="39">
        <v>-525</v>
      </c>
      <c r="BU149" s="39">
        <v>525</v>
      </c>
      <c r="BV149" s="39">
        <v>2500</v>
      </c>
      <c r="BW149" s="50">
        <f t="shared" si="364"/>
        <v>1.9603719726575832E-3</v>
      </c>
      <c r="BX149" s="40">
        <f t="shared" si="328"/>
        <v>25.489988823987048</v>
      </c>
      <c r="BY149" s="41">
        <f t="shared" si="365"/>
        <v>63724.972059967622</v>
      </c>
      <c r="BZ149" s="39">
        <f t="shared" si="366"/>
        <v>33455610.331483003</v>
      </c>
      <c r="CA149" s="39">
        <f t="shared" si="367"/>
        <v>-33455610.331483003</v>
      </c>
      <c r="CB149" s="40">
        <f t="shared" si="329"/>
        <v>505.25734861581384</v>
      </c>
      <c r="CC149" s="39">
        <f t="shared" si="368"/>
        <v>1263143.3715395345</v>
      </c>
      <c r="CD149" s="39">
        <f t="shared" si="369"/>
        <v>663150270.05825567</v>
      </c>
      <c r="CE149" s="39">
        <f t="shared" si="370"/>
        <v>-663150270.05825567</v>
      </c>
      <c r="CF149" s="53">
        <f t="shared" si="371"/>
        <v>348153891780.58423</v>
      </c>
      <c r="CG149" s="39">
        <f t="shared" si="372"/>
        <v>-348153891780.58423</v>
      </c>
      <c r="CH149" s="39">
        <f t="shared" si="373"/>
        <v>348153891780.58423</v>
      </c>
      <c r="DB149" s="21">
        <v>95</v>
      </c>
      <c r="DC149" s="39">
        <v>-525</v>
      </c>
      <c r="DD149" s="39">
        <v>525</v>
      </c>
      <c r="DE149" s="39">
        <v>2500</v>
      </c>
      <c r="DF149" s="50">
        <f t="shared" si="374"/>
        <v>2.2980935713608599E-3</v>
      </c>
      <c r="DG149" s="40">
        <f t="shared" si="330"/>
        <v>25.5</v>
      </c>
      <c r="DH149" s="41">
        <f t="shared" si="375"/>
        <v>63750</v>
      </c>
      <c r="DI149" s="39">
        <f t="shared" si="376"/>
        <v>33468750</v>
      </c>
      <c r="DJ149" s="39">
        <f t="shared" si="377"/>
        <v>-33468750</v>
      </c>
      <c r="DK149" s="40">
        <f t="shared" si="331"/>
        <v>0</v>
      </c>
      <c r="DL149" s="39">
        <f t="shared" si="378"/>
        <v>0</v>
      </c>
      <c r="DM149" s="39">
        <f t="shared" si="379"/>
        <v>0</v>
      </c>
      <c r="DN149" s="39">
        <f t="shared" si="380"/>
        <v>0</v>
      </c>
      <c r="DO149" s="53">
        <f t="shared" si="381"/>
        <v>0</v>
      </c>
      <c r="DP149" s="39">
        <f t="shared" si="382"/>
        <v>0</v>
      </c>
      <c r="DQ149" s="39">
        <f t="shared" si="383"/>
        <v>0</v>
      </c>
      <c r="EK149" s="21">
        <v>95</v>
      </c>
      <c r="EL149" s="39">
        <v>-525</v>
      </c>
      <c r="EM149" s="39">
        <v>525</v>
      </c>
      <c r="EN149" s="39">
        <v>2500</v>
      </c>
      <c r="EO149" s="50">
        <f t="shared" si="384"/>
        <v>2.4250756607902993E-3</v>
      </c>
      <c r="EP149" s="40">
        <f t="shared" si="332"/>
        <v>25.5</v>
      </c>
      <c r="EQ149" s="41">
        <f t="shared" si="385"/>
        <v>63750</v>
      </c>
      <c r="ER149" s="39">
        <f t="shared" si="386"/>
        <v>33468750</v>
      </c>
      <c r="ES149" s="39">
        <f t="shared" si="387"/>
        <v>-33468750</v>
      </c>
      <c r="ET149" s="40">
        <f t="shared" si="333"/>
        <v>0</v>
      </c>
      <c r="EU149" s="39">
        <f t="shared" si="388"/>
        <v>0</v>
      </c>
      <c r="EV149" s="39">
        <f t="shared" si="389"/>
        <v>0</v>
      </c>
      <c r="EW149" s="39">
        <f t="shared" si="390"/>
        <v>0</v>
      </c>
      <c r="EX149" s="53">
        <f t="shared" si="391"/>
        <v>0</v>
      </c>
      <c r="EY149" s="39">
        <f t="shared" si="392"/>
        <v>0</v>
      </c>
      <c r="EZ149" s="39">
        <f t="shared" si="393"/>
        <v>0</v>
      </c>
      <c r="FT149" s="21">
        <v>95</v>
      </c>
      <c r="FU149" s="39">
        <v>-525</v>
      </c>
      <c r="FV149" s="39">
        <v>525</v>
      </c>
      <c r="FW149" s="39">
        <v>2500</v>
      </c>
      <c r="FX149" s="50">
        <f t="shared" si="394"/>
        <v>2.4346621207048083E-3</v>
      </c>
      <c r="FY149" s="40">
        <f t="shared" si="334"/>
        <v>25.5</v>
      </c>
      <c r="FZ149" s="41">
        <f t="shared" si="395"/>
        <v>63750</v>
      </c>
      <c r="GA149" s="39">
        <f t="shared" si="396"/>
        <v>33468750</v>
      </c>
      <c r="GB149" s="39">
        <f t="shared" si="397"/>
        <v>-33468750</v>
      </c>
      <c r="GC149" s="40">
        <f t="shared" si="335"/>
        <v>0</v>
      </c>
      <c r="GD149" s="39">
        <f t="shared" si="398"/>
        <v>0</v>
      </c>
      <c r="GE149" s="39">
        <f t="shared" si="399"/>
        <v>0</v>
      </c>
      <c r="GF149" s="39">
        <f t="shared" si="400"/>
        <v>0</v>
      </c>
      <c r="GG149" s="53">
        <f t="shared" si="401"/>
        <v>0</v>
      </c>
      <c r="GH149" s="39">
        <f t="shared" si="402"/>
        <v>0</v>
      </c>
      <c r="GI149" s="39">
        <f t="shared" si="403"/>
        <v>0</v>
      </c>
      <c r="HC149" s="21">
        <v>95</v>
      </c>
      <c r="HD149" s="39">
        <v>-525</v>
      </c>
      <c r="HE149" s="39">
        <v>525</v>
      </c>
      <c r="HF149" s="39">
        <v>2500</v>
      </c>
      <c r="HG149" s="50">
        <f t="shared" si="404"/>
        <v>2.4347020607633539E-3</v>
      </c>
      <c r="HH149" s="40">
        <f t="shared" si="336"/>
        <v>25.5</v>
      </c>
      <c r="HI149" s="41">
        <f t="shared" si="405"/>
        <v>63750</v>
      </c>
      <c r="HJ149" s="39">
        <f t="shared" si="406"/>
        <v>33468750</v>
      </c>
      <c r="HK149" s="39">
        <f t="shared" si="407"/>
        <v>-33468750</v>
      </c>
      <c r="HL149" s="40">
        <f t="shared" si="337"/>
        <v>0</v>
      </c>
      <c r="HM149" s="39">
        <f t="shared" si="408"/>
        <v>0</v>
      </c>
      <c r="HN149" s="39">
        <f t="shared" si="409"/>
        <v>0</v>
      </c>
      <c r="HO149" s="39">
        <f t="shared" si="410"/>
        <v>0</v>
      </c>
      <c r="HP149" s="53">
        <f t="shared" si="411"/>
        <v>0</v>
      </c>
      <c r="HQ149" s="39">
        <f t="shared" si="412"/>
        <v>0</v>
      </c>
      <c r="HR149" s="39">
        <f t="shared" si="413"/>
        <v>0</v>
      </c>
      <c r="IL149" s="21">
        <v>95</v>
      </c>
      <c r="IM149" s="39">
        <v>-525</v>
      </c>
      <c r="IN149" s="39">
        <v>525</v>
      </c>
      <c r="IO149" s="39">
        <v>2500</v>
      </c>
      <c r="IP149" s="50">
        <f t="shared" si="414"/>
        <v>2.4347020614980679E-3</v>
      </c>
      <c r="IQ149" s="40">
        <f t="shared" si="338"/>
        <v>25.5</v>
      </c>
      <c r="IR149" s="41">
        <f t="shared" si="415"/>
        <v>63750</v>
      </c>
      <c r="IS149" s="39">
        <f t="shared" si="416"/>
        <v>33468750</v>
      </c>
      <c r="IT149" s="39">
        <f t="shared" si="417"/>
        <v>-33468750</v>
      </c>
      <c r="IU149" s="40">
        <f t="shared" si="339"/>
        <v>0</v>
      </c>
      <c r="IV149" s="39">
        <f t="shared" si="418"/>
        <v>0</v>
      </c>
      <c r="IW149" s="39">
        <f t="shared" si="419"/>
        <v>0</v>
      </c>
      <c r="IX149" s="39">
        <f t="shared" si="420"/>
        <v>0</v>
      </c>
      <c r="IY149" s="53">
        <f t="shared" si="421"/>
        <v>0</v>
      </c>
      <c r="IZ149" s="39">
        <f t="shared" si="422"/>
        <v>0</v>
      </c>
      <c r="JA149" s="39">
        <f t="shared" si="423"/>
        <v>0</v>
      </c>
      <c r="JU149" s="21">
        <v>95</v>
      </c>
      <c r="JV149" s="39">
        <v>-525</v>
      </c>
      <c r="JW149" s="39">
        <v>525</v>
      </c>
      <c r="JX149" s="39">
        <v>2500</v>
      </c>
      <c r="JY149" s="50">
        <f t="shared" si="424"/>
        <v>2.4347020614980683E-3</v>
      </c>
      <c r="JZ149" s="40">
        <f t="shared" si="340"/>
        <v>25.5</v>
      </c>
      <c r="KA149" s="41">
        <f t="shared" si="425"/>
        <v>63750</v>
      </c>
      <c r="KB149" s="39">
        <f t="shared" si="426"/>
        <v>33468750</v>
      </c>
      <c r="KC149" s="39">
        <f t="shared" si="427"/>
        <v>-33468750</v>
      </c>
      <c r="KD149" s="40">
        <f t="shared" si="341"/>
        <v>0</v>
      </c>
      <c r="KE149" s="39">
        <f t="shared" si="428"/>
        <v>0</v>
      </c>
      <c r="KF149" s="39">
        <f t="shared" si="429"/>
        <v>0</v>
      </c>
      <c r="KG149" s="39">
        <f t="shared" si="430"/>
        <v>0</v>
      </c>
      <c r="KH149" s="53">
        <f t="shared" si="431"/>
        <v>0</v>
      </c>
      <c r="KI149" s="39">
        <f t="shared" si="432"/>
        <v>0</v>
      </c>
      <c r="KJ149" s="39">
        <f t="shared" si="433"/>
        <v>0</v>
      </c>
      <c r="LD149" s="21">
        <v>95</v>
      </c>
      <c r="LE149" s="39">
        <v>-525</v>
      </c>
      <c r="LF149" s="39">
        <v>525</v>
      </c>
      <c r="LG149" s="39">
        <v>2500</v>
      </c>
      <c r="LH149" s="50">
        <f t="shared" si="434"/>
        <v>2.4347020614980683E-3</v>
      </c>
      <c r="LI149" s="40">
        <f t="shared" si="342"/>
        <v>25.5</v>
      </c>
      <c r="LJ149" s="41">
        <f t="shared" si="435"/>
        <v>63750</v>
      </c>
      <c r="LK149" s="39">
        <f t="shared" si="436"/>
        <v>33468750</v>
      </c>
      <c r="LL149" s="39">
        <f t="shared" si="437"/>
        <v>-33468750</v>
      </c>
      <c r="LM149" s="40">
        <f t="shared" si="343"/>
        <v>0</v>
      </c>
      <c r="LN149" s="39">
        <f t="shared" si="438"/>
        <v>0</v>
      </c>
      <c r="LO149" s="39">
        <f t="shared" si="439"/>
        <v>0</v>
      </c>
      <c r="LP149" s="39">
        <f t="shared" si="440"/>
        <v>0</v>
      </c>
      <c r="LQ149" s="53">
        <f t="shared" si="441"/>
        <v>0</v>
      </c>
      <c r="LR149" s="39">
        <f t="shared" si="442"/>
        <v>0</v>
      </c>
      <c r="LS149" s="39">
        <f t="shared" si="443"/>
        <v>0</v>
      </c>
    </row>
    <row r="150" spans="1:331" x14ac:dyDescent="0.25">
      <c r="A150" s="21">
        <v>96</v>
      </c>
      <c r="B150" s="39">
        <v>-525</v>
      </c>
      <c r="C150" s="39">
        <v>575</v>
      </c>
      <c r="D150" s="39">
        <v>2500</v>
      </c>
      <c r="E150" s="50">
        <f t="shared" si="344"/>
        <v>1.06E-3</v>
      </c>
      <c r="F150" s="40">
        <f t="shared" si="324"/>
        <v>19.867049999999999</v>
      </c>
      <c r="G150" s="41">
        <f t="shared" si="345"/>
        <v>49667.625</v>
      </c>
      <c r="H150" s="39">
        <f t="shared" si="346"/>
        <v>28558884.375</v>
      </c>
      <c r="I150" s="39">
        <f t="shared" si="347"/>
        <v>-26075503.125</v>
      </c>
      <c r="J150" s="40">
        <f t="shared" si="325"/>
        <v>11985.000000000002</v>
      </c>
      <c r="K150" s="39">
        <f t="shared" si="348"/>
        <v>29962500.000000004</v>
      </c>
      <c r="L150" s="39">
        <f t="shared" si="349"/>
        <v>17228437500.000004</v>
      </c>
      <c r="M150" s="39">
        <f t="shared" si="350"/>
        <v>-15730312500.000002</v>
      </c>
      <c r="N150" s="53">
        <f t="shared" si="351"/>
        <v>9906351562500.002</v>
      </c>
      <c r="O150" s="39">
        <f t="shared" si="352"/>
        <v>-9044929687500.002</v>
      </c>
      <c r="P150" s="39">
        <f t="shared" si="353"/>
        <v>8258414062500.001</v>
      </c>
      <c r="AJ150" s="21">
        <v>96</v>
      </c>
      <c r="AK150" s="39">
        <v>-525</v>
      </c>
      <c r="AL150" s="39">
        <v>575</v>
      </c>
      <c r="AM150" s="39">
        <v>2500</v>
      </c>
      <c r="AN150" s="50">
        <f t="shared" si="354"/>
        <v>1.6977760508231118E-3</v>
      </c>
      <c r="AO150" s="40">
        <f t="shared" si="326"/>
        <v>24.917711863967526</v>
      </c>
      <c r="AP150" s="41">
        <f t="shared" si="355"/>
        <v>62294.279659918815</v>
      </c>
      <c r="AQ150" s="39">
        <f t="shared" si="356"/>
        <v>35819210.804453321</v>
      </c>
      <c r="AR150" s="39">
        <f t="shared" si="357"/>
        <v>-32704496.821457379</v>
      </c>
      <c r="AS150" s="40">
        <f t="shared" si="327"/>
        <v>3853.355352005326</v>
      </c>
      <c r="AT150" s="39">
        <f t="shared" si="358"/>
        <v>9633388.380013315</v>
      </c>
      <c r="AU150" s="39">
        <f t="shared" si="359"/>
        <v>5539198318.5076561</v>
      </c>
      <c r="AV150" s="39">
        <f t="shared" si="360"/>
        <v>-5057528899.5069904</v>
      </c>
      <c r="AW150" s="53">
        <f t="shared" si="361"/>
        <v>3185039033141.9023</v>
      </c>
      <c r="AX150" s="39">
        <f t="shared" si="362"/>
        <v>-2908079117216.5195</v>
      </c>
      <c r="AY150" s="39">
        <f t="shared" si="363"/>
        <v>2655202672241.1699</v>
      </c>
      <c r="BS150" s="21">
        <v>96</v>
      </c>
      <c r="BT150" s="39">
        <v>-525</v>
      </c>
      <c r="BU150" s="39">
        <v>575</v>
      </c>
      <c r="BV150" s="39">
        <v>2500</v>
      </c>
      <c r="BW150" s="50">
        <f t="shared" si="364"/>
        <v>2.0507334764058955E-3</v>
      </c>
      <c r="BX150" s="40">
        <f t="shared" si="328"/>
        <v>25.5</v>
      </c>
      <c r="BY150" s="41">
        <f t="shared" si="365"/>
        <v>63750</v>
      </c>
      <c r="BZ150" s="39">
        <f t="shared" si="366"/>
        <v>36656250</v>
      </c>
      <c r="CA150" s="39">
        <f t="shared" si="367"/>
        <v>-33468750</v>
      </c>
      <c r="CB150" s="40">
        <f t="shared" si="329"/>
        <v>0</v>
      </c>
      <c r="CC150" s="39">
        <f t="shared" si="368"/>
        <v>0</v>
      </c>
      <c r="CD150" s="39">
        <f t="shared" si="369"/>
        <v>0</v>
      </c>
      <c r="CE150" s="39">
        <f t="shared" si="370"/>
        <v>0</v>
      </c>
      <c r="CF150" s="53">
        <f t="shared" si="371"/>
        <v>0</v>
      </c>
      <c r="CG150" s="39">
        <f t="shared" si="372"/>
        <v>0</v>
      </c>
      <c r="CH150" s="39">
        <f t="shared" si="373"/>
        <v>0</v>
      </c>
      <c r="DB150" s="21">
        <v>96</v>
      </c>
      <c r="DC150" s="39">
        <v>-525</v>
      </c>
      <c r="DD150" s="39">
        <v>575</v>
      </c>
      <c r="DE150" s="39">
        <v>2500</v>
      </c>
      <c r="DF150" s="50">
        <f t="shared" si="374"/>
        <v>2.4090138461122373E-3</v>
      </c>
      <c r="DG150" s="40">
        <f t="shared" si="330"/>
        <v>25.5</v>
      </c>
      <c r="DH150" s="41">
        <f t="shared" si="375"/>
        <v>63750</v>
      </c>
      <c r="DI150" s="39">
        <f t="shared" si="376"/>
        <v>36656250</v>
      </c>
      <c r="DJ150" s="39">
        <f t="shared" si="377"/>
        <v>-33468750</v>
      </c>
      <c r="DK150" s="40">
        <f t="shared" si="331"/>
        <v>0</v>
      </c>
      <c r="DL150" s="39">
        <f t="shared" si="378"/>
        <v>0</v>
      </c>
      <c r="DM150" s="39">
        <f t="shared" si="379"/>
        <v>0</v>
      </c>
      <c r="DN150" s="39">
        <f t="shared" si="380"/>
        <v>0</v>
      </c>
      <c r="DO150" s="53">
        <f t="shared" si="381"/>
        <v>0</v>
      </c>
      <c r="DP150" s="39">
        <f t="shared" si="382"/>
        <v>0</v>
      </c>
      <c r="DQ150" s="39">
        <f t="shared" si="383"/>
        <v>0</v>
      </c>
      <c r="EK150" s="21">
        <v>96</v>
      </c>
      <c r="EL150" s="39">
        <v>-525</v>
      </c>
      <c r="EM150" s="39">
        <v>575</v>
      </c>
      <c r="EN150" s="39">
        <v>2500</v>
      </c>
      <c r="EO150" s="50">
        <f t="shared" si="384"/>
        <v>2.5436620710937575E-3</v>
      </c>
      <c r="EP150" s="40">
        <f t="shared" si="332"/>
        <v>25.5</v>
      </c>
      <c r="EQ150" s="41">
        <f t="shared" si="385"/>
        <v>63750</v>
      </c>
      <c r="ER150" s="39">
        <f t="shared" si="386"/>
        <v>36656250</v>
      </c>
      <c r="ES150" s="39">
        <f t="shared" si="387"/>
        <v>-33468750</v>
      </c>
      <c r="ET150" s="40">
        <f t="shared" si="333"/>
        <v>0</v>
      </c>
      <c r="EU150" s="39">
        <f t="shared" si="388"/>
        <v>0</v>
      </c>
      <c r="EV150" s="39">
        <f t="shared" si="389"/>
        <v>0</v>
      </c>
      <c r="EW150" s="39">
        <f t="shared" si="390"/>
        <v>0</v>
      </c>
      <c r="EX150" s="53">
        <f t="shared" si="391"/>
        <v>0</v>
      </c>
      <c r="EY150" s="39">
        <f t="shared" si="392"/>
        <v>0</v>
      </c>
      <c r="EZ150" s="39">
        <f t="shared" si="393"/>
        <v>0</v>
      </c>
      <c r="FT150" s="21">
        <v>96</v>
      </c>
      <c r="FU150" s="39">
        <v>-525</v>
      </c>
      <c r="FV150" s="39">
        <v>575</v>
      </c>
      <c r="FW150" s="39">
        <v>2500</v>
      </c>
      <c r="FX150" s="50">
        <f t="shared" si="394"/>
        <v>2.5538320013980755E-3</v>
      </c>
      <c r="FY150" s="40">
        <f t="shared" si="334"/>
        <v>25.5</v>
      </c>
      <c r="FZ150" s="41">
        <f t="shared" si="395"/>
        <v>63750</v>
      </c>
      <c r="GA150" s="39">
        <f t="shared" si="396"/>
        <v>36656250</v>
      </c>
      <c r="GB150" s="39">
        <f t="shared" si="397"/>
        <v>-33468750</v>
      </c>
      <c r="GC150" s="40">
        <f t="shared" si="335"/>
        <v>0</v>
      </c>
      <c r="GD150" s="39">
        <f t="shared" si="398"/>
        <v>0</v>
      </c>
      <c r="GE150" s="39">
        <f t="shared" si="399"/>
        <v>0</v>
      </c>
      <c r="GF150" s="39">
        <f t="shared" si="400"/>
        <v>0</v>
      </c>
      <c r="GG150" s="53">
        <f t="shared" si="401"/>
        <v>0</v>
      </c>
      <c r="GH150" s="39">
        <f t="shared" si="402"/>
        <v>0</v>
      </c>
      <c r="GI150" s="39">
        <f t="shared" si="403"/>
        <v>0</v>
      </c>
      <c r="HC150" s="21">
        <v>96</v>
      </c>
      <c r="HD150" s="39">
        <v>-525</v>
      </c>
      <c r="HE150" s="39">
        <v>575</v>
      </c>
      <c r="HF150" s="39">
        <v>2500</v>
      </c>
      <c r="HG150" s="50">
        <f t="shared" si="404"/>
        <v>2.5538742058213077E-3</v>
      </c>
      <c r="HH150" s="40">
        <f t="shared" si="336"/>
        <v>25.5</v>
      </c>
      <c r="HI150" s="41">
        <f t="shared" si="405"/>
        <v>63750</v>
      </c>
      <c r="HJ150" s="39">
        <f t="shared" si="406"/>
        <v>36656250</v>
      </c>
      <c r="HK150" s="39">
        <f t="shared" si="407"/>
        <v>-33468750</v>
      </c>
      <c r="HL150" s="40">
        <f t="shared" si="337"/>
        <v>0</v>
      </c>
      <c r="HM150" s="39">
        <f t="shared" si="408"/>
        <v>0</v>
      </c>
      <c r="HN150" s="39">
        <f t="shared" si="409"/>
        <v>0</v>
      </c>
      <c r="HO150" s="39">
        <f t="shared" si="410"/>
        <v>0</v>
      </c>
      <c r="HP150" s="53">
        <f t="shared" si="411"/>
        <v>0</v>
      </c>
      <c r="HQ150" s="39">
        <f t="shared" si="412"/>
        <v>0</v>
      </c>
      <c r="HR150" s="39">
        <f t="shared" si="413"/>
        <v>0</v>
      </c>
      <c r="IL150" s="21">
        <v>96</v>
      </c>
      <c r="IM150" s="39">
        <v>-525</v>
      </c>
      <c r="IN150" s="39">
        <v>575</v>
      </c>
      <c r="IO150" s="39">
        <v>2500</v>
      </c>
      <c r="IP150" s="50">
        <f t="shared" si="414"/>
        <v>2.5538742065974629E-3</v>
      </c>
      <c r="IQ150" s="40">
        <f t="shared" si="338"/>
        <v>25.5</v>
      </c>
      <c r="IR150" s="41">
        <f t="shared" si="415"/>
        <v>63750</v>
      </c>
      <c r="IS150" s="39">
        <f t="shared" si="416"/>
        <v>36656250</v>
      </c>
      <c r="IT150" s="39">
        <f t="shared" si="417"/>
        <v>-33468750</v>
      </c>
      <c r="IU150" s="40">
        <f t="shared" si="339"/>
        <v>0</v>
      </c>
      <c r="IV150" s="39">
        <f t="shared" si="418"/>
        <v>0</v>
      </c>
      <c r="IW150" s="39">
        <f t="shared" si="419"/>
        <v>0</v>
      </c>
      <c r="IX150" s="39">
        <f t="shared" si="420"/>
        <v>0</v>
      </c>
      <c r="IY150" s="53">
        <f t="shared" si="421"/>
        <v>0</v>
      </c>
      <c r="IZ150" s="39">
        <f t="shared" si="422"/>
        <v>0</v>
      </c>
      <c r="JA150" s="39">
        <f t="shared" si="423"/>
        <v>0</v>
      </c>
      <c r="JU150" s="21">
        <v>96</v>
      </c>
      <c r="JV150" s="39">
        <v>-525</v>
      </c>
      <c r="JW150" s="39">
        <v>575</v>
      </c>
      <c r="JX150" s="39">
        <v>2500</v>
      </c>
      <c r="JY150" s="50">
        <f t="shared" si="424"/>
        <v>2.5538742065974633E-3</v>
      </c>
      <c r="JZ150" s="40">
        <f t="shared" si="340"/>
        <v>25.5</v>
      </c>
      <c r="KA150" s="41">
        <f t="shared" si="425"/>
        <v>63750</v>
      </c>
      <c r="KB150" s="39">
        <f t="shared" si="426"/>
        <v>36656250</v>
      </c>
      <c r="KC150" s="39">
        <f t="shared" si="427"/>
        <v>-33468750</v>
      </c>
      <c r="KD150" s="40">
        <f t="shared" si="341"/>
        <v>0</v>
      </c>
      <c r="KE150" s="39">
        <f t="shared" si="428"/>
        <v>0</v>
      </c>
      <c r="KF150" s="39">
        <f t="shared" si="429"/>
        <v>0</v>
      </c>
      <c r="KG150" s="39">
        <f t="shared" si="430"/>
        <v>0</v>
      </c>
      <c r="KH150" s="53">
        <f t="shared" si="431"/>
        <v>0</v>
      </c>
      <c r="KI150" s="39">
        <f t="shared" si="432"/>
        <v>0</v>
      </c>
      <c r="KJ150" s="39">
        <f t="shared" si="433"/>
        <v>0</v>
      </c>
      <c r="LD150" s="21">
        <v>96</v>
      </c>
      <c r="LE150" s="39">
        <v>-525</v>
      </c>
      <c r="LF150" s="39">
        <v>575</v>
      </c>
      <c r="LG150" s="39">
        <v>2500</v>
      </c>
      <c r="LH150" s="50">
        <f t="shared" si="434"/>
        <v>2.5538742065974633E-3</v>
      </c>
      <c r="LI150" s="40">
        <f t="shared" si="342"/>
        <v>25.5</v>
      </c>
      <c r="LJ150" s="41">
        <f t="shared" si="435"/>
        <v>63750</v>
      </c>
      <c r="LK150" s="39">
        <f t="shared" si="436"/>
        <v>36656250</v>
      </c>
      <c r="LL150" s="39">
        <f t="shared" si="437"/>
        <v>-33468750</v>
      </c>
      <c r="LM150" s="40">
        <f t="shared" si="343"/>
        <v>0</v>
      </c>
      <c r="LN150" s="39">
        <f t="shared" si="438"/>
        <v>0</v>
      </c>
      <c r="LO150" s="39">
        <f t="shared" si="439"/>
        <v>0</v>
      </c>
      <c r="LP150" s="39">
        <f t="shared" si="440"/>
        <v>0</v>
      </c>
      <c r="LQ150" s="53">
        <f t="shared" si="441"/>
        <v>0</v>
      </c>
      <c r="LR150" s="39">
        <f t="shared" si="442"/>
        <v>0</v>
      </c>
      <c r="LS150" s="39">
        <f t="shared" si="443"/>
        <v>0</v>
      </c>
    </row>
    <row r="151" spans="1:331" x14ac:dyDescent="0.25">
      <c r="A151" s="21">
        <v>97</v>
      </c>
      <c r="B151" s="39">
        <v>-475</v>
      </c>
      <c r="C151" s="39">
        <v>-575</v>
      </c>
      <c r="D151" s="39">
        <v>2500</v>
      </c>
      <c r="E151" s="50">
        <f t="shared" si="344"/>
        <v>8.9000000000000006E-4</v>
      </c>
      <c r="F151" s="40">
        <f t="shared" si="324"/>
        <v>17.645362499999997</v>
      </c>
      <c r="G151" s="41">
        <f t="shared" si="345"/>
        <v>44113.406249999993</v>
      </c>
      <c r="H151" s="39">
        <f t="shared" si="346"/>
        <v>-25365208.593749996</v>
      </c>
      <c r="I151" s="39">
        <f t="shared" si="347"/>
        <v>-20953867.968749996</v>
      </c>
      <c r="J151" s="40">
        <f t="shared" si="325"/>
        <v>14152.499999999998</v>
      </c>
      <c r="K151" s="39">
        <f t="shared" si="348"/>
        <v>35381249.999999993</v>
      </c>
      <c r="L151" s="39">
        <f t="shared" si="349"/>
        <v>-20344218749.999996</v>
      </c>
      <c r="M151" s="39">
        <f t="shared" si="350"/>
        <v>-16806093749.999996</v>
      </c>
      <c r="N151" s="53">
        <f t="shared" si="351"/>
        <v>11697925781249.998</v>
      </c>
      <c r="O151" s="39">
        <f t="shared" si="352"/>
        <v>9663503906249.998</v>
      </c>
      <c r="P151" s="39">
        <f t="shared" si="353"/>
        <v>7982894531249.998</v>
      </c>
      <c r="AJ151" s="21">
        <v>97</v>
      </c>
      <c r="AK151" s="39">
        <v>-475</v>
      </c>
      <c r="AL151" s="39">
        <v>-575</v>
      </c>
      <c r="AM151" s="39">
        <v>2500</v>
      </c>
      <c r="AN151" s="50">
        <f t="shared" si="354"/>
        <v>4.8964632823542294E-5</v>
      </c>
      <c r="AO151" s="40">
        <f t="shared" si="326"/>
        <v>1.2333138496697322</v>
      </c>
      <c r="AP151" s="41">
        <f t="shared" si="355"/>
        <v>3083.2846241743305</v>
      </c>
      <c r="AQ151" s="39">
        <f t="shared" si="356"/>
        <v>-1772888.65890024</v>
      </c>
      <c r="AR151" s="39">
        <f t="shared" si="357"/>
        <v>-1464560.1964828069</v>
      </c>
      <c r="AS151" s="40">
        <f t="shared" si="327"/>
        <v>24875.700931499836</v>
      </c>
      <c r="AT151" s="39">
        <f t="shared" si="358"/>
        <v>62189252.32874959</v>
      </c>
      <c r="AU151" s="39">
        <f t="shared" si="359"/>
        <v>-35758820089.031013</v>
      </c>
      <c r="AV151" s="39">
        <f t="shared" si="360"/>
        <v>-29539894856.156055</v>
      </c>
      <c r="AW151" s="53">
        <f t="shared" si="361"/>
        <v>20561321551192.832</v>
      </c>
      <c r="AX151" s="39">
        <f t="shared" si="362"/>
        <v>16985439542289.732</v>
      </c>
      <c r="AY151" s="39">
        <f t="shared" si="363"/>
        <v>14031450056674.127</v>
      </c>
      <c r="BS151" s="21">
        <v>97</v>
      </c>
      <c r="BT151" s="39">
        <v>-475</v>
      </c>
      <c r="BU151" s="39">
        <v>-575</v>
      </c>
      <c r="BV151" s="39">
        <v>2500</v>
      </c>
      <c r="BW151" s="50">
        <f t="shared" si="364"/>
        <v>-1.6021674022363491E-6</v>
      </c>
      <c r="BX151" s="40">
        <f t="shared" si="328"/>
        <v>0</v>
      </c>
      <c r="BY151" s="41">
        <f t="shared" si="365"/>
        <v>0</v>
      </c>
      <c r="BZ151" s="39">
        <f t="shared" si="366"/>
        <v>0</v>
      </c>
      <c r="CA151" s="39">
        <f t="shared" si="367"/>
        <v>0</v>
      </c>
      <c r="CB151" s="40">
        <f t="shared" si="329"/>
        <v>0</v>
      </c>
      <c r="CC151" s="39">
        <f t="shared" si="368"/>
        <v>0</v>
      </c>
      <c r="CD151" s="39">
        <f t="shared" si="369"/>
        <v>0</v>
      </c>
      <c r="CE151" s="39">
        <f t="shared" si="370"/>
        <v>0</v>
      </c>
      <c r="CF151" s="53">
        <f t="shared" si="371"/>
        <v>0</v>
      </c>
      <c r="CG151" s="39">
        <f t="shared" si="372"/>
        <v>0</v>
      </c>
      <c r="CH151" s="39">
        <f t="shared" si="373"/>
        <v>0</v>
      </c>
      <c r="DB151" s="21">
        <v>97</v>
      </c>
      <c r="DC151" s="39">
        <v>-475</v>
      </c>
      <c r="DD151" s="39">
        <v>-575</v>
      </c>
      <c r="DE151" s="39">
        <v>2500</v>
      </c>
      <c r="DF151" s="50">
        <f t="shared" si="374"/>
        <v>-1.1199887160774896E-4</v>
      </c>
      <c r="DG151" s="40">
        <f t="shared" si="330"/>
        <v>0</v>
      </c>
      <c r="DH151" s="41">
        <f t="shared" si="375"/>
        <v>0</v>
      </c>
      <c r="DI151" s="39">
        <f t="shared" si="376"/>
        <v>0</v>
      </c>
      <c r="DJ151" s="39">
        <f t="shared" si="377"/>
        <v>0</v>
      </c>
      <c r="DK151" s="40">
        <f t="shared" si="331"/>
        <v>0</v>
      </c>
      <c r="DL151" s="39">
        <f t="shared" si="378"/>
        <v>0</v>
      </c>
      <c r="DM151" s="39">
        <f t="shared" si="379"/>
        <v>0</v>
      </c>
      <c r="DN151" s="39">
        <f t="shared" si="380"/>
        <v>0</v>
      </c>
      <c r="DO151" s="53">
        <f t="shared" si="381"/>
        <v>0</v>
      </c>
      <c r="DP151" s="39">
        <f t="shared" si="382"/>
        <v>0</v>
      </c>
      <c r="DQ151" s="39">
        <f t="shared" si="383"/>
        <v>0</v>
      </c>
      <c r="EK151" s="21">
        <v>97</v>
      </c>
      <c r="EL151" s="39">
        <v>-475</v>
      </c>
      <c r="EM151" s="39">
        <v>-575</v>
      </c>
      <c r="EN151" s="39">
        <v>2500</v>
      </c>
      <c r="EO151" s="50">
        <f t="shared" si="384"/>
        <v>-1.5202264354888153E-4</v>
      </c>
      <c r="EP151" s="40">
        <f t="shared" si="332"/>
        <v>0</v>
      </c>
      <c r="EQ151" s="41">
        <f t="shared" si="385"/>
        <v>0</v>
      </c>
      <c r="ER151" s="39">
        <f t="shared" si="386"/>
        <v>0</v>
      </c>
      <c r="ES151" s="39">
        <f t="shared" si="387"/>
        <v>0</v>
      </c>
      <c r="ET151" s="40">
        <f t="shared" si="333"/>
        <v>0</v>
      </c>
      <c r="EU151" s="39">
        <f t="shared" si="388"/>
        <v>0</v>
      </c>
      <c r="EV151" s="39">
        <f t="shared" si="389"/>
        <v>0</v>
      </c>
      <c r="EW151" s="39">
        <f t="shared" si="390"/>
        <v>0</v>
      </c>
      <c r="EX151" s="53">
        <f t="shared" si="391"/>
        <v>0</v>
      </c>
      <c r="EY151" s="39">
        <f t="shared" si="392"/>
        <v>0</v>
      </c>
      <c r="EZ151" s="39">
        <f t="shared" si="393"/>
        <v>0</v>
      </c>
      <c r="FT151" s="21">
        <v>97</v>
      </c>
      <c r="FU151" s="39">
        <v>-475</v>
      </c>
      <c r="FV151" s="39">
        <v>-575</v>
      </c>
      <c r="FW151" s="39">
        <v>2500</v>
      </c>
      <c r="FX151" s="50">
        <f t="shared" si="394"/>
        <v>-1.5514359133133064E-4</v>
      </c>
      <c r="FY151" s="40">
        <f t="shared" si="334"/>
        <v>0</v>
      </c>
      <c r="FZ151" s="41">
        <f t="shared" si="395"/>
        <v>0</v>
      </c>
      <c r="GA151" s="39">
        <f t="shared" si="396"/>
        <v>0</v>
      </c>
      <c r="GB151" s="39">
        <f t="shared" si="397"/>
        <v>0</v>
      </c>
      <c r="GC151" s="40">
        <f t="shared" si="335"/>
        <v>0</v>
      </c>
      <c r="GD151" s="39">
        <f t="shared" si="398"/>
        <v>0</v>
      </c>
      <c r="GE151" s="39">
        <f t="shared" si="399"/>
        <v>0</v>
      </c>
      <c r="GF151" s="39">
        <f t="shared" si="400"/>
        <v>0</v>
      </c>
      <c r="GG151" s="53">
        <f t="shared" si="401"/>
        <v>0</v>
      </c>
      <c r="GH151" s="39">
        <f t="shared" si="402"/>
        <v>0</v>
      </c>
      <c r="GI151" s="39">
        <f t="shared" si="403"/>
        <v>0</v>
      </c>
      <c r="HC151" s="21">
        <v>97</v>
      </c>
      <c r="HD151" s="39">
        <v>-475</v>
      </c>
      <c r="HE151" s="39">
        <v>-575</v>
      </c>
      <c r="HF151" s="39">
        <v>2500</v>
      </c>
      <c r="HG151" s="50">
        <f t="shared" si="404"/>
        <v>-1.5515305047895885E-4</v>
      </c>
      <c r="HH151" s="40">
        <f t="shared" si="336"/>
        <v>0</v>
      </c>
      <c r="HI151" s="41">
        <f t="shared" si="405"/>
        <v>0</v>
      </c>
      <c r="HJ151" s="39">
        <f t="shared" si="406"/>
        <v>0</v>
      </c>
      <c r="HK151" s="39">
        <f t="shared" si="407"/>
        <v>0</v>
      </c>
      <c r="HL151" s="40">
        <f t="shared" si="337"/>
        <v>0</v>
      </c>
      <c r="HM151" s="39">
        <f t="shared" si="408"/>
        <v>0</v>
      </c>
      <c r="HN151" s="39">
        <f t="shared" si="409"/>
        <v>0</v>
      </c>
      <c r="HO151" s="39">
        <f t="shared" si="410"/>
        <v>0</v>
      </c>
      <c r="HP151" s="53">
        <f t="shared" si="411"/>
        <v>0</v>
      </c>
      <c r="HQ151" s="39">
        <f t="shared" si="412"/>
        <v>0</v>
      </c>
      <c r="HR151" s="39">
        <f t="shared" si="413"/>
        <v>0</v>
      </c>
      <c r="IL151" s="21">
        <v>97</v>
      </c>
      <c r="IM151" s="39">
        <v>-475</v>
      </c>
      <c r="IN151" s="39">
        <v>-575</v>
      </c>
      <c r="IO151" s="39">
        <v>2500</v>
      </c>
      <c r="IP151" s="50">
        <f t="shared" si="414"/>
        <v>-1.5515305064895654E-4</v>
      </c>
      <c r="IQ151" s="40">
        <f t="shared" si="338"/>
        <v>0</v>
      </c>
      <c r="IR151" s="41">
        <f t="shared" si="415"/>
        <v>0</v>
      </c>
      <c r="IS151" s="39">
        <f t="shared" si="416"/>
        <v>0</v>
      </c>
      <c r="IT151" s="39">
        <f t="shared" si="417"/>
        <v>0</v>
      </c>
      <c r="IU151" s="40">
        <f t="shared" si="339"/>
        <v>0</v>
      </c>
      <c r="IV151" s="39">
        <f t="shared" si="418"/>
        <v>0</v>
      </c>
      <c r="IW151" s="39">
        <f t="shared" si="419"/>
        <v>0</v>
      </c>
      <c r="IX151" s="39">
        <f t="shared" si="420"/>
        <v>0</v>
      </c>
      <c r="IY151" s="53">
        <f t="shared" si="421"/>
        <v>0</v>
      </c>
      <c r="IZ151" s="39">
        <f t="shared" si="422"/>
        <v>0</v>
      </c>
      <c r="JA151" s="39">
        <f t="shared" si="423"/>
        <v>0</v>
      </c>
      <c r="JU151" s="21">
        <v>97</v>
      </c>
      <c r="JV151" s="39">
        <v>-475</v>
      </c>
      <c r="JW151" s="39">
        <v>-575</v>
      </c>
      <c r="JX151" s="39">
        <v>2500</v>
      </c>
      <c r="JY151" s="50">
        <f t="shared" si="424"/>
        <v>-1.5515305064895822E-4</v>
      </c>
      <c r="JZ151" s="40">
        <f t="shared" si="340"/>
        <v>0</v>
      </c>
      <c r="KA151" s="41">
        <f t="shared" si="425"/>
        <v>0</v>
      </c>
      <c r="KB151" s="39">
        <f t="shared" si="426"/>
        <v>0</v>
      </c>
      <c r="KC151" s="39">
        <f t="shared" si="427"/>
        <v>0</v>
      </c>
      <c r="KD151" s="40">
        <f t="shared" si="341"/>
        <v>0</v>
      </c>
      <c r="KE151" s="39">
        <f t="shared" si="428"/>
        <v>0</v>
      </c>
      <c r="KF151" s="39">
        <f t="shared" si="429"/>
        <v>0</v>
      </c>
      <c r="KG151" s="39">
        <f t="shared" si="430"/>
        <v>0</v>
      </c>
      <c r="KH151" s="53">
        <f t="shared" si="431"/>
        <v>0</v>
      </c>
      <c r="KI151" s="39">
        <f t="shared" si="432"/>
        <v>0</v>
      </c>
      <c r="KJ151" s="39">
        <f t="shared" si="433"/>
        <v>0</v>
      </c>
      <c r="LD151" s="21">
        <v>97</v>
      </c>
      <c r="LE151" s="39">
        <v>-475</v>
      </c>
      <c r="LF151" s="39">
        <v>-575</v>
      </c>
      <c r="LG151" s="39">
        <v>2500</v>
      </c>
      <c r="LH151" s="50">
        <f t="shared" si="434"/>
        <v>-1.5515305064895822E-4</v>
      </c>
      <c r="LI151" s="40">
        <f t="shared" si="342"/>
        <v>0</v>
      </c>
      <c r="LJ151" s="41">
        <f t="shared" si="435"/>
        <v>0</v>
      </c>
      <c r="LK151" s="39">
        <f t="shared" si="436"/>
        <v>0</v>
      </c>
      <c r="LL151" s="39">
        <f t="shared" si="437"/>
        <v>0</v>
      </c>
      <c r="LM151" s="40">
        <f t="shared" si="343"/>
        <v>0</v>
      </c>
      <c r="LN151" s="39">
        <f t="shared" si="438"/>
        <v>0</v>
      </c>
      <c r="LO151" s="39">
        <f t="shared" si="439"/>
        <v>0</v>
      </c>
      <c r="LP151" s="39">
        <f t="shared" si="440"/>
        <v>0</v>
      </c>
      <c r="LQ151" s="53">
        <f t="shared" si="441"/>
        <v>0</v>
      </c>
      <c r="LR151" s="39">
        <f t="shared" si="442"/>
        <v>0</v>
      </c>
      <c r="LS151" s="39">
        <f t="shared" si="443"/>
        <v>0</v>
      </c>
    </row>
    <row r="152" spans="1:331" x14ac:dyDescent="0.25">
      <c r="A152" s="21">
        <v>98</v>
      </c>
      <c r="B152" s="39">
        <v>-475</v>
      </c>
      <c r="C152" s="39">
        <v>-525</v>
      </c>
      <c r="D152" s="39">
        <v>2500</v>
      </c>
      <c r="E152" s="50">
        <f t="shared" si="344"/>
        <v>8.9749999999999997E-4</v>
      </c>
      <c r="F152" s="40">
        <f t="shared" si="324"/>
        <v>17.751147656250001</v>
      </c>
      <c r="G152" s="41">
        <f t="shared" si="345"/>
        <v>44377.869140625007</v>
      </c>
      <c r="H152" s="39">
        <f t="shared" si="346"/>
        <v>-23298381.298828129</v>
      </c>
      <c r="I152" s="39">
        <f t="shared" si="347"/>
        <v>-21079487.841796879</v>
      </c>
      <c r="J152" s="40">
        <f t="shared" si="325"/>
        <v>14056.875</v>
      </c>
      <c r="K152" s="39">
        <f t="shared" si="348"/>
        <v>35142187.5</v>
      </c>
      <c r="L152" s="39">
        <f t="shared" si="349"/>
        <v>-18449648437.5</v>
      </c>
      <c r="M152" s="39">
        <f t="shared" si="350"/>
        <v>-16692539062.5</v>
      </c>
      <c r="N152" s="53">
        <f t="shared" si="351"/>
        <v>9686065429687.5</v>
      </c>
      <c r="O152" s="39">
        <f t="shared" si="352"/>
        <v>8763583007812.5</v>
      </c>
      <c r="P152" s="39">
        <f t="shared" si="353"/>
        <v>7928956054687.5</v>
      </c>
      <c r="AJ152" s="21">
        <v>98</v>
      </c>
      <c r="AK152" s="39">
        <v>-475</v>
      </c>
      <c r="AL152" s="39">
        <v>-525</v>
      </c>
      <c r="AM152" s="39">
        <v>2500</v>
      </c>
      <c r="AN152" s="50">
        <f t="shared" si="354"/>
        <v>1.2155667256151791E-4</v>
      </c>
      <c r="AO152" s="40">
        <f t="shared" si="326"/>
        <v>3.0054979932117512</v>
      </c>
      <c r="AP152" s="41">
        <f t="shared" si="355"/>
        <v>7513.7449830293781</v>
      </c>
      <c r="AQ152" s="39">
        <f t="shared" si="356"/>
        <v>-3944716.1160904234</v>
      </c>
      <c r="AR152" s="39">
        <f t="shared" si="357"/>
        <v>-3569028.8669389547</v>
      </c>
      <c r="AS152" s="40">
        <f t="shared" si="327"/>
        <v>23950.152424840649</v>
      </c>
      <c r="AT152" s="39">
        <f t="shared" si="358"/>
        <v>59875381.062101625</v>
      </c>
      <c r="AU152" s="39">
        <f t="shared" si="359"/>
        <v>-31434575057.603352</v>
      </c>
      <c r="AV152" s="39">
        <f t="shared" si="360"/>
        <v>-28440806004.498272</v>
      </c>
      <c r="AW152" s="53">
        <f t="shared" si="361"/>
        <v>16503151905241.76</v>
      </c>
      <c r="AX152" s="39">
        <f t="shared" si="362"/>
        <v>14931423152361.592</v>
      </c>
      <c r="AY152" s="39">
        <f t="shared" si="363"/>
        <v>13509382852136.68</v>
      </c>
      <c r="BS152" s="21">
        <v>98</v>
      </c>
      <c r="BT152" s="39">
        <v>-475</v>
      </c>
      <c r="BU152" s="39">
        <v>-525</v>
      </c>
      <c r="BV152" s="39">
        <v>2500</v>
      </c>
      <c r="BW152" s="50">
        <f t="shared" si="364"/>
        <v>8.8759336346075877E-5</v>
      </c>
      <c r="BX152" s="40">
        <f t="shared" si="328"/>
        <v>2.2131394256726358</v>
      </c>
      <c r="BY152" s="41">
        <f t="shared" si="365"/>
        <v>5532.8485641815896</v>
      </c>
      <c r="BZ152" s="39">
        <f t="shared" si="366"/>
        <v>-2904745.4961953345</v>
      </c>
      <c r="CA152" s="39">
        <f t="shared" si="367"/>
        <v>-2628103.067986255</v>
      </c>
      <c r="CB152" s="40">
        <f t="shared" si="329"/>
        <v>24368.318461587533</v>
      </c>
      <c r="CC152" s="39">
        <f t="shared" si="368"/>
        <v>60920796.153968833</v>
      </c>
      <c r="CD152" s="39">
        <f t="shared" si="369"/>
        <v>-31983417980.833637</v>
      </c>
      <c r="CE152" s="39">
        <f t="shared" si="370"/>
        <v>-28937378173.135197</v>
      </c>
      <c r="CF152" s="53">
        <f t="shared" si="371"/>
        <v>16791294439937.66</v>
      </c>
      <c r="CG152" s="39">
        <f t="shared" si="372"/>
        <v>15192123540895.979</v>
      </c>
      <c r="CH152" s="39">
        <f t="shared" si="373"/>
        <v>13745254632239.219</v>
      </c>
      <c r="DB152" s="21">
        <v>98</v>
      </c>
      <c r="DC152" s="39">
        <v>-475</v>
      </c>
      <c r="DD152" s="39">
        <v>-525</v>
      </c>
      <c r="DE152" s="39">
        <v>2500</v>
      </c>
      <c r="DF152" s="50">
        <f t="shared" si="374"/>
        <v>-1.0785968563718946E-6</v>
      </c>
      <c r="DG152" s="40">
        <f t="shared" si="330"/>
        <v>0</v>
      </c>
      <c r="DH152" s="41">
        <f t="shared" si="375"/>
        <v>0</v>
      </c>
      <c r="DI152" s="39">
        <f t="shared" si="376"/>
        <v>0</v>
      </c>
      <c r="DJ152" s="39">
        <f t="shared" si="377"/>
        <v>0</v>
      </c>
      <c r="DK152" s="40">
        <f t="shared" si="331"/>
        <v>0</v>
      </c>
      <c r="DL152" s="39">
        <f t="shared" si="378"/>
        <v>0</v>
      </c>
      <c r="DM152" s="39">
        <f t="shared" si="379"/>
        <v>0</v>
      </c>
      <c r="DN152" s="39">
        <f t="shared" si="380"/>
        <v>0</v>
      </c>
      <c r="DO152" s="53">
        <f t="shared" si="381"/>
        <v>0</v>
      </c>
      <c r="DP152" s="39">
        <f t="shared" si="382"/>
        <v>0</v>
      </c>
      <c r="DQ152" s="39">
        <f t="shared" si="383"/>
        <v>0</v>
      </c>
      <c r="EK152" s="21">
        <v>98</v>
      </c>
      <c r="EL152" s="39">
        <v>-475</v>
      </c>
      <c r="EM152" s="39">
        <v>-525</v>
      </c>
      <c r="EN152" s="39">
        <v>2500</v>
      </c>
      <c r="EO152" s="50">
        <f t="shared" si="384"/>
        <v>-3.343623324542327E-5</v>
      </c>
      <c r="EP152" s="40">
        <f t="shared" si="332"/>
        <v>0</v>
      </c>
      <c r="EQ152" s="41">
        <f t="shared" si="385"/>
        <v>0</v>
      </c>
      <c r="ER152" s="39">
        <f t="shared" si="386"/>
        <v>0</v>
      </c>
      <c r="ES152" s="39">
        <f t="shared" si="387"/>
        <v>0</v>
      </c>
      <c r="ET152" s="40">
        <f t="shared" si="333"/>
        <v>0</v>
      </c>
      <c r="EU152" s="39">
        <f t="shared" si="388"/>
        <v>0</v>
      </c>
      <c r="EV152" s="39">
        <f t="shared" si="389"/>
        <v>0</v>
      </c>
      <c r="EW152" s="39">
        <f t="shared" si="390"/>
        <v>0</v>
      </c>
      <c r="EX152" s="53">
        <f t="shared" si="391"/>
        <v>0</v>
      </c>
      <c r="EY152" s="39">
        <f t="shared" si="392"/>
        <v>0</v>
      </c>
      <c r="EZ152" s="39">
        <f t="shared" si="393"/>
        <v>0</v>
      </c>
      <c r="FT152" s="21">
        <v>98</v>
      </c>
      <c r="FU152" s="39">
        <v>-475</v>
      </c>
      <c r="FV152" s="39">
        <v>-525</v>
      </c>
      <c r="FW152" s="39">
        <v>2500</v>
      </c>
      <c r="FX152" s="50">
        <f t="shared" si="394"/>
        <v>-3.5973710638063493E-5</v>
      </c>
      <c r="FY152" s="40">
        <f t="shared" si="334"/>
        <v>0</v>
      </c>
      <c r="FZ152" s="41">
        <f t="shared" si="395"/>
        <v>0</v>
      </c>
      <c r="GA152" s="39">
        <f t="shared" si="396"/>
        <v>0</v>
      </c>
      <c r="GB152" s="39">
        <f t="shared" si="397"/>
        <v>0</v>
      </c>
      <c r="GC152" s="40">
        <f t="shared" si="335"/>
        <v>0</v>
      </c>
      <c r="GD152" s="39">
        <f t="shared" si="398"/>
        <v>0</v>
      </c>
      <c r="GE152" s="39">
        <f t="shared" si="399"/>
        <v>0</v>
      </c>
      <c r="GF152" s="39">
        <f t="shared" si="400"/>
        <v>0</v>
      </c>
      <c r="GG152" s="53">
        <f t="shared" si="401"/>
        <v>0</v>
      </c>
      <c r="GH152" s="39">
        <f t="shared" si="402"/>
        <v>0</v>
      </c>
      <c r="GI152" s="39">
        <f t="shared" si="403"/>
        <v>0</v>
      </c>
      <c r="HC152" s="21">
        <v>98</v>
      </c>
      <c r="HD152" s="39">
        <v>-475</v>
      </c>
      <c r="HE152" s="39">
        <v>-525</v>
      </c>
      <c r="HF152" s="39">
        <v>2500</v>
      </c>
      <c r="HG152" s="50">
        <f t="shared" si="404"/>
        <v>-3.5980905421005062E-5</v>
      </c>
      <c r="HH152" s="40">
        <f t="shared" si="336"/>
        <v>0</v>
      </c>
      <c r="HI152" s="41">
        <f t="shared" si="405"/>
        <v>0</v>
      </c>
      <c r="HJ152" s="39">
        <f t="shared" si="406"/>
        <v>0</v>
      </c>
      <c r="HK152" s="39">
        <f t="shared" si="407"/>
        <v>0</v>
      </c>
      <c r="HL152" s="40">
        <f t="shared" si="337"/>
        <v>0</v>
      </c>
      <c r="HM152" s="39">
        <f t="shared" si="408"/>
        <v>0</v>
      </c>
      <c r="HN152" s="39">
        <f t="shared" si="409"/>
        <v>0</v>
      </c>
      <c r="HO152" s="39">
        <f t="shared" si="410"/>
        <v>0</v>
      </c>
      <c r="HP152" s="53">
        <f t="shared" si="411"/>
        <v>0</v>
      </c>
      <c r="HQ152" s="39">
        <f t="shared" si="412"/>
        <v>0</v>
      </c>
      <c r="HR152" s="39">
        <f t="shared" si="413"/>
        <v>0</v>
      </c>
      <c r="IL152" s="21">
        <v>98</v>
      </c>
      <c r="IM152" s="39">
        <v>-475</v>
      </c>
      <c r="IN152" s="39">
        <v>-525</v>
      </c>
      <c r="IO152" s="39">
        <v>2500</v>
      </c>
      <c r="IP152" s="50">
        <f t="shared" si="414"/>
        <v>-3.5980905549561515E-5</v>
      </c>
      <c r="IQ152" s="40">
        <f t="shared" si="338"/>
        <v>0</v>
      </c>
      <c r="IR152" s="41">
        <f t="shared" si="415"/>
        <v>0</v>
      </c>
      <c r="IS152" s="39">
        <f t="shared" si="416"/>
        <v>0</v>
      </c>
      <c r="IT152" s="39">
        <f t="shared" si="417"/>
        <v>0</v>
      </c>
      <c r="IU152" s="40">
        <f t="shared" si="339"/>
        <v>0</v>
      </c>
      <c r="IV152" s="39">
        <f t="shared" si="418"/>
        <v>0</v>
      </c>
      <c r="IW152" s="39">
        <f t="shared" si="419"/>
        <v>0</v>
      </c>
      <c r="IX152" s="39">
        <f t="shared" si="420"/>
        <v>0</v>
      </c>
      <c r="IY152" s="53">
        <f t="shared" si="421"/>
        <v>0</v>
      </c>
      <c r="IZ152" s="39">
        <f t="shared" si="422"/>
        <v>0</v>
      </c>
      <c r="JA152" s="39">
        <f t="shared" si="423"/>
        <v>0</v>
      </c>
      <c r="JU152" s="21">
        <v>98</v>
      </c>
      <c r="JV152" s="39">
        <v>-475</v>
      </c>
      <c r="JW152" s="39">
        <v>-525</v>
      </c>
      <c r="JX152" s="39">
        <v>2500</v>
      </c>
      <c r="JY152" s="50">
        <f t="shared" si="424"/>
        <v>-3.5980905549562979E-5</v>
      </c>
      <c r="JZ152" s="40">
        <f t="shared" si="340"/>
        <v>0</v>
      </c>
      <c r="KA152" s="41">
        <f t="shared" si="425"/>
        <v>0</v>
      </c>
      <c r="KB152" s="39">
        <f t="shared" si="426"/>
        <v>0</v>
      </c>
      <c r="KC152" s="39">
        <f t="shared" si="427"/>
        <v>0</v>
      </c>
      <c r="KD152" s="40">
        <f t="shared" si="341"/>
        <v>0</v>
      </c>
      <c r="KE152" s="39">
        <f t="shared" si="428"/>
        <v>0</v>
      </c>
      <c r="KF152" s="39">
        <f t="shared" si="429"/>
        <v>0</v>
      </c>
      <c r="KG152" s="39">
        <f t="shared" si="430"/>
        <v>0</v>
      </c>
      <c r="KH152" s="53">
        <f t="shared" si="431"/>
        <v>0</v>
      </c>
      <c r="KI152" s="39">
        <f t="shared" si="432"/>
        <v>0</v>
      </c>
      <c r="KJ152" s="39">
        <f t="shared" si="433"/>
        <v>0</v>
      </c>
      <c r="LD152" s="21">
        <v>98</v>
      </c>
      <c r="LE152" s="39">
        <v>-475</v>
      </c>
      <c r="LF152" s="39">
        <v>-525</v>
      </c>
      <c r="LG152" s="39">
        <v>2500</v>
      </c>
      <c r="LH152" s="50">
        <f t="shared" si="434"/>
        <v>-3.5980905549562979E-5</v>
      </c>
      <c r="LI152" s="40">
        <f t="shared" si="342"/>
        <v>0</v>
      </c>
      <c r="LJ152" s="41">
        <f t="shared" si="435"/>
        <v>0</v>
      </c>
      <c r="LK152" s="39">
        <f t="shared" si="436"/>
        <v>0</v>
      </c>
      <c r="LL152" s="39">
        <f t="shared" si="437"/>
        <v>0</v>
      </c>
      <c r="LM152" s="40">
        <f t="shared" si="343"/>
        <v>0</v>
      </c>
      <c r="LN152" s="39">
        <f t="shared" si="438"/>
        <v>0</v>
      </c>
      <c r="LO152" s="39">
        <f t="shared" si="439"/>
        <v>0</v>
      </c>
      <c r="LP152" s="39">
        <f t="shared" si="440"/>
        <v>0</v>
      </c>
      <c r="LQ152" s="53">
        <f t="shared" si="441"/>
        <v>0</v>
      </c>
      <c r="LR152" s="39">
        <f t="shared" si="442"/>
        <v>0</v>
      </c>
      <c r="LS152" s="39">
        <f t="shared" si="443"/>
        <v>0</v>
      </c>
    </row>
    <row r="153" spans="1:331" x14ac:dyDescent="0.25">
      <c r="A153" s="21">
        <v>99</v>
      </c>
      <c r="B153" s="39">
        <v>-475</v>
      </c>
      <c r="C153" s="39">
        <v>-475</v>
      </c>
      <c r="D153" s="39">
        <v>2500</v>
      </c>
      <c r="E153" s="50">
        <f t="shared" si="344"/>
        <v>9.0499999999999999E-4</v>
      </c>
      <c r="F153" s="40">
        <f t="shared" si="324"/>
        <v>17.856215624999994</v>
      </c>
      <c r="G153" s="41">
        <f t="shared" si="345"/>
        <v>44640.539062499985</v>
      </c>
      <c r="H153" s="39">
        <f t="shared" si="346"/>
        <v>-21204256.054687493</v>
      </c>
      <c r="I153" s="39">
        <f t="shared" si="347"/>
        <v>-21204256.054687493</v>
      </c>
      <c r="J153" s="40">
        <f t="shared" si="325"/>
        <v>13961.250000000002</v>
      </c>
      <c r="K153" s="39">
        <f t="shared" si="348"/>
        <v>34903125.000000007</v>
      </c>
      <c r="L153" s="39">
        <f t="shared" si="349"/>
        <v>-16578984375.000004</v>
      </c>
      <c r="M153" s="39">
        <f t="shared" si="350"/>
        <v>-16578984375.000004</v>
      </c>
      <c r="N153" s="53">
        <f t="shared" si="351"/>
        <v>7875017578125.002</v>
      </c>
      <c r="O153" s="39">
        <f t="shared" si="352"/>
        <v>7875017578125.002</v>
      </c>
      <c r="P153" s="39">
        <f t="shared" si="353"/>
        <v>7875017578125.002</v>
      </c>
      <c r="AJ153" s="21">
        <v>99</v>
      </c>
      <c r="AK153" s="39">
        <v>-475</v>
      </c>
      <c r="AL153" s="39">
        <v>-475</v>
      </c>
      <c r="AM153" s="39">
        <v>2500</v>
      </c>
      <c r="AN153" s="50">
        <f t="shared" si="354"/>
        <v>1.9414871229949364E-4</v>
      </c>
      <c r="AO153" s="40">
        <f t="shared" si="326"/>
        <v>4.710494682778946</v>
      </c>
      <c r="AP153" s="41">
        <f t="shared" si="355"/>
        <v>11776.236706947366</v>
      </c>
      <c r="AQ153" s="39">
        <f t="shared" si="356"/>
        <v>-5593712.4357999992</v>
      </c>
      <c r="AR153" s="39">
        <f t="shared" si="357"/>
        <v>-5593712.4357999992</v>
      </c>
      <c r="AS153" s="40">
        <f t="shared" si="327"/>
        <v>23024.603918181456</v>
      </c>
      <c r="AT153" s="39">
        <f t="shared" si="358"/>
        <v>57561509.795453638</v>
      </c>
      <c r="AU153" s="39">
        <f t="shared" si="359"/>
        <v>-27341717152.840477</v>
      </c>
      <c r="AV153" s="39">
        <f t="shared" si="360"/>
        <v>-27341717152.840477</v>
      </c>
      <c r="AW153" s="53">
        <f t="shared" si="361"/>
        <v>12987315647599.227</v>
      </c>
      <c r="AX153" s="39">
        <f t="shared" si="362"/>
        <v>12987315647599.227</v>
      </c>
      <c r="AY153" s="39">
        <f t="shared" si="363"/>
        <v>12987315647599.227</v>
      </c>
      <c r="BS153" s="21">
        <v>99</v>
      </c>
      <c r="BT153" s="39">
        <v>-475</v>
      </c>
      <c r="BU153" s="39">
        <v>-475</v>
      </c>
      <c r="BV153" s="39">
        <v>2500</v>
      </c>
      <c r="BW153" s="50">
        <f t="shared" si="364"/>
        <v>1.791208400943881E-4</v>
      </c>
      <c r="BX153" s="40">
        <f t="shared" si="328"/>
        <v>4.3630441670116324</v>
      </c>
      <c r="BY153" s="41">
        <f t="shared" si="365"/>
        <v>10907.61041752908</v>
      </c>
      <c r="BZ153" s="39">
        <f t="shared" si="366"/>
        <v>-5181114.9483263129</v>
      </c>
      <c r="CA153" s="39">
        <f t="shared" si="367"/>
        <v>-5181114.9483263129</v>
      </c>
      <c r="CB153" s="40">
        <f t="shared" si="329"/>
        <v>23216.209288796552</v>
      </c>
      <c r="CC153" s="39">
        <f t="shared" si="368"/>
        <v>58040523.221991383</v>
      </c>
      <c r="CD153" s="39">
        <f t="shared" si="369"/>
        <v>-27569248530.445908</v>
      </c>
      <c r="CE153" s="39">
        <f t="shared" si="370"/>
        <v>-27569248530.445908</v>
      </c>
      <c r="CF153" s="53">
        <f t="shared" si="371"/>
        <v>13095393051961.807</v>
      </c>
      <c r="CG153" s="39">
        <f t="shared" si="372"/>
        <v>13095393051961.807</v>
      </c>
      <c r="CH153" s="39">
        <f t="shared" si="373"/>
        <v>13095393051961.807</v>
      </c>
      <c r="DB153" s="21">
        <v>99</v>
      </c>
      <c r="DC153" s="39">
        <v>-475</v>
      </c>
      <c r="DD153" s="39">
        <v>-475</v>
      </c>
      <c r="DE153" s="39">
        <v>2500</v>
      </c>
      <c r="DF153" s="50">
        <f t="shared" si="374"/>
        <v>1.0984167789500517E-4</v>
      </c>
      <c r="DG153" s="40">
        <f t="shared" si="330"/>
        <v>2.7240471732798435</v>
      </c>
      <c r="DH153" s="41">
        <f t="shared" si="375"/>
        <v>6810.1179331996091</v>
      </c>
      <c r="DI153" s="39">
        <f t="shared" si="376"/>
        <v>-3234806.0182698141</v>
      </c>
      <c r="DJ153" s="39">
        <f t="shared" si="377"/>
        <v>-3234806.0182698141</v>
      </c>
      <c r="DK153" s="40">
        <f t="shared" si="331"/>
        <v>24099.518606838687</v>
      </c>
      <c r="DL153" s="39">
        <f t="shared" si="378"/>
        <v>60248796.517096713</v>
      </c>
      <c r="DM153" s="39">
        <f t="shared" si="379"/>
        <v>-28618178345.620937</v>
      </c>
      <c r="DN153" s="39">
        <f t="shared" si="380"/>
        <v>-28618178345.620937</v>
      </c>
      <c r="DO153" s="53">
        <f t="shared" si="381"/>
        <v>13593634714169.945</v>
      </c>
      <c r="DP153" s="39">
        <f t="shared" si="382"/>
        <v>13593634714169.945</v>
      </c>
      <c r="DQ153" s="39">
        <f t="shared" si="383"/>
        <v>13593634714169.945</v>
      </c>
      <c r="EK153" s="21">
        <v>99</v>
      </c>
      <c r="EL153" s="39">
        <v>-475</v>
      </c>
      <c r="EM153" s="39">
        <v>-475</v>
      </c>
      <c r="EN153" s="39">
        <v>2500</v>
      </c>
      <c r="EO153" s="50">
        <f t="shared" si="384"/>
        <v>8.5150177058034775E-5</v>
      </c>
      <c r="EP153" s="40">
        <f t="shared" si="332"/>
        <v>2.1251072418169157</v>
      </c>
      <c r="EQ153" s="41">
        <f t="shared" si="385"/>
        <v>5312.7681045422896</v>
      </c>
      <c r="ER153" s="39">
        <f t="shared" si="386"/>
        <v>-2523564.8496575877</v>
      </c>
      <c r="ES153" s="39">
        <f t="shared" si="387"/>
        <v>-2523564.8496575877</v>
      </c>
      <c r="ET153" s="40">
        <f t="shared" si="333"/>
        <v>24414.335242510057</v>
      </c>
      <c r="EU153" s="39">
        <f t="shared" si="388"/>
        <v>61035838.106275141</v>
      </c>
      <c r="EV153" s="39">
        <f t="shared" si="389"/>
        <v>-28992023100.480694</v>
      </c>
      <c r="EW153" s="39">
        <f t="shared" si="390"/>
        <v>-28992023100.480694</v>
      </c>
      <c r="EX153" s="53">
        <f t="shared" si="391"/>
        <v>13771210972728.33</v>
      </c>
      <c r="EY153" s="39">
        <f t="shared" si="392"/>
        <v>13771210972728.33</v>
      </c>
      <c r="EZ153" s="39">
        <f t="shared" si="393"/>
        <v>13771210972728.328</v>
      </c>
      <c r="FT153" s="21">
        <v>99</v>
      </c>
      <c r="FU153" s="39">
        <v>-475</v>
      </c>
      <c r="FV153" s="39">
        <v>-475</v>
      </c>
      <c r="FW153" s="39">
        <v>2500</v>
      </c>
      <c r="FX153" s="50">
        <f t="shared" si="394"/>
        <v>8.3196170055203651E-5</v>
      </c>
      <c r="FY153" s="40">
        <f t="shared" si="334"/>
        <v>2.0773771191196237</v>
      </c>
      <c r="FZ153" s="41">
        <f t="shared" si="395"/>
        <v>5193.442797799059</v>
      </c>
      <c r="GA153" s="39">
        <f t="shared" si="396"/>
        <v>-2466885.3289545532</v>
      </c>
      <c r="GB153" s="39">
        <f t="shared" si="397"/>
        <v>-2466885.3289545532</v>
      </c>
      <c r="GC153" s="40">
        <f t="shared" si="335"/>
        <v>24439.248831796151</v>
      </c>
      <c r="GD153" s="39">
        <f t="shared" si="398"/>
        <v>61098122.079490378</v>
      </c>
      <c r="GE153" s="39">
        <f t="shared" si="399"/>
        <v>-29021607987.757931</v>
      </c>
      <c r="GF153" s="39">
        <f t="shared" si="400"/>
        <v>-29021607987.757931</v>
      </c>
      <c r="GG153" s="53">
        <f t="shared" si="401"/>
        <v>13785263794185.018</v>
      </c>
      <c r="GH153" s="39">
        <f t="shared" si="402"/>
        <v>13785263794185.018</v>
      </c>
      <c r="GI153" s="39">
        <f t="shared" si="403"/>
        <v>13785263794185.018</v>
      </c>
      <c r="HC153" s="21">
        <v>99</v>
      </c>
      <c r="HD153" s="39">
        <v>-475</v>
      </c>
      <c r="HE153" s="39">
        <v>-475</v>
      </c>
      <c r="HF153" s="39">
        <v>2500</v>
      </c>
      <c r="HG153" s="50">
        <f t="shared" si="404"/>
        <v>8.3191239636948723E-5</v>
      </c>
      <c r="HH153" s="40">
        <f t="shared" si="336"/>
        <v>2.0772566232460745</v>
      </c>
      <c r="HI153" s="41">
        <f t="shared" si="405"/>
        <v>5193.1415581151859</v>
      </c>
      <c r="HJ153" s="39">
        <f t="shared" si="406"/>
        <v>-2466742.2401047135</v>
      </c>
      <c r="HK153" s="39">
        <f t="shared" si="407"/>
        <v>-2466742.2401047135</v>
      </c>
      <c r="HL153" s="40">
        <f t="shared" si="337"/>
        <v>24439.311694628905</v>
      </c>
      <c r="HM153" s="39">
        <f t="shared" si="408"/>
        <v>61098279.236572258</v>
      </c>
      <c r="HN153" s="39">
        <f t="shared" si="409"/>
        <v>-29021682637.371822</v>
      </c>
      <c r="HO153" s="39">
        <f t="shared" si="410"/>
        <v>-29021682637.371822</v>
      </c>
      <c r="HP153" s="53">
        <f t="shared" si="411"/>
        <v>13785299252751.615</v>
      </c>
      <c r="HQ153" s="39">
        <f t="shared" si="412"/>
        <v>13785299252751.615</v>
      </c>
      <c r="HR153" s="39">
        <f t="shared" si="413"/>
        <v>13785299252751.615</v>
      </c>
      <c r="IL153" s="21">
        <v>99</v>
      </c>
      <c r="IM153" s="39">
        <v>-475</v>
      </c>
      <c r="IN153" s="39">
        <v>-475</v>
      </c>
      <c r="IO153" s="39">
        <v>2500</v>
      </c>
      <c r="IP153" s="50">
        <f t="shared" si="414"/>
        <v>8.3191239549833512E-5</v>
      </c>
      <c r="IQ153" s="40">
        <f t="shared" si="338"/>
        <v>2.0772566211170402</v>
      </c>
      <c r="IR153" s="41">
        <f t="shared" si="415"/>
        <v>5193.141552792601</v>
      </c>
      <c r="IS153" s="39">
        <f t="shared" si="416"/>
        <v>-2466742.2375764856</v>
      </c>
      <c r="IT153" s="39">
        <f t="shared" si="417"/>
        <v>-2466742.2375764856</v>
      </c>
      <c r="IU153" s="40">
        <f t="shared" si="339"/>
        <v>24439.311695739623</v>
      </c>
      <c r="IV153" s="39">
        <f t="shared" si="418"/>
        <v>61098279.23934906</v>
      </c>
      <c r="IW153" s="39">
        <f t="shared" si="419"/>
        <v>-29021682638.690804</v>
      </c>
      <c r="IX153" s="39">
        <f t="shared" si="420"/>
        <v>-29021682638.690804</v>
      </c>
      <c r="IY153" s="53">
        <f t="shared" si="421"/>
        <v>13785299253378.131</v>
      </c>
      <c r="IZ153" s="39">
        <f t="shared" si="422"/>
        <v>13785299253378.131</v>
      </c>
      <c r="JA153" s="39">
        <f t="shared" si="423"/>
        <v>13785299253378.131</v>
      </c>
      <c r="JU153" s="21">
        <v>99</v>
      </c>
      <c r="JV153" s="39">
        <v>-475</v>
      </c>
      <c r="JW153" s="39">
        <v>-475</v>
      </c>
      <c r="JX153" s="39">
        <v>2500</v>
      </c>
      <c r="JY153" s="50">
        <f t="shared" si="424"/>
        <v>8.3191239549832265E-5</v>
      </c>
      <c r="JZ153" s="40">
        <f t="shared" si="340"/>
        <v>2.077256621117006</v>
      </c>
      <c r="KA153" s="41">
        <f t="shared" si="425"/>
        <v>5193.1415527925155</v>
      </c>
      <c r="KB153" s="39">
        <f t="shared" si="426"/>
        <v>-2466742.2375764451</v>
      </c>
      <c r="KC153" s="39">
        <f t="shared" si="427"/>
        <v>-2466742.2375764451</v>
      </c>
      <c r="KD153" s="40">
        <f t="shared" si="341"/>
        <v>24439.311695739638</v>
      </c>
      <c r="KE153" s="39">
        <f t="shared" si="428"/>
        <v>61098279.239349097</v>
      </c>
      <c r="KF153" s="39">
        <f t="shared" si="429"/>
        <v>-29021682638.690823</v>
      </c>
      <c r="KG153" s="39">
        <f t="shared" si="430"/>
        <v>-29021682638.690823</v>
      </c>
      <c r="KH153" s="53">
        <f t="shared" si="431"/>
        <v>13785299253378.141</v>
      </c>
      <c r="KI153" s="39">
        <f t="shared" si="432"/>
        <v>13785299253378.141</v>
      </c>
      <c r="KJ153" s="39">
        <f t="shared" si="433"/>
        <v>13785299253378.141</v>
      </c>
      <c r="LD153" s="21">
        <v>99</v>
      </c>
      <c r="LE153" s="39">
        <v>-475</v>
      </c>
      <c r="LF153" s="39">
        <v>-475</v>
      </c>
      <c r="LG153" s="39">
        <v>2500</v>
      </c>
      <c r="LH153" s="50">
        <f t="shared" si="434"/>
        <v>8.3191239549832265E-5</v>
      </c>
      <c r="LI153" s="40">
        <f t="shared" si="342"/>
        <v>2.077256621117006</v>
      </c>
      <c r="LJ153" s="41">
        <f t="shared" si="435"/>
        <v>5193.1415527925155</v>
      </c>
      <c r="LK153" s="39">
        <f t="shared" si="436"/>
        <v>-2466742.2375764451</v>
      </c>
      <c r="LL153" s="39">
        <f t="shared" si="437"/>
        <v>-2466742.2375764451</v>
      </c>
      <c r="LM153" s="40">
        <f t="shared" si="343"/>
        <v>24439.311695739638</v>
      </c>
      <c r="LN153" s="39">
        <f t="shared" si="438"/>
        <v>61098279.239349097</v>
      </c>
      <c r="LO153" s="39">
        <f t="shared" si="439"/>
        <v>-29021682638.690823</v>
      </c>
      <c r="LP153" s="39">
        <f t="shared" si="440"/>
        <v>-29021682638.690823</v>
      </c>
      <c r="LQ153" s="53">
        <f t="shared" si="441"/>
        <v>13785299253378.141</v>
      </c>
      <c r="LR153" s="39">
        <f t="shared" si="442"/>
        <v>13785299253378.141</v>
      </c>
      <c r="LS153" s="39">
        <f t="shared" si="443"/>
        <v>13785299253378.141</v>
      </c>
    </row>
    <row r="154" spans="1:331" x14ac:dyDescent="0.25">
      <c r="A154" s="21">
        <v>100</v>
      </c>
      <c r="B154" s="39">
        <v>-475</v>
      </c>
      <c r="C154" s="39">
        <v>-425</v>
      </c>
      <c r="D154" s="39">
        <v>2500</v>
      </c>
      <c r="E154" s="50">
        <f t="shared" si="344"/>
        <v>9.1250000000000001E-4</v>
      </c>
      <c r="F154" s="40">
        <f t="shared" si="324"/>
        <v>17.960566406249999</v>
      </c>
      <c r="G154" s="41">
        <f t="shared" si="345"/>
        <v>44901.416015625</v>
      </c>
      <c r="H154" s="39">
        <f t="shared" si="346"/>
        <v>-19083101.806640625</v>
      </c>
      <c r="I154" s="39">
        <f t="shared" si="347"/>
        <v>-21328172.607421875</v>
      </c>
      <c r="J154" s="40">
        <f t="shared" si="325"/>
        <v>13865.624999999998</v>
      </c>
      <c r="K154" s="39">
        <f t="shared" si="348"/>
        <v>34664062.499999993</v>
      </c>
      <c r="L154" s="39">
        <f t="shared" si="349"/>
        <v>-14732226562.499996</v>
      </c>
      <c r="M154" s="39">
        <f t="shared" si="350"/>
        <v>-16465429687.499996</v>
      </c>
      <c r="N154" s="53">
        <f t="shared" si="351"/>
        <v>6261196289062.498</v>
      </c>
      <c r="O154" s="39">
        <f t="shared" si="352"/>
        <v>6997807617187.498</v>
      </c>
      <c r="P154" s="39">
        <f t="shared" si="353"/>
        <v>7821079101562.498</v>
      </c>
      <c r="AJ154" s="21">
        <v>100</v>
      </c>
      <c r="AK154" s="39">
        <v>-475</v>
      </c>
      <c r="AL154" s="39">
        <v>-425</v>
      </c>
      <c r="AM154" s="39">
        <v>2500</v>
      </c>
      <c r="AN154" s="50">
        <f t="shared" si="354"/>
        <v>2.6674075203746926E-4</v>
      </c>
      <c r="AO154" s="40">
        <f t="shared" si="326"/>
        <v>6.3483039183713075</v>
      </c>
      <c r="AP154" s="41">
        <f t="shared" si="355"/>
        <v>15870.759795928268</v>
      </c>
      <c r="AQ154" s="39">
        <f t="shared" si="356"/>
        <v>-6745072.9132695142</v>
      </c>
      <c r="AR154" s="39">
        <f t="shared" si="357"/>
        <v>-7538610.9030659273</v>
      </c>
      <c r="AS154" s="40">
        <f t="shared" si="327"/>
        <v>22099.055411522269</v>
      </c>
      <c r="AT154" s="39">
        <f t="shared" si="358"/>
        <v>55247638.528805673</v>
      </c>
      <c r="AU154" s="39">
        <f t="shared" si="359"/>
        <v>-23480246374.742413</v>
      </c>
      <c r="AV154" s="39">
        <f t="shared" si="360"/>
        <v>-26242628301.182693</v>
      </c>
      <c r="AW154" s="53">
        <f t="shared" si="361"/>
        <v>9979104709265.5254</v>
      </c>
      <c r="AX154" s="39">
        <f t="shared" si="362"/>
        <v>11153117028002.645</v>
      </c>
      <c r="AY154" s="39">
        <f t="shared" si="363"/>
        <v>12465248443061.779</v>
      </c>
      <c r="BS154" s="21">
        <v>100</v>
      </c>
      <c r="BT154" s="39">
        <v>-475</v>
      </c>
      <c r="BU154" s="39">
        <v>-425</v>
      </c>
      <c r="BV154" s="39">
        <v>2500</v>
      </c>
      <c r="BW154" s="50">
        <f t="shared" si="364"/>
        <v>2.6948234384270022E-4</v>
      </c>
      <c r="BX154" s="40">
        <f t="shared" si="328"/>
        <v>6.4088425910150111</v>
      </c>
      <c r="BY154" s="41">
        <f t="shared" si="365"/>
        <v>16022.106477537527</v>
      </c>
      <c r="BZ154" s="39">
        <f t="shared" si="366"/>
        <v>-6809395.2529534493</v>
      </c>
      <c r="CA154" s="39">
        <f t="shared" si="367"/>
        <v>-7610500.5768303256</v>
      </c>
      <c r="CB154" s="40">
        <f t="shared" si="329"/>
        <v>22064.100116005575</v>
      </c>
      <c r="CC154" s="39">
        <f t="shared" si="368"/>
        <v>55160250.290013939</v>
      </c>
      <c r="CD154" s="39">
        <f t="shared" si="369"/>
        <v>-23443106373.255924</v>
      </c>
      <c r="CE154" s="39">
        <f t="shared" si="370"/>
        <v>-26201118887.756622</v>
      </c>
      <c r="CF154" s="53">
        <f t="shared" si="371"/>
        <v>9963320208633.7676</v>
      </c>
      <c r="CG154" s="39">
        <f t="shared" si="372"/>
        <v>11135475527296.564</v>
      </c>
      <c r="CH154" s="39">
        <f t="shared" si="373"/>
        <v>12445531471684.395</v>
      </c>
      <c r="DB154" s="21">
        <v>100</v>
      </c>
      <c r="DC154" s="39">
        <v>-475</v>
      </c>
      <c r="DD154" s="39">
        <v>-425</v>
      </c>
      <c r="DE154" s="39">
        <v>2500</v>
      </c>
      <c r="DF154" s="50">
        <f t="shared" si="374"/>
        <v>2.2076195264638212E-4</v>
      </c>
      <c r="DG154" s="40">
        <f t="shared" si="330"/>
        <v>5.3187388141641945</v>
      </c>
      <c r="DH154" s="41">
        <f t="shared" si="375"/>
        <v>13296.847035410487</v>
      </c>
      <c r="DI154" s="39">
        <f t="shared" si="376"/>
        <v>-5651159.9900494572</v>
      </c>
      <c r="DJ154" s="39">
        <f t="shared" si="377"/>
        <v>-6316002.3418199811</v>
      </c>
      <c r="DK154" s="40">
        <f t="shared" si="331"/>
        <v>22685.285103758626</v>
      </c>
      <c r="DL154" s="39">
        <f t="shared" si="378"/>
        <v>56713212.759396568</v>
      </c>
      <c r="DM154" s="39">
        <f t="shared" si="379"/>
        <v>-24103115422.743542</v>
      </c>
      <c r="DN154" s="39">
        <f t="shared" si="380"/>
        <v>-26938776060.713371</v>
      </c>
      <c r="DO154" s="53">
        <f t="shared" si="381"/>
        <v>10243824054666.006</v>
      </c>
      <c r="DP154" s="39">
        <f t="shared" si="382"/>
        <v>11448979825803.184</v>
      </c>
      <c r="DQ154" s="39">
        <f t="shared" si="383"/>
        <v>12795918628838.852</v>
      </c>
      <c r="EK154" s="21">
        <v>100</v>
      </c>
      <c r="EL154" s="39">
        <v>-475</v>
      </c>
      <c r="EM154" s="39">
        <v>-425</v>
      </c>
      <c r="EN154" s="39">
        <v>2500</v>
      </c>
      <c r="EO154" s="50">
        <f t="shared" si="384"/>
        <v>2.0373658736149282E-4</v>
      </c>
      <c r="EP154" s="40">
        <f t="shared" si="332"/>
        <v>4.930665671653685</v>
      </c>
      <c r="EQ154" s="41">
        <f t="shared" si="385"/>
        <v>12326.664179134212</v>
      </c>
      <c r="ER154" s="39">
        <f t="shared" si="386"/>
        <v>-5238832.2761320397</v>
      </c>
      <c r="ES154" s="39">
        <f t="shared" si="387"/>
        <v>-5855165.4850887507</v>
      </c>
      <c r="ET154" s="40">
        <f t="shared" si="333"/>
        <v>22902.358511140967</v>
      </c>
      <c r="EU154" s="39">
        <f t="shared" si="388"/>
        <v>57255896.277852416</v>
      </c>
      <c r="EV154" s="39">
        <f t="shared" si="389"/>
        <v>-24333755918.087276</v>
      </c>
      <c r="EW154" s="39">
        <f t="shared" si="390"/>
        <v>-27196550731.979897</v>
      </c>
      <c r="EX154" s="53">
        <f t="shared" si="391"/>
        <v>10341846265187.092</v>
      </c>
      <c r="EY154" s="39">
        <f t="shared" si="392"/>
        <v>11558534061091.455</v>
      </c>
      <c r="EZ154" s="39">
        <f t="shared" si="393"/>
        <v>12918361597690.451</v>
      </c>
      <c r="FT154" s="21">
        <v>100</v>
      </c>
      <c r="FU154" s="39">
        <v>-475</v>
      </c>
      <c r="FV154" s="39">
        <v>-425</v>
      </c>
      <c r="FW154" s="39">
        <v>2500</v>
      </c>
      <c r="FX154" s="50">
        <f t="shared" si="394"/>
        <v>2.0236605074847079E-4</v>
      </c>
      <c r="FY154" s="40">
        <f t="shared" si="334"/>
        <v>4.8992651761769848</v>
      </c>
      <c r="FZ154" s="41">
        <f t="shared" si="395"/>
        <v>12248.162940442462</v>
      </c>
      <c r="GA154" s="39">
        <f t="shared" si="396"/>
        <v>-5205469.2496880461</v>
      </c>
      <c r="GB154" s="39">
        <f t="shared" si="397"/>
        <v>-5817877.3967101695</v>
      </c>
      <c r="GC154" s="40">
        <f t="shared" si="335"/>
        <v>22919.832852956999</v>
      </c>
      <c r="GD154" s="39">
        <f t="shared" si="398"/>
        <v>57299582.132392496</v>
      </c>
      <c r="GE154" s="39">
        <f t="shared" si="399"/>
        <v>-24352322406.266811</v>
      </c>
      <c r="GF154" s="39">
        <f t="shared" si="400"/>
        <v>-27217301512.886436</v>
      </c>
      <c r="GG154" s="53">
        <f t="shared" si="401"/>
        <v>10349737022663.395</v>
      </c>
      <c r="GH154" s="39">
        <f t="shared" si="402"/>
        <v>11567353142976.736</v>
      </c>
      <c r="GI154" s="39">
        <f t="shared" si="403"/>
        <v>12928218218621.057</v>
      </c>
      <c r="HC154" s="21">
        <v>100</v>
      </c>
      <c r="HD154" s="39">
        <v>-475</v>
      </c>
      <c r="HE154" s="39">
        <v>-425</v>
      </c>
      <c r="HF154" s="39">
        <v>2500</v>
      </c>
      <c r="HG154" s="50">
        <f t="shared" si="404"/>
        <v>2.0236338469490251E-4</v>
      </c>
      <c r="HH154" s="40">
        <f t="shared" si="336"/>
        <v>4.8992040706295077</v>
      </c>
      <c r="HI154" s="41">
        <f t="shared" si="405"/>
        <v>12248.010176573769</v>
      </c>
      <c r="HJ154" s="39">
        <f t="shared" si="406"/>
        <v>-5205404.3250438515</v>
      </c>
      <c r="HK154" s="39">
        <f t="shared" si="407"/>
        <v>-5817804.8338725399</v>
      </c>
      <c r="HL154" s="40">
        <f t="shared" si="337"/>
        <v>22919.866845139994</v>
      </c>
      <c r="HM154" s="39">
        <f t="shared" si="408"/>
        <v>57299667.112849981</v>
      </c>
      <c r="HN154" s="39">
        <f t="shared" si="409"/>
        <v>-24352358522.961243</v>
      </c>
      <c r="HO154" s="39">
        <f t="shared" si="410"/>
        <v>-27217341878.603741</v>
      </c>
      <c r="HP154" s="53">
        <f t="shared" si="411"/>
        <v>10349752372258.527</v>
      </c>
      <c r="HQ154" s="39">
        <f t="shared" si="412"/>
        <v>11567370298406.59</v>
      </c>
      <c r="HR154" s="39">
        <f t="shared" si="413"/>
        <v>12928237392336.777</v>
      </c>
      <c r="IL154" s="21">
        <v>100</v>
      </c>
      <c r="IM154" s="39">
        <v>-475</v>
      </c>
      <c r="IN154" s="39">
        <v>-425</v>
      </c>
      <c r="IO154" s="39">
        <v>2500</v>
      </c>
      <c r="IP154" s="50">
        <f t="shared" si="414"/>
        <v>2.0236338464922876E-4</v>
      </c>
      <c r="IQ154" s="40">
        <f t="shared" si="338"/>
        <v>4.8992040695826748</v>
      </c>
      <c r="IR154" s="41">
        <f t="shared" si="415"/>
        <v>12248.010173956687</v>
      </c>
      <c r="IS154" s="39">
        <f t="shared" si="416"/>
        <v>-5205404.3239315916</v>
      </c>
      <c r="IT154" s="39">
        <f t="shared" si="417"/>
        <v>-5817804.8326294264</v>
      </c>
      <c r="IU154" s="40">
        <f t="shared" si="339"/>
        <v>22919.866845722332</v>
      </c>
      <c r="IV154" s="39">
        <f t="shared" si="418"/>
        <v>57299667.114305831</v>
      </c>
      <c r="IW154" s="39">
        <f t="shared" si="419"/>
        <v>-24352358523.579979</v>
      </c>
      <c r="IX154" s="39">
        <f t="shared" si="420"/>
        <v>-27217341879.295269</v>
      </c>
      <c r="IY154" s="53">
        <f t="shared" si="421"/>
        <v>10349752372521.49</v>
      </c>
      <c r="IZ154" s="39">
        <f t="shared" si="422"/>
        <v>11567370298700.49</v>
      </c>
      <c r="JA154" s="39">
        <f t="shared" si="423"/>
        <v>12928237392665.254</v>
      </c>
      <c r="JU154" s="21">
        <v>100</v>
      </c>
      <c r="JV154" s="39">
        <v>-475</v>
      </c>
      <c r="JW154" s="39">
        <v>-425</v>
      </c>
      <c r="JX154" s="39">
        <v>2500</v>
      </c>
      <c r="JY154" s="50">
        <f t="shared" si="424"/>
        <v>2.0236338464922729E-4</v>
      </c>
      <c r="JZ154" s="40">
        <f t="shared" si="340"/>
        <v>4.8992040695826375</v>
      </c>
      <c r="KA154" s="41">
        <f t="shared" si="425"/>
        <v>12248.010173956594</v>
      </c>
      <c r="KB154" s="39">
        <f t="shared" si="426"/>
        <v>-5205404.3239315525</v>
      </c>
      <c r="KC154" s="39">
        <f t="shared" si="427"/>
        <v>-5817804.8326293826</v>
      </c>
      <c r="KD154" s="40">
        <f t="shared" si="341"/>
        <v>22919.866845722354</v>
      </c>
      <c r="KE154" s="39">
        <f t="shared" si="428"/>
        <v>57299667.114305884</v>
      </c>
      <c r="KF154" s="39">
        <f t="shared" si="429"/>
        <v>-24352358523.580002</v>
      </c>
      <c r="KG154" s="39">
        <f t="shared" si="430"/>
        <v>-27217341879.295296</v>
      </c>
      <c r="KH154" s="53">
        <f t="shared" si="431"/>
        <v>10349752372521.5</v>
      </c>
      <c r="KI154" s="39">
        <f t="shared" si="432"/>
        <v>11567370298700.5</v>
      </c>
      <c r="KJ154" s="39">
        <f t="shared" si="433"/>
        <v>12928237392665.266</v>
      </c>
      <c r="LD154" s="21">
        <v>100</v>
      </c>
      <c r="LE154" s="39">
        <v>-475</v>
      </c>
      <c r="LF154" s="39">
        <v>-425</v>
      </c>
      <c r="LG154" s="39">
        <v>2500</v>
      </c>
      <c r="LH154" s="50">
        <f t="shared" si="434"/>
        <v>2.0236338464922729E-4</v>
      </c>
      <c r="LI154" s="40">
        <f t="shared" si="342"/>
        <v>4.8992040695826375</v>
      </c>
      <c r="LJ154" s="41">
        <f t="shared" si="435"/>
        <v>12248.010173956594</v>
      </c>
      <c r="LK154" s="39">
        <f t="shared" si="436"/>
        <v>-5205404.3239315525</v>
      </c>
      <c r="LL154" s="39">
        <f t="shared" si="437"/>
        <v>-5817804.8326293826</v>
      </c>
      <c r="LM154" s="40">
        <f t="shared" si="343"/>
        <v>22919.866845722354</v>
      </c>
      <c r="LN154" s="39">
        <f t="shared" si="438"/>
        <v>57299667.114305884</v>
      </c>
      <c r="LO154" s="39">
        <f t="shared" si="439"/>
        <v>-24352358523.580002</v>
      </c>
      <c r="LP154" s="39">
        <f t="shared" si="440"/>
        <v>-27217341879.295296</v>
      </c>
      <c r="LQ154" s="53">
        <f t="shared" si="441"/>
        <v>10349752372521.5</v>
      </c>
      <c r="LR154" s="39">
        <f t="shared" si="442"/>
        <v>11567370298700.5</v>
      </c>
      <c r="LS154" s="39">
        <f t="shared" si="443"/>
        <v>12928237392665.266</v>
      </c>
    </row>
    <row r="155" spans="1:331" x14ac:dyDescent="0.25">
      <c r="A155" s="21">
        <v>101</v>
      </c>
      <c r="B155" s="39">
        <v>-483.33300000000003</v>
      </c>
      <c r="C155" s="39">
        <v>-383.33300000000003</v>
      </c>
      <c r="D155" s="39">
        <v>1250</v>
      </c>
      <c r="E155" s="50">
        <f t="shared" si="344"/>
        <v>9.1833340000000005E-4</v>
      </c>
      <c r="F155" s="40">
        <f t="shared" si="324"/>
        <v>18.041233211083306</v>
      </c>
      <c r="G155" s="41">
        <f t="shared" si="345"/>
        <v>22551.541513854132</v>
      </c>
      <c r="H155" s="39">
        <f t="shared" si="346"/>
        <v>-8644750.0631302465</v>
      </c>
      <c r="I155" s="39">
        <f t="shared" si="347"/>
        <v>-10899904.21451566</v>
      </c>
      <c r="J155" s="40">
        <f t="shared" si="325"/>
        <v>13791.24915</v>
      </c>
      <c r="K155" s="39">
        <f t="shared" si="348"/>
        <v>17239061.4375</v>
      </c>
      <c r="L155" s="39">
        <f t="shared" si="349"/>
        <v>-6608301138.0211878</v>
      </c>
      <c r="M155" s="39">
        <f t="shared" si="350"/>
        <v>-8332207281.7711878</v>
      </c>
      <c r="N155" s="53">
        <f t="shared" si="351"/>
        <v>2533179900141.0762</v>
      </c>
      <c r="O155" s="39">
        <f t="shared" si="352"/>
        <v>3194010013943.1948</v>
      </c>
      <c r="P155" s="39">
        <f t="shared" si="353"/>
        <v>4027230742120.3135</v>
      </c>
      <c r="AJ155" s="21">
        <v>101</v>
      </c>
      <c r="AK155" s="39">
        <v>-483.33300000000003</v>
      </c>
      <c r="AL155" s="39">
        <v>-383.33300000000003</v>
      </c>
      <c r="AM155" s="39">
        <v>1250</v>
      </c>
      <c r="AN155" s="50">
        <f t="shared" si="354"/>
        <v>3.2376715847370864E-4</v>
      </c>
      <c r="AO155" s="40">
        <f t="shared" si="326"/>
        <v>7.5878020638029273</v>
      </c>
      <c r="AP155" s="41">
        <f t="shared" si="355"/>
        <v>9484.75257975366</v>
      </c>
      <c r="AQ155" s="39">
        <f t="shared" si="356"/>
        <v>-3635818.6606547101</v>
      </c>
      <c r="AR155" s="39">
        <f t="shared" si="357"/>
        <v>-4584293.9186300756</v>
      </c>
      <c r="AS155" s="40">
        <f t="shared" si="327"/>
        <v>21371.968729460215</v>
      </c>
      <c r="AT155" s="39">
        <f t="shared" si="358"/>
        <v>26714960.911825269</v>
      </c>
      <c r="AU155" s="39">
        <f t="shared" si="359"/>
        <v>-10240726111.212717</v>
      </c>
      <c r="AV155" s="39">
        <f t="shared" si="360"/>
        <v>-12912222202.395245</v>
      </c>
      <c r="AW155" s="53">
        <f t="shared" si="361"/>
        <v>3925608262389.5049</v>
      </c>
      <c r="AX155" s="39">
        <f t="shared" si="362"/>
        <v>4949680873510.7764</v>
      </c>
      <c r="AY155" s="39">
        <f t="shared" si="363"/>
        <v>6240903093750.3008</v>
      </c>
      <c r="BS155" s="21">
        <v>101</v>
      </c>
      <c r="BT155" s="39">
        <v>-483.33300000000003</v>
      </c>
      <c r="BU155" s="39">
        <v>-383.33300000000003</v>
      </c>
      <c r="BV155" s="39">
        <v>1250</v>
      </c>
      <c r="BW155" s="50">
        <f t="shared" si="364"/>
        <v>3.4045454883542656E-4</v>
      </c>
      <c r="BX155" s="40">
        <f t="shared" si="328"/>
        <v>7.9426692089334479</v>
      </c>
      <c r="BY155" s="41">
        <f t="shared" si="365"/>
        <v>9928.3365111668099</v>
      </c>
      <c r="BZ155" s="39">
        <f t="shared" si="366"/>
        <v>-3805859.019835107</v>
      </c>
      <c r="CA155" s="39">
        <f t="shared" si="367"/>
        <v>-4798692.6709517883</v>
      </c>
      <c r="CB155" s="40">
        <f t="shared" si="329"/>
        <v>21159.204502348312</v>
      </c>
      <c r="CC155" s="39">
        <f t="shared" si="368"/>
        <v>26449005.627935391</v>
      </c>
      <c r="CD155" s="39">
        <f t="shared" si="369"/>
        <v>-10138776674.373358</v>
      </c>
      <c r="CE155" s="39">
        <f t="shared" si="370"/>
        <v>-12783677237.166897</v>
      </c>
      <c r="CF155" s="53">
        <f t="shared" si="371"/>
        <v>3886527678917.5625</v>
      </c>
      <c r="CG155" s="39">
        <f t="shared" si="372"/>
        <v>4900405346354.8984</v>
      </c>
      <c r="CH155" s="39">
        <f t="shared" si="373"/>
        <v>6178773070071.5879</v>
      </c>
      <c r="DB155" s="21">
        <v>101</v>
      </c>
      <c r="DC155" s="39">
        <v>-483.33300000000003</v>
      </c>
      <c r="DD155" s="39">
        <v>-383.33300000000003</v>
      </c>
      <c r="DE155" s="39">
        <v>1250</v>
      </c>
      <c r="DF155" s="50">
        <f t="shared" si="374"/>
        <v>3.0817085517142415E-4</v>
      </c>
      <c r="DG155" s="40">
        <f t="shared" si="330"/>
        <v>7.2529276725173872</v>
      </c>
      <c r="DH155" s="41">
        <f t="shared" si="375"/>
        <v>9066.1595906467337</v>
      </c>
      <c r="DI155" s="39">
        <f t="shared" si="376"/>
        <v>-3475358.1543613845</v>
      </c>
      <c r="DJ155" s="39">
        <f t="shared" si="377"/>
        <v>-4381974.1134260576</v>
      </c>
      <c r="DK155" s="40">
        <f t="shared" si="331"/>
        <v>21570.821596564343</v>
      </c>
      <c r="DL155" s="39">
        <f t="shared" si="378"/>
        <v>26963526.995705429</v>
      </c>
      <c r="DM155" s="39">
        <f t="shared" si="379"/>
        <v>-10336009693.844749</v>
      </c>
      <c r="DN155" s="39">
        <f t="shared" si="380"/>
        <v>-13032362393.415293</v>
      </c>
      <c r="DO155" s="53">
        <f t="shared" si="381"/>
        <v>3962133603970.5898</v>
      </c>
      <c r="DP155" s="39">
        <f t="shared" si="382"/>
        <v>4995734573355.0645</v>
      </c>
      <c r="DQ155" s="39">
        <f t="shared" si="383"/>
        <v>6298970812696.5938</v>
      </c>
      <c r="EK155" s="21">
        <v>101</v>
      </c>
      <c r="EL155" s="39">
        <v>-483.33300000000003</v>
      </c>
      <c r="EM155" s="39">
        <v>-383.33300000000003</v>
      </c>
      <c r="EN155" s="39">
        <v>1250</v>
      </c>
      <c r="EO155" s="50">
        <f t="shared" si="384"/>
        <v>2.9725914481910925E-4</v>
      </c>
      <c r="EP155" s="40">
        <f t="shared" si="332"/>
        <v>7.0167940731237861</v>
      </c>
      <c r="EQ155" s="41">
        <f t="shared" si="385"/>
        <v>8770.9925914047326</v>
      </c>
      <c r="ER155" s="39">
        <f t="shared" si="386"/>
        <v>-3362210.9030409507</v>
      </c>
      <c r="ES155" s="39">
        <f t="shared" si="387"/>
        <v>-4239310.162181424</v>
      </c>
      <c r="ET155" s="40">
        <f t="shared" si="333"/>
        <v>21709.945903556356</v>
      </c>
      <c r="EU155" s="39">
        <f t="shared" si="388"/>
        <v>27137432.379445445</v>
      </c>
      <c r="EV155" s="39">
        <f t="shared" si="389"/>
        <v>-10402673366.309961</v>
      </c>
      <c r="EW155" s="39">
        <f t="shared" si="390"/>
        <v>-13116416604.254505</v>
      </c>
      <c r="EX155" s="53">
        <f t="shared" si="391"/>
        <v>3987687989527.6968</v>
      </c>
      <c r="EY155" s="39">
        <f t="shared" si="392"/>
        <v>5027955326158.6924</v>
      </c>
      <c r="EZ155" s="39">
        <f t="shared" si="393"/>
        <v>6339596986584.1436</v>
      </c>
      <c r="FT155" s="21">
        <v>101</v>
      </c>
      <c r="FU155" s="39">
        <v>-483.33300000000003</v>
      </c>
      <c r="FV155" s="39">
        <v>-383.33300000000003</v>
      </c>
      <c r="FW155" s="39">
        <v>1250</v>
      </c>
      <c r="FX155" s="50">
        <f t="shared" si="394"/>
        <v>2.9635334813386311E-4</v>
      </c>
      <c r="FY155" s="40">
        <f t="shared" si="334"/>
        <v>6.9971240456062995</v>
      </c>
      <c r="FZ155" s="41">
        <f t="shared" si="395"/>
        <v>8746.4050570078743</v>
      </c>
      <c r="GA155" s="39">
        <f t="shared" si="396"/>
        <v>-3352785.6897179997</v>
      </c>
      <c r="GB155" s="39">
        <f t="shared" si="397"/>
        <v>-4227426.1954187872</v>
      </c>
      <c r="GC155" s="40">
        <f t="shared" si="335"/>
        <v>21721.494811293243</v>
      </c>
      <c r="GD155" s="39">
        <f t="shared" si="398"/>
        <v>27151868.514116555</v>
      </c>
      <c r="GE155" s="39">
        <f t="shared" si="399"/>
        <v>-10408207213.121841</v>
      </c>
      <c r="GF155" s="39">
        <f t="shared" si="400"/>
        <v>-13123394064.533499</v>
      </c>
      <c r="GG155" s="53">
        <f t="shared" si="401"/>
        <v>3989809295627.6353</v>
      </c>
      <c r="GH155" s="39">
        <f t="shared" si="402"/>
        <v>5030630016939.8203</v>
      </c>
      <c r="GI155" s="39">
        <f t="shared" si="403"/>
        <v>6342969423393.1689</v>
      </c>
      <c r="HC155" s="21">
        <v>101</v>
      </c>
      <c r="HD155" s="39">
        <v>-483.33300000000003</v>
      </c>
      <c r="HE155" s="39">
        <v>-383.33300000000003</v>
      </c>
      <c r="HF155" s="39">
        <v>1250</v>
      </c>
      <c r="HG155" s="50">
        <f t="shared" si="404"/>
        <v>2.9635249959925275E-4</v>
      </c>
      <c r="HH155" s="40">
        <f t="shared" si="336"/>
        <v>6.9971056141615726</v>
      </c>
      <c r="HI155" s="41">
        <f t="shared" si="405"/>
        <v>8746.3820177019661</v>
      </c>
      <c r="HJ155" s="39">
        <f t="shared" si="406"/>
        <v>-3352776.857991748</v>
      </c>
      <c r="HK155" s="39">
        <f t="shared" si="407"/>
        <v>-4227415.0597619442</v>
      </c>
      <c r="HL155" s="40">
        <f t="shared" si="337"/>
        <v>21721.505630109528</v>
      </c>
      <c r="HM155" s="39">
        <f t="shared" si="408"/>
        <v>27151882.03763691</v>
      </c>
      <c r="HN155" s="39">
        <f t="shared" si="409"/>
        <v>-10408212397.133471</v>
      </c>
      <c r="HO155" s="39">
        <f t="shared" si="410"/>
        <v>-13123400600.897161</v>
      </c>
      <c r="HP155" s="53">
        <f t="shared" si="411"/>
        <v>3989811282830.3647</v>
      </c>
      <c r="HQ155" s="39">
        <f t="shared" si="412"/>
        <v>5030632522543.7119</v>
      </c>
      <c r="HR155" s="39">
        <f t="shared" si="413"/>
        <v>6342972582633.4277</v>
      </c>
      <c r="IL155" s="21">
        <v>101</v>
      </c>
      <c r="IM155" s="39">
        <v>-483.33300000000003</v>
      </c>
      <c r="IN155" s="39">
        <v>-383.33300000000003</v>
      </c>
      <c r="IO155" s="39">
        <v>1250</v>
      </c>
      <c r="IP155" s="50">
        <f t="shared" si="414"/>
        <v>2.9635249958694755E-4</v>
      </c>
      <c r="IQ155" s="40">
        <f t="shared" si="338"/>
        <v>6.997105613894286</v>
      </c>
      <c r="IR155" s="41">
        <f t="shared" si="415"/>
        <v>8746.3820173678578</v>
      </c>
      <c r="IS155" s="39">
        <f t="shared" si="416"/>
        <v>-3352776.8578636735</v>
      </c>
      <c r="IT155" s="39">
        <f t="shared" si="417"/>
        <v>-4227415.0596004594</v>
      </c>
      <c r="IU155" s="40">
        <f t="shared" si="339"/>
        <v>21721.50563026642</v>
      </c>
      <c r="IV155" s="39">
        <f t="shared" si="418"/>
        <v>27151882.037833024</v>
      </c>
      <c r="IW155" s="39">
        <f t="shared" si="419"/>
        <v>-10408212397.208647</v>
      </c>
      <c r="IX155" s="39">
        <f t="shared" si="420"/>
        <v>-13123400600.991949</v>
      </c>
      <c r="IY155" s="53">
        <f t="shared" si="421"/>
        <v>3989811282859.1826</v>
      </c>
      <c r="IZ155" s="39">
        <f t="shared" si="422"/>
        <v>5030632522580.0469</v>
      </c>
      <c r="JA155" s="39">
        <f t="shared" si="423"/>
        <v>6342972582679.2422</v>
      </c>
      <c r="JU155" s="21">
        <v>101</v>
      </c>
      <c r="JV155" s="39">
        <v>-483.33300000000003</v>
      </c>
      <c r="JW155" s="39">
        <v>-383.33300000000003</v>
      </c>
      <c r="JX155" s="39">
        <v>1250</v>
      </c>
      <c r="JY155" s="50">
        <f t="shared" si="424"/>
        <v>2.963524995869463E-4</v>
      </c>
      <c r="JZ155" s="40">
        <f t="shared" si="340"/>
        <v>6.9971056138942549</v>
      </c>
      <c r="KA155" s="41">
        <f t="shared" si="425"/>
        <v>8746.3820173678178</v>
      </c>
      <c r="KB155" s="39">
        <f t="shared" si="426"/>
        <v>-3352776.8578636581</v>
      </c>
      <c r="KC155" s="39">
        <f t="shared" si="427"/>
        <v>-4227415.0596004399</v>
      </c>
      <c r="KD155" s="40">
        <f t="shared" si="341"/>
        <v>21721.505630266434</v>
      </c>
      <c r="KE155" s="39">
        <f t="shared" si="428"/>
        <v>27151882.037833042</v>
      </c>
      <c r="KF155" s="39">
        <f t="shared" si="429"/>
        <v>-10408212397.208654</v>
      </c>
      <c r="KG155" s="39">
        <f t="shared" si="430"/>
        <v>-13123400600.991959</v>
      </c>
      <c r="KH155" s="53">
        <f t="shared" si="431"/>
        <v>3989811282859.1855</v>
      </c>
      <c r="KI155" s="39">
        <f t="shared" si="432"/>
        <v>5030632522580.0508</v>
      </c>
      <c r="KJ155" s="39">
        <f t="shared" si="433"/>
        <v>6342972582679.2461</v>
      </c>
      <c r="LD155" s="21">
        <v>101</v>
      </c>
      <c r="LE155" s="39">
        <v>-483.33300000000003</v>
      </c>
      <c r="LF155" s="39">
        <v>-383.33300000000003</v>
      </c>
      <c r="LG155" s="39">
        <v>1250</v>
      </c>
      <c r="LH155" s="50">
        <f t="shared" si="434"/>
        <v>2.963524995869463E-4</v>
      </c>
      <c r="LI155" s="40">
        <f t="shared" si="342"/>
        <v>6.9971056138942549</v>
      </c>
      <c r="LJ155" s="41">
        <f t="shared" si="435"/>
        <v>8746.3820173678178</v>
      </c>
      <c r="LK155" s="39">
        <f t="shared" si="436"/>
        <v>-3352776.8578636581</v>
      </c>
      <c r="LL155" s="39">
        <f t="shared" si="437"/>
        <v>-4227415.0596004399</v>
      </c>
      <c r="LM155" s="40">
        <f t="shared" si="343"/>
        <v>21721.505630266434</v>
      </c>
      <c r="LN155" s="39">
        <f t="shared" si="438"/>
        <v>27151882.037833042</v>
      </c>
      <c r="LO155" s="39">
        <f t="shared" si="439"/>
        <v>-10408212397.208654</v>
      </c>
      <c r="LP155" s="39">
        <f t="shared" si="440"/>
        <v>-13123400600.991959</v>
      </c>
      <c r="LQ155" s="53">
        <f t="shared" si="441"/>
        <v>3989811282859.1855</v>
      </c>
      <c r="LR155" s="39">
        <f t="shared" si="442"/>
        <v>5030632522580.0508</v>
      </c>
      <c r="LS155" s="39">
        <f t="shared" si="443"/>
        <v>6342972582679.2461</v>
      </c>
    </row>
    <row r="156" spans="1:331" x14ac:dyDescent="0.25">
      <c r="A156" s="21">
        <v>102</v>
      </c>
      <c r="B156" s="39">
        <v>-483.33300000000003</v>
      </c>
      <c r="C156" s="39">
        <v>383.33300000000003</v>
      </c>
      <c r="D156" s="39">
        <v>1250</v>
      </c>
      <c r="E156" s="50">
        <f t="shared" si="344"/>
        <v>1.0333333000000001E-3</v>
      </c>
      <c r="F156" s="40">
        <f t="shared" si="324"/>
        <v>19.542916255833326</v>
      </c>
      <c r="G156" s="41">
        <f t="shared" si="345"/>
        <v>24428.645319791656</v>
      </c>
      <c r="H156" s="39">
        <f t="shared" si="346"/>
        <v>9364305.8963716961</v>
      </c>
      <c r="I156" s="39">
        <f t="shared" si="347"/>
        <v>-11807170.428350862</v>
      </c>
      <c r="J156" s="40">
        <f t="shared" si="325"/>
        <v>12325.000425</v>
      </c>
      <c r="K156" s="39">
        <f t="shared" si="348"/>
        <v>15406250.53125</v>
      </c>
      <c r="L156" s="39">
        <f t="shared" si="349"/>
        <v>5905724234.8956566</v>
      </c>
      <c r="M156" s="39">
        <f t="shared" si="350"/>
        <v>-7446349288.0206566</v>
      </c>
      <c r="N156" s="53">
        <f t="shared" si="351"/>
        <v>2263858988135.2568</v>
      </c>
      <c r="O156" s="39">
        <f t="shared" si="352"/>
        <v>-2854431411624.8228</v>
      </c>
      <c r="P156" s="39">
        <f t="shared" si="353"/>
        <v>3599066340426.8882</v>
      </c>
      <c r="AJ156" s="21">
        <v>102</v>
      </c>
      <c r="AK156" s="39">
        <v>-483.33300000000003</v>
      </c>
      <c r="AL156" s="39">
        <v>383.33300000000003</v>
      </c>
      <c r="AM156" s="39">
        <v>1250</v>
      </c>
      <c r="AN156" s="50">
        <f t="shared" si="354"/>
        <v>1.4368441332288061E-3</v>
      </c>
      <c r="AO156" s="40">
        <f t="shared" si="326"/>
        <v>23.478203619472556</v>
      </c>
      <c r="AP156" s="41">
        <f t="shared" si="355"/>
        <v>29347.754524340693</v>
      </c>
      <c r="AQ156" s="39">
        <f t="shared" si="356"/>
        <v>11249962.785079092</v>
      </c>
      <c r="AR156" s="39">
        <f t="shared" si="357"/>
        <v>-14184738.23751316</v>
      </c>
      <c r="AS156" s="40">
        <f t="shared" si="327"/>
        <v>7180.2373013327233</v>
      </c>
      <c r="AT156" s="39">
        <f t="shared" si="358"/>
        <v>8975296.6266659033</v>
      </c>
      <c r="AU156" s="39">
        <f t="shared" si="359"/>
        <v>3440527381.789721</v>
      </c>
      <c r="AV156" s="39">
        <f t="shared" si="360"/>
        <v>-4338057044.4563112</v>
      </c>
      <c r="AW156" s="53">
        <f t="shared" si="361"/>
        <v>1318867682843.5991</v>
      </c>
      <c r="AX156" s="39">
        <f t="shared" si="362"/>
        <v>-1662920421022.5713</v>
      </c>
      <c r="AY156" s="39">
        <f t="shared" si="363"/>
        <v>2096726125468.2024</v>
      </c>
      <c r="BS156" s="21">
        <v>102</v>
      </c>
      <c r="BT156" s="39">
        <v>-483.33300000000003</v>
      </c>
      <c r="BU156" s="39">
        <v>383.33300000000003</v>
      </c>
      <c r="BV156" s="39">
        <v>1250</v>
      </c>
      <c r="BW156" s="50">
        <f t="shared" si="364"/>
        <v>1.7259964014894969E-3</v>
      </c>
      <c r="BX156" s="40">
        <f t="shared" si="328"/>
        <v>25.021377928521005</v>
      </c>
      <c r="BY156" s="41">
        <f t="shared" si="365"/>
        <v>31276.722410651255</v>
      </c>
      <c r="BZ156" s="39">
        <f t="shared" si="366"/>
        <v>11989399.831842178</v>
      </c>
      <c r="CA156" s="39">
        <f t="shared" si="367"/>
        <v>-15117072.072907304</v>
      </c>
      <c r="CB156" s="40">
        <f t="shared" si="329"/>
        <v>3493.5458810089153</v>
      </c>
      <c r="CC156" s="39">
        <f t="shared" si="368"/>
        <v>4366932.3512611445</v>
      </c>
      <c r="CD156" s="39">
        <f t="shared" si="369"/>
        <v>1673989279.0059884</v>
      </c>
      <c r="CE156" s="39">
        <f t="shared" si="370"/>
        <v>-2110682514.132103</v>
      </c>
      <c r="CF156" s="53">
        <f t="shared" si="371"/>
        <v>641695332289.20264</v>
      </c>
      <c r="CG156" s="39">
        <f t="shared" si="372"/>
        <v>-809094260189.80151</v>
      </c>
      <c r="CH156" s="39">
        <f t="shared" si="373"/>
        <v>1020162511603.0117</v>
      </c>
      <c r="DB156" s="21">
        <v>102</v>
      </c>
      <c r="DC156" s="39">
        <v>-483.33300000000003</v>
      </c>
      <c r="DD156" s="39">
        <v>383.33300000000003</v>
      </c>
      <c r="DE156" s="39">
        <v>1250</v>
      </c>
      <c r="DF156" s="50">
        <f t="shared" si="374"/>
        <v>2.0089469224222082E-3</v>
      </c>
      <c r="DG156" s="40">
        <f t="shared" si="330"/>
        <v>25.5</v>
      </c>
      <c r="DH156" s="41">
        <f t="shared" si="375"/>
        <v>31875</v>
      </c>
      <c r="DI156" s="39">
        <f t="shared" si="376"/>
        <v>12218739.375</v>
      </c>
      <c r="DJ156" s="39">
        <f t="shared" si="377"/>
        <v>-15406239.375</v>
      </c>
      <c r="DK156" s="40">
        <f t="shared" si="331"/>
        <v>0</v>
      </c>
      <c r="DL156" s="39">
        <f t="shared" si="378"/>
        <v>0</v>
      </c>
      <c r="DM156" s="39">
        <f t="shared" si="379"/>
        <v>0</v>
      </c>
      <c r="DN156" s="39">
        <f t="shared" si="380"/>
        <v>0</v>
      </c>
      <c r="DO156" s="53">
        <f t="shared" si="381"/>
        <v>0</v>
      </c>
      <c r="DP156" s="39">
        <f t="shared" si="382"/>
        <v>0</v>
      </c>
      <c r="DQ156" s="39">
        <f t="shared" si="383"/>
        <v>0</v>
      </c>
      <c r="EK156" s="21">
        <v>102</v>
      </c>
      <c r="EL156" s="39">
        <v>-483.33300000000003</v>
      </c>
      <c r="EM156" s="39">
        <v>383.33300000000003</v>
      </c>
      <c r="EN156" s="39">
        <v>1250</v>
      </c>
      <c r="EO156" s="50">
        <f t="shared" si="384"/>
        <v>2.1155825216533294E-3</v>
      </c>
      <c r="EP156" s="40">
        <f t="shared" si="332"/>
        <v>25.5</v>
      </c>
      <c r="EQ156" s="41">
        <f t="shared" si="385"/>
        <v>31875</v>
      </c>
      <c r="ER156" s="39">
        <f t="shared" si="386"/>
        <v>12218739.375</v>
      </c>
      <c r="ES156" s="39">
        <f t="shared" si="387"/>
        <v>-15406239.375</v>
      </c>
      <c r="ET156" s="40">
        <f t="shared" si="333"/>
        <v>0</v>
      </c>
      <c r="EU156" s="39">
        <f t="shared" si="388"/>
        <v>0</v>
      </c>
      <c r="EV156" s="39">
        <f t="shared" si="389"/>
        <v>0</v>
      </c>
      <c r="EW156" s="39">
        <f t="shared" si="390"/>
        <v>0</v>
      </c>
      <c r="EX156" s="53">
        <f t="shared" si="391"/>
        <v>0</v>
      </c>
      <c r="EY156" s="39">
        <f t="shared" si="392"/>
        <v>0</v>
      </c>
      <c r="EZ156" s="39">
        <f t="shared" si="393"/>
        <v>0</v>
      </c>
      <c r="FT156" s="21">
        <v>102</v>
      </c>
      <c r="FU156" s="39">
        <v>-483.33300000000003</v>
      </c>
      <c r="FV156" s="39">
        <v>383.33300000000003</v>
      </c>
      <c r="FW156" s="39">
        <v>1250</v>
      </c>
      <c r="FX156" s="50">
        <f t="shared" si="394"/>
        <v>2.1236232631655495E-3</v>
      </c>
      <c r="FY156" s="40">
        <f t="shared" si="334"/>
        <v>25.5</v>
      </c>
      <c r="FZ156" s="41">
        <f t="shared" si="395"/>
        <v>31875</v>
      </c>
      <c r="GA156" s="39">
        <f t="shared" si="396"/>
        <v>12218739.375</v>
      </c>
      <c r="GB156" s="39">
        <f t="shared" si="397"/>
        <v>-15406239.375</v>
      </c>
      <c r="GC156" s="40">
        <f t="shared" si="335"/>
        <v>0</v>
      </c>
      <c r="GD156" s="39">
        <f t="shared" si="398"/>
        <v>0</v>
      </c>
      <c r="GE156" s="39">
        <f t="shared" si="399"/>
        <v>0</v>
      </c>
      <c r="GF156" s="39">
        <f t="shared" si="400"/>
        <v>0</v>
      </c>
      <c r="GG156" s="53">
        <f t="shared" si="401"/>
        <v>0</v>
      </c>
      <c r="GH156" s="39">
        <f t="shared" si="402"/>
        <v>0</v>
      </c>
      <c r="GI156" s="39">
        <f t="shared" si="403"/>
        <v>0</v>
      </c>
      <c r="HC156" s="21">
        <v>102</v>
      </c>
      <c r="HD156" s="39">
        <v>-483.33300000000003</v>
      </c>
      <c r="HE156" s="39">
        <v>383.33300000000003</v>
      </c>
      <c r="HF156" s="39">
        <v>1250</v>
      </c>
      <c r="HG156" s="50">
        <f t="shared" si="404"/>
        <v>2.1236571348592758E-3</v>
      </c>
      <c r="HH156" s="40">
        <f t="shared" si="336"/>
        <v>25.5</v>
      </c>
      <c r="HI156" s="41">
        <f t="shared" si="405"/>
        <v>31875</v>
      </c>
      <c r="HJ156" s="39">
        <f t="shared" si="406"/>
        <v>12218739.375</v>
      </c>
      <c r="HK156" s="39">
        <f t="shared" si="407"/>
        <v>-15406239.375</v>
      </c>
      <c r="HL156" s="40">
        <f t="shared" si="337"/>
        <v>0</v>
      </c>
      <c r="HM156" s="39">
        <f t="shared" si="408"/>
        <v>0</v>
      </c>
      <c r="HN156" s="39">
        <f t="shared" si="409"/>
        <v>0</v>
      </c>
      <c r="HO156" s="39">
        <f t="shared" si="410"/>
        <v>0</v>
      </c>
      <c r="HP156" s="53">
        <f t="shared" si="411"/>
        <v>0</v>
      </c>
      <c r="HQ156" s="39">
        <f t="shared" si="412"/>
        <v>0</v>
      </c>
      <c r="HR156" s="39">
        <f t="shared" si="413"/>
        <v>0</v>
      </c>
      <c r="IL156" s="21">
        <v>102</v>
      </c>
      <c r="IM156" s="39">
        <v>-483.33300000000003</v>
      </c>
      <c r="IN156" s="39">
        <v>383.33300000000003</v>
      </c>
      <c r="IO156" s="39">
        <v>1250</v>
      </c>
      <c r="IP156" s="50">
        <f t="shared" si="414"/>
        <v>2.1236571354824041E-3</v>
      </c>
      <c r="IQ156" s="40">
        <f t="shared" si="338"/>
        <v>25.5</v>
      </c>
      <c r="IR156" s="41">
        <f t="shared" si="415"/>
        <v>31875</v>
      </c>
      <c r="IS156" s="39">
        <f t="shared" si="416"/>
        <v>12218739.375</v>
      </c>
      <c r="IT156" s="39">
        <f t="shared" si="417"/>
        <v>-15406239.375</v>
      </c>
      <c r="IU156" s="40">
        <f t="shared" si="339"/>
        <v>0</v>
      </c>
      <c r="IV156" s="39">
        <f t="shared" si="418"/>
        <v>0</v>
      </c>
      <c r="IW156" s="39">
        <f t="shared" si="419"/>
        <v>0</v>
      </c>
      <c r="IX156" s="39">
        <f t="shared" si="420"/>
        <v>0</v>
      </c>
      <c r="IY156" s="53">
        <f t="shared" si="421"/>
        <v>0</v>
      </c>
      <c r="IZ156" s="39">
        <f t="shared" si="422"/>
        <v>0</v>
      </c>
      <c r="JA156" s="39">
        <f t="shared" si="423"/>
        <v>0</v>
      </c>
      <c r="JU156" s="21">
        <v>102</v>
      </c>
      <c r="JV156" s="39">
        <v>-483.33300000000003</v>
      </c>
      <c r="JW156" s="39">
        <v>383.33300000000003</v>
      </c>
      <c r="JX156" s="39">
        <v>1250</v>
      </c>
      <c r="JY156" s="50">
        <f t="shared" si="424"/>
        <v>2.1236571354824045E-3</v>
      </c>
      <c r="JZ156" s="40">
        <f t="shared" si="340"/>
        <v>25.5</v>
      </c>
      <c r="KA156" s="41">
        <f t="shared" si="425"/>
        <v>31875</v>
      </c>
      <c r="KB156" s="39">
        <f t="shared" si="426"/>
        <v>12218739.375</v>
      </c>
      <c r="KC156" s="39">
        <f t="shared" si="427"/>
        <v>-15406239.375</v>
      </c>
      <c r="KD156" s="40">
        <f t="shared" si="341"/>
        <v>0</v>
      </c>
      <c r="KE156" s="39">
        <f t="shared" si="428"/>
        <v>0</v>
      </c>
      <c r="KF156" s="39">
        <f t="shared" si="429"/>
        <v>0</v>
      </c>
      <c r="KG156" s="39">
        <f t="shared" si="430"/>
        <v>0</v>
      </c>
      <c r="KH156" s="53">
        <f t="shared" si="431"/>
        <v>0</v>
      </c>
      <c r="KI156" s="39">
        <f t="shared" si="432"/>
        <v>0</v>
      </c>
      <c r="KJ156" s="39">
        <f t="shared" si="433"/>
        <v>0</v>
      </c>
      <c r="LD156" s="21">
        <v>102</v>
      </c>
      <c r="LE156" s="39">
        <v>-483.33300000000003</v>
      </c>
      <c r="LF156" s="39">
        <v>383.33300000000003</v>
      </c>
      <c r="LG156" s="39">
        <v>1250</v>
      </c>
      <c r="LH156" s="50">
        <f t="shared" si="434"/>
        <v>2.1236571354824045E-3</v>
      </c>
      <c r="LI156" s="40">
        <f t="shared" si="342"/>
        <v>25.5</v>
      </c>
      <c r="LJ156" s="41">
        <f t="shared" si="435"/>
        <v>31875</v>
      </c>
      <c r="LK156" s="39">
        <f t="shared" si="436"/>
        <v>12218739.375</v>
      </c>
      <c r="LL156" s="39">
        <f t="shared" si="437"/>
        <v>-15406239.375</v>
      </c>
      <c r="LM156" s="40">
        <f t="shared" si="343"/>
        <v>0</v>
      </c>
      <c r="LN156" s="39">
        <f t="shared" si="438"/>
        <v>0</v>
      </c>
      <c r="LO156" s="39">
        <f t="shared" si="439"/>
        <v>0</v>
      </c>
      <c r="LP156" s="39">
        <f t="shared" si="440"/>
        <v>0</v>
      </c>
      <c r="LQ156" s="53">
        <f t="shared" si="441"/>
        <v>0</v>
      </c>
      <c r="LR156" s="39">
        <f t="shared" si="442"/>
        <v>0</v>
      </c>
      <c r="LS156" s="39">
        <f t="shared" si="443"/>
        <v>0</v>
      </c>
    </row>
    <row r="157" spans="1:331" x14ac:dyDescent="0.25">
      <c r="A157" s="21">
        <v>103</v>
      </c>
      <c r="B157" s="39">
        <v>-475</v>
      </c>
      <c r="C157" s="39">
        <v>425</v>
      </c>
      <c r="D157" s="39">
        <v>2500</v>
      </c>
      <c r="E157" s="50">
        <f t="shared" si="344"/>
        <v>1.0400000000000001E-3</v>
      </c>
      <c r="F157" s="40">
        <f t="shared" si="324"/>
        <v>19.6248</v>
      </c>
      <c r="G157" s="41">
        <f t="shared" si="345"/>
        <v>49062</v>
      </c>
      <c r="H157" s="39">
        <f t="shared" si="346"/>
        <v>20851350</v>
      </c>
      <c r="I157" s="39">
        <f t="shared" si="347"/>
        <v>-23304450</v>
      </c>
      <c r="J157" s="40">
        <f t="shared" si="325"/>
        <v>12240</v>
      </c>
      <c r="K157" s="39">
        <f t="shared" si="348"/>
        <v>30600000</v>
      </c>
      <c r="L157" s="39">
        <f t="shared" si="349"/>
        <v>13005000000</v>
      </c>
      <c r="M157" s="39">
        <f t="shared" si="350"/>
        <v>-14535000000</v>
      </c>
      <c r="N157" s="53">
        <f t="shared" si="351"/>
        <v>5527125000000</v>
      </c>
      <c r="O157" s="39">
        <f t="shared" si="352"/>
        <v>-6177375000000</v>
      </c>
      <c r="P157" s="39">
        <f t="shared" si="353"/>
        <v>6904125000000</v>
      </c>
      <c r="AJ157" s="21">
        <v>103</v>
      </c>
      <c r="AK157" s="39">
        <v>-475</v>
      </c>
      <c r="AL157" s="39">
        <v>425</v>
      </c>
      <c r="AM157" s="39">
        <v>2500</v>
      </c>
      <c r="AN157" s="50">
        <f t="shared" si="354"/>
        <v>1.500805427583056E-3</v>
      </c>
      <c r="AO157" s="40">
        <f t="shared" si="326"/>
        <v>23.911380465292837</v>
      </c>
      <c r="AP157" s="41">
        <f t="shared" si="355"/>
        <v>59778.451163232094</v>
      </c>
      <c r="AQ157" s="39">
        <f t="shared" si="356"/>
        <v>25405841.744373638</v>
      </c>
      <c r="AR157" s="39">
        <f t="shared" si="357"/>
        <v>-28394764.302535243</v>
      </c>
      <c r="AS157" s="40">
        <f t="shared" si="327"/>
        <v>6364.7307983160354</v>
      </c>
      <c r="AT157" s="39">
        <f t="shared" si="358"/>
        <v>15911826.995790089</v>
      </c>
      <c r="AU157" s="39">
        <f t="shared" si="359"/>
        <v>6762526473.2107878</v>
      </c>
      <c r="AV157" s="39">
        <f t="shared" si="360"/>
        <v>-7558117823.0002918</v>
      </c>
      <c r="AW157" s="53">
        <f t="shared" si="361"/>
        <v>2874073751114.585</v>
      </c>
      <c r="AX157" s="39">
        <f t="shared" si="362"/>
        <v>-3212200074775.124</v>
      </c>
      <c r="AY157" s="39">
        <f t="shared" si="363"/>
        <v>3590105965925.1387</v>
      </c>
      <c r="BS157" s="21">
        <v>103</v>
      </c>
      <c r="BT157" s="39">
        <v>-475</v>
      </c>
      <c r="BU157" s="39">
        <v>425</v>
      </c>
      <c r="BV157" s="39">
        <v>2500</v>
      </c>
      <c r="BW157" s="50">
        <f t="shared" si="364"/>
        <v>1.8056279075640076E-3</v>
      </c>
      <c r="BX157" s="40">
        <f t="shared" si="328"/>
        <v>25.259149246723098</v>
      </c>
      <c r="BY157" s="41">
        <f t="shared" si="365"/>
        <v>63147.873116807743</v>
      </c>
      <c r="BZ157" s="39">
        <f t="shared" si="366"/>
        <v>26837846.074643292</v>
      </c>
      <c r="CA157" s="39">
        <f t="shared" si="367"/>
        <v>-29995239.730483677</v>
      </c>
      <c r="CB157" s="40">
        <f t="shared" si="329"/>
        <v>2478.2441785589031</v>
      </c>
      <c r="CC157" s="39">
        <f t="shared" si="368"/>
        <v>6195610.446397258</v>
      </c>
      <c r="CD157" s="39">
        <f t="shared" si="369"/>
        <v>2633134439.7188344</v>
      </c>
      <c r="CE157" s="39">
        <f t="shared" si="370"/>
        <v>-2942914962.0386977</v>
      </c>
      <c r="CF157" s="53">
        <f t="shared" si="371"/>
        <v>1119082136880.5046</v>
      </c>
      <c r="CG157" s="39">
        <f t="shared" si="372"/>
        <v>-1250738858866.4465</v>
      </c>
      <c r="CH157" s="39">
        <f t="shared" si="373"/>
        <v>1397884606968.3813</v>
      </c>
      <c r="DB157" s="21">
        <v>103</v>
      </c>
      <c r="DC157" s="39">
        <v>-475</v>
      </c>
      <c r="DD157" s="39">
        <v>425</v>
      </c>
      <c r="DE157" s="39">
        <v>2500</v>
      </c>
      <c r="DF157" s="50">
        <f t="shared" si="374"/>
        <v>2.1064066234197905E-3</v>
      </c>
      <c r="DG157" s="40">
        <f t="shared" si="330"/>
        <v>25.5</v>
      </c>
      <c r="DH157" s="41">
        <f t="shared" si="375"/>
        <v>63750</v>
      </c>
      <c r="DI157" s="39">
        <f t="shared" si="376"/>
        <v>27093750</v>
      </c>
      <c r="DJ157" s="39">
        <f t="shared" si="377"/>
        <v>-30281250</v>
      </c>
      <c r="DK157" s="40">
        <f t="shared" si="331"/>
        <v>0</v>
      </c>
      <c r="DL157" s="39">
        <f t="shared" si="378"/>
        <v>0</v>
      </c>
      <c r="DM157" s="39">
        <f t="shared" si="379"/>
        <v>0</v>
      </c>
      <c r="DN157" s="39">
        <f t="shared" si="380"/>
        <v>0</v>
      </c>
      <c r="DO157" s="53">
        <f t="shared" si="381"/>
        <v>0</v>
      </c>
      <c r="DP157" s="39">
        <f t="shared" si="382"/>
        <v>0</v>
      </c>
      <c r="DQ157" s="39">
        <f t="shared" si="383"/>
        <v>0</v>
      </c>
      <c r="EK157" s="21">
        <v>103</v>
      </c>
      <c r="EL157" s="39">
        <v>-475</v>
      </c>
      <c r="EM157" s="39">
        <v>425</v>
      </c>
      <c r="EN157" s="39">
        <v>2500</v>
      </c>
      <c r="EO157" s="50">
        <f t="shared" si="384"/>
        <v>2.2197055625202806E-3</v>
      </c>
      <c r="EP157" s="40">
        <f t="shared" si="332"/>
        <v>25.5</v>
      </c>
      <c r="EQ157" s="41">
        <f t="shared" si="385"/>
        <v>63750</v>
      </c>
      <c r="ER157" s="39">
        <f t="shared" si="386"/>
        <v>27093750</v>
      </c>
      <c r="ES157" s="39">
        <f t="shared" si="387"/>
        <v>-30281250</v>
      </c>
      <c r="ET157" s="40">
        <f t="shared" si="333"/>
        <v>0</v>
      </c>
      <c r="EU157" s="39">
        <f t="shared" si="388"/>
        <v>0</v>
      </c>
      <c r="EV157" s="39">
        <f t="shared" si="389"/>
        <v>0</v>
      </c>
      <c r="EW157" s="39">
        <f t="shared" si="390"/>
        <v>0</v>
      </c>
      <c r="EX157" s="53">
        <f t="shared" si="391"/>
        <v>0</v>
      </c>
      <c r="EY157" s="39">
        <f t="shared" si="392"/>
        <v>0</v>
      </c>
      <c r="EZ157" s="39">
        <f t="shared" si="393"/>
        <v>0</v>
      </c>
      <c r="FT157" s="21">
        <v>103</v>
      </c>
      <c r="FU157" s="39">
        <v>-475</v>
      </c>
      <c r="FV157" s="39">
        <v>425</v>
      </c>
      <c r="FW157" s="39">
        <v>2500</v>
      </c>
      <c r="FX157" s="50">
        <f t="shared" si="394"/>
        <v>2.2282540225340118E-3</v>
      </c>
      <c r="FY157" s="40">
        <f t="shared" si="334"/>
        <v>25.5</v>
      </c>
      <c r="FZ157" s="41">
        <f t="shared" si="395"/>
        <v>63750</v>
      </c>
      <c r="GA157" s="39">
        <f t="shared" si="396"/>
        <v>27093750</v>
      </c>
      <c r="GB157" s="39">
        <f t="shared" si="397"/>
        <v>-30281250</v>
      </c>
      <c r="GC157" s="40">
        <f t="shared" si="335"/>
        <v>0</v>
      </c>
      <c r="GD157" s="39">
        <f t="shared" si="398"/>
        <v>0</v>
      </c>
      <c r="GE157" s="39">
        <f t="shared" si="399"/>
        <v>0</v>
      </c>
      <c r="GF157" s="39">
        <f t="shared" si="400"/>
        <v>0</v>
      </c>
      <c r="GG157" s="53">
        <f t="shared" si="401"/>
        <v>0</v>
      </c>
      <c r="GH157" s="39">
        <f t="shared" si="402"/>
        <v>0</v>
      </c>
      <c r="GI157" s="39">
        <f t="shared" si="403"/>
        <v>0</v>
      </c>
      <c r="HC157" s="21">
        <v>103</v>
      </c>
      <c r="HD157" s="39">
        <v>-475</v>
      </c>
      <c r="HE157" s="39">
        <v>425</v>
      </c>
      <c r="HF157" s="39">
        <v>2500</v>
      </c>
      <c r="HG157" s="50">
        <f t="shared" si="404"/>
        <v>2.2282898506801158E-3</v>
      </c>
      <c r="HH157" s="40">
        <f t="shared" si="336"/>
        <v>25.5</v>
      </c>
      <c r="HI157" s="41">
        <f t="shared" si="405"/>
        <v>63750</v>
      </c>
      <c r="HJ157" s="39">
        <f t="shared" si="406"/>
        <v>27093750</v>
      </c>
      <c r="HK157" s="39">
        <f t="shared" si="407"/>
        <v>-30281250</v>
      </c>
      <c r="HL157" s="40">
        <f t="shared" si="337"/>
        <v>0</v>
      </c>
      <c r="HM157" s="39">
        <f t="shared" si="408"/>
        <v>0</v>
      </c>
      <c r="HN157" s="39">
        <f t="shared" si="409"/>
        <v>0</v>
      </c>
      <c r="HO157" s="39">
        <f t="shared" si="410"/>
        <v>0</v>
      </c>
      <c r="HP157" s="53">
        <f t="shared" si="411"/>
        <v>0</v>
      </c>
      <c r="HQ157" s="39">
        <f t="shared" si="412"/>
        <v>0</v>
      </c>
      <c r="HR157" s="39">
        <f t="shared" si="413"/>
        <v>0</v>
      </c>
      <c r="IL157" s="21">
        <v>103</v>
      </c>
      <c r="IM157" s="39">
        <v>-475</v>
      </c>
      <c r="IN157" s="39">
        <v>425</v>
      </c>
      <c r="IO157" s="39">
        <v>2500</v>
      </c>
      <c r="IP157" s="50">
        <f t="shared" si="414"/>
        <v>2.2282898513389447E-3</v>
      </c>
      <c r="IQ157" s="40">
        <f t="shared" si="338"/>
        <v>25.5</v>
      </c>
      <c r="IR157" s="41">
        <f t="shared" si="415"/>
        <v>63750</v>
      </c>
      <c r="IS157" s="39">
        <f t="shared" si="416"/>
        <v>27093750</v>
      </c>
      <c r="IT157" s="39">
        <f t="shared" si="417"/>
        <v>-30281250</v>
      </c>
      <c r="IU157" s="40">
        <f t="shared" si="339"/>
        <v>0</v>
      </c>
      <c r="IV157" s="39">
        <f t="shared" si="418"/>
        <v>0</v>
      </c>
      <c r="IW157" s="39">
        <f t="shared" si="419"/>
        <v>0</v>
      </c>
      <c r="IX157" s="39">
        <f t="shared" si="420"/>
        <v>0</v>
      </c>
      <c r="IY157" s="53">
        <f t="shared" si="421"/>
        <v>0</v>
      </c>
      <c r="IZ157" s="39">
        <f t="shared" si="422"/>
        <v>0</v>
      </c>
      <c r="JA157" s="39">
        <f t="shared" si="423"/>
        <v>0</v>
      </c>
      <c r="JU157" s="21">
        <v>103</v>
      </c>
      <c r="JV157" s="39">
        <v>-475</v>
      </c>
      <c r="JW157" s="39">
        <v>425</v>
      </c>
      <c r="JX157" s="39">
        <v>2500</v>
      </c>
      <c r="JY157" s="50">
        <f t="shared" si="424"/>
        <v>2.2282898513389456E-3</v>
      </c>
      <c r="JZ157" s="40">
        <f t="shared" si="340"/>
        <v>25.5</v>
      </c>
      <c r="KA157" s="41">
        <f t="shared" si="425"/>
        <v>63750</v>
      </c>
      <c r="KB157" s="39">
        <f t="shared" si="426"/>
        <v>27093750</v>
      </c>
      <c r="KC157" s="39">
        <f t="shared" si="427"/>
        <v>-30281250</v>
      </c>
      <c r="KD157" s="40">
        <f t="shared" si="341"/>
        <v>0</v>
      </c>
      <c r="KE157" s="39">
        <f t="shared" si="428"/>
        <v>0</v>
      </c>
      <c r="KF157" s="39">
        <f t="shared" si="429"/>
        <v>0</v>
      </c>
      <c r="KG157" s="39">
        <f t="shared" si="430"/>
        <v>0</v>
      </c>
      <c r="KH157" s="53">
        <f t="shared" si="431"/>
        <v>0</v>
      </c>
      <c r="KI157" s="39">
        <f t="shared" si="432"/>
        <v>0</v>
      </c>
      <c r="KJ157" s="39">
        <f t="shared" si="433"/>
        <v>0</v>
      </c>
      <c r="LD157" s="21">
        <v>103</v>
      </c>
      <c r="LE157" s="39">
        <v>-475</v>
      </c>
      <c r="LF157" s="39">
        <v>425</v>
      </c>
      <c r="LG157" s="39">
        <v>2500</v>
      </c>
      <c r="LH157" s="50">
        <f t="shared" si="434"/>
        <v>2.2282898513389456E-3</v>
      </c>
      <c r="LI157" s="40">
        <f t="shared" si="342"/>
        <v>25.5</v>
      </c>
      <c r="LJ157" s="41">
        <f t="shared" si="435"/>
        <v>63750</v>
      </c>
      <c r="LK157" s="39">
        <f t="shared" si="436"/>
        <v>27093750</v>
      </c>
      <c r="LL157" s="39">
        <f t="shared" si="437"/>
        <v>-30281250</v>
      </c>
      <c r="LM157" s="40">
        <f t="shared" si="343"/>
        <v>0</v>
      </c>
      <c r="LN157" s="39">
        <f t="shared" si="438"/>
        <v>0</v>
      </c>
      <c r="LO157" s="39">
        <f t="shared" si="439"/>
        <v>0</v>
      </c>
      <c r="LP157" s="39">
        <f t="shared" si="440"/>
        <v>0</v>
      </c>
      <c r="LQ157" s="53">
        <f t="shared" si="441"/>
        <v>0</v>
      </c>
      <c r="LR157" s="39">
        <f t="shared" si="442"/>
        <v>0</v>
      </c>
      <c r="LS157" s="39">
        <f t="shared" si="443"/>
        <v>0</v>
      </c>
    </row>
    <row r="158" spans="1:331" x14ac:dyDescent="0.25">
      <c r="A158" s="21">
        <v>104</v>
      </c>
      <c r="B158" s="39">
        <v>-475</v>
      </c>
      <c r="C158" s="39">
        <v>475</v>
      </c>
      <c r="D158" s="39">
        <v>2500</v>
      </c>
      <c r="E158" s="50">
        <f t="shared" si="344"/>
        <v>1.0475E-3</v>
      </c>
      <c r="F158" s="40">
        <f t="shared" si="324"/>
        <v>19.716241406249999</v>
      </c>
      <c r="G158" s="41">
        <f t="shared" si="345"/>
        <v>49290.603515625</v>
      </c>
      <c r="H158" s="39">
        <f t="shared" si="346"/>
        <v>23413036.669921875</v>
      </c>
      <c r="I158" s="39">
        <f t="shared" si="347"/>
        <v>-23413036.669921875</v>
      </c>
      <c r="J158" s="40">
        <f t="shared" si="325"/>
        <v>12144.374999999998</v>
      </c>
      <c r="K158" s="39">
        <f t="shared" si="348"/>
        <v>30360937.499999996</v>
      </c>
      <c r="L158" s="39">
        <f t="shared" si="349"/>
        <v>14421445312.499998</v>
      </c>
      <c r="M158" s="39">
        <f t="shared" si="350"/>
        <v>-14421445312.499998</v>
      </c>
      <c r="N158" s="53">
        <f t="shared" si="351"/>
        <v>6850186523437.499</v>
      </c>
      <c r="O158" s="39">
        <f t="shared" si="352"/>
        <v>-6850186523437.499</v>
      </c>
      <c r="P158" s="39">
        <f t="shared" si="353"/>
        <v>6850186523437.499</v>
      </c>
      <c r="AJ158" s="21">
        <v>104</v>
      </c>
      <c r="AK158" s="39">
        <v>-475</v>
      </c>
      <c r="AL158" s="39">
        <v>475</v>
      </c>
      <c r="AM158" s="39">
        <v>2500</v>
      </c>
      <c r="AN158" s="50">
        <f t="shared" si="354"/>
        <v>1.5733974673210315E-3</v>
      </c>
      <c r="AO158" s="40">
        <f t="shared" si="326"/>
        <v>24.339815529338299</v>
      </c>
      <c r="AP158" s="41">
        <f t="shared" si="355"/>
        <v>60849.538823345749</v>
      </c>
      <c r="AQ158" s="39">
        <f t="shared" si="356"/>
        <v>28903530.941089232</v>
      </c>
      <c r="AR158" s="39">
        <f t="shared" si="357"/>
        <v>-28903530.941089232</v>
      </c>
      <c r="AS158" s="40">
        <f t="shared" si="327"/>
        <v>5439.1822916568472</v>
      </c>
      <c r="AT158" s="39">
        <f t="shared" si="358"/>
        <v>13597955.729142118</v>
      </c>
      <c r="AU158" s="39">
        <f t="shared" si="359"/>
        <v>6459028971.3425064</v>
      </c>
      <c r="AV158" s="39">
        <f t="shared" si="360"/>
        <v>-6459028971.3425064</v>
      </c>
      <c r="AW158" s="53">
        <f t="shared" si="361"/>
        <v>3068038761387.6904</v>
      </c>
      <c r="AX158" s="39">
        <f t="shared" si="362"/>
        <v>-3068038761387.6904</v>
      </c>
      <c r="AY158" s="39">
        <f t="shared" si="363"/>
        <v>3068038761387.6904</v>
      </c>
      <c r="BS158" s="21">
        <v>104</v>
      </c>
      <c r="BT158" s="39">
        <v>-475</v>
      </c>
      <c r="BU158" s="39">
        <v>475</v>
      </c>
      <c r="BV158" s="39">
        <v>2500</v>
      </c>
      <c r="BW158" s="50">
        <f t="shared" si="364"/>
        <v>1.8959894113123195E-3</v>
      </c>
      <c r="BX158" s="40">
        <f t="shared" si="328"/>
        <v>25.431033958685369</v>
      </c>
      <c r="BY158" s="41">
        <f t="shared" si="365"/>
        <v>63577.584896713422</v>
      </c>
      <c r="BZ158" s="39">
        <f t="shared" si="366"/>
        <v>30199352.825938877</v>
      </c>
      <c r="CA158" s="39">
        <f t="shared" si="367"/>
        <v>-30199352.825938877</v>
      </c>
      <c r="CB158" s="40">
        <f t="shared" si="329"/>
        <v>1326.1350057679269</v>
      </c>
      <c r="CC158" s="39">
        <f t="shared" si="368"/>
        <v>3315337.5144198174</v>
      </c>
      <c r="CD158" s="39">
        <f t="shared" si="369"/>
        <v>1574785319.3494132</v>
      </c>
      <c r="CE158" s="39">
        <f t="shared" si="370"/>
        <v>-1574785319.3494132</v>
      </c>
      <c r="CF158" s="53">
        <f t="shared" si="371"/>
        <v>748023026690.97119</v>
      </c>
      <c r="CG158" s="39">
        <f t="shared" si="372"/>
        <v>-748023026690.97119</v>
      </c>
      <c r="CH158" s="39">
        <f t="shared" si="373"/>
        <v>748023026690.97131</v>
      </c>
      <c r="DB158" s="21">
        <v>104</v>
      </c>
      <c r="DC158" s="39">
        <v>-475</v>
      </c>
      <c r="DD158" s="39">
        <v>475</v>
      </c>
      <c r="DE158" s="39">
        <v>2500</v>
      </c>
      <c r="DF158" s="50">
        <f t="shared" si="374"/>
        <v>2.217326898171168E-3</v>
      </c>
      <c r="DG158" s="40">
        <f t="shared" si="330"/>
        <v>25.5</v>
      </c>
      <c r="DH158" s="41">
        <f t="shared" si="375"/>
        <v>63750</v>
      </c>
      <c r="DI158" s="39">
        <f t="shared" si="376"/>
        <v>30281250</v>
      </c>
      <c r="DJ158" s="39">
        <f t="shared" si="377"/>
        <v>-30281250</v>
      </c>
      <c r="DK158" s="40">
        <f t="shared" si="331"/>
        <v>0</v>
      </c>
      <c r="DL158" s="39">
        <f t="shared" si="378"/>
        <v>0</v>
      </c>
      <c r="DM158" s="39">
        <f t="shared" si="379"/>
        <v>0</v>
      </c>
      <c r="DN158" s="39">
        <f t="shared" si="380"/>
        <v>0</v>
      </c>
      <c r="DO158" s="53">
        <f t="shared" si="381"/>
        <v>0</v>
      </c>
      <c r="DP158" s="39">
        <f t="shared" si="382"/>
        <v>0</v>
      </c>
      <c r="DQ158" s="39">
        <f t="shared" si="383"/>
        <v>0</v>
      </c>
      <c r="EK158" s="21">
        <v>104</v>
      </c>
      <c r="EL158" s="39">
        <v>-475</v>
      </c>
      <c r="EM158" s="39">
        <v>475</v>
      </c>
      <c r="EN158" s="39">
        <v>2500</v>
      </c>
      <c r="EO158" s="50">
        <f t="shared" si="384"/>
        <v>2.3382919728237384E-3</v>
      </c>
      <c r="EP158" s="40">
        <f t="shared" si="332"/>
        <v>25.5</v>
      </c>
      <c r="EQ158" s="41">
        <f t="shared" si="385"/>
        <v>63750</v>
      </c>
      <c r="ER158" s="39">
        <f t="shared" si="386"/>
        <v>30281250</v>
      </c>
      <c r="ES158" s="39">
        <f t="shared" si="387"/>
        <v>-30281250</v>
      </c>
      <c r="ET158" s="40">
        <f t="shared" si="333"/>
        <v>0</v>
      </c>
      <c r="EU158" s="39">
        <f t="shared" si="388"/>
        <v>0</v>
      </c>
      <c r="EV158" s="39">
        <f t="shared" si="389"/>
        <v>0</v>
      </c>
      <c r="EW158" s="39">
        <f t="shared" si="390"/>
        <v>0</v>
      </c>
      <c r="EX158" s="53">
        <f t="shared" si="391"/>
        <v>0</v>
      </c>
      <c r="EY158" s="39">
        <f t="shared" si="392"/>
        <v>0</v>
      </c>
      <c r="EZ158" s="39">
        <f t="shared" si="393"/>
        <v>0</v>
      </c>
      <c r="FT158" s="21">
        <v>104</v>
      </c>
      <c r="FU158" s="39">
        <v>-475</v>
      </c>
      <c r="FV158" s="39">
        <v>475</v>
      </c>
      <c r="FW158" s="39">
        <v>2500</v>
      </c>
      <c r="FX158" s="50">
        <f t="shared" si="394"/>
        <v>2.347423903227279E-3</v>
      </c>
      <c r="FY158" s="40">
        <f t="shared" si="334"/>
        <v>25.5</v>
      </c>
      <c r="FZ158" s="41">
        <f t="shared" si="395"/>
        <v>63750</v>
      </c>
      <c r="GA158" s="39">
        <f t="shared" si="396"/>
        <v>30281250</v>
      </c>
      <c r="GB158" s="39">
        <f t="shared" si="397"/>
        <v>-30281250</v>
      </c>
      <c r="GC158" s="40">
        <f t="shared" si="335"/>
        <v>0</v>
      </c>
      <c r="GD158" s="39">
        <f t="shared" si="398"/>
        <v>0</v>
      </c>
      <c r="GE158" s="39">
        <f t="shared" si="399"/>
        <v>0</v>
      </c>
      <c r="GF158" s="39">
        <f t="shared" si="400"/>
        <v>0</v>
      </c>
      <c r="GG158" s="53">
        <f t="shared" si="401"/>
        <v>0</v>
      </c>
      <c r="GH158" s="39">
        <f t="shared" si="402"/>
        <v>0</v>
      </c>
      <c r="GI158" s="39">
        <f t="shared" si="403"/>
        <v>0</v>
      </c>
      <c r="HC158" s="21">
        <v>104</v>
      </c>
      <c r="HD158" s="39">
        <v>-475</v>
      </c>
      <c r="HE158" s="39">
        <v>475</v>
      </c>
      <c r="HF158" s="39">
        <v>2500</v>
      </c>
      <c r="HG158" s="50">
        <f t="shared" si="404"/>
        <v>2.3474619957380696E-3</v>
      </c>
      <c r="HH158" s="40">
        <f t="shared" si="336"/>
        <v>25.5</v>
      </c>
      <c r="HI158" s="41">
        <f t="shared" si="405"/>
        <v>63750</v>
      </c>
      <c r="HJ158" s="39">
        <f t="shared" si="406"/>
        <v>30281250</v>
      </c>
      <c r="HK158" s="39">
        <f t="shared" si="407"/>
        <v>-30281250</v>
      </c>
      <c r="HL158" s="40">
        <f t="shared" si="337"/>
        <v>0</v>
      </c>
      <c r="HM158" s="39">
        <f t="shared" si="408"/>
        <v>0</v>
      </c>
      <c r="HN158" s="39">
        <f t="shared" si="409"/>
        <v>0</v>
      </c>
      <c r="HO158" s="39">
        <f t="shared" si="410"/>
        <v>0</v>
      </c>
      <c r="HP158" s="53">
        <f t="shared" si="411"/>
        <v>0</v>
      </c>
      <c r="HQ158" s="39">
        <f t="shared" si="412"/>
        <v>0</v>
      </c>
      <c r="HR158" s="39">
        <f t="shared" si="413"/>
        <v>0</v>
      </c>
      <c r="IL158" s="21">
        <v>104</v>
      </c>
      <c r="IM158" s="39">
        <v>-475</v>
      </c>
      <c r="IN158" s="39">
        <v>475</v>
      </c>
      <c r="IO158" s="39">
        <v>2500</v>
      </c>
      <c r="IP158" s="50">
        <f t="shared" si="414"/>
        <v>2.3474619964383402E-3</v>
      </c>
      <c r="IQ158" s="40">
        <f t="shared" si="338"/>
        <v>25.5</v>
      </c>
      <c r="IR158" s="41">
        <f t="shared" si="415"/>
        <v>63750</v>
      </c>
      <c r="IS158" s="39">
        <f t="shared" si="416"/>
        <v>30281250</v>
      </c>
      <c r="IT158" s="39">
        <f t="shared" si="417"/>
        <v>-30281250</v>
      </c>
      <c r="IU158" s="40">
        <f t="shared" si="339"/>
        <v>0</v>
      </c>
      <c r="IV158" s="39">
        <f t="shared" si="418"/>
        <v>0</v>
      </c>
      <c r="IW158" s="39">
        <f t="shared" si="419"/>
        <v>0</v>
      </c>
      <c r="IX158" s="39">
        <f t="shared" si="420"/>
        <v>0</v>
      </c>
      <c r="IY158" s="53">
        <f t="shared" si="421"/>
        <v>0</v>
      </c>
      <c r="IZ158" s="39">
        <f t="shared" si="422"/>
        <v>0</v>
      </c>
      <c r="JA158" s="39">
        <f t="shared" si="423"/>
        <v>0</v>
      </c>
      <c r="JU158" s="21">
        <v>104</v>
      </c>
      <c r="JV158" s="39">
        <v>-475</v>
      </c>
      <c r="JW158" s="39">
        <v>475</v>
      </c>
      <c r="JX158" s="39">
        <v>2500</v>
      </c>
      <c r="JY158" s="50">
        <f t="shared" si="424"/>
        <v>2.3474619964383406E-3</v>
      </c>
      <c r="JZ158" s="40">
        <f t="shared" si="340"/>
        <v>25.5</v>
      </c>
      <c r="KA158" s="41">
        <f t="shared" si="425"/>
        <v>63750</v>
      </c>
      <c r="KB158" s="39">
        <f t="shared" si="426"/>
        <v>30281250</v>
      </c>
      <c r="KC158" s="39">
        <f t="shared" si="427"/>
        <v>-30281250</v>
      </c>
      <c r="KD158" s="40">
        <f t="shared" si="341"/>
        <v>0</v>
      </c>
      <c r="KE158" s="39">
        <f t="shared" si="428"/>
        <v>0</v>
      </c>
      <c r="KF158" s="39">
        <f t="shared" si="429"/>
        <v>0</v>
      </c>
      <c r="KG158" s="39">
        <f t="shared" si="430"/>
        <v>0</v>
      </c>
      <c r="KH158" s="53">
        <f t="shared" si="431"/>
        <v>0</v>
      </c>
      <c r="KI158" s="39">
        <f t="shared" si="432"/>
        <v>0</v>
      </c>
      <c r="KJ158" s="39">
        <f t="shared" si="433"/>
        <v>0</v>
      </c>
      <c r="LD158" s="21">
        <v>104</v>
      </c>
      <c r="LE158" s="39">
        <v>-475</v>
      </c>
      <c r="LF158" s="39">
        <v>475</v>
      </c>
      <c r="LG158" s="39">
        <v>2500</v>
      </c>
      <c r="LH158" s="50">
        <f t="shared" si="434"/>
        <v>2.3474619964383406E-3</v>
      </c>
      <c r="LI158" s="40">
        <f t="shared" si="342"/>
        <v>25.5</v>
      </c>
      <c r="LJ158" s="41">
        <f t="shared" si="435"/>
        <v>63750</v>
      </c>
      <c r="LK158" s="39">
        <f t="shared" si="436"/>
        <v>30281250</v>
      </c>
      <c r="LL158" s="39">
        <f t="shared" si="437"/>
        <v>-30281250</v>
      </c>
      <c r="LM158" s="40">
        <f t="shared" si="343"/>
        <v>0</v>
      </c>
      <c r="LN158" s="39">
        <f t="shared" si="438"/>
        <v>0</v>
      </c>
      <c r="LO158" s="39">
        <f t="shared" si="439"/>
        <v>0</v>
      </c>
      <c r="LP158" s="39">
        <f t="shared" si="440"/>
        <v>0</v>
      </c>
      <c r="LQ158" s="53">
        <f t="shared" si="441"/>
        <v>0</v>
      </c>
      <c r="LR158" s="39">
        <f t="shared" si="442"/>
        <v>0</v>
      </c>
      <c r="LS158" s="39">
        <f t="shared" si="443"/>
        <v>0</v>
      </c>
    </row>
    <row r="159" spans="1:331" x14ac:dyDescent="0.25">
      <c r="A159" s="21">
        <v>105</v>
      </c>
      <c r="B159" s="39">
        <v>-475</v>
      </c>
      <c r="C159" s="39">
        <v>525</v>
      </c>
      <c r="D159" s="39">
        <v>2500</v>
      </c>
      <c r="E159" s="50">
        <f t="shared" si="344"/>
        <v>1.0550000000000002E-3</v>
      </c>
      <c r="F159" s="40">
        <f t="shared" si="324"/>
        <v>19.806965625</v>
      </c>
      <c r="G159" s="41">
        <f t="shared" si="345"/>
        <v>49517.4140625</v>
      </c>
      <c r="H159" s="39">
        <f t="shared" si="346"/>
        <v>25996642.3828125</v>
      </c>
      <c r="I159" s="39">
        <f t="shared" si="347"/>
        <v>-23520771.6796875</v>
      </c>
      <c r="J159" s="40">
        <f t="shared" si="325"/>
        <v>12048.749999999998</v>
      </c>
      <c r="K159" s="39">
        <f t="shared" si="348"/>
        <v>30121874.999999996</v>
      </c>
      <c r="L159" s="39">
        <f t="shared" si="349"/>
        <v>15813984374.999998</v>
      </c>
      <c r="M159" s="39">
        <f t="shared" si="350"/>
        <v>-14307890624.999998</v>
      </c>
      <c r="N159" s="53">
        <f t="shared" si="351"/>
        <v>8302341796874.999</v>
      </c>
      <c r="O159" s="39">
        <f t="shared" si="352"/>
        <v>-7511642578124.999</v>
      </c>
      <c r="P159" s="39">
        <f t="shared" si="353"/>
        <v>6796248046874.999</v>
      </c>
      <c r="AJ159" s="21">
        <v>105</v>
      </c>
      <c r="AK159" s="39">
        <v>-475</v>
      </c>
      <c r="AL159" s="39">
        <v>525</v>
      </c>
      <c r="AM159" s="39">
        <v>2500</v>
      </c>
      <c r="AN159" s="50">
        <f t="shared" si="354"/>
        <v>1.6459895070590072E-3</v>
      </c>
      <c r="AO159" s="40">
        <f t="shared" si="326"/>
        <v>24.70106313940893</v>
      </c>
      <c r="AP159" s="41">
        <f t="shared" si="355"/>
        <v>61752.657848522329</v>
      </c>
      <c r="AQ159" s="39">
        <f t="shared" si="356"/>
        <v>32420145.370474223</v>
      </c>
      <c r="AR159" s="39">
        <f t="shared" si="357"/>
        <v>-29332512.478048105</v>
      </c>
      <c r="AS159" s="40">
        <f t="shared" si="327"/>
        <v>4513.6337849976589</v>
      </c>
      <c r="AT159" s="39">
        <f t="shared" si="358"/>
        <v>11284084.462494148</v>
      </c>
      <c r="AU159" s="39">
        <f t="shared" si="359"/>
        <v>5924144342.8094273</v>
      </c>
      <c r="AV159" s="39">
        <f t="shared" si="360"/>
        <v>-5359940119.68472</v>
      </c>
      <c r="AW159" s="53">
        <f t="shared" si="361"/>
        <v>3110175779974.9492</v>
      </c>
      <c r="AX159" s="39">
        <f t="shared" si="362"/>
        <v>-2813968562834.478</v>
      </c>
      <c r="AY159" s="39">
        <f t="shared" si="363"/>
        <v>2545971556850.2422</v>
      </c>
      <c r="BS159" s="21">
        <v>105</v>
      </c>
      <c r="BT159" s="39">
        <v>-475</v>
      </c>
      <c r="BU159" s="39">
        <v>525</v>
      </c>
      <c r="BV159" s="39">
        <v>2500</v>
      </c>
      <c r="BW159" s="50">
        <f t="shared" si="364"/>
        <v>1.9863509150606319E-3</v>
      </c>
      <c r="BX159" s="40">
        <f t="shared" si="328"/>
        <v>25.498812353312029</v>
      </c>
      <c r="BY159" s="41">
        <f t="shared" si="365"/>
        <v>63747.030883280073</v>
      </c>
      <c r="BZ159" s="39">
        <f t="shared" si="366"/>
        <v>33467191.213722039</v>
      </c>
      <c r="CA159" s="39">
        <f t="shared" si="367"/>
        <v>-30279839.669558033</v>
      </c>
      <c r="CB159" s="40">
        <f t="shared" si="329"/>
        <v>174.02583297694491</v>
      </c>
      <c r="CC159" s="39">
        <f t="shared" si="368"/>
        <v>435064.58244236227</v>
      </c>
      <c r="CD159" s="39">
        <f t="shared" si="369"/>
        <v>228408905.78224018</v>
      </c>
      <c r="CE159" s="39">
        <f t="shared" si="370"/>
        <v>-206655676.66012207</v>
      </c>
      <c r="CF159" s="53">
        <f t="shared" si="371"/>
        <v>119914675535.6761</v>
      </c>
      <c r="CG159" s="39">
        <f t="shared" si="372"/>
        <v>-108494230246.56409</v>
      </c>
      <c r="CH159" s="39">
        <f t="shared" si="373"/>
        <v>98161446413.557983</v>
      </c>
      <c r="DB159" s="21">
        <v>105</v>
      </c>
      <c r="DC159" s="39">
        <v>-475</v>
      </c>
      <c r="DD159" s="39">
        <v>525</v>
      </c>
      <c r="DE159" s="39">
        <v>2500</v>
      </c>
      <c r="DF159" s="50">
        <f t="shared" si="374"/>
        <v>2.3282471729225446E-3</v>
      </c>
      <c r="DG159" s="40">
        <f t="shared" si="330"/>
        <v>25.5</v>
      </c>
      <c r="DH159" s="41">
        <f t="shared" si="375"/>
        <v>63750</v>
      </c>
      <c r="DI159" s="39">
        <f t="shared" si="376"/>
        <v>33468750</v>
      </c>
      <c r="DJ159" s="39">
        <f t="shared" si="377"/>
        <v>-30281250</v>
      </c>
      <c r="DK159" s="40">
        <f t="shared" si="331"/>
        <v>0</v>
      </c>
      <c r="DL159" s="39">
        <f t="shared" si="378"/>
        <v>0</v>
      </c>
      <c r="DM159" s="39">
        <f t="shared" si="379"/>
        <v>0</v>
      </c>
      <c r="DN159" s="39">
        <f t="shared" si="380"/>
        <v>0</v>
      </c>
      <c r="DO159" s="53">
        <f t="shared" si="381"/>
        <v>0</v>
      </c>
      <c r="DP159" s="39">
        <f t="shared" si="382"/>
        <v>0</v>
      </c>
      <c r="DQ159" s="39">
        <f t="shared" si="383"/>
        <v>0</v>
      </c>
      <c r="EK159" s="21">
        <v>105</v>
      </c>
      <c r="EL159" s="39">
        <v>-475</v>
      </c>
      <c r="EM159" s="39">
        <v>525</v>
      </c>
      <c r="EN159" s="39">
        <v>2500</v>
      </c>
      <c r="EO159" s="50">
        <f t="shared" si="384"/>
        <v>2.4568783831271966E-3</v>
      </c>
      <c r="EP159" s="40">
        <f t="shared" si="332"/>
        <v>25.5</v>
      </c>
      <c r="EQ159" s="41">
        <f t="shared" si="385"/>
        <v>63750</v>
      </c>
      <c r="ER159" s="39">
        <f t="shared" si="386"/>
        <v>33468750</v>
      </c>
      <c r="ES159" s="39">
        <f t="shared" si="387"/>
        <v>-30281250</v>
      </c>
      <c r="ET159" s="40">
        <f t="shared" si="333"/>
        <v>0</v>
      </c>
      <c r="EU159" s="39">
        <f t="shared" si="388"/>
        <v>0</v>
      </c>
      <c r="EV159" s="39">
        <f t="shared" si="389"/>
        <v>0</v>
      </c>
      <c r="EW159" s="39">
        <f t="shared" si="390"/>
        <v>0</v>
      </c>
      <c r="EX159" s="53">
        <f t="shared" si="391"/>
        <v>0</v>
      </c>
      <c r="EY159" s="39">
        <f t="shared" si="392"/>
        <v>0</v>
      </c>
      <c r="EZ159" s="39">
        <f t="shared" si="393"/>
        <v>0</v>
      </c>
      <c r="FT159" s="21">
        <v>105</v>
      </c>
      <c r="FU159" s="39">
        <v>-475</v>
      </c>
      <c r="FV159" s="39">
        <v>525</v>
      </c>
      <c r="FW159" s="39">
        <v>2500</v>
      </c>
      <c r="FX159" s="50">
        <f t="shared" si="394"/>
        <v>2.4665937839205461E-3</v>
      </c>
      <c r="FY159" s="40">
        <f t="shared" si="334"/>
        <v>25.5</v>
      </c>
      <c r="FZ159" s="41">
        <f t="shared" si="395"/>
        <v>63750</v>
      </c>
      <c r="GA159" s="39">
        <f t="shared" si="396"/>
        <v>33468750</v>
      </c>
      <c r="GB159" s="39">
        <f t="shared" si="397"/>
        <v>-30281250</v>
      </c>
      <c r="GC159" s="40">
        <f t="shared" si="335"/>
        <v>0</v>
      </c>
      <c r="GD159" s="39">
        <f t="shared" si="398"/>
        <v>0</v>
      </c>
      <c r="GE159" s="39">
        <f t="shared" si="399"/>
        <v>0</v>
      </c>
      <c r="GF159" s="39">
        <f t="shared" si="400"/>
        <v>0</v>
      </c>
      <c r="GG159" s="53">
        <f t="shared" si="401"/>
        <v>0</v>
      </c>
      <c r="GH159" s="39">
        <f t="shared" si="402"/>
        <v>0</v>
      </c>
      <c r="GI159" s="39">
        <f t="shared" si="403"/>
        <v>0</v>
      </c>
      <c r="HC159" s="21">
        <v>105</v>
      </c>
      <c r="HD159" s="39">
        <v>-475</v>
      </c>
      <c r="HE159" s="39">
        <v>525</v>
      </c>
      <c r="HF159" s="39">
        <v>2500</v>
      </c>
      <c r="HG159" s="50">
        <f t="shared" si="404"/>
        <v>2.4666341407960234E-3</v>
      </c>
      <c r="HH159" s="40">
        <f t="shared" si="336"/>
        <v>25.5</v>
      </c>
      <c r="HI159" s="41">
        <f t="shared" si="405"/>
        <v>63750</v>
      </c>
      <c r="HJ159" s="39">
        <f t="shared" si="406"/>
        <v>33468750</v>
      </c>
      <c r="HK159" s="39">
        <f t="shared" si="407"/>
        <v>-30281250</v>
      </c>
      <c r="HL159" s="40">
        <f t="shared" si="337"/>
        <v>0</v>
      </c>
      <c r="HM159" s="39">
        <f t="shared" si="408"/>
        <v>0</v>
      </c>
      <c r="HN159" s="39">
        <f t="shared" si="409"/>
        <v>0</v>
      </c>
      <c r="HO159" s="39">
        <f t="shared" si="410"/>
        <v>0</v>
      </c>
      <c r="HP159" s="53">
        <f t="shared" si="411"/>
        <v>0</v>
      </c>
      <c r="HQ159" s="39">
        <f t="shared" si="412"/>
        <v>0</v>
      </c>
      <c r="HR159" s="39">
        <f t="shared" si="413"/>
        <v>0</v>
      </c>
      <c r="IL159" s="21">
        <v>105</v>
      </c>
      <c r="IM159" s="39">
        <v>-475</v>
      </c>
      <c r="IN159" s="39">
        <v>525</v>
      </c>
      <c r="IO159" s="39">
        <v>2500</v>
      </c>
      <c r="IP159" s="50">
        <f t="shared" si="414"/>
        <v>2.4666341415377352E-3</v>
      </c>
      <c r="IQ159" s="40">
        <f t="shared" si="338"/>
        <v>25.5</v>
      </c>
      <c r="IR159" s="41">
        <f t="shared" si="415"/>
        <v>63750</v>
      </c>
      <c r="IS159" s="39">
        <f t="shared" si="416"/>
        <v>33468750</v>
      </c>
      <c r="IT159" s="39">
        <f t="shared" si="417"/>
        <v>-30281250</v>
      </c>
      <c r="IU159" s="40">
        <f t="shared" si="339"/>
        <v>0</v>
      </c>
      <c r="IV159" s="39">
        <f t="shared" si="418"/>
        <v>0</v>
      </c>
      <c r="IW159" s="39">
        <f t="shared" si="419"/>
        <v>0</v>
      </c>
      <c r="IX159" s="39">
        <f t="shared" si="420"/>
        <v>0</v>
      </c>
      <c r="IY159" s="53">
        <f t="shared" si="421"/>
        <v>0</v>
      </c>
      <c r="IZ159" s="39">
        <f t="shared" si="422"/>
        <v>0</v>
      </c>
      <c r="JA159" s="39">
        <f t="shared" si="423"/>
        <v>0</v>
      </c>
      <c r="JU159" s="21">
        <v>105</v>
      </c>
      <c r="JV159" s="39">
        <v>-475</v>
      </c>
      <c r="JW159" s="39">
        <v>525</v>
      </c>
      <c r="JX159" s="39">
        <v>2500</v>
      </c>
      <c r="JY159" s="50">
        <f t="shared" si="424"/>
        <v>2.4666341415377356E-3</v>
      </c>
      <c r="JZ159" s="40">
        <f t="shared" si="340"/>
        <v>25.5</v>
      </c>
      <c r="KA159" s="41">
        <f t="shared" si="425"/>
        <v>63750</v>
      </c>
      <c r="KB159" s="39">
        <f t="shared" si="426"/>
        <v>33468750</v>
      </c>
      <c r="KC159" s="39">
        <f t="shared" si="427"/>
        <v>-30281250</v>
      </c>
      <c r="KD159" s="40">
        <f t="shared" si="341"/>
        <v>0</v>
      </c>
      <c r="KE159" s="39">
        <f t="shared" si="428"/>
        <v>0</v>
      </c>
      <c r="KF159" s="39">
        <f t="shared" si="429"/>
        <v>0</v>
      </c>
      <c r="KG159" s="39">
        <f t="shared" si="430"/>
        <v>0</v>
      </c>
      <c r="KH159" s="53">
        <f t="shared" si="431"/>
        <v>0</v>
      </c>
      <c r="KI159" s="39">
        <f t="shared" si="432"/>
        <v>0</v>
      </c>
      <c r="KJ159" s="39">
        <f t="shared" si="433"/>
        <v>0</v>
      </c>
      <c r="LD159" s="21">
        <v>105</v>
      </c>
      <c r="LE159" s="39">
        <v>-475</v>
      </c>
      <c r="LF159" s="39">
        <v>525</v>
      </c>
      <c r="LG159" s="39">
        <v>2500</v>
      </c>
      <c r="LH159" s="50">
        <f t="shared" si="434"/>
        <v>2.4666341415377356E-3</v>
      </c>
      <c r="LI159" s="40">
        <f t="shared" si="342"/>
        <v>25.5</v>
      </c>
      <c r="LJ159" s="41">
        <f t="shared" si="435"/>
        <v>63750</v>
      </c>
      <c r="LK159" s="39">
        <f t="shared" si="436"/>
        <v>33468750</v>
      </c>
      <c r="LL159" s="39">
        <f t="shared" si="437"/>
        <v>-30281250</v>
      </c>
      <c r="LM159" s="40">
        <f t="shared" si="343"/>
        <v>0</v>
      </c>
      <c r="LN159" s="39">
        <f t="shared" si="438"/>
        <v>0</v>
      </c>
      <c r="LO159" s="39">
        <f t="shared" si="439"/>
        <v>0</v>
      </c>
      <c r="LP159" s="39">
        <f t="shared" si="440"/>
        <v>0</v>
      </c>
      <c r="LQ159" s="53">
        <f t="shared" si="441"/>
        <v>0</v>
      </c>
      <c r="LR159" s="39">
        <f t="shared" si="442"/>
        <v>0</v>
      </c>
      <c r="LS159" s="39">
        <f t="shared" si="443"/>
        <v>0</v>
      </c>
    </row>
    <row r="160" spans="1:331" x14ac:dyDescent="0.25">
      <c r="A160" s="21">
        <v>106</v>
      </c>
      <c r="B160" s="39">
        <v>-475</v>
      </c>
      <c r="C160" s="39">
        <v>575</v>
      </c>
      <c r="D160" s="39">
        <v>2500</v>
      </c>
      <c r="E160" s="50">
        <f t="shared" si="344"/>
        <v>1.0625000000000001E-3</v>
      </c>
      <c r="F160" s="40">
        <f t="shared" si="324"/>
        <v>19.89697265625</v>
      </c>
      <c r="G160" s="41">
        <f t="shared" si="345"/>
        <v>49742.431640625</v>
      </c>
      <c r="H160" s="39">
        <f t="shared" si="346"/>
        <v>28601898.193359375</v>
      </c>
      <c r="I160" s="39">
        <f t="shared" si="347"/>
        <v>-23627655.029296875</v>
      </c>
      <c r="J160" s="40">
        <f t="shared" si="325"/>
        <v>11953.125</v>
      </c>
      <c r="K160" s="39">
        <f t="shared" si="348"/>
        <v>29882812.5</v>
      </c>
      <c r="L160" s="39">
        <f t="shared" si="349"/>
        <v>17182617187.5</v>
      </c>
      <c r="M160" s="39">
        <f t="shared" si="350"/>
        <v>-14194335937.5</v>
      </c>
      <c r="N160" s="53">
        <f t="shared" si="351"/>
        <v>9880004882812.5</v>
      </c>
      <c r="O160" s="39">
        <f t="shared" si="352"/>
        <v>-8161743164062.5</v>
      </c>
      <c r="P160" s="39">
        <f t="shared" si="353"/>
        <v>6742309570312.5</v>
      </c>
      <c r="AJ160" s="21">
        <v>106</v>
      </c>
      <c r="AK160" s="39">
        <v>-475</v>
      </c>
      <c r="AL160" s="39">
        <v>575</v>
      </c>
      <c r="AM160" s="39">
        <v>2500</v>
      </c>
      <c r="AN160" s="50">
        <f t="shared" si="354"/>
        <v>1.7185815467969828E-3</v>
      </c>
      <c r="AO160" s="40">
        <f t="shared" si="326"/>
        <v>24.995123295504733</v>
      </c>
      <c r="AP160" s="41">
        <f t="shared" si="355"/>
        <v>62487.808238761834</v>
      </c>
      <c r="AQ160" s="39">
        <f t="shared" si="356"/>
        <v>35930489.737288058</v>
      </c>
      <c r="AR160" s="39">
        <f t="shared" si="357"/>
        <v>-29681708.913411871</v>
      </c>
      <c r="AS160" s="40">
        <f t="shared" si="327"/>
        <v>3588.0852783384703</v>
      </c>
      <c r="AT160" s="39">
        <f t="shared" si="358"/>
        <v>8970213.1958461758</v>
      </c>
      <c r="AU160" s="39">
        <f t="shared" si="359"/>
        <v>5157872587.6115513</v>
      </c>
      <c r="AV160" s="39">
        <f t="shared" si="360"/>
        <v>-4260851268.0269337</v>
      </c>
      <c r="AW160" s="53">
        <f t="shared" si="361"/>
        <v>2965776737876.6421</v>
      </c>
      <c r="AX160" s="39">
        <f t="shared" si="362"/>
        <v>-2449989479115.4868</v>
      </c>
      <c r="AY160" s="39">
        <f t="shared" si="363"/>
        <v>2023904352312.7935</v>
      </c>
      <c r="BS160" s="21">
        <v>106</v>
      </c>
      <c r="BT160" s="39">
        <v>-475</v>
      </c>
      <c r="BU160" s="39">
        <v>575</v>
      </c>
      <c r="BV160" s="39">
        <v>2500</v>
      </c>
      <c r="BW160" s="50">
        <f t="shared" si="364"/>
        <v>2.0767124188089442E-3</v>
      </c>
      <c r="BX160" s="40">
        <f t="shared" si="328"/>
        <v>25.5</v>
      </c>
      <c r="BY160" s="41">
        <f t="shared" si="365"/>
        <v>63750</v>
      </c>
      <c r="BZ160" s="39">
        <f t="shared" si="366"/>
        <v>36656250</v>
      </c>
      <c r="CA160" s="39">
        <f t="shared" si="367"/>
        <v>-30281250</v>
      </c>
      <c r="CB160" s="40">
        <f t="shared" si="329"/>
        <v>0</v>
      </c>
      <c r="CC160" s="39">
        <f t="shared" si="368"/>
        <v>0</v>
      </c>
      <c r="CD160" s="39">
        <f t="shared" si="369"/>
        <v>0</v>
      </c>
      <c r="CE160" s="39">
        <f t="shared" si="370"/>
        <v>0</v>
      </c>
      <c r="CF160" s="53">
        <f t="shared" si="371"/>
        <v>0</v>
      </c>
      <c r="CG160" s="39">
        <f t="shared" si="372"/>
        <v>0</v>
      </c>
      <c r="CH160" s="39">
        <f t="shared" si="373"/>
        <v>0</v>
      </c>
      <c r="DB160" s="21">
        <v>106</v>
      </c>
      <c r="DC160" s="39">
        <v>-475</v>
      </c>
      <c r="DD160" s="39">
        <v>575</v>
      </c>
      <c r="DE160" s="39">
        <v>2500</v>
      </c>
      <c r="DF160" s="50">
        <f t="shared" si="374"/>
        <v>2.4391674476739221E-3</v>
      </c>
      <c r="DG160" s="40">
        <f t="shared" si="330"/>
        <v>25.5</v>
      </c>
      <c r="DH160" s="41">
        <f t="shared" si="375"/>
        <v>63750</v>
      </c>
      <c r="DI160" s="39">
        <f t="shared" si="376"/>
        <v>36656250</v>
      </c>
      <c r="DJ160" s="39">
        <f t="shared" si="377"/>
        <v>-30281250</v>
      </c>
      <c r="DK160" s="40">
        <f t="shared" si="331"/>
        <v>0</v>
      </c>
      <c r="DL160" s="39">
        <f t="shared" si="378"/>
        <v>0</v>
      </c>
      <c r="DM160" s="39">
        <f t="shared" si="379"/>
        <v>0</v>
      </c>
      <c r="DN160" s="39">
        <f t="shared" si="380"/>
        <v>0</v>
      </c>
      <c r="DO160" s="53">
        <f t="shared" si="381"/>
        <v>0</v>
      </c>
      <c r="DP160" s="39">
        <f t="shared" si="382"/>
        <v>0</v>
      </c>
      <c r="DQ160" s="39">
        <f t="shared" si="383"/>
        <v>0</v>
      </c>
      <c r="EK160" s="21">
        <v>106</v>
      </c>
      <c r="EL160" s="39">
        <v>-475</v>
      </c>
      <c r="EM160" s="39">
        <v>575</v>
      </c>
      <c r="EN160" s="39">
        <v>2500</v>
      </c>
      <c r="EO160" s="50">
        <f t="shared" si="384"/>
        <v>2.5754647934306549E-3</v>
      </c>
      <c r="EP160" s="40">
        <f t="shared" si="332"/>
        <v>25.5</v>
      </c>
      <c r="EQ160" s="41">
        <f t="shared" si="385"/>
        <v>63750</v>
      </c>
      <c r="ER160" s="39">
        <f t="shared" si="386"/>
        <v>36656250</v>
      </c>
      <c r="ES160" s="39">
        <f t="shared" si="387"/>
        <v>-30281250</v>
      </c>
      <c r="ET160" s="40">
        <f t="shared" si="333"/>
        <v>0</v>
      </c>
      <c r="EU160" s="39">
        <f t="shared" si="388"/>
        <v>0</v>
      </c>
      <c r="EV160" s="39">
        <f t="shared" si="389"/>
        <v>0</v>
      </c>
      <c r="EW160" s="39">
        <f t="shared" si="390"/>
        <v>0</v>
      </c>
      <c r="EX160" s="53">
        <f t="shared" si="391"/>
        <v>0</v>
      </c>
      <c r="EY160" s="39">
        <f t="shared" si="392"/>
        <v>0</v>
      </c>
      <c r="EZ160" s="39">
        <f t="shared" si="393"/>
        <v>0</v>
      </c>
      <c r="FT160" s="21">
        <v>106</v>
      </c>
      <c r="FU160" s="39">
        <v>-475</v>
      </c>
      <c r="FV160" s="39">
        <v>575</v>
      </c>
      <c r="FW160" s="39">
        <v>2500</v>
      </c>
      <c r="FX160" s="50">
        <f t="shared" si="394"/>
        <v>2.5857636646138132E-3</v>
      </c>
      <c r="FY160" s="40">
        <f t="shared" si="334"/>
        <v>25.5</v>
      </c>
      <c r="FZ160" s="41">
        <f t="shared" si="395"/>
        <v>63750</v>
      </c>
      <c r="GA160" s="39">
        <f t="shared" si="396"/>
        <v>36656250</v>
      </c>
      <c r="GB160" s="39">
        <f t="shared" si="397"/>
        <v>-30281250</v>
      </c>
      <c r="GC160" s="40">
        <f t="shared" si="335"/>
        <v>0</v>
      </c>
      <c r="GD160" s="39">
        <f t="shared" si="398"/>
        <v>0</v>
      </c>
      <c r="GE160" s="39">
        <f t="shared" si="399"/>
        <v>0</v>
      </c>
      <c r="GF160" s="39">
        <f t="shared" si="400"/>
        <v>0</v>
      </c>
      <c r="GG160" s="53">
        <f t="shared" si="401"/>
        <v>0</v>
      </c>
      <c r="GH160" s="39">
        <f t="shared" si="402"/>
        <v>0</v>
      </c>
      <c r="GI160" s="39">
        <f t="shared" si="403"/>
        <v>0</v>
      </c>
      <c r="HC160" s="21">
        <v>106</v>
      </c>
      <c r="HD160" s="39">
        <v>-475</v>
      </c>
      <c r="HE160" s="39">
        <v>575</v>
      </c>
      <c r="HF160" s="39">
        <v>2500</v>
      </c>
      <c r="HG160" s="50">
        <f t="shared" si="404"/>
        <v>2.5858062858539772E-3</v>
      </c>
      <c r="HH160" s="40">
        <f t="shared" si="336"/>
        <v>25.5</v>
      </c>
      <c r="HI160" s="41">
        <f t="shared" si="405"/>
        <v>63750</v>
      </c>
      <c r="HJ160" s="39">
        <f t="shared" si="406"/>
        <v>36656250</v>
      </c>
      <c r="HK160" s="39">
        <f t="shared" si="407"/>
        <v>-30281250</v>
      </c>
      <c r="HL160" s="40">
        <f t="shared" si="337"/>
        <v>0</v>
      </c>
      <c r="HM160" s="39">
        <f t="shared" si="408"/>
        <v>0</v>
      </c>
      <c r="HN160" s="39">
        <f t="shared" si="409"/>
        <v>0</v>
      </c>
      <c r="HO160" s="39">
        <f t="shared" si="410"/>
        <v>0</v>
      </c>
      <c r="HP160" s="53">
        <f t="shared" si="411"/>
        <v>0</v>
      </c>
      <c r="HQ160" s="39">
        <f t="shared" si="412"/>
        <v>0</v>
      </c>
      <c r="HR160" s="39">
        <f t="shared" si="413"/>
        <v>0</v>
      </c>
      <c r="IL160" s="21">
        <v>106</v>
      </c>
      <c r="IM160" s="39">
        <v>-475</v>
      </c>
      <c r="IN160" s="39">
        <v>575</v>
      </c>
      <c r="IO160" s="39">
        <v>2500</v>
      </c>
      <c r="IP160" s="50">
        <f t="shared" si="414"/>
        <v>2.5858062866371302E-3</v>
      </c>
      <c r="IQ160" s="40">
        <f t="shared" si="338"/>
        <v>25.5</v>
      </c>
      <c r="IR160" s="41">
        <f t="shared" si="415"/>
        <v>63750</v>
      </c>
      <c r="IS160" s="39">
        <f t="shared" si="416"/>
        <v>36656250</v>
      </c>
      <c r="IT160" s="39">
        <f t="shared" si="417"/>
        <v>-30281250</v>
      </c>
      <c r="IU160" s="40">
        <f t="shared" si="339"/>
        <v>0</v>
      </c>
      <c r="IV160" s="39">
        <f t="shared" si="418"/>
        <v>0</v>
      </c>
      <c r="IW160" s="39">
        <f t="shared" si="419"/>
        <v>0</v>
      </c>
      <c r="IX160" s="39">
        <f t="shared" si="420"/>
        <v>0</v>
      </c>
      <c r="IY160" s="53">
        <f t="shared" si="421"/>
        <v>0</v>
      </c>
      <c r="IZ160" s="39">
        <f t="shared" si="422"/>
        <v>0</v>
      </c>
      <c r="JA160" s="39">
        <f t="shared" si="423"/>
        <v>0</v>
      </c>
      <c r="JU160" s="21">
        <v>106</v>
      </c>
      <c r="JV160" s="39">
        <v>-475</v>
      </c>
      <c r="JW160" s="39">
        <v>575</v>
      </c>
      <c r="JX160" s="39">
        <v>2500</v>
      </c>
      <c r="JY160" s="50">
        <f t="shared" si="424"/>
        <v>2.5858062866371307E-3</v>
      </c>
      <c r="JZ160" s="40">
        <f t="shared" si="340"/>
        <v>25.5</v>
      </c>
      <c r="KA160" s="41">
        <f t="shared" si="425"/>
        <v>63750</v>
      </c>
      <c r="KB160" s="39">
        <f t="shared" si="426"/>
        <v>36656250</v>
      </c>
      <c r="KC160" s="39">
        <f t="shared" si="427"/>
        <v>-30281250</v>
      </c>
      <c r="KD160" s="40">
        <f t="shared" si="341"/>
        <v>0</v>
      </c>
      <c r="KE160" s="39">
        <f t="shared" si="428"/>
        <v>0</v>
      </c>
      <c r="KF160" s="39">
        <f t="shared" si="429"/>
        <v>0</v>
      </c>
      <c r="KG160" s="39">
        <f t="shared" si="430"/>
        <v>0</v>
      </c>
      <c r="KH160" s="53">
        <f t="shared" si="431"/>
        <v>0</v>
      </c>
      <c r="KI160" s="39">
        <f t="shared" si="432"/>
        <v>0</v>
      </c>
      <c r="KJ160" s="39">
        <f t="shared" si="433"/>
        <v>0</v>
      </c>
      <c r="LD160" s="21">
        <v>106</v>
      </c>
      <c r="LE160" s="39">
        <v>-475</v>
      </c>
      <c r="LF160" s="39">
        <v>575</v>
      </c>
      <c r="LG160" s="39">
        <v>2500</v>
      </c>
      <c r="LH160" s="50">
        <f t="shared" si="434"/>
        <v>2.5858062866371307E-3</v>
      </c>
      <c r="LI160" s="40">
        <f t="shared" si="342"/>
        <v>25.5</v>
      </c>
      <c r="LJ160" s="41">
        <f t="shared" si="435"/>
        <v>63750</v>
      </c>
      <c r="LK160" s="39">
        <f t="shared" si="436"/>
        <v>36656250</v>
      </c>
      <c r="LL160" s="39">
        <f t="shared" si="437"/>
        <v>-30281250</v>
      </c>
      <c r="LM160" s="40">
        <f t="shared" si="343"/>
        <v>0</v>
      </c>
      <c r="LN160" s="39">
        <f t="shared" si="438"/>
        <v>0</v>
      </c>
      <c r="LO160" s="39">
        <f t="shared" si="439"/>
        <v>0</v>
      </c>
      <c r="LP160" s="39">
        <f t="shared" si="440"/>
        <v>0</v>
      </c>
      <c r="LQ160" s="53">
        <f t="shared" si="441"/>
        <v>0</v>
      </c>
      <c r="LR160" s="39">
        <f t="shared" si="442"/>
        <v>0</v>
      </c>
      <c r="LS160" s="39">
        <f t="shared" si="443"/>
        <v>0</v>
      </c>
    </row>
    <row r="161" spans="1:331" x14ac:dyDescent="0.25">
      <c r="A161" s="21">
        <v>107</v>
      </c>
      <c r="B161" s="39">
        <v>-425</v>
      </c>
      <c r="C161" s="39">
        <v>-575</v>
      </c>
      <c r="D161" s="39">
        <v>2500</v>
      </c>
      <c r="E161" s="50">
        <f t="shared" si="344"/>
        <v>8.9250000000000006E-4</v>
      </c>
      <c r="F161" s="40">
        <f t="shared" si="324"/>
        <v>17.680703906249999</v>
      </c>
      <c r="G161" s="41">
        <f t="shared" si="345"/>
        <v>44201.759765625</v>
      </c>
      <c r="H161" s="39">
        <f t="shared" si="346"/>
        <v>-25416011.865234375</v>
      </c>
      <c r="I161" s="39">
        <f t="shared" si="347"/>
        <v>-18785747.900390625</v>
      </c>
      <c r="J161" s="40">
        <f t="shared" si="325"/>
        <v>14120.625</v>
      </c>
      <c r="K161" s="39">
        <f t="shared" si="348"/>
        <v>35301562.5</v>
      </c>
      <c r="L161" s="39">
        <f t="shared" si="349"/>
        <v>-20298398437.5</v>
      </c>
      <c r="M161" s="39">
        <f t="shared" si="350"/>
        <v>-15003164062.5</v>
      </c>
      <c r="N161" s="53">
        <f t="shared" si="351"/>
        <v>11671579101562.5</v>
      </c>
      <c r="O161" s="39">
        <f t="shared" si="352"/>
        <v>8626819335937.5</v>
      </c>
      <c r="P161" s="39">
        <f t="shared" si="353"/>
        <v>6376344726562.5</v>
      </c>
      <c r="AJ161" s="21">
        <v>107</v>
      </c>
      <c r="AK161" s="39">
        <v>-425</v>
      </c>
      <c r="AL161" s="39">
        <v>-575</v>
      </c>
      <c r="AM161" s="39">
        <v>2500</v>
      </c>
      <c r="AN161" s="50">
        <f t="shared" si="354"/>
        <v>6.9770128797413223E-5</v>
      </c>
      <c r="AO161" s="40">
        <f t="shared" si="326"/>
        <v>1.7481056075224413</v>
      </c>
      <c r="AP161" s="41">
        <f t="shared" si="355"/>
        <v>4370.2640188061032</v>
      </c>
      <c r="AQ161" s="39">
        <f t="shared" si="356"/>
        <v>-2512901.8108135094</v>
      </c>
      <c r="AR161" s="39">
        <f t="shared" si="357"/>
        <v>-1857362.2079925938</v>
      </c>
      <c r="AS161" s="40">
        <f t="shared" si="327"/>
        <v>24610.43085783298</v>
      </c>
      <c r="AT161" s="39">
        <f t="shared" si="358"/>
        <v>61526077.14458245</v>
      </c>
      <c r="AU161" s="39">
        <f t="shared" si="359"/>
        <v>-35377494358.134911</v>
      </c>
      <c r="AV161" s="39">
        <f t="shared" si="360"/>
        <v>-26148582786.44754</v>
      </c>
      <c r="AW161" s="53">
        <f t="shared" si="361"/>
        <v>20342059255927.574</v>
      </c>
      <c r="AX161" s="39">
        <f t="shared" si="362"/>
        <v>15035435102207.336</v>
      </c>
      <c r="AY161" s="39">
        <f t="shared" si="363"/>
        <v>11113147684240.205</v>
      </c>
      <c r="BS161" s="21">
        <v>107</v>
      </c>
      <c r="BT161" s="39">
        <v>-425</v>
      </c>
      <c r="BU161" s="39">
        <v>-575</v>
      </c>
      <c r="BV161" s="39">
        <v>2500</v>
      </c>
      <c r="BW161" s="50">
        <f t="shared" si="364"/>
        <v>2.4376775000812303E-5</v>
      </c>
      <c r="BX161" s="40">
        <f t="shared" si="328"/>
        <v>0.61781956437928454</v>
      </c>
      <c r="BY161" s="41">
        <f t="shared" si="365"/>
        <v>1544.5489109482114</v>
      </c>
      <c r="BZ161" s="39">
        <f t="shared" si="366"/>
        <v>-888115.62379522156</v>
      </c>
      <c r="CA161" s="39">
        <f t="shared" si="367"/>
        <v>-656433.28715298988</v>
      </c>
      <c r="CB161" s="40">
        <f t="shared" si="329"/>
        <v>25189.196118739641</v>
      </c>
      <c r="CC161" s="39">
        <f t="shared" si="368"/>
        <v>62972990.296849102</v>
      </c>
      <c r="CD161" s="39">
        <f t="shared" si="369"/>
        <v>-36209469420.688232</v>
      </c>
      <c r="CE161" s="39">
        <f t="shared" si="370"/>
        <v>-26763520876.16087</v>
      </c>
      <c r="CF161" s="53">
        <f t="shared" si="371"/>
        <v>20820444916895.734</v>
      </c>
      <c r="CG161" s="39">
        <f t="shared" si="372"/>
        <v>15389024503792.5</v>
      </c>
      <c r="CH161" s="39">
        <f t="shared" si="373"/>
        <v>11374496372368.369</v>
      </c>
      <c r="DB161" s="21">
        <v>107</v>
      </c>
      <c r="DC161" s="39">
        <v>-425</v>
      </c>
      <c r="DD161" s="39">
        <v>-575</v>
      </c>
      <c r="DE161" s="39">
        <v>2500</v>
      </c>
      <c r="DF161" s="50">
        <f t="shared" si="374"/>
        <v>-8.1845270046064489E-5</v>
      </c>
      <c r="DG161" s="40">
        <f t="shared" si="330"/>
        <v>0</v>
      </c>
      <c r="DH161" s="41">
        <f t="shared" si="375"/>
        <v>0</v>
      </c>
      <c r="DI161" s="39">
        <f t="shared" si="376"/>
        <v>0</v>
      </c>
      <c r="DJ161" s="39">
        <f t="shared" si="377"/>
        <v>0</v>
      </c>
      <c r="DK161" s="40">
        <f t="shared" si="331"/>
        <v>0</v>
      </c>
      <c r="DL161" s="39">
        <f t="shared" si="378"/>
        <v>0</v>
      </c>
      <c r="DM161" s="39">
        <f t="shared" si="379"/>
        <v>0</v>
      </c>
      <c r="DN161" s="39">
        <f t="shared" si="380"/>
        <v>0</v>
      </c>
      <c r="DO161" s="53">
        <f t="shared" si="381"/>
        <v>0</v>
      </c>
      <c r="DP161" s="39">
        <f t="shared" si="382"/>
        <v>0</v>
      </c>
      <c r="DQ161" s="39">
        <f t="shared" si="383"/>
        <v>0</v>
      </c>
      <c r="EK161" s="21">
        <v>107</v>
      </c>
      <c r="EL161" s="39">
        <v>-425</v>
      </c>
      <c r="EM161" s="39">
        <v>-575</v>
      </c>
      <c r="EN161" s="39">
        <v>2500</v>
      </c>
      <c r="EO161" s="50">
        <f t="shared" si="384"/>
        <v>-1.20219921211984E-4</v>
      </c>
      <c r="EP161" s="40">
        <f t="shared" si="332"/>
        <v>0</v>
      </c>
      <c r="EQ161" s="41">
        <f t="shared" si="385"/>
        <v>0</v>
      </c>
      <c r="ER161" s="39">
        <f t="shared" si="386"/>
        <v>0</v>
      </c>
      <c r="ES161" s="39">
        <f t="shared" si="387"/>
        <v>0</v>
      </c>
      <c r="ET161" s="40">
        <f t="shared" si="333"/>
        <v>0</v>
      </c>
      <c r="EU161" s="39">
        <f t="shared" si="388"/>
        <v>0</v>
      </c>
      <c r="EV161" s="39">
        <f t="shared" si="389"/>
        <v>0</v>
      </c>
      <c r="EW161" s="39">
        <f t="shared" si="390"/>
        <v>0</v>
      </c>
      <c r="EX161" s="53">
        <f t="shared" si="391"/>
        <v>0</v>
      </c>
      <c r="EY161" s="39">
        <f t="shared" si="392"/>
        <v>0</v>
      </c>
      <c r="EZ161" s="39">
        <f t="shared" si="393"/>
        <v>0</v>
      </c>
      <c r="FT161" s="21">
        <v>107</v>
      </c>
      <c r="FU161" s="39">
        <v>-425</v>
      </c>
      <c r="FV161" s="39">
        <v>-575</v>
      </c>
      <c r="FW161" s="39">
        <v>2500</v>
      </c>
      <c r="FX161" s="50">
        <f t="shared" si="394"/>
        <v>-1.2321192811559303E-4</v>
      </c>
      <c r="FY161" s="40">
        <f t="shared" si="334"/>
        <v>0</v>
      </c>
      <c r="FZ161" s="41">
        <f t="shared" si="395"/>
        <v>0</v>
      </c>
      <c r="GA161" s="39">
        <f t="shared" si="396"/>
        <v>0</v>
      </c>
      <c r="GB161" s="39">
        <f t="shared" si="397"/>
        <v>0</v>
      </c>
      <c r="GC161" s="40">
        <f t="shared" si="335"/>
        <v>0</v>
      </c>
      <c r="GD161" s="39">
        <f t="shared" si="398"/>
        <v>0</v>
      </c>
      <c r="GE161" s="39">
        <f t="shared" si="399"/>
        <v>0</v>
      </c>
      <c r="GF161" s="39">
        <f t="shared" si="400"/>
        <v>0</v>
      </c>
      <c r="GG161" s="53">
        <f t="shared" si="401"/>
        <v>0</v>
      </c>
      <c r="GH161" s="39">
        <f t="shared" si="402"/>
        <v>0</v>
      </c>
      <c r="GI161" s="39">
        <f t="shared" si="403"/>
        <v>0</v>
      </c>
      <c r="HC161" s="21">
        <v>107</v>
      </c>
      <c r="HD161" s="39">
        <v>-425</v>
      </c>
      <c r="HE161" s="39">
        <v>-575</v>
      </c>
      <c r="HF161" s="39">
        <v>2500</v>
      </c>
      <c r="HG161" s="50">
        <f t="shared" si="404"/>
        <v>-1.2322097044628919E-4</v>
      </c>
      <c r="HH161" s="40">
        <f t="shared" si="336"/>
        <v>0</v>
      </c>
      <c r="HI161" s="41">
        <f t="shared" si="405"/>
        <v>0</v>
      </c>
      <c r="HJ161" s="39">
        <f t="shared" si="406"/>
        <v>0</v>
      </c>
      <c r="HK161" s="39">
        <f t="shared" si="407"/>
        <v>0</v>
      </c>
      <c r="HL161" s="40">
        <f t="shared" si="337"/>
        <v>0</v>
      </c>
      <c r="HM161" s="39">
        <f t="shared" si="408"/>
        <v>0</v>
      </c>
      <c r="HN161" s="39">
        <f t="shared" si="409"/>
        <v>0</v>
      </c>
      <c r="HO161" s="39">
        <f t="shared" si="410"/>
        <v>0</v>
      </c>
      <c r="HP161" s="53">
        <f t="shared" si="411"/>
        <v>0</v>
      </c>
      <c r="HQ161" s="39">
        <f t="shared" si="412"/>
        <v>0</v>
      </c>
      <c r="HR161" s="39">
        <f t="shared" si="413"/>
        <v>0</v>
      </c>
      <c r="IL161" s="21">
        <v>107</v>
      </c>
      <c r="IM161" s="39">
        <v>-425</v>
      </c>
      <c r="IN161" s="39">
        <v>-575</v>
      </c>
      <c r="IO161" s="39">
        <v>2500</v>
      </c>
      <c r="IP161" s="50">
        <f t="shared" si="414"/>
        <v>-1.2322097060928912E-4</v>
      </c>
      <c r="IQ161" s="40">
        <f t="shared" si="338"/>
        <v>0</v>
      </c>
      <c r="IR161" s="41">
        <f t="shared" si="415"/>
        <v>0</v>
      </c>
      <c r="IS161" s="39">
        <f t="shared" si="416"/>
        <v>0</v>
      </c>
      <c r="IT161" s="39">
        <f t="shared" si="417"/>
        <v>0</v>
      </c>
      <c r="IU161" s="40">
        <f t="shared" si="339"/>
        <v>0</v>
      </c>
      <c r="IV161" s="39">
        <f t="shared" si="418"/>
        <v>0</v>
      </c>
      <c r="IW161" s="39">
        <f t="shared" si="419"/>
        <v>0</v>
      </c>
      <c r="IX161" s="39">
        <f t="shared" si="420"/>
        <v>0</v>
      </c>
      <c r="IY161" s="53">
        <f t="shared" si="421"/>
        <v>0</v>
      </c>
      <c r="IZ161" s="39">
        <f t="shared" si="422"/>
        <v>0</v>
      </c>
      <c r="JA161" s="39">
        <f t="shared" si="423"/>
        <v>0</v>
      </c>
      <c r="JU161" s="21">
        <v>107</v>
      </c>
      <c r="JV161" s="39">
        <v>-425</v>
      </c>
      <c r="JW161" s="39">
        <v>-575</v>
      </c>
      <c r="JX161" s="39">
        <v>2500</v>
      </c>
      <c r="JY161" s="50">
        <f t="shared" si="424"/>
        <v>-1.232209706092907E-4</v>
      </c>
      <c r="JZ161" s="40">
        <f t="shared" si="340"/>
        <v>0</v>
      </c>
      <c r="KA161" s="41">
        <f t="shared" si="425"/>
        <v>0</v>
      </c>
      <c r="KB161" s="39">
        <f t="shared" si="426"/>
        <v>0</v>
      </c>
      <c r="KC161" s="39">
        <f t="shared" si="427"/>
        <v>0</v>
      </c>
      <c r="KD161" s="40">
        <f t="shared" si="341"/>
        <v>0</v>
      </c>
      <c r="KE161" s="39">
        <f t="shared" si="428"/>
        <v>0</v>
      </c>
      <c r="KF161" s="39">
        <f t="shared" si="429"/>
        <v>0</v>
      </c>
      <c r="KG161" s="39">
        <f t="shared" si="430"/>
        <v>0</v>
      </c>
      <c r="KH161" s="53">
        <f t="shared" si="431"/>
        <v>0</v>
      </c>
      <c r="KI161" s="39">
        <f t="shared" si="432"/>
        <v>0</v>
      </c>
      <c r="KJ161" s="39">
        <f t="shared" si="433"/>
        <v>0</v>
      </c>
      <c r="LD161" s="21">
        <v>107</v>
      </c>
      <c r="LE161" s="39">
        <v>-425</v>
      </c>
      <c r="LF161" s="39">
        <v>-575</v>
      </c>
      <c r="LG161" s="39">
        <v>2500</v>
      </c>
      <c r="LH161" s="50">
        <f t="shared" si="434"/>
        <v>-1.232209706092907E-4</v>
      </c>
      <c r="LI161" s="40">
        <f t="shared" si="342"/>
        <v>0</v>
      </c>
      <c r="LJ161" s="41">
        <f t="shared" si="435"/>
        <v>0</v>
      </c>
      <c r="LK161" s="39">
        <f t="shared" si="436"/>
        <v>0</v>
      </c>
      <c r="LL161" s="39">
        <f t="shared" si="437"/>
        <v>0</v>
      </c>
      <c r="LM161" s="40">
        <f t="shared" si="343"/>
        <v>0</v>
      </c>
      <c r="LN161" s="39">
        <f t="shared" si="438"/>
        <v>0</v>
      </c>
      <c r="LO161" s="39">
        <f t="shared" si="439"/>
        <v>0</v>
      </c>
      <c r="LP161" s="39">
        <f t="shared" si="440"/>
        <v>0</v>
      </c>
      <c r="LQ161" s="53">
        <f t="shared" si="441"/>
        <v>0</v>
      </c>
      <c r="LR161" s="39">
        <f t="shared" si="442"/>
        <v>0</v>
      </c>
      <c r="LS161" s="39">
        <f t="shared" si="443"/>
        <v>0</v>
      </c>
    </row>
    <row r="162" spans="1:331" x14ac:dyDescent="0.25">
      <c r="A162" s="21">
        <v>108</v>
      </c>
      <c r="B162" s="39">
        <v>-425</v>
      </c>
      <c r="C162" s="39">
        <v>-525</v>
      </c>
      <c r="D162" s="39">
        <v>2500</v>
      </c>
      <c r="E162" s="50">
        <f t="shared" si="344"/>
        <v>8.9999999999999998E-4</v>
      </c>
      <c r="F162" s="40">
        <f t="shared" si="324"/>
        <v>17.786250000000003</v>
      </c>
      <c r="G162" s="41">
        <f t="shared" si="345"/>
        <v>44465.625000000007</v>
      </c>
      <c r="H162" s="39">
        <f t="shared" si="346"/>
        <v>-23344453.125000004</v>
      </c>
      <c r="I162" s="39">
        <f t="shared" si="347"/>
        <v>-18897890.625000004</v>
      </c>
      <c r="J162" s="40">
        <f t="shared" si="325"/>
        <v>14025.000000000002</v>
      </c>
      <c r="K162" s="39">
        <f t="shared" si="348"/>
        <v>35062500.000000007</v>
      </c>
      <c r="L162" s="39">
        <f t="shared" si="349"/>
        <v>-18407812500.000004</v>
      </c>
      <c r="M162" s="39">
        <f t="shared" si="350"/>
        <v>-14901562500.000004</v>
      </c>
      <c r="N162" s="53">
        <f t="shared" si="351"/>
        <v>9664101562500.002</v>
      </c>
      <c r="O162" s="39">
        <f t="shared" si="352"/>
        <v>7823320312500.002</v>
      </c>
      <c r="P162" s="39">
        <f t="shared" si="353"/>
        <v>6333164062500.001</v>
      </c>
      <c r="AJ162" s="21">
        <v>108</v>
      </c>
      <c r="AK162" s="39">
        <v>-425</v>
      </c>
      <c r="AL162" s="39">
        <v>-525</v>
      </c>
      <c r="AM162" s="39">
        <v>2500</v>
      </c>
      <c r="AN162" s="50">
        <f t="shared" si="354"/>
        <v>1.4236216853538884E-4</v>
      </c>
      <c r="AO162" s="40">
        <f t="shared" si="326"/>
        <v>3.5010332553355381</v>
      </c>
      <c r="AP162" s="41">
        <f t="shared" si="355"/>
        <v>8752.5831383388449</v>
      </c>
      <c r="AQ162" s="39">
        <f t="shared" si="356"/>
        <v>-4595106.1476278938</v>
      </c>
      <c r="AR162" s="39">
        <f t="shared" si="357"/>
        <v>-3719847.8337940089</v>
      </c>
      <c r="AS162" s="40">
        <f t="shared" si="327"/>
        <v>23684.882351173794</v>
      </c>
      <c r="AT162" s="39">
        <f t="shared" si="358"/>
        <v>59212205.877934486</v>
      </c>
      <c r="AU162" s="39">
        <f t="shared" si="359"/>
        <v>-31086408085.915604</v>
      </c>
      <c r="AV162" s="39">
        <f t="shared" si="360"/>
        <v>-25165187498.122158</v>
      </c>
      <c r="AW162" s="53">
        <f t="shared" si="361"/>
        <v>16320364245105.691</v>
      </c>
      <c r="AX162" s="39">
        <f t="shared" si="362"/>
        <v>13211723436514.133</v>
      </c>
      <c r="AY162" s="39">
        <f t="shared" si="363"/>
        <v>10695204686701.916</v>
      </c>
      <c r="BS162" s="21">
        <v>108</v>
      </c>
      <c r="BT162" s="39">
        <v>-425</v>
      </c>
      <c r="BU162" s="39">
        <v>-525</v>
      </c>
      <c r="BV162" s="39">
        <v>2500</v>
      </c>
      <c r="BW162" s="50">
        <f t="shared" si="364"/>
        <v>1.1473827874912453E-4</v>
      </c>
      <c r="BX162" s="40">
        <f t="shared" si="328"/>
        <v>2.8419000452119363</v>
      </c>
      <c r="BY162" s="41">
        <f t="shared" si="365"/>
        <v>7104.7501130298406</v>
      </c>
      <c r="BZ162" s="39">
        <f t="shared" si="366"/>
        <v>-3729993.8093406665</v>
      </c>
      <c r="CA162" s="39">
        <f t="shared" si="367"/>
        <v>-3019518.7980376822</v>
      </c>
      <c r="CB162" s="40">
        <f t="shared" si="329"/>
        <v>24037.086945948664</v>
      </c>
      <c r="CC162" s="39">
        <f t="shared" si="368"/>
        <v>60092717.364871658</v>
      </c>
      <c r="CD162" s="39">
        <f t="shared" si="369"/>
        <v>-31548676616.557621</v>
      </c>
      <c r="CE162" s="39">
        <f t="shared" si="370"/>
        <v>-25539404880.070454</v>
      </c>
      <c r="CF162" s="53">
        <f t="shared" si="371"/>
        <v>16563055223692.752</v>
      </c>
      <c r="CG162" s="39">
        <f t="shared" si="372"/>
        <v>13408187562036.988</v>
      </c>
      <c r="CH162" s="39">
        <f t="shared" si="373"/>
        <v>10854247074029.943</v>
      </c>
      <c r="DB162" s="21">
        <v>108</v>
      </c>
      <c r="DC162" s="39">
        <v>-425</v>
      </c>
      <c r="DD162" s="39">
        <v>-525</v>
      </c>
      <c r="DE162" s="39">
        <v>2500</v>
      </c>
      <c r="DF162" s="50">
        <f t="shared" si="374"/>
        <v>2.9075004705312571E-5</v>
      </c>
      <c r="DG162" s="40">
        <f t="shared" si="330"/>
        <v>0.73602347613180497</v>
      </c>
      <c r="DH162" s="41">
        <f t="shared" si="375"/>
        <v>1840.0586903295125</v>
      </c>
      <c r="DI162" s="39">
        <f t="shared" si="376"/>
        <v>-966030.81242299406</v>
      </c>
      <c r="DJ162" s="39">
        <f t="shared" si="377"/>
        <v>-782024.94339004287</v>
      </c>
      <c r="DK162" s="40">
        <f t="shared" si="331"/>
        <v>25129.293690007264</v>
      </c>
      <c r="DL162" s="39">
        <f t="shared" si="378"/>
        <v>62823234.225018159</v>
      </c>
      <c r="DM162" s="39">
        <f t="shared" si="379"/>
        <v>-32982197968.134533</v>
      </c>
      <c r="DN162" s="39">
        <f t="shared" si="380"/>
        <v>-26699874545.632717</v>
      </c>
      <c r="DO162" s="53">
        <f t="shared" si="381"/>
        <v>17315653933270.629</v>
      </c>
      <c r="DP162" s="39">
        <f t="shared" si="382"/>
        <v>14017434136457.176</v>
      </c>
      <c r="DQ162" s="39">
        <f t="shared" si="383"/>
        <v>11347446681893.904</v>
      </c>
      <c r="EK162" s="21">
        <v>108</v>
      </c>
      <c r="EL162" s="39">
        <v>-425</v>
      </c>
      <c r="EM162" s="39">
        <v>-525</v>
      </c>
      <c r="EN162" s="39">
        <v>2500</v>
      </c>
      <c r="EO162" s="50">
        <f t="shared" si="384"/>
        <v>-1.6335109085257346E-6</v>
      </c>
      <c r="EP162" s="40">
        <f t="shared" si="332"/>
        <v>0</v>
      </c>
      <c r="EQ162" s="41">
        <f t="shared" si="385"/>
        <v>0</v>
      </c>
      <c r="ER162" s="39">
        <f t="shared" si="386"/>
        <v>0</v>
      </c>
      <c r="ES162" s="39">
        <f t="shared" si="387"/>
        <v>0</v>
      </c>
      <c r="ET162" s="40">
        <f t="shared" si="333"/>
        <v>0</v>
      </c>
      <c r="EU162" s="39">
        <f t="shared" si="388"/>
        <v>0</v>
      </c>
      <c r="EV162" s="39">
        <f t="shared" si="389"/>
        <v>0</v>
      </c>
      <c r="EW162" s="39">
        <f t="shared" si="390"/>
        <v>0</v>
      </c>
      <c r="EX162" s="53">
        <f t="shared" si="391"/>
        <v>0</v>
      </c>
      <c r="EY162" s="39">
        <f t="shared" si="392"/>
        <v>0</v>
      </c>
      <c r="EZ162" s="39">
        <f t="shared" si="393"/>
        <v>0</v>
      </c>
      <c r="FT162" s="21">
        <v>108</v>
      </c>
      <c r="FU162" s="39">
        <v>-425</v>
      </c>
      <c r="FV162" s="39">
        <v>-525</v>
      </c>
      <c r="FW162" s="39">
        <v>2500</v>
      </c>
      <c r="FX162" s="50">
        <f t="shared" si="394"/>
        <v>-4.0420474223258856E-6</v>
      </c>
      <c r="FY162" s="40">
        <f t="shared" si="334"/>
        <v>0</v>
      </c>
      <c r="FZ162" s="41">
        <f t="shared" si="395"/>
        <v>0</v>
      </c>
      <c r="GA162" s="39">
        <f t="shared" si="396"/>
        <v>0</v>
      </c>
      <c r="GB162" s="39">
        <f t="shared" si="397"/>
        <v>0</v>
      </c>
      <c r="GC162" s="40">
        <f t="shared" si="335"/>
        <v>0</v>
      </c>
      <c r="GD162" s="39">
        <f t="shared" si="398"/>
        <v>0</v>
      </c>
      <c r="GE162" s="39">
        <f t="shared" si="399"/>
        <v>0</v>
      </c>
      <c r="GF162" s="39">
        <f t="shared" si="400"/>
        <v>0</v>
      </c>
      <c r="GG162" s="53">
        <f t="shared" si="401"/>
        <v>0</v>
      </c>
      <c r="GH162" s="39">
        <f t="shared" si="402"/>
        <v>0</v>
      </c>
      <c r="GI162" s="39">
        <f t="shared" si="403"/>
        <v>0</v>
      </c>
      <c r="HC162" s="21">
        <v>108</v>
      </c>
      <c r="HD162" s="39">
        <v>-425</v>
      </c>
      <c r="HE162" s="39">
        <v>-525</v>
      </c>
      <c r="HF162" s="39">
        <v>2500</v>
      </c>
      <c r="HG162" s="50">
        <f t="shared" si="404"/>
        <v>-4.0488253883354101E-6</v>
      </c>
      <c r="HH162" s="40">
        <f t="shared" si="336"/>
        <v>0</v>
      </c>
      <c r="HI162" s="41">
        <f t="shared" si="405"/>
        <v>0</v>
      </c>
      <c r="HJ162" s="39">
        <f t="shared" si="406"/>
        <v>0</v>
      </c>
      <c r="HK162" s="39">
        <f t="shared" si="407"/>
        <v>0</v>
      </c>
      <c r="HL162" s="40">
        <f t="shared" si="337"/>
        <v>0</v>
      </c>
      <c r="HM162" s="39">
        <f t="shared" si="408"/>
        <v>0</v>
      </c>
      <c r="HN162" s="39">
        <f t="shared" si="409"/>
        <v>0</v>
      </c>
      <c r="HO162" s="39">
        <f t="shared" si="410"/>
        <v>0</v>
      </c>
      <c r="HP162" s="53">
        <f t="shared" si="411"/>
        <v>0</v>
      </c>
      <c r="HQ162" s="39">
        <f t="shared" si="412"/>
        <v>0</v>
      </c>
      <c r="HR162" s="39">
        <f t="shared" si="413"/>
        <v>0</v>
      </c>
      <c r="IL162" s="21">
        <v>108</v>
      </c>
      <c r="IM162" s="39">
        <v>-425</v>
      </c>
      <c r="IN162" s="39">
        <v>-525</v>
      </c>
      <c r="IO162" s="39">
        <v>2500</v>
      </c>
      <c r="IP162" s="50">
        <f t="shared" si="414"/>
        <v>-4.0488255098940977E-6</v>
      </c>
      <c r="IQ162" s="40">
        <f t="shared" si="338"/>
        <v>0</v>
      </c>
      <c r="IR162" s="41">
        <f t="shared" si="415"/>
        <v>0</v>
      </c>
      <c r="IS162" s="39">
        <f t="shared" si="416"/>
        <v>0</v>
      </c>
      <c r="IT162" s="39">
        <f t="shared" si="417"/>
        <v>0</v>
      </c>
      <c r="IU162" s="40">
        <f t="shared" si="339"/>
        <v>0</v>
      </c>
      <c r="IV162" s="39">
        <f t="shared" si="418"/>
        <v>0</v>
      </c>
      <c r="IW162" s="39">
        <f t="shared" si="419"/>
        <v>0</v>
      </c>
      <c r="IX162" s="39">
        <f t="shared" si="420"/>
        <v>0</v>
      </c>
      <c r="IY162" s="53">
        <f t="shared" si="421"/>
        <v>0</v>
      </c>
      <c r="IZ162" s="39">
        <f t="shared" si="422"/>
        <v>0</v>
      </c>
      <c r="JA162" s="39">
        <f t="shared" si="423"/>
        <v>0</v>
      </c>
      <c r="JU162" s="21">
        <v>108</v>
      </c>
      <c r="JV162" s="39">
        <v>-425</v>
      </c>
      <c r="JW162" s="39">
        <v>-525</v>
      </c>
      <c r="JX162" s="39">
        <v>2500</v>
      </c>
      <c r="JY162" s="50">
        <f t="shared" si="424"/>
        <v>-4.0488255098954529E-6</v>
      </c>
      <c r="JZ162" s="40">
        <f t="shared" si="340"/>
        <v>0</v>
      </c>
      <c r="KA162" s="41">
        <f t="shared" si="425"/>
        <v>0</v>
      </c>
      <c r="KB162" s="39">
        <f t="shared" si="426"/>
        <v>0</v>
      </c>
      <c r="KC162" s="39">
        <f t="shared" si="427"/>
        <v>0</v>
      </c>
      <c r="KD162" s="40">
        <f t="shared" si="341"/>
        <v>0</v>
      </c>
      <c r="KE162" s="39">
        <f t="shared" si="428"/>
        <v>0</v>
      </c>
      <c r="KF162" s="39">
        <f t="shared" si="429"/>
        <v>0</v>
      </c>
      <c r="KG162" s="39">
        <f t="shared" si="430"/>
        <v>0</v>
      </c>
      <c r="KH162" s="53">
        <f t="shared" si="431"/>
        <v>0</v>
      </c>
      <c r="KI162" s="39">
        <f t="shared" si="432"/>
        <v>0</v>
      </c>
      <c r="KJ162" s="39">
        <f t="shared" si="433"/>
        <v>0</v>
      </c>
      <c r="LD162" s="21">
        <v>108</v>
      </c>
      <c r="LE162" s="39">
        <v>-425</v>
      </c>
      <c r="LF162" s="39">
        <v>-525</v>
      </c>
      <c r="LG162" s="39">
        <v>2500</v>
      </c>
      <c r="LH162" s="50">
        <f t="shared" si="434"/>
        <v>-4.0488255098954529E-6</v>
      </c>
      <c r="LI162" s="40">
        <f t="shared" si="342"/>
        <v>0</v>
      </c>
      <c r="LJ162" s="41">
        <f t="shared" si="435"/>
        <v>0</v>
      </c>
      <c r="LK162" s="39">
        <f t="shared" si="436"/>
        <v>0</v>
      </c>
      <c r="LL162" s="39">
        <f t="shared" si="437"/>
        <v>0</v>
      </c>
      <c r="LM162" s="40">
        <f t="shared" si="343"/>
        <v>0</v>
      </c>
      <c r="LN162" s="39">
        <f t="shared" si="438"/>
        <v>0</v>
      </c>
      <c r="LO162" s="39">
        <f t="shared" si="439"/>
        <v>0</v>
      </c>
      <c r="LP162" s="39">
        <f t="shared" si="440"/>
        <v>0</v>
      </c>
      <c r="LQ162" s="53">
        <f t="shared" si="441"/>
        <v>0</v>
      </c>
      <c r="LR162" s="39">
        <f t="shared" si="442"/>
        <v>0</v>
      </c>
      <c r="LS162" s="39">
        <f t="shared" si="443"/>
        <v>0</v>
      </c>
    </row>
    <row r="163" spans="1:331" x14ac:dyDescent="0.25">
      <c r="A163" s="21">
        <v>109</v>
      </c>
      <c r="B163" s="39">
        <v>-425</v>
      </c>
      <c r="C163" s="39">
        <v>-475</v>
      </c>
      <c r="D163" s="39">
        <v>2500</v>
      </c>
      <c r="E163" s="50">
        <f t="shared" si="344"/>
        <v>9.075E-4</v>
      </c>
      <c r="F163" s="40">
        <f t="shared" si="324"/>
        <v>17.891078906249998</v>
      </c>
      <c r="G163" s="41">
        <f t="shared" si="345"/>
        <v>44727.697265624993</v>
      </c>
      <c r="H163" s="39">
        <f t="shared" si="346"/>
        <v>-21245656.201171871</v>
      </c>
      <c r="I163" s="39">
        <f t="shared" si="347"/>
        <v>-19009271.337890621</v>
      </c>
      <c r="J163" s="40">
        <f t="shared" si="325"/>
        <v>13929.375</v>
      </c>
      <c r="K163" s="39">
        <f t="shared" si="348"/>
        <v>34823437.5</v>
      </c>
      <c r="L163" s="39">
        <f t="shared" si="349"/>
        <v>-16541132812.5</v>
      </c>
      <c r="M163" s="39">
        <f t="shared" si="350"/>
        <v>-14799960937.5</v>
      </c>
      <c r="N163" s="53">
        <f t="shared" si="351"/>
        <v>7857038085937.5</v>
      </c>
      <c r="O163" s="39">
        <f t="shared" si="352"/>
        <v>7029981445312.5</v>
      </c>
      <c r="P163" s="39">
        <f t="shared" si="353"/>
        <v>6289983398437.5</v>
      </c>
      <c r="AJ163" s="21">
        <v>109</v>
      </c>
      <c r="AK163" s="39">
        <v>-425</v>
      </c>
      <c r="AL163" s="39">
        <v>-475</v>
      </c>
      <c r="AM163" s="39">
        <v>2500</v>
      </c>
      <c r="AN163" s="50">
        <f t="shared" si="354"/>
        <v>2.1495420827336457E-4</v>
      </c>
      <c r="AO163" s="40">
        <f t="shared" si="326"/>
        <v>5.1867734491738133</v>
      </c>
      <c r="AP163" s="41">
        <f t="shared" si="355"/>
        <v>12966.933622934534</v>
      </c>
      <c r="AQ163" s="39">
        <f t="shared" si="356"/>
        <v>-6159293.4708939036</v>
      </c>
      <c r="AR163" s="39">
        <f t="shared" si="357"/>
        <v>-5510946.7897471767</v>
      </c>
      <c r="AS163" s="40">
        <f t="shared" si="327"/>
        <v>22759.3338445146</v>
      </c>
      <c r="AT163" s="39">
        <f t="shared" si="358"/>
        <v>56898334.611286499</v>
      </c>
      <c r="AU163" s="39">
        <f t="shared" si="359"/>
        <v>-27026708940.361088</v>
      </c>
      <c r="AV163" s="39">
        <f t="shared" si="360"/>
        <v>-24181792209.796761</v>
      </c>
      <c r="AW163" s="53">
        <f t="shared" si="361"/>
        <v>12837686746671.518</v>
      </c>
      <c r="AX163" s="39">
        <f t="shared" si="362"/>
        <v>11486351299653.461</v>
      </c>
      <c r="AY163" s="39">
        <f t="shared" si="363"/>
        <v>10277261689163.623</v>
      </c>
      <c r="BS163" s="21">
        <v>109</v>
      </c>
      <c r="BT163" s="39">
        <v>-425</v>
      </c>
      <c r="BU163" s="39">
        <v>-475</v>
      </c>
      <c r="BV163" s="39">
        <v>2500</v>
      </c>
      <c r="BW163" s="50">
        <f t="shared" si="364"/>
        <v>2.0509978249743676E-4</v>
      </c>
      <c r="BX163" s="40">
        <f t="shared" si="328"/>
        <v>4.9618742087089762</v>
      </c>
      <c r="BY163" s="41">
        <f t="shared" si="365"/>
        <v>12404.685521772441</v>
      </c>
      <c r="BZ163" s="39">
        <f t="shared" si="366"/>
        <v>-5892225.6228419095</v>
      </c>
      <c r="CA163" s="39">
        <f t="shared" si="367"/>
        <v>-5271991.3467532871</v>
      </c>
      <c r="CB163" s="40">
        <f t="shared" si="329"/>
        <v>22884.97777315768</v>
      </c>
      <c r="CC163" s="39">
        <f t="shared" si="368"/>
        <v>57212444.4328942</v>
      </c>
      <c r="CD163" s="39">
        <f t="shared" si="369"/>
        <v>-27175911105.624744</v>
      </c>
      <c r="CE163" s="39">
        <f t="shared" si="370"/>
        <v>-24315288883.980034</v>
      </c>
      <c r="CF163" s="53">
        <f t="shared" si="371"/>
        <v>12908557775171.754</v>
      </c>
      <c r="CG163" s="39">
        <f t="shared" si="372"/>
        <v>11549762219890.516</v>
      </c>
      <c r="CH163" s="39">
        <f t="shared" si="373"/>
        <v>10333997775691.516</v>
      </c>
      <c r="DB163" s="21">
        <v>109</v>
      </c>
      <c r="DC163" s="39">
        <v>-425</v>
      </c>
      <c r="DD163" s="39">
        <v>-475</v>
      </c>
      <c r="DE163" s="39">
        <v>2500</v>
      </c>
      <c r="DF163" s="50">
        <f t="shared" si="374"/>
        <v>1.3999527945668963E-4</v>
      </c>
      <c r="DG163" s="40">
        <f t="shared" si="330"/>
        <v>3.4449380521733373</v>
      </c>
      <c r="DH163" s="41">
        <f t="shared" si="375"/>
        <v>8612.345130433343</v>
      </c>
      <c r="DI163" s="39">
        <f t="shared" si="376"/>
        <v>-4090863.936955838</v>
      </c>
      <c r="DJ163" s="39">
        <f t="shared" si="377"/>
        <v>-3660246.6804341706</v>
      </c>
      <c r="DK163" s="40">
        <f t="shared" si="331"/>
        <v>23715.060186927207</v>
      </c>
      <c r="DL163" s="39">
        <f t="shared" si="378"/>
        <v>59287650.467318013</v>
      </c>
      <c r="DM163" s="39">
        <f t="shared" si="379"/>
        <v>-28161633971.976055</v>
      </c>
      <c r="DN163" s="39">
        <f t="shared" si="380"/>
        <v>-25197251448.610157</v>
      </c>
      <c r="DO163" s="53">
        <f t="shared" si="381"/>
        <v>13376776136688.627</v>
      </c>
      <c r="DP163" s="39">
        <f t="shared" si="382"/>
        <v>11968694438089.824</v>
      </c>
      <c r="DQ163" s="39">
        <f t="shared" si="383"/>
        <v>10708831865659.316</v>
      </c>
      <c r="EK163" s="21">
        <v>109</v>
      </c>
      <c r="EL163" s="39">
        <v>-425</v>
      </c>
      <c r="EM163" s="39">
        <v>-475</v>
      </c>
      <c r="EN163" s="39">
        <v>2500</v>
      </c>
      <c r="EO163" s="50">
        <f t="shared" si="384"/>
        <v>1.1695289939493231E-4</v>
      </c>
      <c r="EP163" s="40">
        <f t="shared" si="332"/>
        <v>2.8951018077556565</v>
      </c>
      <c r="EQ163" s="41">
        <f t="shared" si="385"/>
        <v>7237.754519389141</v>
      </c>
      <c r="ER163" s="39">
        <f t="shared" si="386"/>
        <v>-3437933.3967098421</v>
      </c>
      <c r="ES163" s="39">
        <f t="shared" si="387"/>
        <v>-3076045.6707403851</v>
      </c>
      <c r="ET163" s="40">
        <f t="shared" si="333"/>
        <v>24008.850532714612</v>
      </c>
      <c r="EU163" s="39">
        <f t="shared" si="388"/>
        <v>60022126.331786528</v>
      </c>
      <c r="EV163" s="39">
        <f t="shared" si="389"/>
        <v>-28510510007.598602</v>
      </c>
      <c r="EW163" s="39">
        <f t="shared" si="390"/>
        <v>-25509403691.009274</v>
      </c>
      <c r="EX163" s="53">
        <f t="shared" si="391"/>
        <v>13542492253609.336</v>
      </c>
      <c r="EY163" s="39">
        <f t="shared" si="392"/>
        <v>12116966753229.404</v>
      </c>
      <c r="EZ163" s="39">
        <f t="shared" si="393"/>
        <v>10841496568678.941</v>
      </c>
      <c r="FT163" s="21">
        <v>109</v>
      </c>
      <c r="FU163" s="39">
        <v>-425</v>
      </c>
      <c r="FV163" s="39">
        <v>-475</v>
      </c>
      <c r="FW163" s="39">
        <v>2500</v>
      </c>
      <c r="FX163" s="50">
        <f t="shared" si="394"/>
        <v>1.1512783327094126E-4</v>
      </c>
      <c r="FY163" s="40">
        <f t="shared" si="334"/>
        <v>2.8512628336994101</v>
      </c>
      <c r="FZ163" s="41">
        <f t="shared" si="395"/>
        <v>7128.1570842485253</v>
      </c>
      <c r="GA163" s="39">
        <f t="shared" si="396"/>
        <v>-3385874.6150180497</v>
      </c>
      <c r="GB163" s="39">
        <f t="shared" si="397"/>
        <v>-3029466.7608056231</v>
      </c>
      <c r="GC163" s="40">
        <f t="shared" si="335"/>
        <v>24032.120125795496</v>
      </c>
      <c r="GD163" s="39">
        <f t="shared" si="398"/>
        <v>60080300.314488739</v>
      </c>
      <c r="GE163" s="39">
        <f t="shared" si="399"/>
        <v>-28538142649.382153</v>
      </c>
      <c r="GF163" s="39">
        <f t="shared" si="400"/>
        <v>-25534127633.657715</v>
      </c>
      <c r="GG163" s="53">
        <f t="shared" si="401"/>
        <v>13555617758456.523</v>
      </c>
      <c r="GH163" s="39">
        <f t="shared" si="402"/>
        <v>12128710625987.414</v>
      </c>
      <c r="GI163" s="39">
        <f t="shared" si="403"/>
        <v>10852004244304.529</v>
      </c>
      <c r="HC163" s="21">
        <v>109</v>
      </c>
      <c r="HD163" s="39">
        <v>-425</v>
      </c>
      <c r="HE163" s="39">
        <v>-475</v>
      </c>
      <c r="HF163" s="39">
        <v>2500</v>
      </c>
      <c r="HG163" s="50">
        <f t="shared" si="404"/>
        <v>1.1512331966961837E-4</v>
      </c>
      <c r="HH163" s="40">
        <f t="shared" si="336"/>
        <v>2.8511543621603428</v>
      </c>
      <c r="HI163" s="41">
        <f t="shared" si="405"/>
        <v>7127.8859054008572</v>
      </c>
      <c r="HJ163" s="39">
        <f t="shared" si="406"/>
        <v>-3385745.805065407</v>
      </c>
      <c r="HK163" s="39">
        <f t="shared" si="407"/>
        <v>-3029351.5097953645</v>
      </c>
      <c r="HL163" s="40">
        <f t="shared" si="337"/>
        <v>24032.177674212366</v>
      </c>
      <c r="HM163" s="39">
        <f t="shared" si="408"/>
        <v>60080444.185530916</v>
      </c>
      <c r="HN163" s="39">
        <f t="shared" si="409"/>
        <v>-28538210988.127186</v>
      </c>
      <c r="HO163" s="39">
        <f t="shared" si="410"/>
        <v>-25534188778.850639</v>
      </c>
      <c r="HP163" s="53">
        <f t="shared" si="411"/>
        <v>13555650219360.414</v>
      </c>
      <c r="HQ163" s="39">
        <f t="shared" si="412"/>
        <v>12128739669954.053</v>
      </c>
      <c r="HR163" s="39">
        <f t="shared" si="413"/>
        <v>10852030231011.521</v>
      </c>
      <c r="IL163" s="21">
        <v>109</v>
      </c>
      <c r="IM163" s="39">
        <v>-425</v>
      </c>
      <c r="IN163" s="39">
        <v>-475</v>
      </c>
      <c r="IO163" s="39">
        <v>2500</v>
      </c>
      <c r="IP163" s="50">
        <f t="shared" si="414"/>
        <v>1.1512331958950093E-4</v>
      </c>
      <c r="IQ163" s="40">
        <f t="shared" si="338"/>
        <v>2.8511543602349469</v>
      </c>
      <c r="IR163" s="41">
        <f t="shared" si="415"/>
        <v>7127.8859005873674</v>
      </c>
      <c r="IS163" s="39">
        <f t="shared" si="416"/>
        <v>-3385745.8027789993</v>
      </c>
      <c r="IT163" s="39">
        <f t="shared" si="417"/>
        <v>-3029351.5077496311</v>
      </c>
      <c r="IU163" s="40">
        <f t="shared" si="339"/>
        <v>24032.177675233863</v>
      </c>
      <c r="IV163" s="39">
        <f t="shared" si="418"/>
        <v>60080444.188084655</v>
      </c>
      <c r="IW163" s="39">
        <f t="shared" si="419"/>
        <v>-28538210989.34021</v>
      </c>
      <c r="IX163" s="39">
        <f t="shared" si="420"/>
        <v>-25534188779.935978</v>
      </c>
      <c r="IY163" s="53">
        <f t="shared" si="421"/>
        <v>13555650219936.6</v>
      </c>
      <c r="IZ163" s="39">
        <f t="shared" si="422"/>
        <v>12128739670469.59</v>
      </c>
      <c r="JA163" s="39">
        <f t="shared" si="423"/>
        <v>10852030231472.791</v>
      </c>
      <c r="JU163" s="21">
        <v>109</v>
      </c>
      <c r="JV163" s="39">
        <v>-425</v>
      </c>
      <c r="JW163" s="39">
        <v>-475</v>
      </c>
      <c r="JX163" s="39">
        <v>2500</v>
      </c>
      <c r="JY163" s="50">
        <f t="shared" si="424"/>
        <v>1.1512331958949979E-4</v>
      </c>
      <c r="JZ163" s="40">
        <f t="shared" si="340"/>
        <v>2.8511543602349185</v>
      </c>
      <c r="KA163" s="41">
        <f t="shared" si="425"/>
        <v>7127.8859005872964</v>
      </c>
      <c r="KB163" s="39">
        <f t="shared" si="426"/>
        <v>-3385745.8027789658</v>
      </c>
      <c r="KC163" s="39">
        <f t="shared" si="427"/>
        <v>-3029351.5077496008</v>
      </c>
      <c r="KD163" s="40">
        <f t="shared" si="341"/>
        <v>24032.177675233877</v>
      </c>
      <c r="KE163" s="39">
        <f t="shared" si="428"/>
        <v>60080444.188084692</v>
      </c>
      <c r="KF163" s="39">
        <f t="shared" si="429"/>
        <v>-28538210989.340229</v>
      </c>
      <c r="KG163" s="39">
        <f t="shared" si="430"/>
        <v>-25534188779.935993</v>
      </c>
      <c r="KH163" s="53">
        <f t="shared" si="431"/>
        <v>13555650219936.609</v>
      </c>
      <c r="KI163" s="39">
        <f t="shared" si="432"/>
        <v>12128739670469.598</v>
      </c>
      <c r="KJ163" s="39">
        <f t="shared" si="433"/>
        <v>10852030231472.797</v>
      </c>
      <c r="LD163" s="21">
        <v>109</v>
      </c>
      <c r="LE163" s="39">
        <v>-425</v>
      </c>
      <c r="LF163" s="39">
        <v>-475</v>
      </c>
      <c r="LG163" s="39">
        <v>2500</v>
      </c>
      <c r="LH163" s="50">
        <f t="shared" si="434"/>
        <v>1.1512331958949979E-4</v>
      </c>
      <c r="LI163" s="40">
        <f t="shared" si="342"/>
        <v>2.8511543602349185</v>
      </c>
      <c r="LJ163" s="41">
        <f t="shared" si="435"/>
        <v>7127.8859005872964</v>
      </c>
      <c r="LK163" s="39">
        <f t="shared" si="436"/>
        <v>-3385745.8027789658</v>
      </c>
      <c r="LL163" s="39">
        <f t="shared" si="437"/>
        <v>-3029351.5077496008</v>
      </c>
      <c r="LM163" s="40">
        <f t="shared" si="343"/>
        <v>24032.177675233877</v>
      </c>
      <c r="LN163" s="39">
        <f t="shared" si="438"/>
        <v>60080444.188084692</v>
      </c>
      <c r="LO163" s="39">
        <f t="shared" si="439"/>
        <v>-28538210989.340229</v>
      </c>
      <c r="LP163" s="39">
        <f t="shared" si="440"/>
        <v>-25534188779.935993</v>
      </c>
      <c r="LQ163" s="53">
        <f t="shared" si="441"/>
        <v>13555650219936.609</v>
      </c>
      <c r="LR163" s="39">
        <f t="shared" si="442"/>
        <v>12128739670469.598</v>
      </c>
      <c r="LS163" s="39">
        <f t="shared" si="443"/>
        <v>10852030231472.797</v>
      </c>
    </row>
    <row r="164" spans="1:331" x14ac:dyDescent="0.25">
      <c r="A164" s="21">
        <v>110</v>
      </c>
      <c r="B164" s="39">
        <v>-425</v>
      </c>
      <c r="C164" s="39">
        <v>-425</v>
      </c>
      <c r="D164" s="39">
        <v>2500</v>
      </c>
      <c r="E164" s="50">
        <f t="shared" si="344"/>
        <v>9.1500000000000001E-4</v>
      </c>
      <c r="F164" s="40">
        <f t="shared" si="324"/>
        <v>17.995190624999999</v>
      </c>
      <c r="G164" s="41">
        <f t="shared" si="345"/>
        <v>44987.9765625</v>
      </c>
      <c r="H164" s="39">
        <f t="shared" si="346"/>
        <v>-19119890.0390625</v>
      </c>
      <c r="I164" s="39">
        <f t="shared" si="347"/>
        <v>-19119890.0390625</v>
      </c>
      <c r="J164" s="40">
        <f t="shared" si="325"/>
        <v>13833.75</v>
      </c>
      <c r="K164" s="39">
        <f t="shared" si="348"/>
        <v>34584375</v>
      </c>
      <c r="L164" s="39">
        <f t="shared" si="349"/>
        <v>-14698359375</v>
      </c>
      <c r="M164" s="39">
        <f t="shared" si="350"/>
        <v>-14698359375</v>
      </c>
      <c r="N164" s="53">
        <f t="shared" si="351"/>
        <v>6246802734375</v>
      </c>
      <c r="O164" s="39">
        <f t="shared" si="352"/>
        <v>6246802734375</v>
      </c>
      <c r="P164" s="39">
        <f t="shared" si="353"/>
        <v>6246802734375</v>
      </c>
      <c r="AJ164" s="21">
        <v>110</v>
      </c>
      <c r="AK164" s="39">
        <v>-425</v>
      </c>
      <c r="AL164" s="39">
        <v>-425</v>
      </c>
      <c r="AM164" s="39">
        <v>2500</v>
      </c>
      <c r="AN164" s="50">
        <f t="shared" si="354"/>
        <v>2.8754624801134016E-4</v>
      </c>
      <c r="AO164" s="40">
        <f t="shared" si="326"/>
        <v>6.8053261890372561</v>
      </c>
      <c r="AP164" s="41">
        <f t="shared" si="355"/>
        <v>17013.315472593142</v>
      </c>
      <c r="AQ164" s="39">
        <f t="shared" si="356"/>
        <v>-7230659.0758520849</v>
      </c>
      <c r="AR164" s="39">
        <f t="shared" si="357"/>
        <v>-7230659.0758520849</v>
      </c>
      <c r="AS164" s="40">
        <f t="shared" si="327"/>
        <v>21833.785337855414</v>
      </c>
      <c r="AT164" s="39">
        <f t="shared" si="358"/>
        <v>54584463.344638534</v>
      </c>
      <c r="AU164" s="39">
        <f t="shared" si="359"/>
        <v>-23198396921.471378</v>
      </c>
      <c r="AV164" s="39">
        <f t="shared" si="360"/>
        <v>-23198396921.471378</v>
      </c>
      <c r="AW164" s="53">
        <f t="shared" si="361"/>
        <v>9859318691625.3359</v>
      </c>
      <c r="AX164" s="39">
        <f t="shared" si="362"/>
        <v>9859318691625.3359</v>
      </c>
      <c r="AY164" s="39">
        <f t="shared" si="363"/>
        <v>9859318691625.3359</v>
      </c>
      <c r="BS164" s="21">
        <v>110</v>
      </c>
      <c r="BT164" s="39">
        <v>-425</v>
      </c>
      <c r="BU164" s="39">
        <v>-425</v>
      </c>
      <c r="BV164" s="39">
        <v>2500</v>
      </c>
      <c r="BW164" s="50">
        <f t="shared" si="364"/>
        <v>2.954612862457489E-4</v>
      </c>
      <c r="BX164" s="40">
        <f t="shared" si="328"/>
        <v>6.9777420548703937</v>
      </c>
      <c r="BY164" s="41">
        <f t="shared" si="365"/>
        <v>17444.355137175986</v>
      </c>
      <c r="BZ164" s="39">
        <f t="shared" si="366"/>
        <v>-7413850.9332997939</v>
      </c>
      <c r="CA164" s="39">
        <f t="shared" si="367"/>
        <v>-7413850.9332997939</v>
      </c>
      <c r="CB164" s="40">
        <f t="shared" si="329"/>
        <v>21732.868600366703</v>
      </c>
      <c r="CC164" s="39">
        <f t="shared" si="368"/>
        <v>54332171.500916757</v>
      </c>
      <c r="CD164" s="39">
        <f t="shared" si="369"/>
        <v>-23091172887.889622</v>
      </c>
      <c r="CE164" s="39">
        <f t="shared" si="370"/>
        <v>-23091172887.889622</v>
      </c>
      <c r="CF164" s="53">
        <f t="shared" si="371"/>
        <v>9813748477353.0898</v>
      </c>
      <c r="CG164" s="39">
        <f t="shared" si="372"/>
        <v>9813748477353.0898</v>
      </c>
      <c r="CH164" s="39">
        <f t="shared" si="373"/>
        <v>9813748477353.0898</v>
      </c>
      <c r="DB164" s="21">
        <v>110</v>
      </c>
      <c r="DC164" s="39">
        <v>-425</v>
      </c>
      <c r="DD164" s="39">
        <v>-425</v>
      </c>
      <c r="DE164" s="39">
        <v>2500</v>
      </c>
      <c r="DF164" s="50">
        <f t="shared" si="374"/>
        <v>2.5091555420806658E-4</v>
      </c>
      <c r="DG164" s="40">
        <f t="shared" si="330"/>
        <v>5.996985459490622</v>
      </c>
      <c r="DH164" s="41">
        <f t="shared" si="375"/>
        <v>14992.463648726554</v>
      </c>
      <c r="DI164" s="39">
        <f t="shared" si="376"/>
        <v>-6371797.0507087857</v>
      </c>
      <c r="DJ164" s="39">
        <f t="shared" si="377"/>
        <v>-6371797.0507087857</v>
      </c>
      <c r="DK164" s="40">
        <f t="shared" si="331"/>
        <v>22300.82668384715</v>
      </c>
      <c r="DL164" s="39">
        <f t="shared" si="378"/>
        <v>55752066.709617876</v>
      </c>
      <c r="DM164" s="39">
        <f t="shared" si="379"/>
        <v>-23694628351.587597</v>
      </c>
      <c r="DN164" s="39">
        <f t="shared" si="380"/>
        <v>-23694628351.587597</v>
      </c>
      <c r="DO164" s="53">
        <f t="shared" si="381"/>
        <v>10070217049424.729</v>
      </c>
      <c r="DP164" s="39">
        <f t="shared" si="382"/>
        <v>10070217049424.729</v>
      </c>
      <c r="DQ164" s="39">
        <f t="shared" si="383"/>
        <v>10070217049424.729</v>
      </c>
      <c r="EK164" s="21">
        <v>110</v>
      </c>
      <c r="EL164" s="39">
        <v>-425</v>
      </c>
      <c r="EM164" s="39">
        <v>-425</v>
      </c>
      <c r="EN164" s="39">
        <v>2500</v>
      </c>
      <c r="EO164" s="50">
        <f t="shared" si="384"/>
        <v>2.3553930969839036E-4</v>
      </c>
      <c r="EP164" s="40">
        <f t="shared" si="332"/>
        <v>5.6525752614248432</v>
      </c>
      <c r="EQ164" s="41">
        <f t="shared" si="385"/>
        <v>14131.438153562109</v>
      </c>
      <c r="ER164" s="39">
        <f t="shared" si="386"/>
        <v>-6005861.2152638966</v>
      </c>
      <c r="ES164" s="39">
        <f t="shared" si="387"/>
        <v>-6005861.2152638966</v>
      </c>
      <c r="ET164" s="40">
        <f t="shared" si="333"/>
        <v>22496.873801345522</v>
      </c>
      <c r="EU164" s="39">
        <f t="shared" si="388"/>
        <v>56242184.503363803</v>
      </c>
      <c r="EV164" s="39">
        <f t="shared" si="389"/>
        <v>-23902928413.929615</v>
      </c>
      <c r="EW164" s="39">
        <f t="shared" si="390"/>
        <v>-23902928413.929615</v>
      </c>
      <c r="EX164" s="53">
        <f t="shared" si="391"/>
        <v>10158744575920.086</v>
      </c>
      <c r="EY164" s="39">
        <f t="shared" si="392"/>
        <v>10158744575920.086</v>
      </c>
      <c r="EZ164" s="39">
        <f t="shared" si="393"/>
        <v>10158744575920.088</v>
      </c>
      <c r="FT164" s="21">
        <v>110</v>
      </c>
      <c r="FU164" s="39">
        <v>-425</v>
      </c>
      <c r="FV164" s="39">
        <v>-425</v>
      </c>
      <c r="FW164" s="39">
        <v>2500</v>
      </c>
      <c r="FX164" s="50">
        <f t="shared" si="394"/>
        <v>2.342977139642084E-4</v>
      </c>
      <c r="FY164" s="40">
        <f t="shared" si="334"/>
        <v>5.6246334114358705</v>
      </c>
      <c r="FZ164" s="41">
        <f t="shared" si="395"/>
        <v>14061.583528589676</v>
      </c>
      <c r="GA164" s="39">
        <f t="shared" si="396"/>
        <v>-5976172.9996506125</v>
      </c>
      <c r="GB164" s="39">
        <f t="shared" si="397"/>
        <v>-5976172.9996506125</v>
      </c>
      <c r="GC164" s="40">
        <f t="shared" si="335"/>
        <v>22512.704146956345</v>
      </c>
      <c r="GD164" s="39">
        <f t="shared" si="398"/>
        <v>56281760.367390864</v>
      </c>
      <c r="GE164" s="39">
        <f t="shared" si="399"/>
        <v>-23919748156.141117</v>
      </c>
      <c r="GF164" s="39">
        <f t="shared" si="400"/>
        <v>-23919748156.141117</v>
      </c>
      <c r="GG164" s="53">
        <f t="shared" si="401"/>
        <v>10165892966359.975</v>
      </c>
      <c r="GH164" s="39">
        <f t="shared" si="402"/>
        <v>10165892966359.975</v>
      </c>
      <c r="GI164" s="39">
        <f t="shared" si="403"/>
        <v>10165892966359.975</v>
      </c>
      <c r="HC164" s="21">
        <v>110</v>
      </c>
      <c r="HD164" s="39">
        <v>-425</v>
      </c>
      <c r="HE164" s="39">
        <v>-425</v>
      </c>
      <c r="HF164" s="39">
        <v>2500</v>
      </c>
      <c r="HG164" s="50">
        <f t="shared" si="404"/>
        <v>2.3429546472757216E-4</v>
      </c>
      <c r="HH164" s="40">
        <f t="shared" si="336"/>
        <v>5.6245827750046677</v>
      </c>
      <c r="HI164" s="41">
        <f t="shared" si="405"/>
        <v>14061.45693751167</v>
      </c>
      <c r="HJ164" s="39">
        <f t="shared" si="406"/>
        <v>-5976119.19844246</v>
      </c>
      <c r="HK164" s="39">
        <f t="shared" si="407"/>
        <v>-5976119.19844246</v>
      </c>
      <c r="HL164" s="40">
        <f t="shared" si="337"/>
        <v>22512.732824723455</v>
      </c>
      <c r="HM164" s="39">
        <f t="shared" si="408"/>
        <v>56281832.061808638</v>
      </c>
      <c r="HN164" s="39">
        <f t="shared" si="409"/>
        <v>-23919778626.268673</v>
      </c>
      <c r="HO164" s="39">
        <f t="shared" si="410"/>
        <v>-23919778626.268673</v>
      </c>
      <c r="HP164" s="53">
        <f t="shared" si="411"/>
        <v>10165905916164.186</v>
      </c>
      <c r="HQ164" s="39">
        <f t="shared" si="412"/>
        <v>10165905916164.186</v>
      </c>
      <c r="HR164" s="39">
        <f t="shared" si="413"/>
        <v>10165905916164.186</v>
      </c>
      <c r="IL164" s="21">
        <v>110</v>
      </c>
      <c r="IM164" s="39">
        <v>-425</v>
      </c>
      <c r="IN164" s="39">
        <v>-425</v>
      </c>
      <c r="IO164" s="39">
        <v>2500</v>
      </c>
      <c r="IP164" s="50">
        <f t="shared" si="414"/>
        <v>2.3429546468889617E-4</v>
      </c>
      <c r="IQ164" s="40">
        <f t="shared" si="338"/>
        <v>5.6245827741339669</v>
      </c>
      <c r="IR164" s="41">
        <f t="shared" si="415"/>
        <v>14061.456935334918</v>
      </c>
      <c r="IS164" s="39">
        <f t="shared" si="416"/>
        <v>-5976119.1975173401</v>
      </c>
      <c r="IT164" s="39">
        <f t="shared" si="417"/>
        <v>-5976119.1975173401</v>
      </c>
      <c r="IU164" s="40">
        <f t="shared" si="339"/>
        <v>22512.732825216575</v>
      </c>
      <c r="IV164" s="39">
        <f t="shared" si="418"/>
        <v>56281832.063041441</v>
      </c>
      <c r="IW164" s="39">
        <f t="shared" si="419"/>
        <v>-23919778626.792614</v>
      </c>
      <c r="IX164" s="39">
        <f t="shared" si="420"/>
        <v>-23919778626.792614</v>
      </c>
      <c r="IY164" s="53">
        <f t="shared" si="421"/>
        <v>10165905916386.861</v>
      </c>
      <c r="IZ164" s="39">
        <f t="shared" si="422"/>
        <v>10165905916386.861</v>
      </c>
      <c r="JA164" s="39">
        <f t="shared" si="423"/>
        <v>10165905916386.859</v>
      </c>
      <c r="JU164" s="21">
        <v>110</v>
      </c>
      <c r="JV164" s="39">
        <v>-425</v>
      </c>
      <c r="JW164" s="39">
        <v>-425</v>
      </c>
      <c r="JX164" s="39">
        <v>2500</v>
      </c>
      <c r="JY164" s="50">
        <f t="shared" si="424"/>
        <v>2.3429546468889482E-4</v>
      </c>
      <c r="JZ164" s="40">
        <f t="shared" si="340"/>
        <v>5.6245827741339385</v>
      </c>
      <c r="KA164" s="41">
        <f t="shared" si="425"/>
        <v>14061.456935334847</v>
      </c>
      <c r="KB164" s="39">
        <f t="shared" si="426"/>
        <v>-5976119.1975173103</v>
      </c>
      <c r="KC164" s="39">
        <f t="shared" si="427"/>
        <v>-5976119.1975173103</v>
      </c>
      <c r="KD164" s="40">
        <f t="shared" si="341"/>
        <v>22512.73282521659</v>
      </c>
      <c r="KE164" s="39">
        <f t="shared" si="428"/>
        <v>56281832.063041471</v>
      </c>
      <c r="KF164" s="39">
        <f t="shared" si="429"/>
        <v>-23919778626.792625</v>
      </c>
      <c r="KG164" s="39">
        <f t="shared" si="430"/>
        <v>-23919778626.792625</v>
      </c>
      <c r="KH164" s="53">
        <f t="shared" si="431"/>
        <v>10165905916386.865</v>
      </c>
      <c r="KI164" s="39">
        <f t="shared" si="432"/>
        <v>10165905916386.865</v>
      </c>
      <c r="KJ164" s="39">
        <f t="shared" si="433"/>
        <v>10165905916386.865</v>
      </c>
      <c r="LD164" s="21">
        <v>110</v>
      </c>
      <c r="LE164" s="39">
        <v>-425</v>
      </c>
      <c r="LF164" s="39">
        <v>-425</v>
      </c>
      <c r="LG164" s="39">
        <v>2500</v>
      </c>
      <c r="LH164" s="50">
        <f t="shared" si="434"/>
        <v>2.3429546468889482E-4</v>
      </c>
      <c r="LI164" s="40">
        <f t="shared" si="342"/>
        <v>5.6245827741339385</v>
      </c>
      <c r="LJ164" s="41">
        <f t="shared" si="435"/>
        <v>14061.456935334847</v>
      </c>
      <c r="LK164" s="39">
        <f t="shared" si="436"/>
        <v>-5976119.1975173103</v>
      </c>
      <c r="LL164" s="39">
        <f t="shared" si="437"/>
        <v>-5976119.1975173103</v>
      </c>
      <c r="LM164" s="40">
        <f t="shared" si="343"/>
        <v>22512.73282521659</v>
      </c>
      <c r="LN164" s="39">
        <f t="shared" si="438"/>
        <v>56281832.063041471</v>
      </c>
      <c r="LO164" s="39">
        <f t="shared" si="439"/>
        <v>-23919778626.792625</v>
      </c>
      <c r="LP164" s="39">
        <f t="shared" si="440"/>
        <v>-23919778626.792625</v>
      </c>
      <c r="LQ164" s="53">
        <f t="shared" si="441"/>
        <v>10165905916386.865</v>
      </c>
      <c r="LR164" s="39">
        <f t="shared" si="442"/>
        <v>10165905916386.865</v>
      </c>
      <c r="LS164" s="39">
        <f t="shared" si="443"/>
        <v>10165905916386.865</v>
      </c>
    </row>
    <row r="165" spans="1:331" x14ac:dyDescent="0.25">
      <c r="A165" s="21">
        <v>111</v>
      </c>
      <c r="B165" s="39">
        <v>-425</v>
      </c>
      <c r="C165" s="39">
        <v>425</v>
      </c>
      <c r="D165" s="39">
        <v>2500</v>
      </c>
      <c r="E165" s="50">
        <f t="shared" si="344"/>
        <v>1.0425E-3</v>
      </c>
      <c r="F165" s="40">
        <f t="shared" si="324"/>
        <v>19.655360156250001</v>
      </c>
      <c r="G165" s="41">
        <f t="shared" si="345"/>
        <v>49138.400390625</v>
      </c>
      <c r="H165" s="39">
        <f t="shared" si="346"/>
        <v>20883820.166015625</v>
      </c>
      <c r="I165" s="39">
        <f t="shared" si="347"/>
        <v>-20883820.166015625</v>
      </c>
      <c r="J165" s="40">
        <f t="shared" si="325"/>
        <v>12208.125</v>
      </c>
      <c r="K165" s="39">
        <f t="shared" si="348"/>
        <v>30520312.5</v>
      </c>
      <c r="L165" s="39">
        <f t="shared" si="349"/>
        <v>12971132812.5</v>
      </c>
      <c r="M165" s="39">
        <f t="shared" si="350"/>
        <v>-12971132812.5</v>
      </c>
      <c r="N165" s="53">
        <f t="shared" si="351"/>
        <v>5512731445312.5</v>
      </c>
      <c r="O165" s="39">
        <f t="shared" si="352"/>
        <v>-5512731445312.5</v>
      </c>
      <c r="P165" s="39">
        <f t="shared" si="353"/>
        <v>5512731445312.5</v>
      </c>
      <c r="AJ165" s="21">
        <v>111</v>
      </c>
      <c r="AK165" s="39">
        <v>-425</v>
      </c>
      <c r="AL165" s="39">
        <v>425</v>
      </c>
      <c r="AM165" s="39">
        <v>2500</v>
      </c>
      <c r="AN165" s="50">
        <f t="shared" si="354"/>
        <v>1.521610923556927E-3</v>
      </c>
      <c r="AO165" s="40">
        <f t="shared" si="326"/>
        <v>24.041042308567139</v>
      </c>
      <c r="AP165" s="41">
        <f t="shared" si="355"/>
        <v>60102.605771417846</v>
      </c>
      <c r="AQ165" s="39">
        <f t="shared" si="356"/>
        <v>25543607.452852584</v>
      </c>
      <c r="AR165" s="39">
        <f t="shared" si="357"/>
        <v>-25543607.452852584</v>
      </c>
      <c r="AS165" s="40">
        <f t="shared" si="327"/>
        <v>6099.4607246491823</v>
      </c>
      <c r="AT165" s="39">
        <f t="shared" si="358"/>
        <v>15248651.811622957</v>
      </c>
      <c r="AU165" s="39">
        <f t="shared" si="359"/>
        <v>6480677019.9397564</v>
      </c>
      <c r="AV165" s="39">
        <f t="shared" si="360"/>
        <v>-6480677019.9397564</v>
      </c>
      <c r="AW165" s="53">
        <f t="shared" si="361"/>
        <v>2754287733474.3965</v>
      </c>
      <c r="AX165" s="39">
        <f t="shared" si="362"/>
        <v>-2754287733474.3965</v>
      </c>
      <c r="AY165" s="39">
        <f t="shared" si="363"/>
        <v>2754287733474.3965</v>
      </c>
      <c r="BS165" s="21">
        <v>111</v>
      </c>
      <c r="BT165" s="39">
        <v>-425</v>
      </c>
      <c r="BU165" s="39">
        <v>425</v>
      </c>
      <c r="BV165" s="39">
        <v>2500</v>
      </c>
      <c r="BW165" s="50">
        <f t="shared" si="364"/>
        <v>1.8316068499670561E-3</v>
      </c>
      <c r="BX165" s="40">
        <f t="shared" si="328"/>
        <v>25.319228887265137</v>
      </c>
      <c r="BY165" s="41">
        <f t="shared" si="365"/>
        <v>63298.072218162844</v>
      </c>
      <c r="BZ165" s="39">
        <f t="shared" si="366"/>
        <v>26901680.69271921</v>
      </c>
      <c r="CA165" s="39">
        <f t="shared" si="367"/>
        <v>-26901680.69271921</v>
      </c>
      <c r="CB165" s="40">
        <f t="shared" si="329"/>
        <v>2147.012662920034</v>
      </c>
      <c r="CC165" s="39">
        <f t="shared" si="368"/>
        <v>5367531.6573000848</v>
      </c>
      <c r="CD165" s="39">
        <f t="shared" si="369"/>
        <v>2281200954.3525362</v>
      </c>
      <c r="CE165" s="39">
        <f t="shared" si="370"/>
        <v>-2281200954.3525362</v>
      </c>
      <c r="CF165" s="53">
        <f t="shared" si="371"/>
        <v>969510405599.82788</v>
      </c>
      <c r="CG165" s="39">
        <f t="shared" si="372"/>
        <v>-969510405599.82788</v>
      </c>
      <c r="CH165" s="39">
        <f t="shared" si="373"/>
        <v>969510405599.82788</v>
      </c>
      <c r="DB165" s="21">
        <v>111</v>
      </c>
      <c r="DC165" s="39">
        <v>-425</v>
      </c>
      <c r="DD165" s="39">
        <v>425</v>
      </c>
      <c r="DE165" s="39">
        <v>2500</v>
      </c>
      <c r="DF165" s="50">
        <f t="shared" si="374"/>
        <v>2.1365602249814753E-3</v>
      </c>
      <c r="DG165" s="40">
        <f t="shared" si="330"/>
        <v>25.5</v>
      </c>
      <c r="DH165" s="41">
        <f t="shared" si="375"/>
        <v>63750</v>
      </c>
      <c r="DI165" s="39">
        <f t="shared" si="376"/>
        <v>27093750</v>
      </c>
      <c r="DJ165" s="39">
        <f t="shared" si="377"/>
        <v>-27093750</v>
      </c>
      <c r="DK165" s="40">
        <f t="shared" si="331"/>
        <v>0</v>
      </c>
      <c r="DL165" s="39">
        <f t="shared" si="378"/>
        <v>0</v>
      </c>
      <c r="DM165" s="39">
        <f t="shared" si="379"/>
        <v>0</v>
      </c>
      <c r="DN165" s="39">
        <f t="shared" si="380"/>
        <v>0</v>
      </c>
      <c r="DO165" s="53">
        <f t="shared" si="381"/>
        <v>0</v>
      </c>
      <c r="DP165" s="39">
        <f t="shared" si="382"/>
        <v>0</v>
      </c>
      <c r="DQ165" s="39">
        <f t="shared" si="383"/>
        <v>0</v>
      </c>
      <c r="EK165" s="21">
        <v>111</v>
      </c>
      <c r="EL165" s="39">
        <v>-425</v>
      </c>
      <c r="EM165" s="39">
        <v>425</v>
      </c>
      <c r="EN165" s="39">
        <v>2500</v>
      </c>
      <c r="EO165" s="50">
        <f t="shared" si="384"/>
        <v>2.2515082848571784E-3</v>
      </c>
      <c r="EP165" s="40">
        <f t="shared" si="332"/>
        <v>25.5</v>
      </c>
      <c r="EQ165" s="41">
        <f t="shared" si="385"/>
        <v>63750</v>
      </c>
      <c r="ER165" s="39">
        <f t="shared" si="386"/>
        <v>27093750</v>
      </c>
      <c r="ES165" s="39">
        <f t="shared" si="387"/>
        <v>-27093750</v>
      </c>
      <c r="ET165" s="40">
        <f t="shared" si="333"/>
        <v>0</v>
      </c>
      <c r="EU165" s="39">
        <f t="shared" si="388"/>
        <v>0</v>
      </c>
      <c r="EV165" s="39">
        <f t="shared" si="389"/>
        <v>0</v>
      </c>
      <c r="EW165" s="39">
        <f t="shared" si="390"/>
        <v>0</v>
      </c>
      <c r="EX165" s="53">
        <f t="shared" si="391"/>
        <v>0</v>
      </c>
      <c r="EY165" s="39">
        <f t="shared" si="392"/>
        <v>0</v>
      </c>
      <c r="EZ165" s="39">
        <f t="shared" si="393"/>
        <v>0</v>
      </c>
      <c r="FT165" s="21">
        <v>111</v>
      </c>
      <c r="FU165" s="39">
        <v>-425</v>
      </c>
      <c r="FV165" s="39">
        <v>425</v>
      </c>
      <c r="FW165" s="39">
        <v>2500</v>
      </c>
      <c r="FX165" s="50">
        <f t="shared" si="394"/>
        <v>2.2601856857497491E-3</v>
      </c>
      <c r="FY165" s="40">
        <f t="shared" si="334"/>
        <v>25.5</v>
      </c>
      <c r="FZ165" s="41">
        <f t="shared" si="395"/>
        <v>63750</v>
      </c>
      <c r="GA165" s="39">
        <f t="shared" si="396"/>
        <v>27093750</v>
      </c>
      <c r="GB165" s="39">
        <f t="shared" si="397"/>
        <v>-27093750</v>
      </c>
      <c r="GC165" s="40">
        <f t="shared" si="335"/>
        <v>0</v>
      </c>
      <c r="GD165" s="39">
        <f t="shared" si="398"/>
        <v>0</v>
      </c>
      <c r="GE165" s="39">
        <f t="shared" si="399"/>
        <v>0</v>
      </c>
      <c r="GF165" s="39">
        <f t="shared" si="400"/>
        <v>0</v>
      </c>
      <c r="GG165" s="53">
        <f t="shared" si="401"/>
        <v>0</v>
      </c>
      <c r="GH165" s="39">
        <f t="shared" si="402"/>
        <v>0</v>
      </c>
      <c r="GI165" s="39">
        <f t="shared" si="403"/>
        <v>0</v>
      </c>
      <c r="HC165" s="21">
        <v>111</v>
      </c>
      <c r="HD165" s="39">
        <v>-425</v>
      </c>
      <c r="HE165" s="39">
        <v>425</v>
      </c>
      <c r="HF165" s="39">
        <v>2500</v>
      </c>
      <c r="HG165" s="50">
        <f t="shared" si="404"/>
        <v>2.2602219307127857E-3</v>
      </c>
      <c r="HH165" s="40">
        <f t="shared" si="336"/>
        <v>25.5</v>
      </c>
      <c r="HI165" s="41">
        <f t="shared" si="405"/>
        <v>63750</v>
      </c>
      <c r="HJ165" s="39">
        <f t="shared" si="406"/>
        <v>27093750</v>
      </c>
      <c r="HK165" s="39">
        <f t="shared" si="407"/>
        <v>-27093750</v>
      </c>
      <c r="HL165" s="40">
        <f t="shared" si="337"/>
        <v>0</v>
      </c>
      <c r="HM165" s="39">
        <f t="shared" si="408"/>
        <v>0</v>
      </c>
      <c r="HN165" s="39">
        <f t="shared" si="409"/>
        <v>0</v>
      </c>
      <c r="HO165" s="39">
        <f t="shared" si="410"/>
        <v>0</v>
      </c>
      <c r="HP165" s="53">
        <f t="shared" si="411"/>
        <v>0</v>
      </c>
      <c r="HQ165" s="39">
        <f t="shared" si="412"/>
        <v>0</v>
      </c>
      <c r="HR165" s="39">
        <f t="shared" si="413"/>
        <v>0</v>
      </c>
      <c r="IL165" s="21">
        <v>111</v>
      </c>
      <c r="IM165" s="39">
        <v>-425</v>
      </c>
      <c r="IN165" s="39">
        <v>425</v>
      </c>
      <c r="IO165" s="39">
        <v>2500</v>
      </c>
      <c r="IP165" s="50">
        <f t="shared" si="414"/>
        <v>2.260221931378612E-3</v>
      </c>
      <c r="IQ165" s="40">
        <f t="shared" si="338"/>
        <v>25.5</v>
      </c>
      <c r="IR165" s="41">
        <f t="shared" si="415"/>
        <v>63750</v>
      </c>
      <c r="IS165" s="39">
        <f t="shared" si="416"/>
        <v>27093750</v>
      </c>
      <c r="IT165" s="39">
        <f t="shared" si="417"/>
        <v>-27093750</v>
      </c>
      <c r="IU165" s="40">
        <f t="shared" si="339"/>
        <v>0</v>
      </c>
      <c r="IV165" s="39">
        <f t="shared" si="418"/>
        <v>0</v>
      </c>
      <c r="IW165" s="39">
        <f t="shared" si="419"/>
        <v>0</v>
      </c>
      <c r="IX165" s="39">
        <f t="shared" si="420"/>
        <v>0</v>
      </c>
      <c r="IY165" s="53">
        <f t="shared" si="421"/>
        <v>0</v>
      </c>
      <c r="IZ165" s="39">
        <f t="shared" si="422"/>
        <v>0</v>
      </c>
      <c r="JA165" s="39">
        <f t="shared" si="423"/>
        <v>0</v>
      </c>
      <c r="JU165" s="21">
        <v>111</v>
      </c>
      <c r="JV165" s="39">
        <v>-425</v>
      </c>
      <c r="JW165" s="39">
        <v>425</v>
      </c>
      <c r="JX165" s="39">
        <v>2500</v>
      </c>
      <c r="JY165" s="50">
        <f t="shared" si="424"/>
        <v>2.2602219313786129E-3</v>
      </c>
      <c r="JZ165" s="40">
        <f t="shared" si="340"/>
        <v>25.5</v>
      </c>
      <c r="KA165" s="41">
        <f t="shared" si="425"/>
        <v>63750</v>
      </c>
      <c r="KB165" s="39">
        <f t="shared" si="426"/>
        <v>27093750</v>
      </c>
      <c r="KC165" s="39">
        <f t="shared" si="427"/>
        <v>-27093750</v>
      </c>
      <c r="KD165" s="40">
        <f t="shared" si="341"/>
        <v>0</v>
      </c>
      <c r="KE165" s="39">
        <f t="shared" si="428"/>
        <v>0</v>
      </c>
      <c r="KF165" s="39">
        <f t="shared" si="429"/>
        <v>0</v>
      </c>
      <c r="KG165" s="39">
        <f t="shared" si="430"/>
        <v>0</v>
      </c>
      <c r="KH165" s="53">
        <f t="shared" si="431"/>
        <v>0</v>
      </c>
      <c r="KI165" s="39">
        <f t="shared" si="432"/>
        <v>0</v>
      </c>
      <c r="KJ165" s="39">
        <f t="shared" si="433"/>
        <v>0</v>
      </c>
      <c r="LD165" s="21">
        <v>111</v>
      </c>
      <c r="LE165" s="39">
        <v>-425</v>
      </c>
      <c r="LF165" s="39">
        <v>425</v>
      </c>
      <c r="LG165" s="39">
        <v>2500</v>
      </c>
      <c r="LH165" s="50">
        <f t="shared" si="434"/>
        <v>2.2602219313786129E-3</v>
      </c>
      <c r="LI165" s="40">
        <f t="shared" si="342"/>
        <v>25.5</v>
      </c>
      <c r="LJ165" s="41">
        <f t="shared" si="435"/>
        <v>63750</v>
      </c>
      <c r="LK165" s="39">
        <f t="shared" si="436"/>
        <v>27093750</v>
      </c>
      <c r="LL165" s="39">
        <f t="shared" si="437"/>
        <v>-27093750</v>
      </c>
      <c r="LM165" s="40">
        <f t="shared" si="343"/>
        <v>0</v>
      </c>
      <c r="LN165" s="39">
        <f t="shared" si="438"/>
        <v>0</v>
      </c>
      <c r="LO165" s="39">
        <f t="shared" si="439"/>
        <v>0</v>
      </c>
      <c r="LP165" s="39">
        <f t="shared" si="440"/>
        <v>0</v>
      </c>
      <c r="LQ165" s="53">
        <f t="shared" si="441"/>
        <v>0</v>
      </c>
      <c r="LR165" s="39">
        <f t="shared" si="442"/>
        <v>0</v>
      </c>
      <c r="LS165" s="39">
        <f t="shared" si="443"/>
        <v>0</v>
      </c>
    </row>
    <row r="166" spans="1:331" x14ac:dyDescent="0.25">
      <c r="A166" s="21">
        <v>112</v>
      </c>
      <c r="B166" s="39">
        <v>-425</v>
      </c>
      <c r="C166" s="39">
        <v>475</v>
      </c>
      <c r="D166" s="39">
        <v>2500</v>
      </c>
      <c r="E166" s="50">
        <f t="shared" si="344"/>
        <v>1.0499999999999999E-3</v>
      </c>
      <c r="F166" s="40">
        <f t="shared" si="324"/>
        <v>19.7465625</v>
      </c>
      <c r="G166" s="41">
        <f t="shared" si="345"/>
        <v>49366.40625</v>
      </c>
      <c r="H166" s="39">
        <f t="shared" si="346"/>
        <v>23449042.96875</v>
      </c>
      <c r="I166" s="39">
        <f t="shared" si="347"/>
        <v>-20980722.65625</v>
      </c>
      <c r="J166" s="40">
        <f t="shared" si="325"/>
        <v>12112.500000000002</v>
      </c>
      <c r="K166" s="39">
        <f t="shared" si="348"/>
        <v>30281250.000000004</v>
      </c>
      <c r="L166" s="39">
        <f t="shared" si="349"/>
        <v>14383593750.000002</v>
      </c>
      <c r="M166" s="39">
        <f t="shared" si="350"/>
        <v>-12869531250.000002</v>
      </c>
      <c r="N166" s="53">
        <f t="shared" si="351"/>
        <v>6832207031250.001</v>
      </c>
      <c r="O166" s="39">
        <f t="shared" si="352"/>
        <v>-6113027343750.001</v>
      </c>
      <c r="P166" s="39">
        <f t="shared" si="353"/>
        <v>5469550781250.001</v>
      </c>
      <c r="AJ166" s="21">
        <v>112</v>
      </c>
      <c r="AK166" s="39">
        <v>-425</v>
      </c>
      <c r="AL166" s="39">
        <v>475</v>
      </c>
      <c r="AM166" s="39">
        <v>2500</v>
      </c>
      <c r="AN166" s="50">
        <f t="shared" si="354"/>
        <v>1.5942029632949025E-3</v>
      </c>
      <c r="AO166" s="40">
        <f t="shared" si="326"/>
        <v>24.45022087688368</v>
      </c>
      <c r="AP166" s="41">
        <f t="shared" si="355"/>
        <v>61125.552192209201</v>
      </c>
      <c r="AQ166" s="39">
        <f t="shared" si="356"/>
        <v>29034637.291299369</v>
      </c>
      <c r="AR166" s="39">
        <f t="shared" si="357"/>
        <v>-25978359.681688912</v>
      </c>
      <c r="AS166" s="40">
        <f t="shared" si="327"/>
        <v>5173.9122179899941</v>
      </c>
      <c r="AT166" s="39">
        <f t="shared" si="358"/>
        <v>12934780.544974985</v>
      </c>
      <c r="AU166" s="39">
        <f t="shared" si="359"/>
        <v>6144020758.8631172</v>
      </c>
      <c r="AV166" s="39">
        <f t="shared" si="360"/>
        <v>-5497281731.6143684</v>
      </c>
      <c r="AW166" s="53">
        <f t="shared" si="361"/>
        <v>2918409860459.9805</v>
      </c>
      <c r="AX166" s="39">
        <f t="shared" si="362"/>
        <v>-2611208822516.8252</v>
      </c>
      <c r="AY166" s="39">
        <f t="shared" si="363"/>
        <v>2336344735936.1064</v>
      </c>
      <c r="BS166" s="21">
        <v>112</v>
      </c>
      <c r="BT166" s="39">
        <v>-425</v>
      </c>
      <c r="BU166" s="39">
        <v>475</v>
      </c>
      <c r="BV166" s="39">
        <v>2500</v>
      </c>
      <c r="BW166" s="50">
        <f t="shared" si="364"/>
        <v>1.921968353715368E-3</v>
      </c>
      <c r="BX166" s="40">
        <f t="shared" si="328"/>
        <v>25.461183021385452</v>
      </c>
      <c r="BY166" s="41">
        <f t="shared" si="365"/>
        <v>63652.957553463631</v>
      </c>
      <c r="BZ166" s="39">
        <f t="shared" si="366"/>
        <v>30235154.837895226</v>
      </c>
      <c r="CA166" s="39">
        <f t="shared" si="367"/>
        <v>-27052506.960222043</v>
      </c>
      <c r="CB166" s="40">
        <f t="shared" si="329"/>
        <v>994.9034901290579</v>
      </c>
      <c r="CC166" s="39">
        <f t="shared" si="368"/>
        <v>2487258.7253226447</v>
      </c>
      <c r="CD166" s="39">
        <f t="shared" si="369"/>
        <v>1181447894.5282562</v>
      </c>
      <c r="CE166" s="39">
        <f t="shared" si="370"/>
        <v>-1057084958.2621239</v>
      </c>
      <c r="CF166" s="53">
        <f t="shared" si="371"/>
        <v>561187749900.92163</v>
      </c>
      <c r="CG166" s="39">
        <f t="shared" si="372"/>
        <v>-502115355174.50885</v>
      </c>
      <c r="CH166" s="39">
        <f t="shared" si="373"/>
        <v>449261107261.40271</v>
      </c>
      <c r="DB166" s="21">
        <v>112</v>
      </c>
      <c r="DC166" s="39">
        <v>-425</v>
      </c>
      <c r="DD166" s="39">
        <v>475</v>
      </c>
      <c r="DE166" s="39">
        <v>2500</v>
      </c>
      <c r="DF166" s="50">
        <f t="shared" si="374"/>
        <v>2.2474804997328524E-3</v>
      </c>
      <c r="DG166" s="40">
        <f t="shared" si="330"/>
        <v>25.5</v>
      </c>
      <c r="DH166" s="41">
        <f t="shared" si="375"/>
        <v>63750</v>
      </c>
      <c r="DI166" s="39">
        <f t="shared" si="376"/>
        <v>30281250</v>
      </c>
      <c r="DJ166" s="39">
        <f t="shared" si="377"/>
        <v>-27093750</v>
      </c>
      <c r="DK166" s="40">
        <f t="shared" si="331"/>
        <v>0</v>
      </c>
      <c r="DL166" s="39">
        <f t="shared" si="378"/>
        <v>0</v>
      </c>
      <c r="DM166" s="39">
        <f t="shared" si="379"/>
        <v>0</v>
      </c>
      <c r="DN166" s="39">
        <f t="shared" si="380"/>
        <v>0</v>
      </c>
      <c r="DO166" s="53">
        <f t="shared" si="381"/>
        <v>0</v>
      </c>
      <c r="DP166" s="39">
        <f t="shared" si="382"/>
        <v>0</v>
      </c>
      <c r="DQ166" s="39">
        <f t="shared" si="383"/>
        <v>0</v>
      </c>
      <c r="EK166" s="21">
        <v>112</v>
      </c>
      <c r="EL166" s="39">
        <v>-425</v>
      </c>
      <c r="EM166" s="39">
        <v>475</v>
      </c>
      <c r="EN166" s="39">
        <v>2500</v>
      </c>
      <c r="EO166" s="50">
        <f t="shared" si="384"/>
        <v>2.3700946951606362E-3</v>
      </c>
      <c r="EP166" s="40">
        <f t="shared" si="332"/>
        <v>25.5</v>
      </c>
      <c r="EQ166" s="41">
        <f t="shared" si="385"/>
        <v>63750</v>
      </c>
      <c r="ER166" s="39">
        <f t="shared" si="386"/>
        <v>30281250</v>
      </c>
      <c r="ES166" s="39">
        <f t="shared" si="387"/>
        <v>-27093750</v>
      </c>
      <c r="ET166" s="40">
        <f t="shared" si="333"/>
        <v>0</v>
      </c>
      <c r="EU166" s="39">
        <f t="shared" si="388"/>
        <v>0</v>
      </c>
      <c r="EV166" s="39">
        <f t="shared" si="389"/>
        <v>0</v>
      </c>
      <c r="EW166" s="39">
        <f t="shared" si="390"/>
        <v>0</v>
      </c>
      <c r="EX166" s="53">
        <f t="shared" si="391"/>
        <v>0</v>
      </c>
      <c r="EY166" s="39">
        <f t="shared" si="392"/>
        <v>0</v>
      </c>
      <c r="EZ166" s="39">
        <f t="shared" si="393"/>
        <v>0</v>
      </c>
      <c r="FT166" s="21">
        <v>112</v>
      </c>
      <c r="FU166" s="39">
        <v>-425</v>
      </c>
      <c r="FV166" s="39">
        <v>475</v>
      </c>
      <c r="FW166" s="39">
        <v>2500</v>
      </c>
      <c r="FX166" s="50">
        <f t="shared" si="394"/>
        <v>2.3793555664430163E-3</v>
      </c>
      <c r="FY166" s="40">
        <f t="shared" si="334"/>
        <v>25.5</v>
      </c>
      <c r="FZ166" s="41">
        <f t="shared" si="395"/>
        <v>63750</v>
      </c>
      <c r="GA166" s="39">
        <f t="shared" si="396"/>
        <v>30281250</v>
      </c>
      <c r="GB166" s="39">
        <f t="shared" si="397"/>
        <v>-27093750</v>
      </c>
      <c r="GC166" s="40">
        <f t="shared" si="335"/>
        <v>0</v>
      </c>
      <c r="GD166" s="39">
        <f t="shared" si="398"/>
        <v>0</v>
      </c>
      <c r="GE166" s="39">
        <f t="shared" si="399"/>
        <v>0</v>
      </c>
      <c r="GF166" s="39">
        <f t="shared" si="400"/>
        <v>0</v>
      </c>
      <c r="GG166" s="53">
        <f t="shared" si="401"/>
        <v>0</v>
      </c>
      <c r="GH166" s="39">
        <f t="shared" si="402"/>
        <v>0</v>
      </c>
      <c r="GI166" s="39">
        <f t="shared" si="403"/>
        <v>0</v>
      </c>
      <c r="HC166" s="21">
        <v>112</v>
      </c>
      <c r="HD166" s="39">
        <v>-425</v>
      </c>
      <c r="HE166" s="39">
        <v>475</v>
      </c>
      <c r="HF166" s="39">
        <v>2500</v>
      </c>
      <c r="HG166" s="50">
        <f t="shared" si="404"/>
        <v>2.3793940757707395E-3</v>
      </c>
      <c r="HH166" s="40">
        <f t="shared" si="336"/>
        <v>25.5</v>
      </c>
      <c r="HI166" s="41">
        <f t="shared" si="405"/>
        <v>63750</v>
      </c>
      <c r="HJ166" s="39">
        <f t="shared" si="406"/>
        <v>30281250</v>
      </c>
      <c r="HK166" s="39">
        <f t="shared" si="407"/>
        <v>-27093750</v>
      </c>
      <c r="HL166" s="40">
        <f t="shared" si="337"/>
        <v>0</v>
      </c>
      <c r="HM166" s="39">
        <f t="shared" si="408"/>
        <v>0</v>
      </c>
      <c r="HN166" s="39">
        <f t="shared" si="409"/>
        <v>0</v>
      </c>
      <c r="HO166" s="39">
        <f t="shared" si="410"/>
        <v>0</v>
      </c>
      <c r="HP166" s="53">
        <f t="shared" si="411"/>
        <v>0</v>
      </c>
      <c r="HQ166" s="39">
        <f t="shared" si="412"/>
        <v>0</v>
      </c>
      <c r="HR166" s="39">
        <f t="shared" si="413"/>
        <v>0</v>
      </c>
      <c r="IL166" s="21">
        <v>112</v>
      </c>
      <c r="IM166" s="39">
        <v>-425</v>
      </c>
      <c r="IN166" s="39">
        <v>475</v>
      </c>
      <c r="IO166" s="39">
        <v>2500</v>
      </c>
      <c r="IP166" s="50">
        <f t="shared" si="414"/>
        <v>2.3793940764780075E-3</v>
      </c>
      <c r="IQ166" s="40">
        <f t="shared" si="338"/>
        <v>25.5</v>
      </c>
      <c r="IR166" s="41">
        <f t="shared" si="415"/>
        <v>63750</v>
      </c>
      <c r="IS166" s="39">
        <f t="shared" si="416"/>
        <v>30281250</v>
      </c>
      <c r="IT166" s="39">
        <f t="shared" si="417"/>
        <v>-27093750</v>
      </c>
      <c r="IU166" s="40">
        <f t="shared" si="339"/>
        <v>0</v>
      </c>
      <c r="IV166" s="39">
        <f t="shared" si="418"/>
        <v>0</v>
      </c>
      <c r="IW166" s="39">
        <f t="shared" si="419"/>
        <v>0</v>
      </c>
      <c r="IX166" s="39">
        <f t="shared" si="420"/>
        <v>0</v>
      </c>
      <c r="IY166" s="53">
        <f t="shared" si="421"/>
        <v>0</v>
      </c>
      <c r="IZ166" s="39">
        <f t="shared" si="422"/>
        <v>0</v>
      </c>
      <c r="JA166" s="39">
        <f t="shared" si="423"/>
        <v>0</v>
      </c>
      <c r="JU166" s="21">
        <v>112</v>
      </c>
      <c r="JV166" s="39">
        <v>-425</v>
      </c>
      <c r="JW166" s="39">
        <v>475</v>
      </c>
      <c r="JX166" s="39">
        <v>2500</v>
      </c>
      <c r="JY166" s="50">
        <f t="shared" si="424"/>
        <v>2.3793940764780079E-3</v>
      </c>
      <c r="JZ166" s="40">
        <f t="shared" si="340"/>
        <v>25.5</v>
      </c>
      <c r="KA166" s="41">
        <f t="shared" si="425"/>
        <v>63750</v>
      </c>
      <c r="KB166" s="39">
        <f t="shared" si="426"/>
        <v>30281250</v>
      </c>
      <c r="KC166" s="39">
        <f t="shared" si="427"/>
        <v>-27093750</v>
      </c>
      <c r="KD166" s="40">
        <f t="shared" si="341"/>
        <v>0</v>
      </c>
      <c r="KE166" s="39">
        <f t="shared" si="428"/>
        <v>0</v>
      </c>
      <c r="KF166" s="39">
        <f t="shared" si="429"/>
        <v>0</v>
      </c>
      <c r="KG166" s="39">
        <f t="shared" si="430"/>
        <v>0</v>
      </c>
      <c r="KH166" s="53">
        <f t="shared" si="431"/>
        <v>0</v>
      </c>
      <c r="KI166" s="39">
        <f t="shared" si="432"/>
        <v>0</v>
      </c>
      <c r="KJ166" s="39">
        <f t="shared" si="433"/>
        <v>0</v>
      </c>
      <c r="LD166" s="21">
        <v>112</v>
      </c>
      <c r="LE166" s="39">
        <v>-425</v>
      </c>
      <c r="LF166" s="39">
        <v>475</v>
      </c>
      <c r="LG166" s="39">
        <v>2500</v>
      </c>
      <c r="LH166" s="50">
        <f t="shared" si="434"/>
        <v>2.3793940764780079E-3</v>
      </c>
      <c r="LI166" s="40">
        <f t="shared" si="342"/>
        <v>25.5</v>
      </c>
      <c r="LJ166" s="41">
        <f t="shared" si="435"/>
        <v>63750</v>
      </c>
      <c r="LK166" s="39">
        <f t="shared" si="436"/>
        <v>30281250</v>
      </c>
      <c r="LL166" s="39">
        <f t="shared" si="437"/>
        <v>-27093750</v>
      </c>
      <c r="LM166" s="40">
        <f t="shared" si="343"/>
        <v>0</v>
      </c>
      <c r="LN166" s="39">
        <f t="shared" si="438"/>
        <v>0</v>
      </c>
      <c r="LO166" s="39">
        <f t="shared" si="439"/>
        <v>0</v>
      </c>
      <c r="LP166" s="39">
        <f t="shared" si="440"/>
        <v>0</v>
      </c>
      <c r="LQ166" s="53">
        <f t="shared" si="441"/>
        <v>0</v>
      </c>
      <c r="LR166" s="39">
        <f t="shared" si="442"/>
        <v>0</v>
      </c>
      <c r="LS166" s="39">
        <f t="shared" si="443"/>
        <v>0</v>
      </c>
    </row>
    <row r="167" spans="1:331" x14ac:dyDescent="0.25">
      <c r="A167" s="21">
        <v>113</v>
      </c>
      <c r="B167" s="39">
        <v>-425</v>
      </c>
      <c r="C167" s="39">
        <v>525</v>
      </c>
      <c r="D167" s="39">
        <v>2500</v>
      </c>
      <c r="E167" s="50">
        <f t="shared" si="344"/>
        <v>1.0575000000000001E-3</v>
      </c>
      <c r="F167" s="40">
        <f t="shared" si="324"/>
        <v>19.83704765625</v>
      </c>
      <c r="G167" s="41">
        <f t="shared" si="345"/>
        <v>49592.619140625</v>
      </c>
      <c r="H167" s="39">
        <f t="shared" si="346"/>
        <v>26036125.048828125</v>
      </c>
      <c r="I167" s="39">
        <f t="shared" si="347"/>
        <v>-21076863.134765625</v>
      </c>
      <c r="J167" s="40">
        <f t="shared" si="325"/>
        <v>12016.874999999998</v>
      </c>
      <c r="K167" s="39">
        <f t="shared" si="348"/>
        <v>30042187.499999996</v>
      </c>
      <c r="L167" s="39">
        <f t="shared" si="349"/>
        <v>15772148437.499998</v>
      </c>
      <c r="M167" s="39">
        <f t="shared" si="350"/>
        <v>-12767929687.499998</v>
      </c>
      <c r="N167" s="53">
        <f t="shared" si="351"/>
        <v>8280377929687.499</v>
      </c>
      <c r="O167" s="39">
        <f t="shared" si="352"/>
        <v>-6703163085937.499</v>
      </c>
      <c r="P167" s="39">
        <f t="shared" si="353"/>
        <v>5426370117187.499</v>
      </c>
      <c r="AJ167" s="21">
        <v>113</v>
      </c>
      <c r="AK167" s="39">
        <v>-425</v>
      </c>
      <c r="AL167" s="39">
        <v>525</v>
      </c>
      <c r="AM167" s="39">
        <v>2500</v>
      </c>
      <c r="AN167" s="50">
        <f t="shared" si="354"/>
        <v>1.6667950030328782E-3</v>
      </c>
      <c r="AO167" s="40">
        <f t="shared" si="326"/>
        <v>24.792211991225393</v>
      </c>
      <c r="AP167" s="41">
        <f t="shared" si="355"/>
        <v>61980.529978063481</v>
      </c>
      <c r="AQ167" s="39">
        <f t="shared" si="356"/>
        <v>32539778.238483328</v>
      </c>
      <c r="AR167" s="39">
        <f t="shared" si="357"/>
        <v>-26341725.24067698</v>
      </c>
      <c r="AS167" s="40">
        <f t="shared" si="327"/>
        <v>4248.3637113308032</v>
      </c>
      <c r="AT167" s="39">
        <f t="shared" si="358"/>
        <v>10620909.278327009</v>
      </c>
      <c r="AU167" s="39">
        <f t="shared" si="359"/>
        <v>5575977371.1216793</v>
      </c>
      <c r="AV167" s="39">
        <f t="shared" si="360"/>
        <v>-4513886443.2889786</v>
      </c>
      <c r="AW167" s="53">
        <f t="shared" si="361"/>
        <v>2927388119838.8818</v>
      </c>
      <c r="AX167" s="39">
        <f t="shared" si="362"/>
        <v>-2369790382726.7139</v>
      </c>
      <c r="AY167" s="39">
        <f t="shared" si="363"/>
        <v>1918401738397.8159</v>
      </c>
      <c r="BS167" s="21">
        <v>113</v>
      </c>
      <c r="BT167" s="39">
        <v>-425</v>
      </c>
      <c r="BU167" s="39">
        <v>525</v>
      </c>
      <c r="BV167" s="39">
        <v>2500</v>
      </c>
      <c r="BW167" s="50">
        <f t="shared" si="364"/>
        <v>2.0123298574636806E-3</v>
      </c>
      <c r="BX167" s="40">
        <f t="shared" si="328"/>
        <v>25.5</v>
      </c>
      <c r="BY167" s="41">
        <f t="shared" si="365"/>
        <v>63750</v>
      </c>
      <c r="BZ167" s="39">
        <f t="shared" si="366"/>
        <v>33468750</v>
      </c>
      <c r="CA167" s="39">
        <f t="shared" si="367"/>
        <v>-27093750</v>
      </c>
      <c r="CB167" s="40">
        <f t="shared" si="329"/>
        <v>0</v>
      </c>
      <c r="CC167" s="39">
        <f t="shared" si="368"/>
        <v>0</v>
      </c>
      <c r="CD167" s="39">
        <f t="shared" si="369"/>
        <v>0</v>
      </c>
      <c r="CE167" s="39">
        <f t="shared" si="370"/>
        <v>0</v>
      </c>
      <c r="CF167" s="53">
        <f t="shared" si="371"/>
        <v>0</v>
      </c>
      <c r="CG167" s="39">
        <f t="shared" si="372"/>
        <v>0</v>
      </c>
      <c r="CH167" s="39">
        <f t="shared" si="373"/>
        <v>0</v>
      </c>
      <c r="DB167" s="21">
        <v>113</v>
      </c>
      <c r="DC167" s="39">
        <v>-425</v>
      </c>
      <c r="DD167" s="39">
        <v>525</v>
      </c>
      <c r="DE167" s="39">
        <v>2500</v>
      </c>
      <c r="DF167" s="50">
        <f t="shared" si="374"/>
        <v>2.358400774484229E-3</v>
      </c>
      <c r="DG167" s="40">
        <f t="shared" si="330"/>
        <v>25.5</v>
      </c>
      <c r="DH167" s="41">
        <f t="shared" si="375"/>
        <v>63750</v>
      </c>
      <c r="DI167" s="39">
        <f t="shared" si="376"/>
        <v>33468750</v>
      </c>
      <c r="DJ167" s="39">
        <f t="shared" si="377"/>
        <v>-27093750</v>
      </c>
      <c r="DK167" s="40">
        <f t="shared" si="331"/>
        <v>0</v>
      </c>
      <c r="DL167" s="39">
        <f t="shared" si="378"/>
        <v>0</v>
      </c>
      <c r="DM167" s="39">
        <f t="shared" si="379"/>
        <v>0</v>
      </c>
      <c r="DN167" s="39">
        <f t="shared" si="380"/>
        <v>0</v>
      </c>
      <c r="DO167" s="53">
        <f t="shared" si="381"/>
        <v>0</v>
      </c>
      <c r="DP167" s="39">
        <f t="shared" si="382"/>
        <v>0</v>
      </c>
      <c r="DQ167" s="39">
        <f t="shared" si="383"/>
        <v>0</v>
      </c>
      <c r="EK167" s="21">
        <v>113</v>
      </c>
      <c r="EL167" s="39">
        <v>-425</v>
      </c>
      <c r="EM167" s="39">
        <v>525</v>
      </c>
      <c r="EN167" s="39">
        <v>2500</v>
      </c>
      <c r="EO167" s="50">
        <f t="shared" si="384"/>
        <v>2.4886811054640945E-3</v>
      </c>
      <c r="EP167" s="40">
        <f t="shared" si="332"/>
        <v>25.5</v>
      </c>
      <c r="EQ167" s="41">
        <f t="shared" si="385"/>
        <v>63750</v>
      </c>
      <c r="ER167" s="39">
        <f t="shared" si="386"/>
        <v>33468750</v>
      </c>
      <c r="ES167" s="39">
        <f t="shared" si="387"/>
        <v>-27093750</v>
      </c>
      <c r="ET167" s="40">
        <f t="shared" si="333"/>
        <v>0</v>
      </c>
      <c r="EU167" s="39">
        <f t="shared" si="388"/>
        <v>0</v>
      </c>
      <c r="EV167" s="39">
        <f t="shared" si="389"/>
        <v>0</v>
      </c>
      <c r="EW167" s="39">
        <f t="shared" si="390"/>
        <v>0</v>
      </c>
      <c r="EX167" s="53">
        <f t="shared" si="391"/>
        <v>0</v>
      </c>
      <c r="EY167" s="39">
        <f t="shared" si="392"/>
        <v>0</v>
      </c>
      <c r="EZ167" s="39">
        <f t="shared" si="393"/>
        <v>0</v>
      </c>
      <c r="FT167" s="21">
        <v>113</v>
      </c>
      <c r="FU167" s="39">
        <v>-425</v>
      </c>
      <c r="FV167" s="39">
        <v>525</v>
      </c>
      <c r="FW167" s="39">
        <v>2500</v>
      </c>
      <c r="FX167" s="50">
        <f t="shared" si="394"/>
        <v>2.4985254471362834E-3</v>
      </c>
      <c r="FY167" s="40">
        <f t="shared" si="334"/>
        <v>25.5</v>
      </c>
      <c r="FZ167" s="41">
        <f t="shared" si="395"/>
        <v>63750</v>
      </c>
      <c r="GA167" s="39">
        <f t="shared" si="396"/>
        <v>33468750</v>
      </c>
      <c r="GB167" s="39">
        <f t="shared" si="397"/>
        <v>-27093750</v>
      </c>
      <c r="GC167" s="40">
        <f t="shared" si="335"/>
        <v>0</v>
      </c>
      <c r="GD167" s="39">
        <f t="shared" si="398"/>
        <v>0</v>
      </c>
      <c r="GE167" s="39">
        <f t="shared" si="399"/>
        <v>0</v>
      </c>
      <c r="GF167" s="39">
        <f t="shared" si="400"/>
        <v>0</v>
      </c>
      <c r="GG167" s="53">
        <f t="shared" si="401"/>
        <v>0</v>
      </c>
      <c r="GH167" s="39">
        <f t="shared" si="402"/>
        <v>0</v>
      </c>
      <c r="GI167" s="39">
        <f t="shared" si="403"/>
        <v>0</v>
      </c>
      <c r="HC167" s="21">
        <v>113</v>
      </c>
      <c r="HD167" s="39">
        <v>-425</v>
      </c>
      <c r="HE167" s="39">
        <v>525</v>
      </c>
      <c r="HF167" s="39">
        <v>2500</v>
      </c>
      <c r="HG167" s="50">
        <f t="shared" si="404"/>
        <v>2.4985662208286932E-3</v>
      </c>
      <c r="HH167" s="40">
        <f t="shared" si="336"/>
        <v>25.5</v>
      </c>
      <c r="HI167" s="41">
        <f t="shared" si="405"/>
        <v>63750</v>
      </c>
      <c r="HJ167" s="39">
        <f t="shared" si="406"/>
        <v>33468750</v>
      </c>
      <c r="HK167" s="39">
        <f t="shared" si="407"/>
        <v>-27093750</v>
      </c>
      <c r="HL167" s="40">
        <f t="shared" si="337"/>
        <v>0</v>
      </c>
      <c r="HM167" s="39">
        <f t="shared" si="408"/>
        <v>0</v>
      </c>
      <c r="HN167" s="39">
        <f t="shared" si="409"/>
        <v>0</v>
      </c>
      <c r="HO167" s="39">
        <f t="shared" si="410"/>
        <v>0</v>
      </c>
      <c r="HP167" s="53">
        <f t="shared" si="411"/>
        <v>0</v>
      </c>
      <c r="HQ167" s="39">
        <f t="shared" si="412"/>
        <v>0</v>
      </c>
      <c r="HR167" s="39">
        <f t="shared" si="413"/>
        <v>0</v>
      </c>
      <c r="IL167" s="21">
        <v>113</v>
      </c>
      <c r="IM167" s="39">
        <v>-425</v>
      </c>
      <c r="IN167" s="39">
        <v>525</v>
      </c>
      <c r="IO167" s="39">
        <v>2500</v>
      </c>
      <c r="IP167" s="50">
        <f t="shared" si="414"/>
        <v>2.4985662215774025E-3</v>
      </c>
      <c r="IQ167" s="40">
        <f t="shared" si="338"/>
        <v>25.5</v>
      </c>
      <c r="IR167" s="41">
        <f t="shared" si="415"/>
        <v>63750</v>
      </c>
      <c r="IS167" s="39">
        <f t="shared" si="416"/>
        <v>33468750</v>
      </c>
      <c r="IT167" s="39">
        <f t="shared" si="417"/>
        <v>-27093750</v>
      </c>
      <c r="IU167" s="40">
        <f t="shared" si="339"/>
        <v>0</v>
      </c>
      <c r="IV167" s="39">
        <f t="shared" si="418"/>
        <v>0</v>
      </c>
      <c r="IW167" s="39">
        <f t="shared" si="419"/>
        <v>0</v>
      </c>
      <c r="IX167" s="39">
        <f t="shared" si="420"/>
        <v>0</v>
      </c>
      <c r="IY167" s="53">
        <f t="shared" si="421"/>
        <v>0</v>
      </c>
      <c r="IZ167" s="39">
        <f t="shared" si="422"/>
        <v>0</v>
      </c>
      <c r="JA167" s="39">
        <f t="shared" si="423"/>
        <v>0</v>
      </c>
      <c r="JU167" s="21">
        <v>113</v>
      </c>
      <c r="JV167" s="39">
        <v>-425</v>
      </c>
      <c r="JW167" s="39">
        <v>525</v>
      </c>
      <c r="JX167" s="39">
        <v>2500</v>
      </c>
      <c r="JY167" s="50">
        <f t="shared" si="424"/>
        <v>2.4985662215774029E-3</v>
      </c>
      <c r="JZ167" s="40">
        <f t="shared" si="340"/>
        <v>25.5</v>
      </c>
      <c r="KA167" s="41">
        <f t="shared" si="425"/>
        <v>63750</v>
      </c>
      <c r="KB167" s="39">
        <f t="shared" si="426"/>
        <v>33468750</v>
      </c>
      <c r="KC167" s="39">
        <f t="shared" si="427"/>
        <v>-27093750</v>
      </c>
      <c r="KD167" s="40">
        <f t="shared" si="341"/>
        <v>0</v>
      </c>
      <c r="KE167" s="39">
        <f t="shared" si="428"/>
        <v>0</v>
      </c>
      <c r="KF167" s="39">
        <f t="shared" si="429"/>
        <v>0</v>
      </c>
      <c r="KG167" s="39">
        <f t="shared" si="430"/>
        <v>0</v>
      </c>
      <c r="KH167" s="53">
        <f t="shared" si="431"/>
        <v>0</v>
      </c>
      <c r="KI167" s="39">
        <f t="shared" si="432"/>
        <v>0</v>
      </c>
      <c r="KJ167" s="39">
        <f t="shared" si="433"/>
        <v>0</v>
      </c>
      <c r="LD167" s="21">
        <v>113</v>
      </c>
      <c r="LE167" s="39">
        <v>-425</v>
      </c>
      <c r="LF167" s="39">
        <v>525</v>
      </c>
      <c r="LG167" s="39">
        <v>2500</v>
      </c>
      <c r="LH167" s="50">
        <f t="shared" si="434"/>
        <v>2.4985662215774029E-3</v>
      </c>
      <c r="LI167" s="40">
        <f t="shared" si="342"/>
        <v>25.5</v>
      </c>
      <c r="LJ167" s="41">
        <f t="shared" si="435"/>
        <v>63750</v>
      </c>
      <c r="LK167" s="39">
        <f t="shared" si="436"/>
        <v>33468750</v>
      </c>
      <c r="LL167" s="39">
        <f t="shared" si="437"/>
        <v>-27093750</v>
      </c>
      <c r="LM167" s="40">
        <f t="shared" si="343"/>
        <v>0</v>
      </c>
      <c r="LN167" s="39">
        <f t="shared" si="438"/>
        <v>0</v>
      </c>
      <c r="LO167" s="39">
        <f t="shared" si="439"/>
        <v>0</v>
      </c>
      <c r="LP167" s="39">
        <f t="shared" si="440"/>
        <v>0</v>
      </c>
      <c r="LQ167" s="53">
        <f t="shared" si="441"/>
        <v>0</v>
      </c>
      <c r="LR167" s="39">
        <f t="shared" si="442"/>
        <v>0</v>
      </c>
      <c r="LS167" s="39">
        <f t="shared" si="443"/>
        <v>0</v>
      </c>
    </row>
    <row r="168" spans="1:331" x14ac:dyDescent="0.25">
      <c r="A168" s="21">
        <v>114</v>
      </c>
      <c r="B168" s="39">
        <v>-425</v>
      </c>
      <c r="C168" s="39">
        <v>575</v>
      </c>
      <c r="D168" s="39">
        <v>2500</v>
      </c>
      <c r="E168" s="50">
        <f t="shared" si="344"/>
        <v>1.065E-3</v>
      </c>
      <c r="F168" s="40">
        <f t="shared" si="324"/>
        <v>19.926815625</v>
      </c>
      <c r="G168" s="41">
        <f t="shared" si="345"/>
        <v>49817.0390625</v>
      </c>
      <c r="H168" s="39">
        <f t="shared" si="346"/>
        <v>28644797.4609375</v>
      </c>
      <c r="I168" s="39">
        <f t="shared" si="347"/>
        <v>-21172241.6015625</v>
      </c>
      <c r="J168" s="40">
        <f t="shared" si="325"/>
        <v>11921.25</v>
      </c>
      <c r="K168" s="39">
        <f t="shared" si="348"/>
        <v>29803125</v>
      </c>
      <c r="L168" s="39">
        <f t="shared" si="349"/>
        <v>17136796875</v>
      </c>
      <c r="M168" s="39">
        <f t="shared" si="350"/>
        <v>-12666328125</v>
      </c>
      <c r="N168" s="53">
        <f t="shared" si="351"/>
        <v>9853658203125</v>
      </c>
      <c r="O168" s="39">
        <f t="shared" si="352"/>
        <v>-7283138671875</v>
      </c>
      <c r="P168" s="39">
        <f t="shared" si="353"/>
        <v>5383189453125</v>
      </c>
      <c r="AJ168" s="21">
        <v>114</v>
      </c>
      <c r="AK168" s="39">
        <v>-425</v>
      </c>
      <c r="AL168" s="39">
        <v>575</v>
      </c>
      <c r="AM168" s="39">
        <v>2500</v>
      </c>
      <c r="AN168" s="50">
        <f t="shared" si="354"/>
        <v>1.7393870427708537E-3</v>
      </c>
      <c r="AO168" s="40">
        <f t="shared" si="326"/>
        <v>25.067015651592278</v>
      </c>
      <c r="AP168" s="41">
        <f t="shared" si="355"/>
        <v>62667.539128980694</v>
      </c>
      <c r="AQ168" s="39">
        <f t="shared" si="356"/>
        <v>36033834.999163896</v>
      </c>
      <c r="AR168" s="39">
        <f t="shared" si="357"/>
        <v>-26633704.129816797</v>
      </c>
      <c r="AS168" s="40">
        <f t="shared" si="327"/>
        <v>3322.8152046716145</v>
      </c>
      <c r="AT168" s="39">
        <f t="shared" si="358"/>
        <v>8307038.0116790365</v>
      </c>
      <c r="AU168" s="39">
        <f t="shared" si="359"/>
        <v>4776546856.7154465</v>
      </c>
      <c r="AV168" s="39">
        <f t="shared" si="360"/>
        <v>-3530491154.9635906</v>
      </c>
      <c r="AW168" s="53">
        <f t="shared" si="361"/>
        <v>2746514442611.3818</v>
      </c>
      <c r="AX168" s="39">
        <f t="shared" si="362"/>
        <v>-2030032414104.0647</v>
      </c>
      <c r="AY168" s="39">
        <f t="shared" si="363"/>
        <v>1500458740859.5259</v>
      </c>
      <c r="BS168" s="21">
        <v>114</v>
      </c>
      <c r="BT168" s="39">
        <v>-425</v>
      </c>
      <c r="BU168" s="39">
        <v>575</v>
      </c>
      <c r="BV168" s="39">
        <v>2500</v>
      </c>
      <c r="BW168" s="50">
        <f t="shared" si="364"/>
        <v>2.1026913612119929E-3</v>
      </c>
      <c r="BX168" s="40">
        <f t="shared" si="328"/>
        <v>25.5</v>
      </c>
      <c r="BY168" s="41">
        <f t="shared" si="365"/>
        <v>63750</v>
      </c>
      <c r="BZ168" s="39">
        <f t="shared" si="366"/>
        <v>36656250</v>
      </c>
      <c r="CA168" s="39">
        <f t="shared" si="367"/>
        <v>-27093750</v>
      </c>
      <c r="CB168" s="40">
        <f t="shared" si="329"/>
        <v>0</v>
      </c>
      <c r="CC168" s="39">
        <f t="shared" si="368"/>
        <v>0</v>
      </c>
      <c r="CD168" s="39">
        <f t="shared" si="369"/>
        <v>0</v>
      </c>
      <c r="CE168" s="39">
        <f t="shared" si="370"/>
        <v>0</v>
      </c>
      <c r="CF168" s="53">
        <f t="shared" si="371"/>
        <v>0</v>
      </c>
      <c r="CG168" s="39">
        <f t="shared" si="372"/>
        <v>0</v>
      </c>
      <c r="CH168" s="39">
        <f t="shared" si="373"/>
        <v>0</v>
      </c>
      <c r="DB168" s="21">
        <v>114</v>
      </c>
      <c r="DC168" s="39">
        <v>-425</v>
      </c>
      <c r="DD168" s="39">
        <v>575</v>
      </c>
      <c r="DE168" s="39">
        <v>2500</v>
      </c>
      <c r="DF168" s="50">
        <f t="shared" si="374"/>
        <v>2.4693210492356065E-3</v>
      </c>
      <c r="DG168" s="40">
        <f t="shared" si="330"/>
        <v>25.5</v>
      </c>
      <c r="DH168" s="41">
        <f t="shared" si="375"/>
        <v>63750</v>
      </c>
      <c r="DI168" s="39">
        <f t="shared" si="376"/>
        <v>36656250</v>
      </c>
      <c r="DJ168" s="39">
        <f t="shared" si="377"/>
        <v>-27093750</v>
      </c>
      <c r="DK168" s="40">
        <f t="shared" si="331"/>
        <v>0</v>
      </c>
      <c r="DL168" s="39">
        <f t="shared" si="378"/>
        <v>0</v>
      </c>
      <c r="DM168" s="39">
        <f t="shared" si="379"/>
        <v>0</v>
      </c>
      <c r="DN168" s="39">
        <f t="shared" si="380"/>
        <v>0</v>
      </c>
      <c r="DO168" s="53">
        <f t="shared" si="381"/>
        <v>0</v>
      </c>
      <c r="DP168" s="39">
        <f t="shared" si="382"/>
        <v>0</v>
      </c>
      <c r="DQ168" s="39">
        <f t="shared" si="383"/>
        <v>0</v>
      </c>
      <c r="EK168" s="21">
        <v>114</v>
      </c>
      <c r="EL168" s="39">
        <v>-425</v>
      </c>
      <c r="EM168" s="39">
        <v>575</v>
      </c>
      <c r="EN168" s="39">
        <v>2500</v>
      </c>
      <c r="EO168" s="50">
        <f t="shared" si="384"/>
        <v>2.6072675157675527E-3</v>
      </c>
      <c r="EP168" s="40">
        <f t="shared" si="332"/>
        <v>25.5</v>
      </c>
      <c r="EQ168" s="41">
        <f t="shared" si="385"/>
        <v>63750</v>
      </c>
      <c r="ER168" s="39">
        <f t="shared" si="386"/>
        <v>36656250</v>
      </c>
      <c r="ES168" s="39">
        <f t="shared" si="387"/>
        <v>-27093750</v>
      </c>
      <c r="ET168" s="40">
        <f t="shared" si="333"/>
        <v>0</v>
      </c>
      <c r="EU168" s="39">
        <f t="shared" si="388"/>
        <v>0</v>
      </c>
      <c r="EV168" s="39">
        <f t="shared" si="389"/>
        <v>0</v>
      </c>
      <c r="EW168" s="39">
        <f t="shared" si="390"/>
        <v>0</v>
      </c>
      <c r="EX168" s="53">
        <f t="shared" si="391"/>
        <v>0</v>
      </c>
      <c r="EY168" s="39">
        <f t="shared" si="392"/>
        <v>0</v>
      </c>
      <c r="EZ168" s="39">
        <f t="shared" si="393"/>
        <v>0</v>
      </c>
      <c r="FT168" s="21">
        <v>114</v>
      </c>
      <c r="FU168" s="39">
        <v>-425</v>
      </c>
      <c r="FV168" s="39">
        <v>575</v>
      </c>
      <c r="FW168" s="39">
        <v>2500</v>
      </c>
      <c r="FX168" s="50">
        <f t="shared" si="394"/>
        <v>2.6176953278295506E-3</v>
      </c>
      <c r="FY168" s="40">
        <f t="shared" si="334"/>
        <v>25.5</v>
      </c>
      <c r="FZ168" s="41">
        <f t="shared" si="395"/>
        <v>63750</v>
      </c>
      <c r="GA168" s="39">
        <f t="shared" si="396"/>
        <v>36656250</v>
      </c>
      <c r="GB168" s="39">
        <f t="shared" si="397"/>
        <v>-27093750</v>
      </c>
      <c r="GC168" s="40">
        <f t="shared" si="335"/>
        <v>0</v>
      </c>
      <c r="GD168" s="39">
        <f t="shared" si="398"/>
        <v>0</v>
      </c>
      <c r="GE168" s="39">
        <f t="shared" si="399"/>
        <v>0</v>
      </c>
      <c r="GF168" s="39">
        <f t="shared" si="400"/>
        <v>0</v>
      </c>
      <c r="GG168" s="53">
        <f t="shared" si="401"/>
        <v>0</v>
      </c>
      <c r="GH168" s="39">
        <f t="shared" si="402"/>
        <v>0</v>
      </c>
      <c r="GI168" s="39">
        <f t="shared" si="403"/>
        <v>0</v>
      </c>
      <c r="HC168" s="21">
        <v>114</v>
      </c>
      <c r="HD168" s="39">
        <v>-425</v>
      </c>
      <c r="HE168" s="39">
        <v>575</v>
      </c>
      <c r="HF168" s="39">
        <v>2500</v>
      </c>
      <c r="HG168" s="50">
        <f t="shared" si="404"/>
        <v>2.617738365886647E-3</v>
      </c>
      <c r="HH168" s="40">
        <f t="shared" si="336"/>
        <v>25.5</v>
      </c>
      <c r="HI168" s="41">
        <f t="shared" si="405"/>
        <v>63750</v>
      </c>
      <c r="HJ168" s="39">
        <f t="shared" si="406"/>
        <v>36656250</v>
      </c>
      <c r="HK168" s="39">
        <f t="shared" si="407"/>
        <v>-27093750</v>
      </c>
      <c r="HL168" s="40">
        <f t="shared" si="337"/>
        <v>0</v>
      </c>
      <c r="HM168" s="39">
        <f t="shared" si="408"/>
        <v>0</v>
      </c>
      <c r="HN168" s="39">
        <f t="shared" si="409"/>
        <v>0</v>
      </c>
      <c r="HO168" s="39">
        <f t="shared" si="410"/>
        <v>0</v>
      </c>
      <c r="HP168" s="53">
        <f t="shared" si="411"/>
        <v>0</v>
      </c>
      <c r="HQ168" s="39">
        <f t="shared" si="412"/>
        <v>0</v>
      </c>
      <c r="HR168" s="39">
        <f t="shared" si="413"/>
        <v>0</v>
      </c>
      <c r="IL168" s="21">
        <v>114</v>
      </c>
      <c r="IM168" s="39">
        <v>-425</v>
      </c>
      <c r="IN168" s="39">
        <v>575</v>
      </c>
      <c r="IO168" s="39">
        <v>2500</v>
      </c>
      <c r="IP168" s="50">
        <f t="shared" si="414"/>
        <v>2.6177383666767975E-3</v>
      </c>
      <c r="IQ168" s="40">
        <f t="shared" si="338"/>
        <v>25.5</v>
      </c>
      <c r="IR168" s="41">
        <f t="shared" si="415"/>
        <v>63750</v>
      </c>
      <c r="IS168" s="39">
        <f t="shared" si="416"/>
        <v>36656250</v>
      </c>
      <c r="IT168" s="39">
        <f t="shared" si="417"/>
        <v>-27093750</v>
      </c>
      <c r="IU168" s="40">
        <f t="shared" si="339"/>
        <v>0</v>
      </c>
      <c r="IV168" s="39">
        <f t="shared" si="418"/>
        <v>0</v>
      </c>
      <c r="IW168" s="39">
        <f t="shared" si="419"/>
        <v>0</v>
      </c>
      <c r="IX168" s="39">
        <f t="shared" si="420"/>
        <v>0</v>
      </c>
      <c r="IY168" s="53">
        <f t="shared" si="421"/>
        <v>0</v>
      </c>
      <c r="IZ168" s="39">
        <f t="shared" si="422"/>
        <v>0</v>
      </c>
      <c r="JA168" s="39">
        <f t="shared" si="423"/>
        <v>0</v>
      </c>
      <c r="JU168" s="21">
        <v>114</v>
      </c>
      <c r="JV168" s="39">
        <v>-425</v>
      </c>
      <c r="JW168" s="39">
        <v>575</v>
      </c>
      <c r="JX168" s="39">
        <v>2500</v>
      </c>
      <c r="JY168" s="50">
        <f t="shared" si="424"/>
        <v>2.617738366676798E-3</v>
      </c>
      <c r="JZ168" s="40">
        <f t="shared" si="340"/>
        <v>25.5</v>
      </c>
      <c r="KA168" s="41">
        <f t="shared" si="425"/>
        <v>63750</v>
      </c>
      <c r="KB168" s="39">
        <f t="shared" si="426"/>
        <v>36656250</v>
      </c>
      <c r="KC168" s="39">
        <f t="shared" si="427"/>
        <v>-27093750</v>
      </c>
      <c r="KD168" s="40">
        <f t="shared" si="341"/>
        <v>0</v>
      </c>
      <c r="KE168" s="39">
        <f t="shared" si="428"/>
        <v>0</v>
      </c>
      <c r="KF168" s="39">
        <f t="shared" si="429"/>
        <v>0</v>
      </c>
      <c r="KG168" s="39">
        <f t="shared" si="430"/>
        <v>0</v>
      </c>
      <c r="KH168" s="53">
        <f t="shared" si="431"/>
        <v>0</v>
      </c>
      <c r="KI168" s="39">
        <f t="shared" si="432"/>
        <v>0</v>
      </c>
      <c r="KJ168" s="39">
        <f t="shared" si="433"/>
        <v>0</v>
      </c>
      <c r="LD168" s="21">
        <v>114</v>
      </c>
      <c r="LE168" s="39">
        <v>-425</v>
      </c>
      <c r="LF168" s="39">
        <v>575</v>
      </c>
      <c r="LG168" s="39">
        <v>2500</v>
      </c>
      <c r="LH168" s="50">
        <f t="shared" si="434"/>
        <v>2.617738366676798E-3</v>
      </c>
      <c r="LI168" s="40">
        <f t="shared" si="342"/>
        <v>25.5</v>
      </c>
      <c r="LJ168" s="41">
        <f t="shared" si="435"/>
        <v>63750</v>
      </c>
      <c r="LK168" s="39">
        <f t="shared" si="436"/>
        <v>36656250</v>
      </c>
      <c r="LL168" s="39">
        <f t="shared" si="437"/>
        <v>-27093750</v>
      </c>
      <c r="LM168" s="40">
        <f t="shared" si="343"/>
        <v>0</v>
      </c>
      <c r="LN168" s="39">
        <f t="shared" si="438"/>
        <v>0</v>
      </c>
      <c r="LO168" s="39">
        <f t="shared" si="439"/>
        <v>0</v>
      </c>
      <c r="LP168" s="39">
        <f t="shared" si="440"/>
        <v>0</v>
      </c>
      <c r="LQ168" s="53">
        <f t="shared" si="441"/>
        <v>0</v>
      </c>
      <c r="LR168" s="39">
        <f t="shared" si="442"/>
        <v>0</v>
      </c>
      <c r="LS168" s="39">
        <f t="shared" si="443"/>
        <v>0</v>
      </c>
    </row>
    <row r="169" spans="1:331" x14ac:dyDescent="0.25">
      <c r="A169" s="21">
        <v>115</v>
      </c>
      <c r="B169" s="39">
        <v>-375</v>
      </c>
      <c r="C169" s="39">
        <v>-575</v>
      </c>
      <c r="D169" s="39">
        <v>2500</v>
      </c>
      <c r="E169" s="50">
        <f t="shared" si="344"/>
        <v>8.9500000000000007E-4</v>
      </c>
      <c r="F169" s="40">
        <f t="shared" si="324"/>
        <v>17.715965625000003</v>
      </c>
      <c r="G169" s="41">
        <f t="shared" si="345"/>
        <v>44289.914062500007</v>
      </c>
      <c r="H169" s="39">
        <f t="shared" si="346"/>
        <v>-25466700.585937504</v>
      </c>
      <c r="I169" s="39">
        <f t="shared" si="347"/>
        <v>-16608717.773437502</v>
      </c>
      <c r="J169" s="40">
        <f t="shared" si="325"/>
        <v>14088.75</v>
      </c>
      <c r="K169" s="39">
        <f t="shared" si="348"/>
        <v>35221875</v>
      </c>
      <c r="L169" s="39">
        <f t="shared" si="349"/>
        <v>-20252578125</v>
      </c>
      <c r="M169" s="39">
        <f t="shared" si="350"/>
        <v>-13208203125</v>
      </c>
      <c r="N169" s="53">
        <f t="shared" si="351"/>
        <v>11645232421875</v>
      </c>
      <c r="O169" s="39">
        <f t="shared" si="352"/>
        <v>7594716796875</v>
      </c>
      <c r="P169" s="39">
        <f t="shared" si="353"/>
        <v>4953076171875</v>
      </c>
      <c r="AJ169" s="21">
        <v>115</v>
      </c>
      <c r="AK169" s="39">
        <v>-375</v>
      </c>
      <c r="AL169" s="39">
        <v>-575</v>
      </c>
      <c r="AM169" s="39">
        <v>2500</v>
      </c>
      <c r="AN169" s="50">
        <f t="shared" si="354"/>
        <v>9.0575624771284152E-5</v>
      </c>
      <c r="AO169" s="40">
        <f t="shared" si="326"/>
        <v>2.2573782899254788</v>
      </c>
      <c r="AP169" s="41">
        <f t="shared" si="355"/>
        <v>5643.4457248136969</v>
      </c>
      <c r="AQ169" s="39">
        <f t="shared" si="356"/>
        <v>-3244981.2917678757</v>
      </c>
      <c r="AR169" s="39">
        <f t="shared" si="357"/>
        <v>-2116292.1468051365</v>
      </c>
      <c r="AS169" s="40">
        <f t="shared" si="327"/>
        <v>24345.160784166128</v>
      </c>
      <c r="AT169" s="39">
        <f t="shared" si="358"/>
        <v>60862901.960415319</v>
      </c>
      <c r="AU169" s="39">
        <f t="shared" si="359"/>
        <v>-34996168627.238808</v>
      </c>
      <c r="AV169" s="39">
        <f t="shared" si="360"/>
        <v>-22823588235.155743</v>
      </c>
      <c r="AW169" s="53">
        <f t="shared" si="361"/>
        <v>20122796960662.313</v>
      </c>
      <c r="AX169" s="39">
        <f t="shared" si="362"/>
        <v>13123563235214.553</v>
      </c>
      <c r="AY169" s="39">
        <f t="shared" si="363"/>
        <v>8558845588183.4043</v>
      </c>
      <c r="BS169" s="21">
        <v>115</v>
      </c>
      <c r="BT169" s="39">
        <v>-375</v>
      </c>
      <c r="BU169" s="39">
        <v>-575</v>
      </c>
      <c r="BV169" s="39">
        <v>2500</v>
      </c>
      <c r="BW169" s="50">
        <f t="shared" si="364"/>
        <v>5.0355717403860901E-5</v>
      </c>
      <c r="BX169" s="40">
        <f t="shared" si="328"/>
        <v>1.2679057172936863</v>
      </c>
      <c r="BY169" s="41">
        <f t="shared" si="365"/>
        <v>3169.7642932342155</v>
      </c>
      <c r="BZ169" s="39">
        <f t="shared" si="366"/>
        <v>-1822614.4686096739</v>
      </c>
      <c r="CA169" s="39">
        <f t="shared" si="367"/>
        <v>-1188661.6099628308</v>
      </c>
      <c r="CB169" s="40">
        <f t="shared" si="329"/>
        <v>24857.964603100772</v>
      </c>
      <c r="CC169" s="39">
        <f t="shared" si="368"/>
        <v>62144911.507751934</v>
      </c>
      <c r="CD169" s="39">
        <f t="shared" si="369"/>
        <v>-35733324116.957359</v>
      </c>
      <c r="CE169" s="39">
        <f t="shared" si="370"/>
        <v>-23304341815.406975</v>
      </c>
      <c r="CF169" s="53">
        <f t="shared" si="371"/>
        <v>20546661367250.48</v>
      </c>
      <c r="CG169" s="39">
        <f t="shared" si="372"/>
        <v>13399996543859.01</v>
      </c>
      <c r="CH169" s="39">
        <f t="shared" si="373"/>
        <v>8739128180777.6162</v>
      </c>
      <c r="DB169" s="21">
        <v>115</v>
      </c>
      <c r="DC169" s="39">
        <v>-375</v>
      </c>
      <c r="DD169" s="39">
        <v>-575</v>
      </c>
      <c r="DE169" s="39">
        <v>2500</v>
      </c>
      <c r="DF169" s="50">
        <f t="shared" si="374"/>
        <v>-5.1691668484379969E-5</v>
      </c>
      <c r="DG169" s="40">
        <f t="shared" si="330"/>
        <v>0</v>
      </c>
      <c r="DH169" s="41">
        <f t="shared" si="375"/>
        <v>0</v>
      </c>
      <c r="DI169" s="39">
        <f t="shared" si="376"/>
        <v>0</v>
      </c>
      <c r="DJ169" s="39">
        <f t="shared" si="377"/>
        <v>0</v>
      </c>
      <c r="DK169" s="40">
        <f t="shared" si="331"/>
        <v>0</v>
      </c>
      <c r="DL169" s="39">
        <f t="shared" si="378"/>
        <v>0</v>
      </c>
      <c r="DM169" s="39">
        <f t="shared" si="379"/>
        <v>0</v>
      </c>
      <c r="DN169" s="39">
        <f t="shared" si="380"/>
        <v>0</v>
      </c>
      <c r="DO169" s="53">
        <f t="shared" si="381"/>
        <v>0</v>
      </c>
      <c r="DP169" s="39">
        <f t="shared" si="382"/>
        <v>0</v>
      </c>
      <c r="DQ169" s="39">
        <f t="shared" si="383"/>
        <v>0</v>
      </c>
      <c r="EK169" s="21">
        <v>115</v>
      </c>
      <c r="EL169" s="39">
        <v>-375</v>
      </c>
      <c r="EM169" s="39">
        <v>-575</v>
      </c>
      <c r="EN169" s="39">
        <v>2500</v>
      </c>
      <c r="EO169" s="50">
        <f t="shared" si="384"/>
        <v>-8.8417198875086488E-5</v>
      </c>
      <c r="EP169" s="40">
        <f t="shared" si="332"/>
        <v>0</v>
      </c>
      <c r="EQ169" s="41">
        <f t="shared" si="385"/>
        <v>0</v>
      </c>
      <c r="ER169" s="39">
        <f t="shared" si="386"/>
        <v>0</v>
      </c>
      <c r="ES169" s="39">
        <f t="shared" si="387"/>
        <v>0</v>
      </c>
      <c r="ET169" s="40">
        <f t="shared" si="333"/>
        <v>0</v>
      </c>
      <c r="EU169" s="39">
        <f t="shared" si="388"/>
        <v>0</v>
      </c>
      <c r="EV169" s="39">
        <f t="shared" si="389"/>
        <v>0</v>
      </c>
      <c r="EW169" s="39">
        <f t="shared" si="390"/>
        <v>0</v>
      </c>
      <c r="EX169" s="53">
        <f t="shared" si="391"/>
        <v>0</v>
      </c>
      <c r="EY169" s="39">
        <f t="shared" si="392"/>
        <v>0</v>
      </c>
      <c r="EZ169" s="39">
        <f t="shared" si="393"/>
        <v>0</v>
      </c>
      <c r="FT169" s="21">
        <v>115</v>
      </c>
      <c r="FU169" s="39">
        <v>-375</v>
      </c>
      <c r="FV169" s="39">
        <v>-575</v>
      </c>
      <c r="FW169" s="39">
        <v>2500</v>
      </c>
      <c r="FX169" s="50">
        <f t="shared" si="394"/>
        <v>-9.1280264899855449E-5</v>
      </c>
      <c r="FY169" s="40">
        <f t="shared" si="334"/>
        <v>0</v>
      </c>
      <c r="FZ169" s="41">
        <f t="shared" si="395"/>
        <v>0</v>
      </c>
      <c r="GA169" s="39">
        <f t="shared" si="396"/>
        <v>0</v>
      </c>
      <c r="GB169" s="39">
        <f t="shared" si="397"/>
        <v>0</v>
      </c>
      <c r="GC169" s="40">
        <f t="shared" si="335"/>
        <v>0</v>
      </c>
      <c r="GD169" s="39">
        <f t="shared" si="398"/>
        <v>0</v>
      </c>
      <c r="GE169" s="39">
        <f t="shared" si="399"/>
        <v>0</v>
      </c>
      <c r="GF169" s="39">
        <f t="shared" si="400"/>
        <v>0</v>
      </c>
      <c r="GG169" s="53">
        <f t="shared" si="401"/>
        <v>0</v>
      </c>
      <c r="GH169" s="39">
        <f t="shared" si="402"/>
        <v>0</v>
      </c>
      <c r="GI169" s="39">
        <f t="shared" si="403"/>
        <v>0</v>
      </c>
      <c r="HC169" s="21">
        <v>115</v>
      </c>
      <c r="HD169" s="39">
        <v>-375</v>
      </c>
      <c r="HE169" s="39">
        <v>-575</v>
      </c>
      <c r="HF169" s="39">
        <v>2500</v>
      </c>
      <c r="HG169" s="50">
        <f t="shared" si="404"/>
        <v>-9.1288890413619516E-5</v>
      </c>
      <c r="HH169" s="40">
        <f t="shared" si="336"/>
        <v>0</v>
      </c>
      <c r="HI169" s="41">
        <f t="shared" si="405"/>
        <v>0</v>
      </c>
      <c r="HJ169" s="39">
        <f t="shared" si="406"/>
        <v>0</v>
      </c>
      <c r="HK169" s="39">
        <f t="shared" si="407"/>
        <v>0</v>
      </c>
      <c r="HL169" s="40">
        <f t="shared" si="337"/>
        <v>0</v>
      </c>
      <c r="HM169" s="39">
        <f t="shared" si="408"/>
        <v>0</v>
      </c>
      <c r="HN169" s="39">
        <f t="shared" si="409"/>
        <v>0</v>
      </c>
      <c r="HO169" s="39">
        <f t="shared" si="410"/>
        <v>0</v>
      </c>
      <c r="HP169" s="53">
        <f t="shared" si="411"/>
        <v>0</v>
      </c>
      <c r="HQ169" s="39">
        <f t="shared" si="412"/>
        <v>0</v>
      </c>
      <c r="HR169" s="39">
        <f t="shared" si="413"/>
        <v>0</v>
      </c>
      <c r="IL169" s="21">
        <v>115</v>
      </c>
      <c r="IM169" s="39">
        <v>-375</v>
      </c>
      <c r="IN169" s="39">
        <v>-575</v>
      </c>
      <c r="IO169" s="39">
        <v>2500</v>
      </c>
      <c r="IP169" s="50">
        <f t="shared" si="414"/>
        <v>-9.1288890569621761E-5</v>
      </c>
      <c r="IQ169" s="40">
        <f t="shared" si="338"/>
        <v>0</v>
      </c>
      <c r="IR169" s="41">
        <f t="shared" si="415"/>
        <v>0</v>
      </c>
      <c r="IS169" s="39">
        <f t="shared" si="416"/>
        <v>0</v>
      </c>
      <c r="IT169" s="39">
        <f t="shared" si="417"/>
        <v>0</v>
      </c>
      <c r="IU169" s="40">
        <f t="shared" si="339"/>
        <v>0</v>
      </c>
      <c r="IV169" s="39">
        <f t="shared" si="418"/>
        <v>0</v>
      </c>
      <c r="IW169" s="39">
        <f t="shared" si="419"/>
        <v>0</v>
      </c>
      <c r="IX169" s="39">
        <f t="shared" si="420"/>
        <v>0</v>
      </c>
      <c r="IY169" s="53">
        <f t="shared" si="421"/>
        <v>0</v>
      </c>
      <c r="IZ169" s="39">
        <f t="shared" si="422"/>
        <v>0</v>
      </c>
      <c r="JA169" s="39">
        <f t="shared" si="423"/>
        <v>0</v>
      </c>
      <c r="JU169" s="21">
        <v>115</v>
      </c>
      <c r="JV169" s="39">
        <v>-375</v>
      </c>
      <c r="JW169" s="39">
        <v>-575</v>
      </c>
      <c r="JX169" s="39">
        <v>2500</v>
      </c>
      <c r="JY169" s="50">
        <f t="shared" si="424"/>
        <v>-9.1288890569623171E-5</v>
      </c>
      <c r="JZ169" s="40">
        <f t="shared" si="340"/>
        <v>0</v>
      </c>
      <c r="KA169" s="41">
        <f t="shared" si="425"/>
        <v>0</v>
      </c>
      <c r="KB169" s="39">
        <f t="shared" si="426"/>
        <v>0</v>
      </c>
      <c r="KC169" s="39">
        <f t="shared" si="427"/>
        <v>0</v>
      </c>
      <c r="KD169" s="40">
        <f t="shared" si="341"/>
        <v>0</v>
      </c>
      <c r="KE169" s="39">
        <f t="shared" si="428"/>
        <v>0</v>
      </c>
      <c r="KF169" s="39">
        <f t="shared" si="429"/>
        <v>0</v>
      </c>
      <c r="KG169" s="39">
        <f t="shared" si="430"/>
        <v>0</v>
      </c>
      <c r="KH169" s="53">
        <f t="shared" si="431"/>
        <v>0</v>
      </c>
      <c r="KI169" s="39">
        <f t="shared" si="432"/>
        <v>0</v>
      </c>
      <c r="KJ169" s="39">
        <f t="shared" si="433"/>
        <v>0</v>
      </c>
      <c r="LD169" s="21">
        <v>115</v>
      </c>
      <c r="LE169" s="39">
        <v>-375</v>
      </c>
      <c r="LF169" s="39">
        <v>-575</v>
      </c>
      <c r="LG169" s="39">
        <v>2500</v>
      </c>
      <c r="LH169" s="50">
        <f t="shared" si="434"/>
        <v>-9.1288890569623171E-5</v>
      </c>
      <c r="LI169" s="40">
        <f t="shared" si="342"/>
        <v>0</v>
      </c>
      <c r="LJ169" s="41">
        <f t="shared" si="435"/>
        <v>0</v>
      </c>
      <c r="LK169" s="39">
        <f t="shared" si="436"/>
        <v>0</v>
      </c>
      <c r="LL169" s="39">
        <f t="shared" si="437"/>
        <v>0</v>
      </c>
      <c r="LM169" s="40">
        <f t="shared" si="343"/>
        <v>0</v>
      </c>
      <c r="LN169" s="39">
        <f t="shared" si="438"/>
        <v>0</v>
      </c>
      <c r="LO169" s="39">
        <f t="shared" si="439"/>
        <v>0</v>
      </c>
      <c r="LP169" s="39">
        <f t="shared" si="440"/>
        <v>0</v>
      </c>
      <c r="LQ169" s="53">
        <f t="shared" si="441"/>
        <v>0</v>
      </c>
      <c r="LR169" s="39">
        <f t="shared" si="442"/>
        <v>0</v>
      </c>
      <c r="LS169" s="39">
        <f t="shared" si="443"/>
        <v>0</v>
      </c>
    </row>
    <row r="170" spans="1:331" x14ac:dyDescent="0.25">
      <c r="A170" s="21">
        <v>116</v>
      </c>
      <c r="B170" s="39">
        <v>-375</v>
      </c>
      <c r="C170" s="39">
        <v>-525</v>
      </c>
      <c r="D170" s="39">
        <v>2500</v>
      </c>
      <c r="E170" s="50">
        <f t="shared" si="344"/>
        <v>9.0249999999999998E-4</v>
      </c>
      <c r="F170" s="40">
        <f t="shared" si="324"/>
        <v>17.821272656249995</v>
      </c>
      <c r="G170" s="41">
        <f t="shared" si="345"/>
        <v>44553.181640624985</v>
      </c>
      <c r="H170" s="39">
        <f t="shared" si="346"/>
        <v>-23390420.361328118</v>
      </c>
      <c r="I170" s="39">
        <f t="shared" si="347"/>
        <v>-16707443.115234369</v>
      </c>
      <c r="J170" s="40">
        <f t="shared" si="325"/>
        <v>13993.125000000002</v>
      </c>
      <c r="K170" s="39">
        <f t="shared" si="348"/>
        <v>34982812.500000007</v>
      </c>
      <c r="L170" s="39">
        <f t="shared" si="349"/>
        <v>-18365976562.500004</v>
      </c>
      <c r="M170" s="39">
        <f t="shared" si="350"/>
        <v>-13118554687.500002</v>
      </c>
      <c r="N170" s="53">
        <f t="shared" si="351"/>
        <v>9642137695312.502</v>
      </c>
      <c r="O170" s="39">
        <f t="shared" si="352"/>
        <v>6887241210937.501</v>
      </c>
      <c r="P170" s="39">
        <f t="shared" si="353"/>
        <v>4919458007812.501</v>
      </c>
      <c r="AJ170" s="21">
        <v>116</v>
      </c>
      <c r="AK170" s="39">
        <v>-375</v>
      </c>
      <c r="AL170" s="39">
        <v>-525</v>
      </c>
      <c r="AM170" s="39">
        <v>2500</v>
      </c>
      <c r="AN170" s="50">
        <f t="shared" si="354"/>
        <v>1.6316766450925977E-4</v>
      </c>
      <c r="AO170" s="40">
        <f t="shared" si="326"/>
        <v>3.9910494420096567</v>
      </c>
      <c r="AP170" s="41">
        <f t="shared" si="355"/>
        <v>9977.6236050241423</v>
      </c>
      <c r="AQ170" s="39">
        <f t="shared" si="356"/>
        <v>-5238252.3926376747</v>
      </c>
      <c r="AR170" s="39">
        <f t="shared" si="357"/>
        <v>-3741608.8518840536</v>
      </c>
      <c r="AS170" s="40">
        <f t="shared" si="327"/>
        <v>23419.612277506938</v>
      </c>
      <c r="AT170" s="39">
        <f t="shared" si="358"/>
        <v>58549030.693767346</v>
      </c>
      <c r="AU170" s="39">
        <f t="shared" si="359"/>
        <v>-30738241114.227856</v>
      </c>
      <c r="AV170" s="39">
        <f t="shared" si="360"/>
        <v>-21955886510.162754</v>
      </c>
      <c r="AW170" s="53">
        <f t="shared" si="361"/>
        <v>16137576584969.625</v>
      </c>
      <c r="AX170" s="39">
        <f t="shared" si="362"/>
        <v>11526840417835.445</v>
      </c>
      <c r="AY170" s="39">
        <f t="shared" si="363"/>
        <v>8233457441311.0332</v>
      </c>
      <c r="BS170" s="21">
        <v>116</v>
      </c>
      <c r="BT170" s="39">
        <v>-375</v>
      </c>
      <c r="BU170" s="39">
        <v>-525</v>
      </c>
      <c r="BV170" s="39">
        <v>2500</v>
      </c>
      <c r="BW170" s="50">
        <f t="shared" si="364"/>
        <v>1.4071722115217313E-4</v>
      </c>
      <c r="BX170" s="40">
        <f t="shared" si="328"/>
        <v>3.4620556202843789</v>
      </c>
      <c r="BY170" s="41">
        <f t="shared" si="365"/>
        <v>8655.1390507109463</v>
      </c>
      <c r="BZ170" s="39">
        <f t="shared" si="366"/>
        <v>-4543948.0016232468</v>
      </c>
      <c r="CA170" s="39">
        <f t="shared" si="367"/>
        <v>-3245677.1440166049</v>
      </c>
      <c r="CB170" s="40">
        <f t="shared" si="329"/>
        <v>23705.855430309795</v>
      </c>
      <c r="CC170" s="39">
        <f t="shared" si="368"/>
        <v>59264638.575774491</v>
      </c>
      <c r="CD170" s="39">
        <f t="shared" si="369"/>
        <v>-31113935252.281609</v>
      </c>
      <c r="CE170" s="39">
        <f t="shared" si="370"/>
        <v>-22224239465.915436</v>
      </c>
      <c r="CF170" s="53">
        <f t="shared" si="371"/>
        <v>16334816007447.844</v>
      </c>
      <c r="CG170" s="39">
        <f t="shared" si="372"/>
        <v>11667725719605.604</v>
      </c>
      <c r="CH170" s="39">
        <f t="shared" si="373"/>
        <v>8334089799718.2881</v>
      </c>
      <c r="DB170" s="21">
        <v>116</v>
      </c>
      <c r="DC170" s="39">
        <v>-375</v>
      </c>
      <c r="DD170" s="39">
        <v>-525</v>
      </c>
      <c r="DE170" s="39">
        <v>2500</v>
      </c>
      <c r="DF170" s="50">
        <f t="shared" si="374"/>
        <v>5.9228606266997091E-5</v>
      </c>
      <c r="DG170" s="40">
        <f t="shared" si="330"/>
        <v>1.487965782581316</v>
      </c>
      <c r="DH170" s="41">
        <f t="shared" si="375"/>
        <v>3719.9144564532899</v>
      </c>
      <c r="DI170" s="39">
        <f t="shared" si="376"/>
        <v>-1952955.0896379771</v>
      </c>
      <c r="DJ170" s="39">
        <f t="shared" si="377"/>
        <v>-1394967.9211699837</v>
      </c>
      <c r="DK170" s="40">
        <f t="shared" si="331"/>
        <v>24744.835270095788</v>
      </c>
      <c r="DL170" s="39">
        <f t="shared" si="378"/>
        <v>61862088.175239466</v>
      </c>
      <c r="DM170" s="39">
        <f t="shared" si="379"/>
        <v>-32477596292.000721</v>
      </c>
      <c r="DN170" s="39">
        <f t="shared" si="380"/>
        <v>-23198283065.714798</v>
      </c>
      <c r="DO170" s="53">
        <f t="shared" si="381"/>
        <v>17050738053300.379</v>
      </c>
      <c r="DP170" s="39">
        <f t="shared" si="382"/>
        <v>12179098609500.27</v>
      </c>
      <c r="DQ170" s="39">
        <f t="shared" si="383"/>
        <v>8699356149643.0498</v>
      </c>
      <c r="EK170" s="21">
        <v>116</v>
      </c>
      <c r="EL170" s="39">
        <v>-375</v>
      </c>
      <c r="EM170" s="39">
        <v>-525</v>
      </c>
      <c r="EN170" s="39">
        <v>2500</v>
      </c>
      <c r="EO170" s="50">
        <f t="shared" si="384"/>
        <v>3.0169211428371774E-5</v>
      </c>
      <c r="EP170" s="40">
        <f t="shared" si="332"/>
        <v>0.7635124855198927</v>
      </c>
      <c r="EQ170" s="41">
        <f t="shared" si="385"/>
        <v>1908.7812137997319</v>
      </c>
      <c r="ER170" s="39">
        <f t="shared" si="386"/>
        <v>-1002110.1372448592</v>
      </c>
      <c r="ES170" s="39">
        <f t="shared" si="387"/>
        <v>-715792.95517489943</v>
      </c>
      <c r="ET170" s="40">
        <f t="shared" si="333"/>
        <v>25115.342554288258</v>
      </c>
      <c r="EU170" s="39">
        <f t="shared" si="388"/>
        <v>62788356.385720648</v>
      </c>
      <c r="EV170" s="39">
        <f t="shared" si="389"/>
        <v>-32963887102.503342</v>
      </c>
      <c r="EW170" s="39">
        <f t="shared" si="390"/>
        <v>-23545633644.645245</v>
      </c>
      <c r="EX170" s="53">
        <f t="shared" si="391"/>
        <v>17306040728814.254</v>
      </c>
      <c r="EY170" s="39">
        <f t="shared" si="392"/>
        <v>12361457663438.754</v>
      </c>
      <c r="EZ170" s="39">
        <f t="shared" si="393"/>
        <v>8829612616741.9668</v>
      </c>
      <c r="FT170" s="21">
        <v>116</v>
      </c>
      <c r="FU170" s="39">
        <v>-375</v>
      </c>
      <c r="FV170" s="39">
        <v>-525</v>
      </c>
      <c r="FW170" s="39">
        <v>2500</v>
      </c>
      <c r="FX170" s="50">
        <f t="shared" si="394"/>
        <v>2.7889615793411695E-5</v>
      </c>
      <c r="FY170" s="40">
        <f t="shared" si="334"/>
        <v>0.70622653221645915</v>
      </c>
      <c r="FZ170" s="41">
        <f t="shared" si="395"/>
        <v>1765.5663305411479</v>
      </c>
      <c r="GA170" s="39">
        <f t="shared" si="396"/>
        <v>-926922.32353410264</v>
      </c>
      <c r="GB170" s="39">
        <f t="shared" si="397"/>
        <v>-662087.37395293044</v>
      </c>
      <c r="GC170" s="40">
        <f t="shared" si="335"/>
        <v>25144.407398634001</v>
      </c>
      <c r="GD170" s="39">
        <f t="shared" si="398"/>
        <v>62861018.496585004</v>
      </c>
      <c r="GE170" s="39">
        <f t="shared" si="399"/>
        <v>-33002034710.707127</v>
      </c>
      <c r="GF170" s="39">
        <f t="shared" si="400"/>
        <v>-23572881936.219376</v>
      </c>
      <c r="GG170" s="53">
        <f t="shared" si="401"/>
        <v>17326068223121.242</v>
      </c>
      <c r="GH170" s="39">
        <f t="shared" si="402"/>
        <v>12375763016515.172</v>
      </c>
      <c r="GI170" s="39">
        <f t="shared" si="403"/>
        <v>8839830726082.2656</v>
      </c>
      <c r="HC170" s="21">
        <v>116</v>
      </c>
      <c r="HD170" s="39">
        <v>-375</v>
      </c>
      <c r="HE170" s="39">
        <v>-525</v>
      </c>
      <c r="HF170" s="39">
        <v>2500</v>
      </c>
      <c r="HG170" s="50">
        <f t="shared" si="404"/>
        <v>2.7883254644334269E-5</v>
      </c>
      <c r="HH170" s="40">
        <f t="shared" si="336"/>
        <v>0.7060665846345705</v>
      </c>
      <c r="HI170" s="41">
        <f t="shared" si="405"/>
        <v>1765.1664615864263</v>
      </c>
      <c r="HJ170" s="39">
        <f t="shared" si="406"/>
        <v>-926712.39233287377</v>
      </c>
      <c r="HK170" s="39">
        <f t="shared" si="407"/>
        <v>-661937.42309490987</v>
      </c>
      <c r="HL170" s="40">
        <f t="shared" si="337"/>
        <v>25144.488503284738</v>
      </c>
      <c r="HM170" s="39">
        <f t="shared" si="408"/>
        <v>62861221.258211844</v>
      </c>
      <c r="HN170" s="39">
        <f t="shared" si="409"/>
        <v>-33002141160.561218</v>
      </c>
      <c r="HO170" s="39">
        <f t="shared" si="410"/>
        <v>-23572957971.829441</v>
      </c>
      <c r="HP170" s="53">
        <f t="shared" si="411"/>
        <v>17326124109294.639</v>
      </c>
      <c r="HQ170" s="39">
        <f t="shared" si="412"/>
        <v>12375802935210.457</v>
      </c>
      <c r="HR170" s="39">
        <f t="shared" si="413"/>
        <v>8839859239436.041</v>
      </c>
      <c r="IL170" s="21">
        <v>116</v>
      </c>
      <c r="IM170" s="39">
        <v>-375</v>
      </c>
      <c r="IN170" s="39">
        <v>-525</v>
      </c>
      <c r="IO170" s="39">
        <v>2500</v>
      </c>
      <c r="IP170" s="50">
        <f t="shared" si="414"/>
        <v>2.7883254529773266E-5</v>
      </c>
      <c r="IQ170" s="40">
        <f t="shared" si="338"/>
        <v>0.70606658175399772</v>
      </c>
      <c r="IR170" s="41">
        <f t="shared" si="415"/>
        <v>1765.1664543849943</v>
      </c>
      <c r="IS170" s="39">
        <f t="shared" si="416"/>
        <v>-926712.38855212193</v>
      </c>
      <c r="IT170" s="39">
        <f t="shared" si="417"/>
        <v>-661937.42039437289</v>
      </c>
      <c r="IU170" s="40">
        <f t="shared" si="339"/>
        <v>25144.48850474539</v>
      </c>
      <c r="IV170" s="39">
        <f t="shared" si="418"/>
        <v>62861221.261863478</v>
      </c>
      <c r="IW170" s="39">
        <f t="shared" si="419"/>
        <v>-33002141162.478325</v>
      </c>
      <c r="IX170" s="39">
        <f t="shared" si="420"/>
        <v>-23572957973.198803</v>
      </c>
      <c r="IY170" s="53">
        <f t="shared" si="421"/>
        <v>17326124110301.121</v>
      </c>
      <c r="IZ170" s="39">
        <f t="shared" si="422"/>
        <v>12375802935929.371</v>
      </c>
      <c r="JA170" s="39">
        <f t="shared" si="423"/>
        <v>8839859239949.5508</v>
      </c>
      <c r="JU170" s="21">
        <v>116</v>
      </c>
      <c r="JV170" s="39">
        <v>-375</v>
      </c>
      <c r="JW170" s="39">
        <v>-525</v>
      </c>
      <c r="JX170" s="39">
        <v>2500</v>
      </c>
      <c r="JY170" s="50">
        <f t="shared" si="424"/>
        <v>2.7883254529772073E-5</v>
      </c>
      <c r="JZ170" s="40">
        <f t="shared" si="340"/>
        <v>0.70606658175396375</v>
      </c>
      <c r="KA170" s="41">
        <f t="shared" si="425"/>
        <v>1765.1664543849095</v>
      </c>
      <c r="KB170" s="39">
        <f t="shared" si="426"/>
        <v>-926712.38855207746</v>
      </c>
      <c r="KC170" s="39">
        <f t="shared" si="427"/>
        <v>-661937.420394341</v>
      </c>
      <c r="KD170" s="40">
        <f t="shared" si="341"/>
        <v>25144.488504745408</v>
      </c>
      <c r="KE170" s="39">
        <f t="shared" si="428"/>
        <v>62861221.261863522</v>
      </c>
      <c r="KF170" s="39">
        <f t="shared" si="429"/>
        <v>-33002141162.478348</v>
      </c>
      <c r="KG170" s="39">
        <f t="shared" si="430"/>
        <v>-23572957973.198822</v>
      </c>
      <c r="KH170" s="53">
        <f t="shared" si="431"/>
        <v>17326124110301.133</v>
      </c>
      <c r="KI170" s="39">
        <f t="shared" si="432"/>
        <v>12375802935929.381</v>
      </c>
      <c r="KJ170" s="39">
        <f t="shared" si="433"/>
        <v>8839859239949.5586</v>
      </c>
      <c r="LD170" s="21">
        <v>116</v>
      </c>
      <c r="LE170" s="39">
        <v>-375</v>
      </c>
      <c r="LF170" s="39">
        <v>-525</v>
      </c>
      <c r="LG170" s="39">
        <v>2500</v>
      </c>
      <c r="LH170" s="50">
        <f t="shared" si="434"/>
        <v>2.7883254529772073E-5</v>
      </c>
      <c r="LI170" s="40">
        <f t="shared" si="342"/>
        <v>0.70606658175396375</v>
      </c>
      <c r="LJ170" s="41">
        <f t="shared" si="435"/>
        <v>1765.1664543849095</v>
      </c>
      <c r="LK170" s="39">
        <f t="shared" si="436"/>
        <v>-926712.38855207746</v>
      </c>
      <c r="LL170" s="39">
        <f t="shared" si="437"/>
        <v>-661937.420394341</v>
      </c>
      <c r="LM170" s="40">
        <f t="shared" si="343"/>
        <v>25144.488504745408</v>
      </c>
      <c r="LN170" s="39">
        <f t="shared" si="438"/>
        <v>62861221.261863522</v>
      </c>
      <c r="LO170" s="39">
        <f t="shared" si="439"/>
        <v>-33002141162.478348</v>
      </c>
      <c r="LP170" s="39">
        <f t="shared" si="440"/>
        <v>-23572957973.198822</v>
      </c>
      <c r="LQ170" s="53">
        <f t="shared" si="441"/>
        <v>17326124110301.133</v>
      </c>
      <c r="LR170" s="39">
        <f t="shared" si="442"/>
        <v>12375802935929.381</v>
      </c>
      <c r="LS170" s="39">
        <f t="shared" si="443"/>
        <v>8839859239949.5586</v>
      </c>
    </row>
    <row r="171" spans="1:331" x14ac:dyDescent="0.25">
      <c r="A171" s="21">
        <v>117</v>
      </c>
      <c r="B171" s="39">
        <v>-375</v>
      </c>
      <c r="C171" s="39">
        <v>-475</v>
      </c>
      <c r="D171" s="39">
        <v>2500</v>
      </c>
      <c r="E171" s="50">
        <f t="shared" si="344"/>
        <v>9.1E-4</v>
      </c>
      <c r="F171" s="40">
        <f t="shared" si="324"/>
        <v>17.925862500000001</v>
      </c>
      <c r="G171" s="41">
        <f t="shared" si="345"/>
        <v>44814.65625</v>
      </c>
      <c r="H171" s="39">
        <f t="shared" si="346"/>
        <v>-21286961.71875</v>
      </c>
      <c r="I171" s="39">
        <f t="shared" si="347"/>
        <v>-16805496.09375</v>
      </c>
      <c r="J171" s="40">
        <f t="shared" si="325"/>
        <v>13897.499999999998</v>
      </c>
      <c r="K171" s="39">
        <f t="shared" si="348"/>
        <v>34743749.999999993</v>
      </c>
      <c r="L171" s="39">
        <f t="shared" si="349"/>
        <v>-16503281249.999996</v>
      </c>
      <c r="M171" s="39">
        <f t="shared" si="350"/>
        <v>-13028906249.999998</v>
      </c>
      <c r="N171" s="53">
        <f t="shared" si="351"/>
        <v>7839058593749.998</v>
      </c>
      <c r="O171" s="39">
        <f t="shared" si="352"/>
        <v>6188730468749.999</v>
      </c>
      <c r="P171" s="39">
        <f t="shared" si="353"/>
        <v>4885839843749.999</v>
      </c>
      <c r="AJ171" s="21">
        <v>117</v>
      </c>
      <c r="AK171" s="39">
        <v>-375</v>
      </c>
      <c r="AL171" s="39">
        <v>-475</v>
      </c>
      <c r="AM171" s="39">
        <v>2500</v>
      </c>
      <c r="AN171" s="50">
        <f t="shared" si="354"/>
        <v>2.357597042472355E-4</v>
      </c>
      <c r="AO171" s="40">
        <f t="shared" si="326"/>
        <v>5.6575331401190105</v>
      </c>
      <c r="AP171" s="41">
        <f t="shared" si="355"/>
        <v>14143.832850297526</v>
      </c>
      <c r="AQ171" s="39">
        <f t="shared" si="356"/>
        <v>-6718320.6038913243</v>
      </c>
      <c r="AR171" s="39">
        <f t="shared" si="357"/>
        <v>-5303937.3188615721</v>
      </c>
      <c r="AS171" s="40">
        <f t="shared" si="327"/>
        <v>22494.063770847748</v>
      </c>
      <c r="AT171" s="39">
        <f t="shared" si="358"/>
        <v>56235159.427119367</v>
      </c>
      <c r="AU171" s="39">
        <f t="shared" si="359"/>
        <v>-26711700727.881699</v>
      </c>
      <c r="AV171" s="39">
        <f t="shared" si="360"/>
        <v>-21088184785.169762</v>
      </c>
      <c r="AW171" s="53">
        <f t="shared" si="361"/>
        <v>12688057845743.807</v>
      </c>
      <c r="AX171" s="39">
        <f t="shared" si="362"/>
        <v>10016887772955.637</v>
      </c>
      <c r="AY171" s="39">
        <f t="shared" si="363"/>
        <v>7908069294438.6611</v>
      </c>
      <c r="BS171" s="21">
        <v>117</v>
      </c>
      <c r="BT171" s="39">
        <v>-375</v>
      </c>
      <c r="BU171" s="39">
        <v>-475</v>
      </c>
      <c r="BV171" s="39">
        <v>2500</v>
      </c>
      <c r="BW171" s="50">
        <f t="shared" si="364"/>
        <v>2.3107872490048535E-4</v>
      </c>
      <c r="BX171" s="40">
        <f t="shared" si="328"/>
        <v>5.5520992059394567</v>
      </c>
      <c r="BY171" s="41">
        <f t="shared" si="365"/>
        <v>13880.248014848641</v>
      </c>
      <c r="BZ171" s="39">
        <f t="shared" si="366"/>
        <v>-6593117.807053105</v>
      </c>
      <c r="CA171" s="39">
        <f t="shared" si="367"/>
        <v>-5205093.0055682408</v>
      </c>
      <c r="CB171" s="40">
        <f t="shared" si="329"/>
        <v>22553.746257518811</v>
      </c>
      <c r="CC171" s="39">
        <f t="shared" si="368"/>
        <v>56384365.643797025</v>
      </c>
      <c r="CD171" s="39">
        <f t="shared" si="369"/>
        <v>-26782573680.803585</v>
      </c>
      <c r="CE171" s="39">
        <f t="shared" si="370"/>
        <v>-21144137116.423885</v>
      </c>
      <c r="CF171" s="53">
        <f t="shared" si="371"/>
        <v>12721722498381.703</v>
      </c>
      <c r="CG171" s="39">
        <f t="shared" si="372"/>
        <v>10043465130301.346</v>
      </c>
      <c r="CH171" s="39">
        <f t="shared" si="373"/>
        <v>7929051418658.957</v>
      </c>
      <c r="DB171" s="21">
        <v>117</v>
      </c>
      <c r="DC171" s="39">
        <v>-375</v>
      </c>
      <c r="DD171" s="39">
        <v>-475</v>
      </c>
      <c r="DE171" s="39">
        <v>2500</v>
      </c>
      <c r="DF171" s="50">
        <f t="shared" si="374"/>
        <v>1.7014888101837415E-4</v>
      </c>
      <c r="DG171" s="40">
        <f t="shared" si="330"/>
        <v>4.1542361250557853</v>
      </c>
      <c r="DH171" s="41">
        <f t="shared" si="375"/>
        <v>10385.590312639464</v>
      </c>
      <c r="DI171" s="39">
        <f t="shared" si="376"/>
        <v>-4933155.3985037459</v>
      </c>
      <c r="DJ171" s="39">
        <f t="shared" si="377"/>
        <v>-3894596.3672397989</v>
      </c>
      <c r="DK171" s="40">
        <f t="shared" si="331"/>
        <v>23330.601767015727</v>
      </c>
      <c r="DL171" s="39">
        <f t="shared" si="378"/>
        <v>58326504.417539321</v>
      </c>
      <c r="DM171" s="39">
        <f t="shared" si="379"/>
        <v>-27705089598.331177</v>
      </c>
      <c r="DN171" s="39">
        <f t="shared" si="380"/>
        <v>-21872439156.577244</v>
      </c>
      <c r="DO171" s="53">
        <f t="shared" si="381"/>
        <v>13159917559207.309</v>
      </c>
      <c r="DP171" s="39">
        <f t="shared" si="382"/>
        <v>10389408599374.191</v>
      </c>
      <c r="DQ171" s="39">
        <f t="shared" si="383"/>
        <v>8202164683716.4668</v>
      </c>
      <c r="EK171" s="21">
        <v>117</v>
      </c>
      <c r="EL171" s="39">
        <v>-375</v>
      </c>
      <c r="EM171" s="39">
        <v>-475</v>
      </c>
      <c r="EN171" s="39">
        <v>2500</v>
      </c>
      <c r="EO171" s="50">
        <f t="shared" si="384"/>
        <v>1.4875562173182982E-4</v>
      </c>
      <c r="EP171" s="40">
        <f t="shared" si="332"/>
        <v>3.6522008560569108</v>
      </c>
      <c r="EQ171" s="41">
        <f t="shared" si="385"/>
        <v>9130.5021401422764</v>
      </c>
      <c r="ER171" s="39">
        <f t="shared" si="386"/>
        <v>-4336988.5165675813</v>
      </c>
      <c r="ES171" s="39">
        <f t="shared" si="387"/>
        <v>-3423938.3025533538</v>
      </c>
      <c r="ET171" s="40">
        <f t="shared" si="333"/>
        <v>23603.365822919171</v>
      </c>
      <c r="EU171" s="39">
        <f t="shared" si="388"/>
        <v>59008414.55729793</v>
      </c>
      <c r="EV171" s="39">
        <f t="shared" si="389"/>
        <v>-28028996914.716518</v>
      </c>
      <c r="EW171" s="39">
        <f t="shared" si="390"/>
        <v>-22128155458.986725</v>
      </c>
      <c r="EX171" s="53">
        <f t="shared" si="391"/>
        <v>13313773534490.346</v>
      </c>
      <c r="EY171" s="39">
        <f t="shared" si="392"/>
        <v>10510873843018.693</v>
      </c>
      <c r="EZ171" s="39">
        <f t="shared" si="393"/>
        <v>8298058297120.0215</v>
      </c>
      <c r="FT171" s="21">
        <v>117</v>
      </c>
      <c r="FU171" s="39">
        <v>-375</v>
      </c>
      <c r="FV171" s="39">
        <v>-475</v>
      </c>
      <c r="FW171" s="39">
        <v>2500</v>
      </c>
      <c r="FX171" s="50">
        <f t="shared" si="394"/>
        <v>1.4705949648667884E-4</v>
      </c>
      <c r="FY171" s="40">
        <f t="shared" si="334"/>
        <v>3.6121482515537267</v>
      </c>
      <c r="FZ171" s="41">
        <f t="shared" si="395"/>
        <v>9030.3706288843168</v>
      </c>
      <c r="GA171" s="39">
        <f t="shared" si="396"/>
        <v>-4289426.0487200506</v>
      </c>
      <c r="GB171" s="39">
        <f t="shared" si="397"/>
        <v>-3386388.9858316188</v>
      </c>
      <c r="GC171" s="40">
        <f t="shared" si="335"/>
        <v>23624.991419794842</v>
      </c>
      <c r="GD171" s="39">
        <f t="shared" si="398"/>
        <v>59062478.549487107</v>
      </c>
      <c r="GE171" s="39">
        <f t="shared" si="399"/>
        <v>-28054677311.006374</v>
      </c>
      <c r="GF171" s="39">
        <f t="shared" si="400"/>
        <v>-22148429456.057667</v>
      </c>
      <c r="GG171" s="53">
        <f t="shared" si="401"/>
        <v>13325971722728.027</v>
      </c>
      <c r="GH171" s="39">
        <f t="shared" si="402"/>
        <v>10520503991627.393</v>
      </c>
      <c r="GI171" s="39">
        <f t="shared" si="403"/>
        <v>8305661046021.624</v>
      </c>
      <c r="HC171" s="21">
        <v>117</v>
      </c>
      <c r="HD171" s="39">
        <v>-375</v>
      </c>
      <c r="HE171" s="39">
        <v>-475</v>
      </c>
      <c r="HF171" s="39">
        <v>2500</v>
      </c>
      <c r="HG171" s="50">
        <f t="shared" si="404"/>
        <v>1.4705539970228805E-4</v>
      </c>
      <c r="HH171" s="40">
        <f t="shared" si="336"/>
        <v>3.6120514649506466</v>
      </c>
      <c r="HI171" s="41">
        <f t="shared" si="405"/>
        <v>9030.1286623766173</v>
      </c>
      <c r="HJ171" s="39">
        <f t="shared" si="406"/>
        <v>-4289311.1146288933</v>
      </c>
      <c r="HK171" s="39">
        <f t="shared" si="407"/>
        <v>-3386298.2483912315</v>
      </c>
      <c r="HL171" s="40">
        <f t="shared" si="337"/>
        <v>23625.043653795827</v>
      </c>
      <c r="HM171" s="39">
        <f t="shared" si="408"/>
        <v>59062609.134489566</v>
      </c>
      <c r="HN171" s="39">
        <f t="shared" si="409"/>
        <v>-28054739338.882545</v>
      </c>
      <c r="HO171" s="39">
        <f t="shared" si="410"/>
        <v>-22148478425.433586</v>
      </c>
      <c r="HP171" s="53">
        <f t="shared" si="411"/>
        <v>13326001185969.209</v>
      </c>
      <c r="HQ171" s="39">
        <f t="shared" si="412"/>
        <v>10520527252080.953</v>
      </c>
      <c r="HR171" s="39">
        <f t="shared" si="413"/>
        <v>8305679409537.5957</v>
      </c>
      <c r="IL171" s="21">
        <v>117</v>
      </c>
      <c r="IM171" s="39">
        <v>-375</v>
      </c>
      <c r="IN171" s="39">
        <v>-475</v>
      </c>
      <c r="IO171" s="39">
        <v>2500</v>
      </c>
      <c r="IP171" s="50">
        <f t="shared" si="414"/>
        <v>1.4705539962916829E-4</v>
      </c>
      <c r="IQ171" s="40">
        <f t="shared" si="338"/>
        <v>3.612051463223191</v>
      </c>
      <c r="IR171" s="41">
        <f t="shared" si="415"/>
        <v>9030.1286580579781</v>
      </c>
      <c r="IS171" s="39">
        <f t="shared" si="416"/>
        <v>-4289311.1125775399</v>
      </c>
      <c r="IT171" s="39">
        <f t="shared" si="417"/>
        <v>-3386298.2467717417</v>
      </c>
      <c r="IU171" s="40">
        <f t="shared" si="339"/>
        <v>23625.043654728102</v>
      </c>
      <c r="IV171" s="39">
        <f t="shared" si="418"/>
        <v>59062609.136820257</v>
      </c>
      <c r="IW171" s="39">
        <f t="shared" si="419"/>
        <v>-28054739339.98962</v>
      </c>
      <c r="IX171" s="39">
        <f t="shared" si="420"/>
        <v>-22148478426.307598</v>
      </c>
      <c r="IY171" s="53">
        <f t="shared" si="421"/>
        <v>13326001186495.07</v>
      </c>
      <c r="IZ171" s="39">
        <f t="shared" si="422"/>
        <v>10520527252496.109</v>
      </c>
      <c r="JA171" s="39">
        <f t="shared" si="423"/>
        <v>8305679409865.3486</v>
      </c>
      <c r="JU171" s="21">
        <v>117</v>
      </c>
      <c r="JV171" s="39">
        <v>-375</v>
      </c>
      <c r="JW171" s="39">
        <v>-475</v>
      </c>
      <c r="JX171" s="39">
        <v>2500</v>
      </c>
      <c r="JY171" s="50">
        <f t="shared" si="424"/>
        <v>1.4705539962916732E-4</v>
      </c>
      <c r="JZ171" s="40">
        <f t="shared" si="340"/>
        <v>3.6120514632231657</v>
      </c>
      <c r="KA171" s="41">
        <f t="shared" si="425"/>
        <v>9030.1286580579144</v>
      </c>
      <c r="KB171" s="39">
        <f t="shared" si="426"/>
        <v>-4289311.1125775091</v>
      </c>
      <c r="KC171" s="39">
        <f t="shared" si="427"/>
        <v>-3386298.2467717179</v>
      </c>
      <c r="KD171" s="40">
        <f t="shared" si="341"/>
        <v>23625.043654728117</v>
      </c>
      <c r="KE171" s="39">
        <f t="shared" si="428"/>
        <v>59062609.136820294</v>
      </c>
      <c r="KF171" s="39">
        <f t="shared" si="429"/>
        <v>-28054739339.989639</v>
      </c>
      <c r="KG171" s="39">
        <f t="shared" si="430"/>
        <v>-22148478426.30761</v>
      </c>
      <c r="KH171" s="53">
        <f t="shared" si="431"/>
        <v>13326001186495.078</v>
      </c>
      <c r="KI171" s="39">
        <f t="shared" si="432"/>
        <v>10520527252496.115</v>
      </c>
      <c r="KJ171" s="39">
        <f t="shared" si="433"/>
        <v>8305679409865.3535</v>
      </c>
      <c r="LD171" s="21">
        <v>117</v>
      </c>
      <c r="LE171" s="39">
        <v>-375</v>
      </c>
      <c r="LF171" s="39">
        <v>-475</v>
      </c>
      <c r="LG171" s="39">
        <v>2500</v>
      </c>
      <c r="LH171" s="50">
        <f t="shared" si="434"/>
        <v>1.4705539962916732E-4</v>
      </c>
      <c r="LI171" s="40">
        <f t="shared" si="342"/>
        <v>3.6120514632231657</v>
      </c>
      <c r="LJ171" s="41">
        <f t="shared" si="435"/>
        <v>9030.1286580579144</v>
      </c>
      <c r="LK171" s="39">
        <f t="shared" si="436"/>
        <v>-4289311.1125775091</v>
      </c>
      <c r="LL171" s="39">
        <f t="shared" si="437"/>
        <v>-3386298.2467717179</v>
      </c>
      <c r="LM171" s="40">
        <f t="shared" si="343"/>
        <v>23625.043654728117</v>
      </c>
      <c r="LN171" s="39">
        <f t="shared" si="438"/>
        <v>59062609.136820294</v>
      </c>
      <c r="LO171" s="39">
        <f t="shared" si="439"/>
        <v>-28054739339.989639</v>
      </c>
      <c r="LP171" s="39">
        <f t="shared" si="440"/>
        <v>-22148478426.30761</v>
      </c>
      <c r="LQ171" s="53">
        <f t="shared" si="441"/>
        <v>13326001186495.078</v>
      </c>
      <c r="LR171" s="39">
        <f t="shared" si="442"/>
        <v>10520527252496.115</v>
      </c>
      <c r="LS171" s="39">
        <f t="shared" si="443"/>
        <v>8305679409865.3535</v>
      </c>
    </row>
    <row r="172" spans="1:331" x14ac:dyDescent="0.25">
      <c r="A172" s="21">
        <v>118</v>
      </c>
      <c r="B172" s="39">
        <v>-375</v>
      </c>
      <c r="C172" s="39">
        <v>-425</v>
      </c>
      <c r="D172" s="39">
        <v>2500</v>
      </c>
      <c r="E172" s="50">
        <f t="shared" si="344"/>
        <v>9.1750000000000002E-4</v>
      </c>
      <c r="F172" s="40">
        <f t="shared" si="324"/>
        <v>18.029735156249998</v>
      </c>
      <c r="G172" s="41">
        <f t="shared" si="345"/>
        <v>45074.337890624993</v>
      </c>
      <c r="H172" s="39">
        <f t="shared" si="346"/>
        <v>-19156593.603515621</v>
      </c>
      <c r="I172" s="39">
        <f t="shared" si="347"/>
        <v>-16902876.708984371</v>
      </c>
      <c r="J172" s="40">
        <f t="shared" si="325"/>
        <v>13801.875</v>
      </c>
      <c r="K172" s="39">
        <f t="shared" si="348"/>
        <v>34504687.5</v>
      </c>
      <c r="L172" s="39">
        <f t="shared" si="349"/>
        <v>-14664492187.5</v>
      </c>
      <c r="M172" s="39">
        <f t="shared" si="350"/>
        <v>-12939257812.5</v>
      </c>
      <c r="N172" s="53">
        <f t="shared" si="351"/>
        <v>6232409179687.5</v>
      </c>
      <c r="O172" s="39">
        <f t="shared" si="352"/>
        <v>5499184570312.5</v>
      </c>
      <c r="P172" s="39">
        <f t="shared" si="353"/>
        <v>4852221679687.5</v>
      </c>
      <c r="AJ172" s="21">
        <v>118</v>
      </c>
      <c r="AK172" s="39">
        <v>-375</v>
      </c>
      <c r="AL172" s="39">
        <v>-425</v>
      </c>
      <c r="AM172" s="39">
        <v>2500</v>
      </c>
      <c r="AN172" s="50">
        <f t="shared" si="354"/>
        <v>3.0835174398521111E-4</v>
      </c>
      <c r="AO172" s="40">
        <f t="shared" si="326"/>
        <v>7.2568293842535345</v>
      </c>
      <c r="AP172" s="41">
        <f t="shared" si="355"/>
        <v>18142.073460633837</v>
      </c>
      <c r="AQ172" s="39">
        <f t="shared" si="356"/>
        <v>-7710381.2207693812</v>
      </c>
      <c r="AR172" s="39">
        <f t="shared" si="357"/>
        <v>-6803277.5477376888</v>
      </c>
      <c r="AS172" s="40">
        <f t="shared" si="327"/>
        <v>21568.515264188558</v>
      </c>
      <c r="AT172" s="39">
        <f t="shared" si="358"/>
        <v>53921288.160471395</v>
      </c>
      <c r="AU172" s="39">
        <f t="shared" si="359"/>
        <v>-22916547468.200344</v>
      </c>
      <c r="AV172" s="39">
        <f t="shared" si="360"/>
        <v>-20220483060.176773</v>
      </c>
      <c r="AW172" s="53">
        <f t="shared" si="361"/>
        <v>9739532673985.1465</v>
      </c>
      <c r="AX172" s="39">
        <f t="shared" si="362"/>
        <v>8593705300575.1289</v>
      </c>
      <c r="AY172" s="39">
        <f t="shared" si="363"/>
        <v>7582681147566.29</v>
      </c>
      <c r="BS172" s="21">
        <v>118</v>
      </c>
      <c r="BT172" s="39">
        <v>-375</v>
      </c>
      <c r="BU172" s="39">
        <v>-425</v>
      </c>
      <c r="BV172" s="39">
        <v>2500</v>
      </c>
      <c r="BW172" s="50">
        <f t="shared" si="364"/>
        <v>3.2144022864879747E-4</v>
      </c>
      <c r="BX172" s="40">
        <f t="shared" si="328"/>
        <v>7.5380364742589139</v>
      </c>
      <c r="BY172" s="41">
        <f t="shared" si="365"/>
        <v>18845.091185647285</v>
      </c>
      <c r="BZ172" s="39">
        <f t="shared" si="366"/>
        <v>-8009163.7539000958</v>
      </c>
      <c r="CA172" s="39">
        <f t="shared" si="367"/>
        <v>-7066909.1946177315</v>
      </c>
      <c r="CB172" s="40">
        <f t="shared" si="329"/>
        <v>21401.637084727834</v>
      </c>
      <c r="CC172" s="39">
        <f t="shared" si="368"/>
        <v>53504092.711819582</v>
      </c>
      <c r="CD172" s="39">
        <f t="shared" si="369"/>
        <v>-22739239402.523323</v>
      </c>
      <c r="CE172" s="39">
        <f t="shared" si="370"/>
        <v>-20064034766.932343</v>
      </c>
      <c r="CF172" s="53">
        <f t="shared" si="371"/>
        <v>9664176746072.4121</v>
      </c>
      <c r="CG172" s="39">
        <f t="shared" si="372"/>
        <v>8527214775946.2451</v>
      </c>
      <c r="CH172" s="39">
        <f t="shared" si="373"/>
        <v>7524013037599.6289</v>
      </c>
      <c r="DB172" s="21">
        <v>118</v>
      </c>
      <c r="DC172" s="39">
        <v>-375</v>
      </c>
      <c r="DD172" s="39">
        <v>-425</v>
      </c>
      <c r="DE172" s="39">
        <v>2500</v>
      </c>
      <c r="DF172" s="50">
        <f t="shared" si="374"/>
        <v>2.810691557697511E-4</v>
      </c>
      <c r="DG172" s="40">
        <f t="shared" si="330"/>
        <v>6.6636392988060109</v>
      </c>
      <c r="DH172" s="41">
        <f t="shared" si="375"/>
        <v>16659.098247015027</v>
      </c>
      <c r="DI172" s="39">
        <f t="shared" si="376"/>
        <v>-7080116.7549813865</v>
      </c>
      <c r="DJ172" s="39">
        <f t="shared" si="377"/>
        <v>-6247161.842630635</v>
      </c>
      <c r="DK172" s="40">
        <f t="shared" si="331"/>
        <v>21916.368263935674</v>
      </c>
      <c r="DL172" s="39">
        <f t="shared" si="378"/>
        <v>54790920.659839183</v>
      </c>
      <c r="DM172" s="39">
        <f t="shared" si="379"/>
        <v>-23286141280.431652</v>
      </c>
      <c r="DN172" s="39">
        <f t="shared" si="380"/>
        <v>-20546595247.439693</v>
      </c>
      <c r="DO172" s="53">
        <f t="shared" si="381"/>
        <v>9896610044183.4512</v>
      </c>
      <c r="DP172" s="39">
        <f t="shared" si="382"/>
        <v>8732302980161.8701</v>
      </c>
      <c r="DQ172" s="39">
        <f t="shared" si="383"/>
        <v>7704973217789.8848</v>
      </c>
      <c r="EK172" s="21">
        <v>118</v>
      </c>
      <c r="EL172" s="39">
        <v>-375</v>
      </c>
      <c r="EM172" s="39">
        <v>-425</v>
      </c>
      <c r="EN172" s="39">
        <v>2500</v>
      </c>
      <c r="EO172" s="50">
        <f t="shared" si="384"/>
        <v>2.6734203203528789E-4</v>
      </c>
      <c r="EP172" s="40">
        <f t="shared" si="332"/>
        <v>6.361589333558519</v>
      </c>
      <c r="EQ172" s="41">
        <f t="shared" si="385"/>
        <v>15903.973333896298</v>
      </c>
      <c r="ER172" s="39">
        <f t="shared" si="386"/>
        <v>-6759188.6669059265</v>
      </c>
      <c r="ES172" s="39">
        <f t="shared" si="387"/>
        <v>-5963990.0002111113</v>
      </c>
      <c r="ET172" s="40">
        <f t="shared" si="333"/>
        <v>22091.389091550078</v>
      </c>
      <c r="EU172" s="39">
        <f t="shared" si="388"/>
        <v>55228472.728875197</v>
      </c>
      <c r="EV172" s="39">
        <f t="shared" si="389"/>
        <v>-23472100909.771957</v>
      </c>
      <c r="EW172" s="39">
        <f t="shared" si="390"/>
        <v>-20710677273.328197</v>
      </c>
      <c r="EX172" s="53">
        <f t="shared" si="391"/>
        <v>9975642886653.082</v>
      </c>
      <c r="EY172" s="39">
        <f t="shared" si="392"/>
        <v>8802037841164.4844</v>
      </c>
      <c r="EZ172" s="39">
        <f t="shared" si="393"/>
        <v>7766503977498.0742</v>
      </c>
      <c r="FT172" s="21">
        <v>118</v>
      </c>
      <c r="FU172" s="39">
        <v>-375</v>
      </c>
      <c r="FV172" s="39">
        <v>-425</v>
      </c>
      <c r="FW172" s="39">
        <v>2500</v>
      </c>
      <c r="FX172" s="50">
        <f t="shared" si="394"/>
        <v>2.6622937717994601E-4</v>
      </c>
      <c r="FY172" s="40">
        <f t="shared" si="334"/>
        <v>6.3370013499692819</v>
      </c>
      <c r="FZ172" s="41">
        <f t="shared" si="395"/>
        <v>15842.503374923204</v>
      </c>
      <c r="GA172" s="39">
        <f t="shared" si="396"/>
        <v>-6733063.934342362</v>
      </c>
      <c r="GB172" s="39">
        <f t="shared" si="397"/>
        <v>-5940938.7655962016</v>
      </c>
      <c r="GC172" s="40">
        <f t="shared" si="335"/>
        <v>22105.57544095569</v>
      </c>
      <c r="GD172" s="39">
        <f t="shared" si="398"/>
        <v>55263938.602389224</v>
      </c>
      <c r="GE172" s="39">
        <f t="shared" si="399"/>
        <v>-23487173906.015419</v>
      </c>
      <c r="GF172" s="39">
        <f t="shared" si="400"/>
        <v>-20723976975.895958</v>
      </c>
      <c r="GG172" s="53">
        <f t="shared" si="401"/>
        <v>9982048910056.5527</v>
      </c>
      <c r="GH172" s="39">
        <f t="shared" si="402"/>
        <v>8807690214755.7813</v>
      </c>
      <c r="GI172" s="39">
        <f t="shared" si="403"/>
        <v>7771491365960.9844</v>
      </c>
      <c r="HC172" s="21">
        <v>118</v>
      </c>
      <c r="HD172" s="39">
        <v>-375</v>
      </c>
      <c r="HE172" s="39">
        <v>-425</v>
      </c>
      <c r="HF172" s="39">
        <v>2500</v>
      </c>
      <c r="HG172" s="50">
        <f t="shared" si="404"/>
        <v>2.6622754476024186E-4</v>
      </c>
      <c r="HH172" s="40">
        <f t="shared" si="336"/>
        <v>6.3369608432558655</v>
      </c>
      <c r="HI172" s="41">
        <f t="shared" si="405"/>
        <v>15842.402108139664</v>
      </c>
      <c r="HJ172" s="39">
        <f t="shared" si="406"/>
        <v>-6733020.8959593568</v>
      </c>
      <c r="HK172" s="39">
        <f t="shared" si="407"/>
        <v>-5940900.790552374</v>
      </c>
      <c r="HL172" s="40">
        <f t="shared" si="337"/>
        <v>22105.598804306916</v>
      </c>
      <c r="HM172" s="39">
        <f t="shared" si="408"/>
        <v>55263997.010767289</v>
      </c>
      <c r="HN172" s="39">
        <f t="shared" si="409"/>
        <v>-23487198729.576099</v>
      </c>
      <c r="HO172" s="39">
        <f t="shared" si="410"/>
        <v>-20723998879.037735</v>
      </c>
      <c r="HP172" s="53">
        <f t="shared" si="411"/>
        <v>9982059460069.8418</v>
      </c>
      <c r="HQ172" s="39">
        <f t="shared" si="412"/>
        <v>8807699523591.0371</v>
      </c>
      <c r="HR172" s="39">
        <f t="shared" si="413"/>
        <v>7771499579639.1504</v>
      </c>
      <c r="IL172" s="21">
        <v>118</v>
      </c>
      <c r="IM172" s="39">
        <v>-375</v>
      </c>
      <c r="IN172" s="39">
        <v>-425</v>
      </c>
      <c r="IO172" s="39">
        <v>2500</v>
      </c>
      <c r="IP172" s="50">
        <f t="shared" si="414"/>
        <v>2.6622754472856354E-4</v>
      </c>
      <c r="IQ172" s="40">
        <f t="shared" si="338"/>
        <v>6.3369608425556008</v>
      </c>
      <c r="IR172" s="41">
        <f t="shared" si="415"/>
        <v>15842.402106389001</v>
      </c>
      <c r="IS172" s="39">
        <f t="shared" si="416"/>
        <v>-6733020.895215326</v>
      </c>
      <c r="IT172" s="39">
        <f t="shared" si="417"/>
        <v>-5940900.7898958754</v>
      </c>
      <c r="IU172" s="40">
        <f t="shared" si="339"/>
        <v>22105.598804710815</v>
      </c>
      <c r="IV172" s="39">
        <f t="shared" si="418"/>
        <v>55263997.011777036</v>
      </c>
      <c r="IW172" s="39">
        <f t="shared" si="419"/>
        <v>-23487198730.005241</v>
      </c>
      <c r="IX172" s="39">
        <f t="shared" si="420"/>
        <v>-20723998879.416389</v>
      </c>
      <c r="IY172" s="53">
        <f t="shared" si="421"/>
        <v>9982059460252.2285</v>
      </c>
      <c r="IZ172" s="39">
        <f t="shared" si="422"/>
        <v>8807699523751.9648</v>
      </c>
      <c r="JA172" s="39">
        <f t="shared" si="423"/>
        <v>7771499579781.1455</v>
      </c>
      <c r="JU172" s="21">
        <v>118</v>
      </c>
      <c r="JV172" s="39">
        <v>-375</v>
      </c>
      <c r="JW172" s="39">
        <v>-425</v>
      </c>
      <c r="JX172" s="39">
        <v>2500</v>
      </c>
      <c r="JY172" s="50">
        <f t="shared" si="424"/>
        <v>2.6622754472856234E-4</v>
      </c>
      <c r="JZ172" s="40">
        <f t="shared" si="340"/>
        <v>6.336960842555575</v>
      </c>
      <c r="KA172" s="41">
        <f t="shared" si="425"/>
        <v>15842.402106388938</v>
      </c>
      <c r="KB172" s="39">
        <f t="shared" si="426"/>
        <v>-6733020.895215299</v>
      </c>
      <c r="KC172" s="39">
        <f t="shared" si="427"/>
        <v>-5940900.7898958512</v>
      </c>
      <c r="KD172" s="40">
        <f t="shared" si="341"/>
        <v>22105.598804710829</v>
      </c>
      <c r="KE172" s="39">
        <f t="shared" si="428"/>
        <v>55263997.011777073</v>
      </c>
      <c r="KF172" s="39">
        <f t="shared" si="429"/>
        <v>-23487198730.005257</v>
      </c>
      <c r="KG172" s="39">
        <f t="shared" si="430"/>
        <v>-20723998879.416401</v>
      </c>
      <c r="KH172" s="53">
        <f t="shared" si="431"/>
        <v>9982059460252.2344</v>
      </c>
      <c r="KI172" s="39">
        <f t="shared" si="432"/>
        <v>8807699523751.9707</v>
      </c>
      <c r="KJ172" s="39">
        <f t="shared" si="433"/>
        <v>7771499579781.1514</v>
      </c>
      <c r="LD172" s="21">
        <v>118</v>
      </c>
      <c r="LE172" s="39">
        <v>-375</v>
      </c>
      <c r="LF172" s="39">
        <v>-425</v>
      </c>
      <c r="LG172" s="39">
        <v>2500</v>
      </c>
      <c r="LH172" s="50">
        <f t="shared" si="434"/>
        <v>2.6622754472856234E-4</v>
      </c>
      <c r="LI172" s="40">
        <f t="shared" si="342"/>
        <v>6.336960842555575</v>
      </c>
      <c r="LJ172" s="41">
        <f t="shared" si="435"/>
        <v>15842.402106388938</v>
      </c>
      <c r="LK172" s="39">
        <f t="shared" si="436"/>
        <v>-6733020.895215299</v>
      </c>
      <c r="LL172" s="39">
        <f t="shared" si="437"/>
        <v>-5940900.7898958512</v>
      </c>
      <c r="LM172" s="40">
        <f t="shared" si="343"/>
        <v>22105.598804710829</v>
      </c>
      <c r="LN172" s="39">
        <f t="shared" si="438"/>
        <v>55263997.011777073</v>
      </c>
      <c r="LO172" s="39">
        <f t="shared" si="439"/>
        <v>-23487198730.005257</v>
      </c>
      <c r="LP172" s="39">
        <f t="shared" si="440"/>
        <v>-20723998879.416401</v>
      </c>
      <c r="LQ172" s="53">
        <f t="shared" si="441"/>
        <v>9982059460252.2344</v>
      </c>
      <c r="LR172" s="39">
        <f t="shared" si="442"/>
        <v>8807699523751.9707</v>
      </c>
      <c r="LS172" s="39">
        <f t="shared" si="443"/>
        <v>7771499579781.1514</v>
      </c>
    </row>
    <row r="173" spans="1:331" x14ac:dyDescent="0.25">
      <c r="A173" s="21">
        <v>119</v>
      </c>
      <c r="B173" s="39">
        <v>-375</v>
      </c>
      <c r="C173" s="39">
        <v>425</v>
      </c>
      <c r="D173" s="39">
        <v>2500</v>
      </c>
      <c r="E173" s="50">
        <f t="shared" si="344"/>
        <v>1.0449999999999999E-3</v>
      </c>
      <c r="F173" s="40">
        <f t="shared" si="324"/>
        <v>19.685840625000001</v>
      </c>
      <c r="G173" s="41">
        <f t="shared" si="345"/>
        <v>49214.6015625</v>
      </c>
      <c r="H173" s="39">
        <f t="shared" si="346"/>
        <v>20916205.6640625</v>
      </c>
      <c r="I173" s="39">
        <f t="shared" si="347"/>
        <v>-18455475.5859375</v>
      </c>
      <c r="J173" s="40">
        <f t="shared" si="325"/>
        <v>12176.25</v>
      </c>
      <c r="K173" s="39">
        <f t="shared" si="348"/>
        <v>30440625</v>
      </c>
      <c r="L173" s="39">
        <f t="shared" si="349"/>
        <v>12937265625</v>
      </c>
      <c r="M173" s="39">
        <f t="shared" si="350"/>
        <v>-11415234375</v>
      </c>
      <c r="N173" s="53">
        <f t="shared" si="351"/>
        <v>5498337890625</v>
      </c>
      <c r="O173" s="39">
        <f t="shared" si="352"/>
        <v>-4851474609375</v>
      </c>
      <c r="P173" s="39">
        <f t="shared" si="353"/>
        <v>4280712890625</v>
      </c>
      <c r="AJ173" s="21">
        <v>119</v>
      </c>
      <c r="AK173" s="39">
        <v>-375</v>
      </c>
      <c r="AL173" s="39">
        <v>425</v>
      </c>
      <c r="AM173" s="39">
        <v>2500</v>
      </c>
      <c r="AN173" s="50">
        <f t="shared" si="354"/>
        <v>1.5424164195307979E-3</v>
      </c>
      <c r="AO173" s="40">
        <f t="shared" si="326"/>
        <v>24.165185076391783</v>
      </c>
      <c r="AP173" s="41">
        <f t="shared" si="355"/>
        <v>60412.962690979461</v>
      </c>
      <c r="AQ173" s="39">
        <f t="shared" si="356"/>
        <v>25675509.143666271</v>
      </c>
      <c r="AR173" s="39">
        <f t="shared" si="357"/>
        <v>-22654861.009117298</v>
      </c>
      <c r="AS173" s="40">
        <f t="shared" si="327"/>
        <v>5834.1906509823266</v>
      </c>
      <c r="AT173" s="39">
        <f t="shared" si="358"/>
        <v>14585476.627455816</v>
      </c>
      <c r="AU173" s="39">
        <f t="shared" si="359"/>
        <v>6198827566.6687212</v>
      </c>
      <c r="AV173" s="39">
        <f t="shared" si="360"/>
        <v>-5469553735.2959309</v>
      </c>
      <c r="AW173" s="53">
        <f t="shared" si="361"/>
        <v>2634501715834.2065</v>
      </c>
      <c r="AX173" s="39">
        <f t="shared" si="362"/>
        <v>-2324560337500.7705</v>
      </c>
      <c r="AY173" s="39">
        <f t="shared" si="363"/>
        <v>2051082650735.9741</v>
      </c>
      <c r="BS173" s="21">
        <v>119</v>
      </c>
      <c r="BT173" s="39">
        <v>-375</v>
      </c>
      <c r="BU173" s="39">
        <v>425</v>
      </c>
      <c r="BV173" s="39">
        <v>2500</v>
      </c>
      <c r="BW173" s="50">
        <f t="shared" si="364"/>
        <v>1.8575857923701048E-3</v>
      </c>
      <c r="BX173" s="40">
        <f t="shared" si="328"/>
        <v>25.370703483340325</v>
      </c>
      <c r="BY173" s="41">
        <f t="shared" si="365"/>
        <v>63426.758708350812</v>
      </c>
      <c r="BZ173" s="39">
        <f t="shared" si="366"/>
        <v>26956372.451049093</v>
      </c>
      <c r="CA173" s="39">
        <f t="shared" si="367"/>
        <v>-23785034.515631553</v>
      </c>
      <c r="CB173" s="40">
        <f t="shared" si="329"/>
        <v>1815.7811472811652</v>
      </c>
      <c r="CC173" s="39">
        <f t="shared" si="368"/>
        <v>4539452.8682029126</v>
      </c>
      <c r="CD173" s="39">
        <f t="shared" si="369"/>
        <v>1929267468.9862378</v>
      </c>
      <c r="CE173" s="39">
        <f t="shared" si="370"/>
        <v>-1702294825.5760922</v>
      </c>
      <c r="CF173" s="53">
        <f t="shared" si="371"/>
        <v>819938674319.151</v>
      </c>
      <c r="CG173" s="39">
        <f t="shared" si="372"/>
        <v>-723475300869.83923</v>
      </c>
      <c r="CH173" s="39">
        <f t="shared" si="373"/>
        <v>638360559591.03455</v>
      </c>
      <c r="DB173" s="21">
        <v>119</v>
      </c>
      <c r="DC173" s="39">
        <v>-375</v>
      </c>
      <c r="DD173" s="39">
        <v>425</v>
      </c>
      <c r="DE173" s="39">
        <v>2500</v>
      </c>
      <c r="DF173" s="50">
        <f t="shared" si="374"/>
        <v>2.1667138265431597E-3</v>
      </c>
      <c r="DG173" s="40">
        <f t="shared" si="330"/>
        <v>25.5</v>
      </c>
      <c r="DH173" s="41">
        <f t="shared" si="375"/>
        <v>63750</v>
      </c>
      <c r="DI173" s="39">
        <f t="shared" si="376"/>
        <v>27093750</v>
      </c>
      <c r="DJ173" s="39">
        <f t="shared" si="377"/>
        <v>-23906250</v>
      </c>
      <c r="DK173" s="40">
        <f t="shared" si="331"/>
        <v>0</v>
      </c>
      <c r="DL173" s="39">
        <f t="shared" si="378"/>
        <v>0</v>
      </c>
      <c r="DM173" s="39">
        <f t="shared" si="379"/>
        <v>0</v>
      </c>
      <c r="DN173" s="39">
        <f t="shared" si="380"/>
        <v>0</v>
      </c>
      <c r="DO173" s="53">
        <f t="shared" si="381"/>
        <v>0</v>
      </c>
      <c r="DP173" s="39">
        <f t="shared" si="382"/>
        <v>0</v>
      </c>
      <c r="DQ173" s="39">
        <f t="shared" si="383"/>
        <v>0</v>
      </c>
      <c r="EK173" s="21">
        <v>119</v>
      </c>
      <c r="EL173" s="39">
        <v>-375</v>
      </c>
      <c r="EM173" s="39">
        <v>425</v>
      </c>
      <c r="EN173" s="39">
        <v>2500</v>
      </c>
      <c r="EO173" s="50">
        <f t="shared" si="384"/>
        <v>2.2833110071940757E-3</v>
      </c>
      <c r="EP173" s="40">
        <f t="shared" si="332"/>
        <v>25.5</v>
      </c>
      <c r="EQ173" s="41">
        <f t="shared" si="385"/>
        <v>63750</v>
      </c>
      <c r="ER173" s="39">
        <f t="shared" si="386"/>
        <v>27093750</v>
      </c>
      <c r="ES173" s="39">
        <f t="shared" si="387"/>
        <v>-23906250</v>
      </c>
      <c r="ET173" s="40">
        <f t="shared" si="333"/>
        <v>0</v>
      </c>
      <c r="EU173" s="39">
        <f t="shared" si="388"/>
        <v>0</v>
      </c>
      <c r="EV173" s="39">
        <f t="shared" si="389"/>
        <v>0</v>
      </c>
      <c r="EW173" s="39">
        <f t="shared" si="390"/>
        <v>0</v>
      </c>
      <c r="EX173" s="53">
        <f t="shared" si="391"/>
        <v>0</v>
      </c>
      <c r="EY173" s="39">
        <f t="shared" si="392"/>
        <v>0</v>
      </c>
      <c r="EZ173" s="39">
        <f t="shared" si="393"/>
        <v>0</v>
      </c>
      <c r="FT173" s="21">
        <v>119</v>
      </c>
      <c r="FU173" s="39">
        <v>-375</v>
      </c>
      <c r="FV173" s="39">
        <v>425</v>
      </c>
      <c r="FW173" s="39">
        <v>2500</v>
      </c>
      <c r="FX173" s="50">
        <f t="shared" si="394"/>
        <v>2.2921173489654869E-3</v>
      </c>
      <c r="FY173" s="40">
        <f t="shared" si="334"/>
        <v>25.5</v>
      </c>
      <c r="FZ173" s="41">
        <f t="shared" si="395"/>
        <v>63750</v>
      </c>
      <c r="GA173" s="39">
        <f t="shared" si="396"/>
        <v>27093750</v>
      </c>
      <c r="GB173" s="39">
        <f t="shared" si="397"/>
        <v>-23906250</v>
      </c>
      <c r="GC173" s="40">
        <f t="shared" si="335"/>
        <v>0</v>
      </c>
      <c r="GD173" s="39">
        <f t="shared" si="398"/>
        <v>0</v>
      </c>
      <c r="GE173" s="39">
        <f t="shared" si="399"/>
        <v>0</v>
      </c>
      <c r="GF173" s="39">
        <f t="shared" si="400"/>
        <v>0</v>
      </c>
      <c r="GG173" s="53">
        <f t="shared" si="401"/>
        <v>0</v>
      </c>
      <c r="GH173" s="39">
        <f t="shared" si="402"/>
        <v>0</v>
      </c>
      <c r="GI173" s="39">
        <f t="shared" si="403"/>
        <v>0</v>
      </c>
      <c r="HC173" s="21">
        <v>119</v>
      </c>
      <c r="HD173" s="39">
        <v>-375</v>
      </c>
      <c r="HE173" s="39">
        <v>425</v>
      </c>
      <c r="HF173" s="39">
        <v>2500</v>
      </c>
      <c r="HG173" s="50">
        <f t="shared" si="404"/>
        <v>2.2921540107454551E-3</v>
      </c>
      <c r="HH173" s="40">
        <f t="shared" si="336"/>
        <v>25.5</v>
      </c>
      <c r="HI173" s="41">
        <f t="shared" si="405"/>
        <v>63750</v>
      </c>
      <c r="HJ173" s="39">
        <f t="shared" si="406"/>
        <v>27093750</v>
      </c>
      <c r="HK173" s="39">
        <f t="shared" si="407"/>
        <v>-23906250</v>
      </c>
      <c r="HL173" s="40">
        <f t="shared" si="337"/>
        <v>0</v>
      </c>
      <c r="HM173" s="39">
        <f t="shared" si="408"/>
        <v>0</v>
      </c>
      <c r="HN173" s="39">
        <f t="shared" si="409"/>
        <v>0</v>
      </c>
      <c r="HO173" s="39">
        <f t="shared" si="410"/>
        <v>0</v>
      </c>
      <c r="HP173" s="53">
        <f t="shared" si="411"/>
        <v>0</v>
      </c>
      <c r="HQ173" s="39">
        <f t="shared" si="412"/>
        <v>0</v>
      </c>
      <c r="HR173" s="39">
        <f t="shared" si="413"/>
        <v>0</v>
      </c>
      <c r="IL173" s="21">
        <v>119</v>
      </c>
      <c r="IM173" s="39">
        <v>-375</v>
      </c>
      <c r="IN173" s="39">
        <v>425</v>
      </c>
      <c r="IO173" s="39">
        <v>2500</v>
      </c>
      <c r="IP173" s="50">
        <f t="shared" si="414"/>
        <v>2.2921540114182793E-3</v>
      </c>
      <c r="IQ173" s="40">
        <f t="shared" si="338"/>
        <v>25.5</v>
      </c>
      <c r="IR173" s="41">
        <f t="shared" si="415"/>
        <v>63750</v>
      </c>
      <c r="IS173" s="39">
        <f t="shared" si="416"/>
        <v>27093750</v>
      </c>
      <c r="IT173" s="39">
        <f t="shared" si="417"/>
        <v>-23906250</v>
      </c>
      <c r="IU173" s="40">
        <f t="shared" si="339"/>
        <v>0</v>
      </c>
      <c r="IV173" s="39">
        <f t="shared" si="418"/>
        <v>0</v>
      </c>
      <c r="IW173" s="39">
        <f t="shared" si="419"/>
        <v>0</v>
      </c>
      <c r="IX173" s="39">
        <f t="shared" si="420"/>
        <v>0</v>
      </c>
      <c r="IY173" s="53">
        <f t="shared" si="421"/>
        <v>0</v>
      </c>
      <c r="IZ173" s="39">
        <f t="shared" si="422"/>
        <v>0</v>
      </c>
      <c r="JA173" s="39">
        <f t="shared" si="423"/>
        <v>0</v>
      </c>
      <c r="JU173" s="21">
        <v>119</v>
      </c>
      <c r="JV173" s="39">
        <v>-375</v>
      </c>
      <c r="JW173" s="39">
        <v>425</v>
      </c>
      <c r="JX173" s="39">
        <v>2500</v>
      </c>
      <c r="JY173" s="50">
        <f t="shared" si="424"/>
        <v>2.2921540114182806E-3</v>
      </c>
      <c r="JZ173" s="40">
        <f t="shared" si="340"/>
        <v>25.5</v>
      </c>
      <c r="KA173" s="41">
        <f t="shared" si="425"/>
        <v>63750</v>
      </c>
      <c r="KB173" s="39">
        <f t="shared" si="426"/>
        <v>27093750</v>
      </c>
      <c r="KC173" s="39">
        <f t="shared" si="427"/>
        <v>-23906250</v>
      </c>
      <c r="KD173" s="40">
        <f t="shared" si="341"/>
        <v>0</v>
      </c>
      <c r="KE173" s="39">
        <f t="shared" si="428"/>
        <v>0</v>
      </c>
      <c r="KF173" s="39">
        <f t="shared" si="429"/>
        <v>0</v>
      </c>
      <c r="KG173" s="39">
        <f t="shared" si="430"/>
        <v>0</v>
      </c>
      <c r="KH173" s="53">
        <f t="shared" si="431"/>
        <v>0</v>
      </c>
      <c r="KI173" s="39">
        <f t="shared" si="432"/>
        <v>0</v>
      </c>
      <c r="KJ173" s="39">
        <f t="shared" si="433"/>
        <v>0</v>
      </c>
      <c r="LD173" s="21">
        <v>119</v>
      </c>
      <c r="LE173" s="39">
        <v>-375</v>
      </c>
      <c r="LF173" s="39">
        <v>425</v>
      </c>
      <c r="LG173" s="39">
        <v>2500</v>
      </c>
      <c r="LH173" s="50">
        <f t="shared" si="434"/>
        <v>2.2921540114182806E-3</v>
      </c>
      <c r="LI173" s="40">
        <f t="shared" si="342"/>
        <v>25.5</v>
      </c>
      <c r="LJ173" s="41">
        <f t="shared" si="435"/>
        <v>63750</v>
      </c>
      <c r="LK173" s="39">
        <f t="shared" si="436"/>
        <v>27093750</v>
      </c>
      <c r="LL173" s="39">
        <f t="shared" si="437"/>
        <v>-23906250</v>
      </c>
      <c r="LM173" s="40">
        <f t="shared" si="343"/>
        <v>0</v>
      </c>
      <c r="LN173" s="39">
        <f t="shared" si="438"/>
        <v>0</v>
      </c>
      <c r="LO173" s="39">
        <f t="shared" si="439"/>
        <v>0</v>
      </c>
      <c r="LP173" s="39">
        <f t="shared" si="440"/>
        <v>0</v>
      </c>
      <c r="LQ173" s="53">
        <f t="shared" si="441"/>
        <v>0</v>
      </c>
      <c r="LR173" s="39">
        <f t="shared" si="442"/>
        <v>0</v>
      </c>
      <c r="LS173" s="39">
        <f t="shared" si="443"/>
        <v>0</v>
      </c>
    </row>
    <row r="174" spans="1:331" x14ac:dyDescent="0.25">
      <c r="A174" s="21">
        <v>120</v>
      </c>
      <c r="B174" s="39">
        <v>-375</v>
      </c>
      <c r="C174" s="39">
        <v>475</v>
      </c>
      <c r="D174" s="39">
        <v>2500</v>
      </c>
      <c r="E174" s="50">
        <f t="shared" si="344"/>
        <v>1.0524999999999998E-3</v>
      </c>
      <c r="F174" s="40">
        <f t="shared" si="324"/>
        <v>19.776803906249995</v>
      </c>
      <c r="G174" s="41">
        <f t="shared" si="345"/>
        <v>49442.009765624985</v>
      </c>
      <c r="H174" s="39">
        <f t="shared" si="346"/>
        <v>23484954.638671868</v>
      </c>
      <c r="I174" s="39">
        <f t="shared" si="347"/>
        <v>-18540753.662109371</v>
      </c>
      <c r="J174" s="40">
        <f t="shared" si="325"/>
        <v>12080.625000000004</v>
      </c>
      <c r="K174" s="39">
        <f t="shared" si="348"/>
        <v>30201562.500000007</v>
      </c>
      <c r="L174" s="39">
        <f t="shared" si="349"/>
        <v>14345742187.500004</v>
      </c>
      <c r="M174" s="39">
        <f t="shared" si="350"/>
        <v>-11325585937.500002</v>
      </c>
      <c r="N174" s="53">
        <f t="shared" si="351"/>
        <v>6814227539062.502</v>
      </c>
      <c r="O174" s="39">
        <f t="shared" si="352"/>
        <v>-5379653320312.501</v>
      </c>
      <c r="P174" s="39">
        <f t="shared" si="353"/>
        <v>4247094726562.501</v>
      </c>
      <c r="AJ174" s="21">
        <v>120</v>
      </c>
      <c r="AK174" s="39">
        <v>-375</v>
      </c>
      <c r="AL174" s="39">
        <v>475</v>
      </c>
      <c r="AM174" s="39">
        <v>2500</v>
      </c>
      <c r="AN174" s="50">
        <f t="shared" si="354"/>
        <v>1.6150084592687734E-3</v>
      </c>
      <c r="AO174" s="40">
        <f t="shared" si="326"/>
        <v>24.555107148979403</v>
      </c>
      <c r="AP174" s="41">
        <f t="shared" si="355"/>
        <v>61387.767872448509</v>
      </c>
      <c r="AQ174" s="39">
        <f t="shared" si="356"/>
        <v>29159189.739413042</v>
      </c>
      <c r="AR174" s="39">
        <f t="shared" si="357"/>
        <v>-23020412.952168189</v>
      </c>
      <c r="AS174" s="40">
        <f t="shared" si="327"/>
        <v>4908.6421443231384</v>
      </c>
      <c r="AT174" s="39">
        <f t="shared" si="358"/>
        <v>12271605.360807845</v>
      </c>
      <c r="AU174" s="39">
        <f t="shared" si="359"/>
        <v>5829012546.3837261</v>
      </c>
      <c r="AV174" s="39">
        <f t="shared" si="360"/>
        <v>-4601852010.3029423</v>
      </c>
      <c r="AW174" s="53">
        <f t="shared" si="361"/>
        <v>2768780959532.27</v>
      </c>
      <c r="AX174" s="39">
        <f t="shared" si="362"/>
        <v>-2185879704893.8975</v>
      </c>
      <c r="AY174" s="39">
        <f t="shared" si="363"/>
        <v>1725694503863.6033</v>
      </c>
      <c r="BS174" s="21">
        <v>120</v>
      </c>
      <c r="BT174" s="39">
        <v>-375</v>
      </c>
      <c r="BU174" s="39">
        <v>475</v>
      </c>
      <c r="BV174" s="39">
        <v>2500</v>
      </c>
      <c r="BW174" s="50">
        <f t="shared" si="364"/>
        <v>1.9479472961184167E-3</v>
      </c>
      <c r="BX174" s="40">
        <f t="shared" si="328"/>
        <v>25.482727039618677</v>
      </c>
      <c r="BY174" s="41">
        <f t="shared" si="365"/>
        <v>63706.817599046692</v>
      </c>
      <c r="BZ174" s="39">
        <f t="shared" si="366"/>
        <v>30260738.359547179</v>
      </c>
      <c r="CA174" s="39">
        <f t="shared" si="367"/>
        <v>-23890056.599642508</v>
      </c>
      <c r="CB174" s="40">
        <f t="shared" si="329"/>
        <v>663.67197449018897</v>
      </c>
      <c r="CC174" s="39">
        <f t="shared" si="368"/>
        <v>1659179.9362254725</v>
      </c>
      <c r="CD174" s="39">
        <f t="shared" si="369"/>
        <v>788110469.70709944</v>
      </c>
      <c r="CE174" s="39">
        <f t="shared" si="370"/>
        <v>-622192476.08455217</v>
      </c>
      <c r="CF174" s="53">
        <f t="shared" si="371"/>
        <v>374352473110.87225</v>
      </c>
      <c r="CG174" s="39">
        <f t="shared" si="372"/>
        <v>-295541426140.16229</v>
      </c>
      <c r="CH174" s="39">
        <f t="shared" si="373"/>
        <v>233322178531.70706</v>
      </c>
      <c r="DB174" s="21">
        <v>120</v>
      </c>
      <c r="DC174" s="39">
        <v>-375</v>
      </c>
      <c r="DD174" s="39">
        <v>475</v>
      </c>
      <c r="DE174" s="39">
        <v>2500</v>
      </c>
      <c r="DF174" s="50">
        <f t="shared" si="374"/>
        <v>2.2776341012945367E-3</v>
      </c>
      <c r="DG174" s="40">
        <f t="shared" si="330"/>
        <v>25.5</v>
      </c>
      <c r="DH174" s="41">
        <f t="shared" si="375"/>
        <v>63750</v>
      </c>
      <c r="DI174" s="39">
        <f t="shared" si="376"/>
        <v>30281250</v>
      </c>
      <c r="DJ174" s="39">
        <f t="shared" si="377"/>
        <v>-23906250</v>
      </c>
      <c r="DK174" s="40">
        <f t="shared" si="331"/>
        <v>0</v>
      </c>
      <c r="DL174" s="39">
        <f t="shared" si="378"/>
        <v>0</v>
      </c>
      <c r="DM174" s="39">
        <f t="shared" si="379"/>
        <v>0</v>
      </c>
      <c r="DN174" s="39">
        <f t="shared" si="380"/>
        <v>0</v>
      </c>
      <c r="DO174" s="53">
        <f t="shared" si="381"/>
        <v>0</v>
      </c>
      <c r="DP174" s="39">
        <f t="shared" si="382"/>
        <v>0</v>
      </c>
      <c r="DQ174" s="39">
        <f t="shared" si="383"/>
        <v>0</v>
      </c>
      <c r="EK174" s="21">
        <v>120</v>
      </c>
      <c r="EL174" s="39">
        <v>-375</v>
      </c>
      <c r="EM174" s="39">
        <v>475</v>
      </c>
      <c r="EN174" s="39">
        <v>2500</v>
      </c>
      <c r="EO174" s="50">
        <f t="shared" si="384"/>
        <v>2.4018974174975336E-3</v>
      </c>
      <c r="EP174" s="40">
        <f t="shared" si="332"/>
        <v>25.5</v>
      </c>
      <c r="EQ174" s="41">
        <f t="shared" si="385"/>
        <v>63750</v>
      </c>
      <c r="ER174" s="39">
        <f t="shared" si="386"/>
        <v>30281250</v>
      </c>
      <c r="ES174" s="39">
        <f t="shared" si="387"/>
        <v>-23906250</v>
      </c>
      <c r="ET174" s="40">
        <f t="shared" si="333"/>
        <v>0</v>
      </c>
      <c r="EU174" s="39">
        <f t="shared" si="388"/>
        <v>0</v>
      </c>
      <c r="EV174" s="39">
        <f t="shared" si="389"/>
        <v>0</v>
      </c>
      <c r="EW174" s="39">
        <f t="shared" si="390"/>
        <v>0</v>
      </c>
      <c r="EX174" s="53">
        <f t="shared" si="391"/>
        <v>0</v>
      </c>
      <c r="EY174" s="39">
        <f t="shared" si="392"/>
        <v>0</v>
      </c>
      <c r="EZ174" s="39">
        <f t="shared" si="393"/>
        <v>0</v>
      </c>
      <c r="FT174" s="21">
        <v>120</v>
      </c>
      <c r="FU174" s="39">
        <v>-375</v>
      </c>
      <c r="FV174" s="39">
        <v>475</v>
      </c>
      <c r="FW174" s="39">
        <v>2500</v>
      </c>
      <c r="FX174" s="50">
        <f t="shared" si="394"/>
        <v>2.4112872296587541E-3</v>
      </c>
      <c r="FY174" s="40">
        <f t="shared" si="334"/>
        <v>25.5</v>
      </c>
      <c r="FZ174" s="41">
        <f t="shared" si="395"/>
        <v>63750</v>
      </c>
      <c r="GA174" s="39">
        <f t="shared" si="396"/>
        <v>30281250</v>
      </c>
      <c r="GB174" s="39">
        <f t="shared" si="397"/>
        <v>-23906250</v>
      </c>
      <c r="GC174" s="40">
        <f t="shared" si="335"/>
        <v>0</v>
      </c>
      <c r="GD174" s="39">
        <f t="shared" si="398"/>
        <v>0</v>
      </c>
      <c r="GE174" s="39">
        <f t="shared" si="399"/>
        <v>0</v>
      </c>
      <c r="GF174" s="39">
        <f t="shared" si="400"/>
        <v>0</v>
      </c>
      <c r="GG174" s="53">
        <f t="shared" si="401"/>
        <v>0</v>
      </c>
      <c r="GH174" s="39">
        <f t="shared" si="402"/>
        <v>0</v>
      </c>
      <c r="GI174" s="39">
        <f t="shared" si="403"/>
        <v>0</v>
      </c>
      <c r="HC174" s="21">
        <v>120</v>
      </c>
      <c r="HD174" s="39">
        <v>-375</v>
      </c>
      <c r="HE174" s="39">
        <v>475</v>
      </c>
      <c r="HF174" s="39">
        <v>2500</v>
      </c>
      <c r="HG174" s="50">
        <f t="shared" si="404"/>
        <v>2.4113261558034089E-3</v>
      </c>
      <c r="HH174" s="40">
        <f t="shared" si="336"/>
        <v>25.5</v>
      </c>
      <c r="HI174" s="41">
        <f t="shared" si="405"/>
        <v>63750</v>
      </c>
      <c r="HJ174" s="39">
        <f t="shared" si="406"/>
        <v>30281250</v>
      </c>
      <c r="HK174" s="39">
        <f t="shared" si="407"/>
        <v>-23906250</v>
      </c>
      <c r="HL174" s="40">
        <f t="shared" si="337"/>
        <v>0</v>
      </c>
      <c r="HM174" s="39">
        <f t="shared" si="408"/>
        <v>0</v>
      </c>
      <c r="HN174" s="39">
        <f t="shared" si="409"/>
        <v>0</v>
      </c>
      <c r="HO174" s="39">
        <f t="shared" si="410"/>
        <v>0</v>
      </c>
      <c r="HP174" s="53">
        <f t="shared" si="411"/>
        <v>0</v>
      </c>
      <c r="HQ174" s="39">
        <f t="shared" si="412"/>
        <v>0</v>
      </c>
      <c r="HR174" s="39">
        <f t="shared" si="413"/>
        <v>0</v>
      </c>
      <c r="IL174" s="21">
        <v>120</v>
      </c>
      <c r="IM174" s="39">
        <v>-375</v>
      </c>
      <c r="IN174" s="39">
        <v>475</v>
      </c>
      <c r="IO174" s="39">
        <v>2500</v>
      </c>
      <c r="IP174" s="50">
        <f t="shared" si="414"/>
        <v>2.4113261565176748E-3</v>
      </c>
      <c r="IQ174" s="40">
        <f t="shared" si="338"/>
        <v>25.5</v>
      </c>
      <c r="IR174" s="41">
        <f t="shared" si="415"/>
        <v>63750</v>
      </c>
      <c r="IS174" s="39">
        <f t="shared" si="416"/>
        <v>30281250</v>
      </c>
      <c r="IT174" s="39">
        <f t="shared" si="417"/>
        <v>-23906250</v>
      </c>
      <c r="IU174" s="40">
        <f t="shared" si="339"/>
        <v>0</v>
      </c>
      <c r="IV174" s="39">
        <f t="shared" si="418"/>
        <v>0</v>
      </c>
      <c r="IW174" s="39">
        <f t="shared" si="419"/>
        <v>0</v>
      </c>
      <c r="IX174" s="39">
        <f t="shared" si="420"/>
        <v>0</v>
      </c>
      <c r="IY174" s="53">
        <f t="shared" si="421"/>
        <v>0</v>
      </c>
      <c r="IZ174" s="39">
        <f t="shared" si="422"/>
        <v>0</v>
      </c>
      <c r="JA174" s="39">
        <f t="shared" si="423"/>
        <v>0</v>
      </c>
      <c r="JU174" s="21">
        <v>120</v>
      </c>
      <c r="JV174" s="39">
        <v>-375</v>
      </c>
      <c r="JW174" s="39">
        <v>475</v>
      </c>
      <c r="JX174" s="39">
        <v>2500</v>
      </c>
      <c r="JY174" s="50">
        <f t="shared" si="424"/>
        <v>2.4113261565176757E-3</v>
      </c>
      <c r="JZ174" s="40">
        <f t="shared" si="340"/>
        <v>25.5</v>
      </c>
      <c r="KA174" s="41">
        <f t="shared" si="425"/>
        <v>63750</v>
      </c>
      <c r="KB174" s="39">
        <f t="shared" si="426"/>
        <v>30281250</v>
      </c>
      <c r="KC174" s="39">
        <f t="shared" si="427"/>
        <v>-23906250</v>
      </c>
      <c r="KD174" s="40">
        <f t="shared" si="341"/>
        <v>0</v>
      </c>
      <c r="KE174" s="39">
        <f t="shared" si="428"/>
        <v>0</v>
      </c>
      <c r="KF174" s="39">
        <f t="shared" si="429"/>
        <v>0</v>
      </c>
      <c r="KG174" s="39">
        <f t="shared" si="430"/>
        <v>0</v>
      </c>
      <c r="KH174" s="53">
        <f t="shared" si="431"/>
        <v>0</v>
      </c>
      <c r="KI174" s="39">
        <f t="shared" si="432"/>
        <v>0</v>
      </c>
      <c r="KJ174" s="39">
        <f t="shared" si="433"/>
        <v>0</v>
      </c>
      <c r="LD174" s="21">
        <v>120</v>
      </c>
      <c r="LE174" s="39">
        <v>-375</v>
      </c>
      <c r="LF174" s="39">
        <v>475</v>
      </c>
      <c r="LG174" s="39">
        <v>2500</v>
      </c>
      <c r="LH174" s="50">
        <f t="shared" si="434"/>
        <v>2.4113261565176757E-3</v>
      </c>
      <c r="LI174" s="40">
        <f t="shared" si="342"/>
        <v>25.5</v>
      </c>
      <c r="LJ174" s="41">
        <f t="shared" si="435"/>
        <v>63750</v>
      </c>
      <c r="LK174" s="39">
        <f t="shared" si="436"/>
        <v>30281250</v>
      </c>
      <c r="LL174" s="39">
        <f t="shared" si="437"/>
        <v>-23906250</v>
      </c>
      <c r="LM174" s="40">
        <f t="shared" si="343"/>
        <v>0</v>
      </c>
      <c r="LN174" s="39">
        <f t="shared" si="438"/>
        <v>0</v>
      </c>
      <c r="LO174" s="39">
        <f t="shared" si="439"/>
        <v>0</v>
      </c>
      <c r="LP174" s="39">
        <f t="shared" si="440"/>
        <v>0</v>
      </c>
      <c r="LQ174" s="53">
        <f t="shared" si="441"/>
        <v>0</v>
      </c>
      <c r="LR174" s="39">
        <f t="shared" si="442"/>
        <v>0</v>
      </c>
      <c r="LS174" s="39">
        <f t="shared" si="443"/>
        <v>0</v>
      </c>
    </row>
    <row r="175" spans="1:331" x14ac:dyDescent="0.25">
      <c r="A175" s="21">
        <v>121</v>
      </c>
      <c r="B175" s="39">
        <v>-375</v>
      </c>
      <c r="C175" s="39">
        <v>525</v>
      </c>
      <c r="D175" s="39">
        <v>2500</v>
      </c>
      <c r="E175" s="50">
        <f t="shared" si="344"/>
        <v>1.06E-3</v>
      </c>
      <c r="F175" s="40">
        <f t="shared" si="324"/>
        <v>19.867049999999999</v>
      </c>
      <c r="G175" s="41">
        <f t="shared" si="345"/>
        <v>49667.625</v>
      </c>
      <c r="H175" s="39">
        <f t="shared" si="346"/>
        <v>26075503.125</v>
      </c>
      <c r="I175" s="39">
        <f t="shared" si="347"/>
        <v>-18625359.375</v>
      </c>
      <c r="J175" s="40">
        <f t="shared" si="325"/>
        <v>11985.000000000002</v>
      </c>
      <c r="K175" s="39">
        <f t="shared" si="348"/>
        <v>29962500.000000004</v>
      </c>
      <c r="L175" s="39">
        <f t="shared" si="349"/>
        <v>15730312500.000002</v>
      </c>
      <c r="M175" s="39">
        <f t="shared" si="350"/>
        <v>-11235937500.000002</v>
      </c>
      <c r="N175" s="53">
        <f t="shared" si="351"/>
        <v>8258414062500.001</v>
      </c>
      <c r="O175" s="39">
        <f t="shared" si="352"/>
        <v>-5898867187500.001</v>
      </c>
      <c r="P175" s="39">
        <f t="shared" si="353"/>
        <v>4213476562500.0005</v>
      </c>
      <c r="AJ175" s="21">
        <v>121</v>
      </c>
      <c r="AK175" s="39">
        <v>-375</v>
      </c>
      <c r="AL175" s="39">
        <v>525</v>
      </c>
      <c r="AM175" s="39">
        <v>2500</v>
      </c>
      <c r="AN175" s="50">
        <f t="shared" si="354"/>
        <v>1.6876004990067492E-3</v>
      </c>
      <c r="AO175" s="40">
        <f t="shared" si="326"/>
        <v>24.877841767592194</v>
      </c>
      <c r="AP175" s="41">
        <f t="shared" si="355"/>
        <v>62194.604418980489</v>
      </c>
      <c r="AQ175" s="39">
        <f t="shared" si="356"/>
        <v>32652167.319964755</v>
      </c>
      <c r="AR175" s="39">
        <f t="shared" si="357"/>
        <v>-23322976.657117683</v>
      </c>
      <c r="AS175" s="40">
        <f t="shared" si="327"/>
        <v>3983.0936376639502</v>
      </c>
      <c r="AT175" s="39">
        <f t="shared" si="358"/>
        <v>9957734.0941598751</v>
      </c>
      <c r="AU175" s="39">
        <f t="shared" si="359"/>
        <v>5227810399.4339342</v>
      </c>
      <c r="AV175" s="39">
        <f t="shared" si="360"/>
        <v>-3734150285.3099532</v>
      </c>
      <c r="AW175" s="53">
        <f t="shared" si="361"/>
        <v>2744600459702.8154</v>
      </c>
      <c r="AX175" s="39">
        <f t="shared" si="362"/>
        <v>-1960428899787.7253</v>
      </c>
      <c r="AY175" s="39">
        <f t="shared" si="363"/>
        <v>1400306356991.2324</v>
      </c>
      <c r="BS175" s="21">
        <v>121</v>
      </c>
      <c r="BT175" s="39">
        <v>-375</v>
      </c>
      <c r="BU175" s="39">
        <v>525</v>
      </c>
      <c r="BV175" s="39">
        <v>2500</v>
      </c>
      <c r="BW175" s="50">
        <f t="shared" si="364"/>
        <v>2.0383087998667292E-3</v>
      </c>
      <c r="BX175" s="40">
        <f t="shared" si="328"/>
        <v>25.5</v>
      </c>
      <c r="BY175" s="41">
        <f t="shared" si="365"/>
        <v>63750</v>
      </c>
      <c r="BZ175" s="39">
        <f t="shared" si="366"/>
        <v>33468750</v>
      </c>
      <c r="CA175" s="39">
        <f t="shared" si="367"/>
        <v>-23906250</v>
      </c>
      <c r="CB175" s="40">
        <f t="shared" si="329"/>
        <v>0</v>
      </c>
      <c r="CC175" s="39">
        <f t="shared" si="368"/>
        <v>0</v>
      </c>
      <c r="CD175" s="39">
        <f t="shared" si="369"/>
        <v>0</v>
      </c>
      <c r="CE175" s="39">
        <f t="shared" si="370"/>
        <v>0</v>
      </c>
      <c r="CF175" s="53">
        <f t="shared" si="371"/>
        <v>0</v>
      </c>
      <c r="CG175" s="39">
        <f t="shared" si="372"/>
        <v>0</v>
      </c>
      <c r="CH175" s="39">
        <f t="shared" si="373"/>
        <v>0</v>
      </c>
      <c r="DB175" s="21">
        <v>121</v>
      </c>
      <c r="DC175" s="39">
        <v>-375</v>
      </c>
      <c r="DD175" s="39">
        <v>525</v>
      </c>
      <c r="DE175" s="39">
        <v>2500</v>
      </c>
      <c r="DF175" s="50">
        <f t="shared" si="374"/>
        <v>2.3885543760459134E-3</v>
      </c>
      <c r="DG175" s="40">
        <f t="shared" si="330"/>
        <v>25.5</v>
      </c>
      <c r="DH175" s="41">
        <f t="shared" si="375"/>
        <v>63750</v>
      </c>
      <c r="DI175" s="39">
        <f t="shared" si="376"/>
        <v>33468750</v>
      </c>
      <c r="DJ175" s="39">
        <f t="shared" si="377"/>
        <v>-23906250</v>
      </c>
      <c r="DK175" s="40">
        <f t="shared" si="331"/>
        <v>0</v>
      </c>
      <c r="DL175" s="39">
        <f t="shared" si="378"/>
        <v>0</v>
      </c>
      <c r="DM175" s="39">
        <f t="shared" si="379"/>
        <v>0</v>
      </c>
      <c r="DN175" s="39">
        <f t="shared" si="380"/>
        <v>0</v>
      </c>
      <c r="DO175" s="53">
        <f t="shared" si="381"/>
        <v>0</v>
      </c>
      <c r="DP175" s="39">
        <f t="shared" si="382"/>
        <v>0</v>
      </c>
      <c r="DQ175" s="39">
        <f t="shared" si="383"/>
        <v>0</v>
      </c>
      <c r="EK175" s="21">
        <v>121</v>
      </c>
      <c r="EL175" s="39">
        <v>-375</v>
      </c>
      <c r="EM175" s="39">
        <v>525</v>
      </c>
      <c r="EN175" s="39">
        <v>2500</v>
      </c>
      <c r="EO175" s="50">
        <f t="shared" si="384"/>
        <v>2.5204838278009918E-3</v>
      </c>
      <c r="EP175" s="40">
        <f t="shared" si="332"/>
        <v>25.5</v>
      </c>
      <c r="EQ175" s="41">
        <f t="shared" si="385"/>
        <v>63750</v>
      </c>
      <c r="ER175" s="39">
        <f t="shared" si="386"/>
        <v>33468750</v>
      </c>
      <c r="ES175" s="39">
        <f t="shared" si="387"/>
        <v>-23906250</v>
      </c>
      <c r="ET175" s="40">
        <f t="shared" si="333"/>
        <v>0</v>
      </c>
      <c r="EU175" s="39">
        <f t="shared" si="388"/>
        <v>0</v>
      </c>
      <c r="EV175" s="39">
        <f t="shared" si="389"/>
        <v>0</v>
      </c>
      <c r="EW175" s="39">
        <f t="shared" si="390"/>
        <v>0</v>
      </c>
      <c r="EX175" s="53">
        <f t="shared" si="391"/>
        <v>0</v>
      </c>
      <c r="EY175" s="39">
        <f t="shared" si="392"/>
        <v>0</v>
      </c>
      <c r="EZ175" s="39">
        <f t="shared" si="393"/>
        <v>0</v>
      </c>
      <c r="FT175" s="21">
        <v>121</v>
      </c>
      <c r="FU175" s="39">
        <v>-375</v>
      </c>
      <c r="FV175" s="39">
        <v>525</v>
      </c>
      <c r="FW175" s="39">
        <v>2500</v>
      </c>
      <c r="FX175" s="50">
        <f t="shared" si="394"/>
        <v>2.5304571103520212E-3</v>
      </c>
      <c r="FY175" s="40">
        <f t="shared" si="334"/>
        <v>25.5</v>
      </c>
      <c r="FZ175" s="41">
        <f t="shared" si="395"/>
        <v>63750</v>
      </c>
      <c r="GA175" s="39">
        <f t="shared" si="396"/>
        <v>33468750</v>
      </c>
      <c r="GB175" s="39">
        <f t="shared" si="397"/>
        <v>-23906250</v>
      </c>
      <c r="GC175" s="40">
        <f t="shared" si="335"/>
        <v>0</v>
      </c>
      <c r="GD175" s="39">
        <f t="shared" si="398"/>
        <v>0</v>
      </c>
      <c r="GE175" s="39">
        <f t="shared" si="399"/>
        <v>0</v>
      </c>
      <c r="GF175" s="39">
        <f t="shared" si="400"/>
        <v>0</v>
      </c>
      <c r="GG175" s="53">
        <f t="shared" si="401"/>
        <v>0</v>
      </c>
      <c r="GH175" s="39">
        <f t="shared" si="402"/>
        <v>0</v>
      </c>
      <c r="GI175" s="39">
        <f t="shared" si="403"/>
        <v>0</v>
      </c>
      <c r="HC175" s="21">
        <v>121</v>
      </c>
      <c r="HD175" s="39">
        <v>-375</v>
      </c>
      <c r="HE175" s="39">
        <v>525</v>
      </c>
      <c r="HF175" s="39">
        <v>2500</v>
      </c>
      <c r="HG175" s="50">
        <f t="shared" si="404"/>
        <v>2.5304983008613627E-3</v>
      </c>
      <c r="HH175" s="40">
        <f t="shared" si="336"/>
        <v>25.5</v>
      </c>
      <c r="HI175" s="41">
        <f t="shared" si="405"/>
        <v>63750</v>
      </c>
      <c r="HJ175" s="39">
        <f t="shared" si="406"/>
        <v>33468750</v>
      </c>
      <c r="HK175" s="39">
        <f t="shared" si="407"/>
        <v>-23906250</v>
      </c>
      <c r="HL175" s="40">
        <f t="shared" si="337"/>
        <v>0</v>
      </c>
      <c r="HM175" s="39">
        <f t="shared" si="408"/>
        <v>0</v>
      </c>
      <c r="HN175" s="39">
        <f t="shared" si="409"/>
        <v>0</v>
      </c>
      <c r="HO175" s="39">
        <f t="shared" si="410"/>
        <v>0</v>
      </c>
      <c r="HP175" s="53">
        <f t="shared" si="411"/>
        <v>0</v>
      </c>
      <c r="HQ175" s="39">
        <f t="shared" si="412"/>
        <v>0</v>
      </c>
      <c r="HR175" s="39">
        <f t="shared" si="413"/>
        <v>0</v>
      </c>
      <c r="IL175" s="21">
        <v>121</v>
      </c>
      <c r="IM175" s="39">
        <v>-375</v>
      </c>
      <c r="IN175" s="39">
        <v>525</v>
      </c>
      <c r="IO175" s="39">
        <v>2500</v>
      </c>
      <c r="IP175" s="50">
        <f t="shared" si="414"/>
        <v>2.5304983016170698E-3</v>
      </c>
      <c r="IQ175" s="40">
        <f t="shared" si="338"/>
        <v>25.5</v>
      </c>
      <c r="IR175" s="41">
        <f t="shared" si="415"/>
        <v>63750</v>
      </c>
      <c r="IS175" s="39">
        <f t="shared" si="416"/>
        <v>33468750</v>
      </c>
      <c r="IT175" s="39">
        <f t="shared" si="417"/>
        <v>-23906250</v>
      </c>
      <c r="IU175" s="40">
        <f t="shared" si="339"/>
        <v>0</v>
      </c>
      <c r="IV175" s="39">
        <f t="shared" si="418"/>
        <v>0</v>
      </c>
      <c r="IW175" s="39">
        <f t="shared" si="419"/>
        <v>0</v>
      </c>
      <c r="IX175" s="39">
        <f t="shared" si="420"/>
        <v>0</v>
      </c>
      <c r="IY175" s="53">
        <f t="shared" si="421"/>
        <v>0</v>
      </c>
      <c r="IZ175" s="39">
        <f t="shared" si="422"/>
        <v>0</v>
      </c>
      <c r="JA175" s="39">
        <f t="shared" si="423"/>
        <v>0</v>
      </c>
      <c r="JU175" s="21">
        <v>121</v>
      </c>
      <c r="JV175" s="39">
        <v>-375</v>
      </c>
      <c r="JW175" s="39">
        <v>525</v>
      </c>
      <c r="JX175" s="39">
        <v>2500</v>
      </c>
      <c r="JY175" s="50">
        <f t="shared" si="424"/>
        <v>2.5304983016170707E-3</v>
      </c>
      <c r="JZ175" s="40">
        <f t="shared" si="340"/>
        <v>25.5</v>
      </c>
      <c r="KA175" s="41">
        <f t="shared" si="425"/>
        <v>63750</v>
      </c>
      <c r="KB175" s="39">
        <f t="shared" si="426"/>
        <v>33468750</v>
      </c>
      <c r="KC175" s="39">
        <f t="shared" si="427"/>
        <v>-23906250</v>
      </c>
      <c r="KD175" s="40">
        <f t="shared" si="341"/>
        <v>0</v>
      </c>
      <c r="KE175" s="39">
        <f t="shared" si="428"/>
        <v>0</v>
      </c>
      <c r="KF175" s="39">
        <f t="shared" si="429"/>
        <v>0</v>
      </c>
      <c r="KG175" s="39">
        <f t="shared" si="430"/>
        <v>0</v>
      </c>
      <c r="KH175" s="53">
        <f t="shared" si="431"/>
        <v>0</v>
      </c>
      <c r="KI175" s="39">
        <f t="shared" si="432"/>
        <v>0</v>
      </c>
      <c r="KJ175" s="39">
        <f t="shared" si="433"/>
        <v>0</v>
      </c>
      <c r="LD175" s="21">
        <v>121</v>
      </c>
      <c r="LE175" s="39">
        <v>-375</v>
      </c>
      <c r="LF175" s="39">
        <v>525</v>
      </c>
      <c r="LG175" s="39">
        <v>2500</v>
      </c>
      <c r="LH175" s="50">
        <f t="shared" si="434"/>
        <v>2.5304983016170707E-3</v>
      </c>
      <c r="LI175" s="40">
        <f t="shared" si="342"/>
        <v>25.5</v>
      </c>
      <c r="LJ175" s="41">
        <f t="shared" si="435"/>
        <v>63750</v>
      </c>
      <c r="LK175" s="39">
        <f t="shared" si="436"/>
        <v>33468750</v>
      </c>
      <c r="LL175" s="39">
        <f t="shared" si="437"/>
        <v>-23906250</v>
      </c>
      <c r="LM175" s="40">
        <f t="shared" si="343"/>
        <v>0</v>
      </c>
      <c r="LN175" s="39">
        <f t="shared" si="438"/>
        <v>0</v>
      </c>
      <c r="LO175" s="39">
        <f t="shared" si="439"/>
        <v>0</v>
      </c>
      <c r="LP175" s="39">
        <f t="shared" si="440"/>
        <v>0</v>
      </c>
      <c r="LQ175" s="53">
        <f t="shared" si="441"/>
        <v>0</v>
      </c>
      <c r="LR175" s="39">
        <f t="shared" si="442"/>
        <v>0</v>
      </c>
      <c r="LS175" s="39">
        <f t="shared" si="443"/>
        <v>0</v>
      </c>
    </row>
    <row r="176" spans="1:331" x14ac:dyDescent="0.25">
      <c r="A176" s="21">
        <v>122</v>
      </c>
      <c r="B176" s="39">
        <v>-375</v>
      </c>
      <c r="C176" s="39">
        <v>575</v>
      </c>
      <c r="D176" s="39">
        <v>2500</v>
      </c>
      <c r="E176" s="50">
        <f t="shared" si="344"/>
        <v>1.0674999999999999E-3</v>
      </c>
      <c r="F176" s="40">
        <f t="shared" si="324"/>
        <v>19.956578906249998</v>
      </c>
      <c r="G176" s="41">
        <f t="shared" si="345"/>
        <v>49891.447265624993</v>
      </c>
      <c r="H176" s="39">
        <f t="shared" si="346"/>
        <v>28687582.177734371</v>
      </c>
      <c r="I176" s="39">
        <f t="shared" si="347"/>
        <v>-18709292.724609371</v>
      </c>
      <c r="J176" s="40">
        <f t="shared" si="325"/>
        <v>11889.375000000002</v>
      </c>
      <c r="K176" s="39">
        <f t="shared" si="348"/>
        <v>29723437.500000004</v>
      </c>
      <c r="L176" s="39">
        <f t="shared" si="349"/>
        <v>17090976562.500002</v>
      </c>
      <c r="M176" s="39">
        <f t="shared" si="350"/>
        <v>-11146289062.500002</v>
      </c>
      <c r="N176" s="53">
        <f t="shared" si="351"/>
        <v>9827311523437.502</v>
      </c>
      <c r="O176" s="39">
        <f t="shared" si="352"/>
        <v>-6409116210937.501</v>
      </c>
      <c r="P176" s="39">
        <f t="shared" si="353"/>
        <v>4179858398437.5005</v>
      </c>
      <c r="AJ176" s="21">
        <v>122</v>
      </c>
      <c r="AK176" s="39">
        <v>-375</v>
      </c>
      <c r="AL176" s="39">
        <v>575</v>
      </c>
      <c r="AM176" s="39">
        <v>2500</v>
      </c>
      <c r="AN176" s="50">
        <f t="shared" si="354"/>
        <v>1.7601925387447247E-3</v>
      </c>
      <c r="AO176" s="40">
        <f t="shared" si="326"/>
        <v>25.133388932230158</v>
      </c>
      <c r="AP176" s="41">
        <f t="shared" si="355"/>
        <v>62833.472330575394</v>
      </c>
      <c r="AQ176" s="39">
        <f t="shared" si="356"/>
        <v>36129246.59008085</v>
      </c>
      <c r="AR176" s="39">
        <f t="shared" si="357"/>
        <v>-23562552.123965774</v>
      </c>
      <c r="AS176" s="40">
        <f t="shared" si="327"/>
        <v>3057.5451310047615</v>
      </c>
      <c r="AT176" s="39">
        <f t="shared" si="358"/>
        <v>7643862.8275119038</v>
      </c>
      <c r="AU176" s="39">
        <f t="shared" si="359"/>
        <v>4395221125.8193445</v>
      </c>
      <c r="AV176" s="39">
        <f t="shared" si="360"/>
        <v>-2866448560.3169641</v>
      </c>
      <c r="AW176" s="53">
        <f t="shared" si="361"/>
        <v>2527252147346.123</v>
      </c>
      <c r="AX176" s="39">
        <f t="shared" si="362"/>
        <v>-1648207922182.2544</v>
      </c>
      <c r="AY176" s="39">
        <f t="shared" si="363"/>
        <v>1074918210118.8615</v>
      </c>
      <c r="BS176" s="21">
        <v>122</v>
      </c>
      <c r="BT176" s="39">
        <v>-375</v>
      </c>
      <c r="BU176" s="39">
        <v>575</v>
      </c>
      <c r="BV176" s="39">
        <v>2500</v>
      </c>
      <c r="BW176" s="50">
        <f t="shared" si="364"/>
        <v>2.1286703036150411E-3</v>
      </c>
      <c r="BX176" s="40">
        <f t="shared" si="328"/>
        <v>25.5</v>
      </c>
      <c r="BY176" s="41">
        <f t="shared" si="365"/>
        <v>63750</v>
      </c>
      <c r="BZ176" s="39">
        <f t="shared" si="366"/>
        <v>36656250</v>
      </c>
      <c r="CA176" s="39">
        <f t="shared" si="367"/>
        <v>-23906250</v>
      </c>
      <c r="CB176" s="40">
        <f t="shared" si="329"/>
        <v>0</v>
      </c>
      <c r="CC176" s="39">
        <f t="shared" si="368"/>
        <v>0</v>
      </c>
      <c r="CD176" s="39">
        <f t="shared" si="369"/>
        <v>0</v>
      </c>
      <c r="CE176" s="39">
        <f t="shared" si="370"/>
        <v>0</v>
      </c>
      <c r="CF176" s="53">
        <f t="shared" si="371"/>
        <v>0</v>
      </c>
      <c r="CG176" s="39">
        <f t="shared" si="372"/>
        <v>0</v>
      </c>
      <c r="CH176" s="39">
        <f t="shared" si="373"/>
        <v>0</v>
      </c>
      <c r="DB176" s="21">
        <v>122</v>
      </c>
      <c r="DC176" s="39">
        <v>-375</v>
      </c>
      <c r="DD176" s="39">
        <v>575</v>
      </c>
      <c r="DE176" s="39">
        <v>2500</v>
      </c>
      <c r="DF176" s="50">
        <f t="shared" si="374"/>
        <v>2.4994746507972909E-3</v>
      </c>
      <c r="DG176" s="40">
        <f t="shared" si="330"/>
        <v>25.5</v>
      </c>
      <c r="DH176" s="41">
        <f t="shared" si="375"/>
        <v>63750</v>
      </c>
      <c r="DI176" s="39">
        <f t="shared" si="376"/>
        <v>36656250</v>
      </c>
      <c r="DJ176" s="39">
        <f t="shared" si="377"/>
        <v>-23906250</v>
      </c>
      <c r="DK176" s="40">
        <f t="shared" si="331"/>
        <v>0</v>
      </c>
      <c r="DL176" s="39">
        <f t="shared" si="378"/>
        <v>0</v>
      </c>
      <c r="DM176" s="39">
        <f t="shared" si="379"/>
        <v>0</v>
      </c>
      <c r="DN176" s="39">
        <f t="shared" si="380"/>
        <v>0</v>
      </c>
      <c r="DO176" s="53">
        <f t="shared" si="381"/>
        <v>0</v>
      </c>
      <c r="DP176" s="39">
        <f t="shared" si="382"/>
        <v>0</v>
      </c>
      <c r="DQ176" s="39">
        <f t="shared" si="383"/>
        <v>0</v>
      </c>
      <c r="EK176" s="21">
        <v>122</v>
      </c>
      <c r="EL176" s="39">
        <v>-375</v>
      </c>
      <c r="EM176" s="39">
        <v>575</v>
      </c>
      <c r="EN176" s="39">
        <v>2500</v>
      </c>
      <c r="EO176" s="50">
        <f t="shared" si="384"/>
        <v>2.6390702381044501E-3</v>
      </c>
      <c r="EP176" s="40">
        <f t="shared" si="332"/>
        <v>25.5</v>
      </c>
      <c r="EQ176" s="41">
        <f t="shared" si="385"/>
        <v>63750</v>
      </c>
      <c r="ER176" s="39">
        <f t="shared" si="386"/>
        <v>36656250</v>
      </c>
      <c r="ES176" s="39">
        <f t="shared" si="387"/>
        <v>-23906250</v>
      </c>
      <c r="ET176" s="40">
        <f t="shared" si="333"/>
        <v>0</v>
      </c>
      <c r="EU176" s="39">
        <f t="shared" si="388"/>
        <v>0</v>
      </c>
      <c r="EV176" s="39">
        <f t="shared" si="389"/>
        <v>0</v>
      </c>
      <c r="EW176" s="39">
        <f t="shared" si="390"/>
        <v>0</v>
      </c>
      <c r="EX176" s="53">
        <f t="shared" si="391"/>
        <v>0</v>
      </c>
      <c r="EY176" s="39">
        <f t="shared" si="392"/>
        <v>0</v>
      </c>
      <c r="EZ176" s="39">
        <f t="shared" si="393"/>
        <v>0</v>
      </c>
      <c r="FT176" s="21">
        <v>122</v>
      </c>
      <c r="FU176" s="39">
        <v>-375</v>
      </c>
      <c r="FV176" s="39">
        <v>575</v>
      </c>
      <c r="FW176" s="39">
        <v>2500</v>
      </c>
      <c r="FX176" s="50">
        <f t="shared" si="394"/>
        <v>2.6496269910452883E-3</v>
      </c>
      <c r="FY176" s="40">
        <f t="shared" si="334"/>
        <v>25.5</v>
      </c>
      <c r="FZ176" s="41">
        <f t="shared" si="395"/>
        <v>63750</v>
      </c>
      <c r="GA176" s="39">
        <f t="shared" si="396"/>
        <v>36656250</v>
      </c>
      <c r="GB176" s="39">
        <f t="shared" si="397"/>
        <v>-23906250</v>
      </c>
      <c r="GC176" s="40">
        <f t="shared" si="335"/>
        <v>0</v>
      </c>
      <c r="GD176" s="39">
        <f t="shared" si="398"/>
        <v>0</v>
      </c>
      <c r="GE176" s="39">
        <f t="shared" si="399"/>
        <v>0</v>
      </c>
      <c r="GF176" s="39">
        <f t="shared" si="400"/>
        <v>0</v>
      </c>
      <c r="GG176" s="53">
        <f t="shared" si="401"/>
        <v>0</v>
      </c>
      <c r="GH176" s="39">
        <f t="shared" si="402"/>
        <v>0</v>
      </c>
      <c r="GI176" s="39">
        <f t="shared" si="403"/>
        <v>0</v>
      </c>
      <c r="HC176" s="21">
        <v>122</v>
      </c>
      <c r="HD176" s="39">
        <v>-375</v>
      </c>
      <c r="HE176" s="39">
        <v>575</v>
      </c>
      <c r="HF176" s="39">
        <v>2500</v>
      </c>
      <c r="HG176" s="50">
        <f t="shared" si="404"/>
        <v>2.6496704459193165E-3</v>
      </c>
      <c r="HH176" s="40">
        <f t="shared" si="336"/>
        <v>25.5</v>
      </c>
      <c r="HI176" s="41">
        <f t="shared" si="405"/>
        <v>63750</v>
      </c>
      <c r="HJ176" s="39">
        <f t="shared" si="406"/>
        <v>36656250</v>
      </c>
      <c r="HK176" s="39">
        <f t="shared" si="407"/>
        <v>-23906250</v>
      </c>
      <c r="HL176" s="40">
        <f t="shared" si="337"/>
        <v>0</v>
      </c>
      <c r="HM176" s="39">
        <f t="shared" si="408"/>
        <v>0</v>
      </c>
      <c r="HN176" s="39">
        <f t="shared" si="409"/>
        <v>0</v>
      </c>
      <c r="HO176" s="39">
        <f t="shared" si="410"/>
        <v>0</v>
      </c>
      <c r="HP176" s="53">
        <f t="shared" si="411"/>
        <v>0</v>
      </c>
      <c r="HQ176" s="39">
        <f t="shared" si="412"/>
        <v>0</v>
      </c>
      <c r="HR176" s="39">
        <f t="shared" si="413"/>
        <v>0</v>
      </c>
      <c r="IL176" s="21">
        <v>122</v>
      </c>
      <c r="IM176" s="39">
        <v>-375</v>
      </c>
      <c r="IN176" s="39">
        <v>575</v>
      </c>
      <c r="IO176" s="39">
        <v>2500</v>
      </c>
      <c r="IP176" s="50">
        <f t="shared" si="414"/>
        <v>2.6496704467164648E-3</v>
      </c>
      <c r="IQ176" s="40">
        <f t="shared" si="338"/>
        <v>25.5</v>
      </c>
      <c r="IR176" s="41">
        <f t="shared" si="415"/>
        <v>63750</v>
      </c>
      <c r="IS176" s="39">
        <f t="shared" si="416"/>
        <v>36656250</v>
      </c>
      <c r="IT176" s="39">
        <f t="shared" si="417"/>
        <v>-23906250</v>
      </c>
      <c r="IU176" s="40">
        <f t="shared" si="339"/>
        <v>0</v>
      </c>
      <c r="IV176" s="39">
        <f t="shared" si="418"/>
        <v>0</v>
      </c>
      <c r="IW176" s="39">
        <f t="shared" si="419"/>
        <v>0</v>
      </c>
      <c r="IX176" s="39">
        <f t="shared" si="420"/>
        <v>0</v>
      </c>
      <c r="IY176" s="53">
        <f t="shared" si="421"/>
        <v>0</v>
      </c>
      <c r="IZ176" s="39">
        <f t="shared" si="422"/>
        <v>0</v>
      </c>
      <c r="JA176" s="39">
        <f t="shared" si="423"/>
        <v>0</v>
      </c>
      <c r="JU176" s="21">
        <v>122</v>
      </c>
      <c r="JV176" s="39">
        <v>-375</v>
      </c>
      <c r="JW176" s="39">
        <v>575</v>
      </c>
      <c r="JX176" s="39">
        <v>2500</v>
      </c>
      <c r="JY176" s="50">
        <f t="shared" si="424"/>
        <v>2.6496704467164657E-3</v>
      </c>
      <c r="JZ176" s="40">
        <f t="shared" si="340"/>
        <v>25.5</v>
      </c>
      <c r="KA176" s="41">
        <f t="shared" si="425"/>
        <v>63750</v>
      </c>
      <c r="KB176" s="39">
        <f t="shared" si="426"/>
        <v>36656250</v>
      </c>
      <c r="KC176" s="39">
        <f t="shared" si="427"/>
        <v>-23906250</v>
      </c>
      <c r="KD176" s="40">
        <f t="shared" si="341"/>
        <v>0</v>
      </c>
      <c r="KE176" s="39">
        <f t="shared" si="428"/>
        <v>0</v>
      </c>
      <c r="KF176" s="39">
        <f t="shared" si="429"/>
        <v>0</v>
      </c>
      <c r="KG176" s="39">
        <f t="shared" si="430"/>
        <v>0</v>
      </c>
      <c r="KH176" s="53">
        <f t="shared" si="431"/>
        <v>0</v>
      </c>
      <c r="KI176" s="39">
        <f t="shared" si="432"/>
        <v>0</v>
      </c>
      <c r="KJ176" s="39">
        <f t="shared" si="433"/>
        <v>0</v>
      </c>
      <c r="LD176" s="21">
        <v>122</v>
      </c>
      <c r="LE176" s="39">
        <v>-375</v>
      </c>
      <c r="LF176" s="39">
        <v>575</v>
      </c>
      <c r="LG176" s="39">
        <v>2500</v>
      </c>
      <c r="LH176" s="50">
        <f t="shared" si="434"/>
        <v>2.6496704467164657E-3</v>
      </c>
      <c r="LI176" s="40">
        <f t="shared" si="342"/>
        <v>25.5</v>
      </c>
      <c r="LJ176" s="41">
        <f t="shared" si="435"/>
        <v>63750</v>
      </c>
      <c r="LK176" s="39">
        <f t="shared" si="436"/>
        <v>36656250</v>
      </c>
      <c r="LL176" s="39">
        <f t="shared" si="437"/>
        <v>-23906250</v>
      </c>
      <c r="LM176" s="40">
        <f t="shared" si="343"/>
        <v>0</v>
      </c>
      <c r="LN176" s="39">
        <f t="shared" si="438"/>
        <v>0</v>
      </c>
      <c r="LO176" s="39">
        <f t="shared" si="439"/>
        <v>0</v>
      </c>
      <c r="LP176" s="39">
        <f t="shared" si="440"/>
        <v>0</v>
      </c>
      <c r="LQ176" s="53">
        <f t="shared" si="441"/>
        <v>0</v>
      </c>
      <c r="LR176" s="39">
        <f t="shared" si="442"/>
        <v>0</v>
      </c>
      <c r="LS176" s="39">
        <f t="shared" si="443"/>
        <v>0</v>
      </c>
    </row>
    <row r="177" spans="1:331" x14ac:dyDescent="0.25">
      <c r="A177" s="21">
        <v>123</v>
      </c>
      <c r="B177" s="39">
        <v>-325</v>
      </c>
      <c r="C177" s="39">
        <v>-575</v>
      </c>
      <c r="D177" s="39">
        <v>2500</v>
      </c>
      <c r="E177" s="50">
        <f t="shared" si="344"/>
        <v>8.9750000000000008E-4</v>
      </c>
      <c r="F177" s="40">
        <f t="shared" si="324"/>
        <v>17.751147656250001</v>
      </c>
      <c r="G177" s="41">
        <f t="shared" si="345"/>
        <v>44377.869140625007</v>
      </c>
      <c r="H177" s="39">
        <f t="shared" si="346"/>
        <v>-25517274.755859379</v>
      </c>
      <c r="I177" s="39">
        <f t="shared" si="347"/>
        <v>-14422807.470703127</v>
      </c>
      <c r="J177" s="40">
        <f t="shared" si="325"/>
        <v>14056.875</v>
      </c>
      <c r="K177" s="39">
        <f t="shared" si="348"/>
        <v>35142187.5</v>
      </c>
      <c r="L177" s="39">
        <f t="shared" si="349"/>
        <v>-20206757812.5</v>
      </c>
      <c r="M177" s="39">
        <f t="shared" si="350"/>
        <v>-11421210937.5</v>
      </c>
      <c r="N177" s="53">
        <f t="shared" si="351"/>
        <v>11618885742187.5</v>
      </c>
      <c r="O177" s="39">
        <f t="shared" si="352"/>
        <v>6567196289062.5</v>
      </c>
      <c r="P177" s="39">
        <f t="shared" si="353"/>
        <v>3711893554687.5</v>
      </c>
      <c r="AJ177" s="21">
        <v>123</v>
      </c>
      <c r="AK177" s="39">
        <v>-325</v>
      </c>
      <c r="AL177" s="39">
        <v>-575</v>
      </c>
      <c r="AM177" s="39">
        <v>2500</v>
      </c>
      <c r="AN177" s="50">
        <f t="shared" si="354"/>
        <v>1.1138112074515508E-4</v>
      </c>
      <c r="AO177" s="40">
        <f t="shared" si="326"/>
        <v>2.7611318968788567</v>
      </c>
      <c r="AP177" s="41">
        <f t="shared" si="355"/>
        <v>6902.829742197142</v>
      </c>
      <c r="AQ177" s="39">
        <f t="shared" si="356"/>
        <v>-3969127.1017633565</v>
      </c>
      <c r="AR177" s="39">
        <f t="shared" si="357"/>
        <v>-2243419.6662140712</v>
      </c>
      <c r="AS177" s="40">
        <f t="shared" si="327"/>
        <v>24079.890710499272</v>
      </c>
      <c r="AT177" s="39">
        <f t="shared" si="358"/>
        <v>60199726.776248179</v>
      </c>
      <c r="AU177" s="39">
        <f t="shared" si="359"/>
        <v>-34614842896.342705</v>
      </c>
      <c r="AV177" s="39">
        <f t="shared" si="360"/>
        <v>-19564911202.280659</v>
      </c>
      <c r="AW177" s="53">
        <f t="shared" si="361"/>
        <v>19903534665397.055</v>
      </c>
      <c r="AX177" s="39">
        <f t="shared" si="362"/>
        <v>11249823941311.379</v>
      </c>
      <c r="AY177" s="39">
        <f t="shared" si="363"/>
        <v>6358596140741.2139</v>
      </c>
      <c r="BS177" s="21">
        <v>123</v>
      </c>
      <c r="BT177" s="39">
        <v>-325</v>
      </c>
      <c r="BU177" s="39">
        <v>-575</v>
      </c>
      <c r="BV177" s="39">
        <v>2500</v>
      </c>
      <c r="BW177" s="50">
        <f t="shared" si="364"/>
        <v>7.6334659806909526E-5</v>
      </c>
      <c r="BX177" s="40">
        <f t="shared" si="328"/>
        <v>1.909386825741233</v>
      </c>
      <c r="BY177" s="41">
        <f t="shared" si="365"/>
        <v>4773.4670643530826</v>
      </c>
      <c r="BZ177" s="39">
        <f t="shared" si="366"/>
        <v>-2744743.5620030225</v>
      </c>
      <c r="CA177" s="39">
        <f t="shared" si="367"/>
        <v>-1551376.7959147519</v>
      </c>
      <c r="CB177" s="40">
        <f t="shared" si="329"/>
        <v>24526.733087461904</v>
      </c>
      <c r="CC177" s="39">
        <f t="shared" si="368"/>
        <v>61316832.718654759</v>
      </c>
      <c r="CD177" s="39">
        <f t="shared" si="369"/>
        <v>-35257178813.226486</v>
      </c>
      <c r="CE177" s="39">
        <f t="shared" si="370"/>
        <v>-19927970633.562798</v>
      </c>
      <c r="CF177" s="53">
        <f t="shared" si="371"/>
        <v>20272877817605.23</v>
      </c>
      <c r="CG177" s="39">
        <f t="shared" si="372"/>
        <v>11458583114298.609</v>
      </c>
      <c r="CH177" s="39">
        <f t="shared" si="373"/>
        <v>6476590455907.9092</v>
      </c>
      <c r="DB177" s="21">
        <v>123</v>
      </c>
      <c r="DC177" s="39">
        <v>-325</v>
      </c>
      <c r="DD177" s="39">
        <v>-575</v>
      </c>
      <c r="DE177" s="39">
        <v>2500</v>
      </c>
      <c r="DF177" s="50">
        <f t="shared" si="374"/>
        <v>-2.1538066922695476E-5</v>
      </c>
      <c r="DG177" s="40">
        <f t="shared" si="330"/>
        <v>0</v>
      </c>
      <c r="DH177" s="41">
        <f t="shared" si="375"/>
        <v>0</v>
      </c>
      <c r="DI177" s="39">
        <f t="shared" si="376"/>
        <v>0</v>
      </c>
      <c r="DJ177" s="39">
        <f t="shared" si="377"/>
        <v>0</v>
      </c>
      <c r="DK177" s="40">
        <f t="shared" si="331"/>
        <v>0</v>
      </c>
      <c r="DL177" s="39">
        <f t="shared" si="378"/>
        <v>0</v>
      </c>
      <c r="DM177" s="39">
        <f t="shared" si="379"/>
        <v>0</v>
      </c>
      <c r="DN177" s="39">
        <f t="shared" si="380"/>
        <v>0</v>
      </c>
      <c r="DO177" s="53">
        <f t="shared" si="381"/>
        <v>0</v>
      </c>
      <c r="DP177" s="39">
        <f t="shared" si="382"/>
        <v>0</v>
      </c>
      <c r="DQ177" s="39">
        <f t="shared" si="383"/>
        <v>0</v>
      </c>
      <c r="EK177" s="21">
        <v>123</v>
      </c>
      <c r="EL177" s="39">
        <v>-325</v>
      </c>
      <c r="EM177" s="39">
        <v>-575</v>
      </c>
      <c r="EN177" s="39">
        <v>2500</v>
      </c>
      <c r="EO177" s="50">
        <f t="shared" si="384"/>
        <v>-5.6614476538188952E-5</v>
      </c>
      <c r="EP177" s="40">
        <f t="shared" si="332"/>
        <v>0</v>
      </c>
      <c r="EQ177" s="41">
        <f t="shared" si="385"/>
        <v>0</v>
      </c>
      <c r="ER177" s="39">
        <f t="shared" si="386"/>
        <v>0</v>
      </c>
      <c r="ES177" s="39">
        <f t="shared" si="387"/>
        <v>0</v>
      </c>
      <c r="ET177" s="40">
        <f t="shared" si="333"/>
        <v>0</v>
      </c>
      <c r="EU177" s="39">
        <f t="shared" si="388"/>
        <v>0</v>
      </c>
      <c r="EV177" s="39">
        <f t="shared" si="389"/>
        <v>0</v>
      </c>
      <c r="EW177" s="39">
        <f t="shared" si="390"/>
        <v>0</v>
      </c>
      <c r="EX177" s="53">
        <f t="shared" si="391"/>
        <v>0</v>
      </c>
      <c r="EY177" s="39">
        <f t="shared" si="392"/>
        <v>0</v>
      </c>
      <c r="EZ177" s="39">
        <f t="shared" si="393"/>
        <v>0</v>
      </c>
      <c r="FT177" s="21">
        <v>123</v>
      </c>
      <c r="FU177" s="39">
        <v>-325</v>
      </c>
      <c r="FV177" s="39">
        <v>-575</v>
      </c>
      <c r="FW177" s="39">
        <v>2500</v>
      </c>
      <c r="FX177" s="50">
        <f t="shared" si="394"/>
        <v>-5.9348601684117868E-5</v>
      </c>
      <c r="FY177" s="40">
        <f t="shared" si="334"/>
        <v>0</v>
      </c>
      <c r="FZ177" s="41">
        <f t="shared" si="395"/>
        <v>0</v>
      </c>
      <c r="GA177" s="39">
        <f t="shared" si="396"/>
        <v>0</v>
      </c>
      <c r="GB177" s="39">
        <f t="shared" si="397"/>
        <v>0</v>
      </c>
      <c r="GC177" s="40">
        <f t="shared" si="335"/>
        <v>0</v>
      </c>
      <c r="GD177" s="39">
        <f t="shared" si="398"/>
        <v>0</v>
      </c>
      <c r="GE177" s="39">
        <f t="shared" si="399"/>
        <v>0</v>
      </c>
      <c r="GF177" s="39">
        <f t="shared" si="400"/>
        <v>0</v>
      </c>
      <c r="GG177" s="53">
        <f t="shared" si="401"/>
        <v>0</v>
      </c>
      <c r="GH177" s="39">
        <f t="shared" si="402"/>
        <v>0</v>
      </c>
      <c r="GI177" s="39">
        <f t="shared" si="403"/>
        <v>0</v>
      </c>
      <c r="HC177" s="21">
        <v>123</v>
      </c>
      <c r="HD177" s="39">
        <v>-325</v>
      </c>
      <c r="HE177" s="39">
        <v>-575</v>
      </c>
      <c r="HF177" s="39">
        <v>2500</v>
      </c>
      <c r="HG177" s="50">
        <f t="shared" si="404"/>
        <v>-5.9356810380949864E-5</v>
      </c>
      <c r="HH177" s="40">
        <f t="shared" si="336"/>
        <v>0</v>
      </c>
      <c r="HI177" s="41">
        <f t="shared" si="405"/>
        <v>0</v>
      </c>
      <c r="HJ177" s="39">
        <f t="shared" si="406"/>
        <v>0</v>
      </c>
      <c r="HK177" s="39">
        <f t="shared" si="407"/>
        <v>0</v>
      </c>
      <c r="HL177" s="40">
        <f t="shared" si="337"/>
        <v>0</v>
      </c>
      <c r="HM177" s="39">
        <f t="shared" si="408"/>
        <v>0</v>
      </c>
      <c r="HN177" s="39">
        <f t="shared" si="409"/>
        <v>0</v>
      </c>
      <c r="HO177" s="39">
        <f t="shared" si="410"/>
        <v>0</v>
      </c>
      <c r="HP177" s="53">
        <f t="shared" si="411"/>
        <v>0</v>
      </c>
      <c r="HQ177" s="39">
        <f t="shared" si="412"/>
        <v>0</v>
      </c>
      <c r="HR177" s="39">
        <f t="shared" si="413"/>
        <v>0</v>
      </c>
      <c r="IL177" s="21">
        <v>123</v>
      </c>
      <c r="IM177" s="39">
        <v>-325</v>
      </c>
      <c r="IN177" s="39">
        <v>-575</v>
      </c>
      <c r="IO177" s="39">
        <v>2500</v>
      </c>
      <c r="IP177" s="50">
        <f t="shared" si="414"/>
        <v>-5.9356810529954371E-5</v>
      </c>
      <c r="IQ177" s="40">
        <f t="shared" si="338"/>
        <v>0</v>
      </c>
      <c r="IR177" s="41">
        <f t="shared" si="415"/>
        <v>0</v>
      </c>
      <c r="IS177" s="39">
        <f t="shared" si="416"/>
        <v>0</v>
      </c>
      <c r="IT177" s="39">
        <f t="shared" si="417"/>
        <v>0</v>
      </c>
      <c r="IU177" s="40">
        <f t="shared" si="339"/>
        <v>0</v>
      </c>
      <c r="IV177" s="39">
        <f t="shared" si="418"/>
        <v>0</v>
      </c>
      <c r="IW177" s="39">
        <f t="shared" si="419"/>
        <v>0</v>
      </c>
      <c r="IX177" s="39">
        <f t="shared" si="420"/>
        <v>0</v>
      </c>
      <c r="IY177" s="53">
        <f t="shared" si="421"/>
        <v>0</v>
      </c>
      <c r="IZ177" s="39">
        <f t="shared" si="422"/>
        <v>0</v>
      </c>
      <c r="JA177" s="39">
        <f t="shared" si="423"/>
        <v>0</v>
      </c>
      <c r="JU177" s="21">
        <v>123</v>
      </c>
      <c r="JV177" s="39">
        <v>-325</v>
      </c>
      <c r="JW177" s="39">
        <v>-575</v>
      </c>
      <c r="JX177" s="39">
        <v>2500</v>
      </c>
      <c r="JY177" s="50">
        <f t="shared" si="424"/>
        <v>-5.9356810529955672E-5</v>
      </c>
      <c r="JZ177" s="40">
        <f t="shared" si="340"/>
        <v>0</v>
      </c>
      <c r="KA177" s="41">
        <f t="shared" si="425"/>
        <v>0</v>
      </c>
      <c r="KB177" s="39">
        <f t="shared" si="426"/>
        <v>0</v>
      </c>
      <c r="KC177" s="39">
        <f t="shared" si="427"/>
        <v>0</v>
      </c>
      <c r="KD177" s="40">
        <f t="shared" si="341"/>
        <v>0</v>
      </c>
      <c r="KE177" s="39">
        <f t="shared" si="428"/>
        <v>0</v>
      </c>
      <c r="KF177" s="39">
        <f t="shared" si="429"/>
        <v>0</v>
      </c>
      <c r="KG177" s="39">
        <f t="shared" si="430"/>
        <v>0</v>
      </c>
      <c r="KH177" s="53">
        <f t="shared" si="431"/>
        <v>0</v>
      </c>
      <c r="KI177" s="39">
        <f t="shared" si="432"/>
        <v>0</v>
      </c>
      <c r="KJ177" s="39">
        <f t="shared" si="433"/>
        <v>0</v>
      </c>
      <c r="LD177" s="21">
        <v>123</v>
      </c>
      <c r="LE177" s="39">
        <v>-325</v>
      </c>
      <c r="LF177" s="39">
        <v>-575</v>
      </c>
      <c r="LG177" s="39">
        <v>2500</v>
      </c>
      <c r="LH177" s="50">
        <f t="shared" si="434"/>
        <v>-5.9356810529955672E-5</v>
      </c>
      <c r="LI177" s="40">
        <f t="shared" si="342"/>
        <v>0</v>
      </c>
      <c r="LJ177" s="41">
        <f t="shared" si="435"/>
        <v>0</v>
      </c>
      <c r="LK177" s="39">
        <f t="shared" si="436"/>
        <v>0</v>
      </c>
      <c r="LL177" s="39">
        <f t="shared" si="437"/>
        <v>0</v>
      </c>
      <c r="LM177" s="40">
        <f t="shared" si="343"/>
        <v>0</v>
      </c>
      <c r="LN177" s="39">
        <f t="shared" si="438"/>
        <v>0</v>
      </c>
      <c r="LO177" s="39">
        <f t="shared" si="439"/>
        <v>0</v>
      </c>
      <c r="LP177" s="39">
        <f t="shared" si="440"/>
        <v>0</v>
      </c>
      <c r="LQ177" s="53">
        <f t="shared" si="441"/>
        <v>0</v>
      </c>
      <c r="LR177" s="39">
        <f t="shared" si="442"/>
        <v>0</v>
      </c>
      <c r="LS177" s="39">
        <f t="shared" si="443"/>
        <v>0</v>
      </c>
    </row>
    <row r="178" spans="1:331" x14ac:dyDescent="0.25">
      <c r="A178" s="21">
        <v>124</v>
      </c>
      <c r="B178" s="39">
        <v>-325</v>
      </c>
      <c r="C178" s="39">
        <v>-525</v>
      </c>
      <c r="D178" s="39">
        <v>2500</v>
      </c>
      <c r="E178" s="50">
        <f t="shared" si="344"/>
        <v>9.0499999999999999E-4</v>
      </c>
      <c r="F178" s="40">
        <f t="shared" si="324"/>
        <v>17.856215624999994</v>
      </c>
      <c r="G178" s="41">
        <f t="shared" si="345"/>
        <v>44640.539062499985</v>
      </c>
      <c r="H178" s="39">
        <f t="shared" si="346"/>
        <v>-23436283.007812493</v>
      </c>
      <c r="I178" s="39">
        <f t="shared" si="347"/>
        <v>-14508175.195312494</v>
      </c>
      <c r="J178" s="40">
        <f t="shared" si="325"/>
        <v>13961.250000000002</v>
      </c>
      <c r="K178" s="39">
        <f t="shared" si="348"/>
        <v>34903125.000000007</v>
      </c>
      <c r="L178" s="39">
        <f t="shared" si="349"/>
        <v>-18324140625.000004</v>
      </c>
      <c r="M178" s="39">
        <f t="shared" si="350"/>
        <v>-11343515625.000002</v>
      </c>
      <c r="N178" s="53">
        <f t="shared" si="351"/>
        <v>9620173828125.002</v>
      </c>
      <c r="O178" s="39">
        <f t="shared" si="352"/>
        <v>5955345703125.001</v>
      </c>
      <c r="P178" s="39">
        <f t="shared" si="353"/>
        <v>3686642578125.001</v>
      </c>
      <c r="AJ178" s="21">
        <v>124</v>
      </c>
      <c r="AK178" s="39">
        <v>-325</v>
      </c>
      <c r="AL178" s="39">
        <v>-525</v>
      </c>
      <c r="AM178" s="39">
        <v>2500</v>
      </c>
      <c r="AN178" s="50">
        <f t="shared" si="354"/>
        <v>1.839731604831307E-4</v>
      </c>
      <c r="AO178" s="40">
        <f t="shared" si="326"/>
        <v>4.4755465532341159</v>
      </c>
      <c r="AP178" s="41">
        <f t="shared" si="355"/>
        <v>11188.866383085289</v>
      </c>
      <c r="AQ178" s="39">
        <f t="shared" si="356"/>
        <v>-5874154.8511197772</v>
      </c>
      <c r="AR178" s="39">
        <f t="shared" si="357"/>
        <v>-3636381.5745027191</v>
      </c>
      <c r="AS178" s="40">
        <f t="shared" si="327"/>
        <v>23154.342203840082</v>
      </c>
      <c r="AT178" s="39">
        <f t="shared" si="358"/>
        <v>57885855.509600207</v>
      </c>
      <c r="AU178" s="39">
        <f t="shared" si="359"/>
        <v>-30390074142.540108</v>
      </c>
      <c r="AV178" s="39">
        <f t="shared" si="360"/>
        <v>-18812903040.620068</v>
      </c>
      <c r="AW178" s="53">
        <f t="shared" si="361"/>
        <v>15954788924833.557</v>
      </c>
      <c r="AX178" s="39">
        <f t="shared" si="362"/>
        <v>9876774096325.5352</v>
      </c>
      <c r="AY178" s="39">
        <f t="shared" si="363"/>
        <v>6114193488201.5215</v>
      </c>
      <c r="BS178" s="21">
        <v>124</v>
      </c>
      <c r="BT178" s="39">
        <v>-325</v>
      </c>
      <c r="BU178" s="39">
        <v>-525</v>
      </c>
      <c r="BV178" s="39">
        <v>2500</v>
      </c>
      <c r="BW178" s="50">
        <f t="shared" si="364"/>
        <v>1.6669616355522175E-4</v>
      </c>
      <c r="BX178" s="40">
        <f t="shared" si="328"/>
        <v>4.0736061508899688</v>
      </c>
      <c r="BY178" s="41">
        <f t="shared" si="365"/>
        <v>10184.015377224921</v>
      </c>
      <c r="BZ178" s="39">
        <f t="shared" si="366"/>
        <v>-5346608.0730430838</v>
      </c>
      <c r="CA178" s="39">
        <f t="shared" si="367"/>
        <v>-3309804.9975980995</v>
      </c>
      <c r="CB178" s="40">
        <f t="shared" si="329"/>
        <v>23374.623914670923</v>
      </c>
      <c r="CC178" s="39">
        <f t="shared" si="368"/>
        <v>58436559.786677308</v>
      </c>
      <c r="CD178" s="39">
        <f t="shared" si="369"/>
        <v>-30679193888.005589</v>
      </c>
      <c r="CE178" s="39">
        <f t="shared" si="370"/>
        <v>-18991881930.670124</v>
      </c>
      <c r="CF178" s="53">
        <f t="shared" si="371"/>
        <v>16106576791202.934</v>
      </c>
      <c r="CG178" s="39">
        <f t="shared" si="372"/>
        <v>9970738013601.8145</v>
      </c>
      <c r="CH178" s="39">
        <f t="shared" si="373"/>
        <v>6172361627467.791</v>
      </c>
      <c r="DB178" s="21">
        <v>124</v>
      </c>
      <c r="DC178" s="39">
        <v>-325</v>
      </c>
      <c r="DD178" s="39">
        <v>-525</v>
      </c>
      <c r="DE178" s="39">
        <v>2500</v>
      </c>
      <c r="DF178" s="50">
        <f t="shared" si="374"/>
        <v>8.9382207828681584E-5</v>
      </c>
      <c r="DG178" s="40">
        <f t="shared" si="330"/>
        <v>2.2283152830197817</v>
      </c>
      <c r="DH178" s="41">
        <f t="shared" si="375"/>
        <v>5570.7882075494545</v>
      </c>
      <c r="DI178" s="39">
        <f t="shared" si="376"/>
        <v>-2924663.8089634636</v>
      </c>
      <c r="DJ178" s="39">
        <f t="shared" si="377"/>
        <v>-1810506.1674535726</v>
      </c>
      <c r="DK178" s="40">
        <f t="shared" si="331"/>
        <v>24360.376850184308</v>
      </c>
      <c r="DL178" s="39">
        <f t="shared" si="378"/>
        <v>60900942.125460766</v>
      </c>
      <c r="DM178" s="39">
        <f t="shared" si="379"/>
        <v>-31972994615.866901</v>
      </c>
      <c r="DN178" s="39">
        <f t="shared" si="380"/>
        <v>-19792806190.77475</v>
      </c>
      <c r="DO178" s="53">
        <f t="shared" si="381"/>
        <v>16785822173330.123</v>
      </c>
      <c r="DP178" s="39">
        <f t="shared" si="382"/>
        <v>10391223250156.744</v>
      </c>
      <c r="DQ178" s="39">
        <f t="shared" si="383"/>
        <v>6432662012001.793</v>
      </c>
      <c r="EK178" s="21">
        <v>124</v>
      </c>
      <c r="EL178" s="39">
        <v>-325</v>
      </c>
      <c r="EM178" s="39">
        <v>-525</v>
      </c>
      <c r="EN178" s="39">
        <v>2500</v>
      </c>
      <c r="EO178" s="50">
        <f t="shared" si="384"/>
        <v>6.197193376526931E-5</v>
      </c>
      <c r="EP178" s="40">
        <f t="shared" si="332"/>
        <v>1.5558009923512495</v>
      </c>
      <c r="EQ178" s="41">
        <f t="shared" si="385"/>
        <v>3889.5024808781236</v>
      </c>
      <c r="ER178" s="39">
        <f t="shared" si="386"/>
        <v>-2041988.8024610148</v>
      </c>
      <c r="ES178" s="39">
        <f t="shared" si="387"/>
        <v>-1264088.3062853902</v>
      </c>
      <c r="ET178" s="40">
        <f t="shared" si="333"/>
        <v>24709.857844492817</v>
      </c>
      <c r="EU178" s="39">
        <f t="shared" si="388"/>
        <v>61774644.611232042</v>
      </c>
      <c r="EV178" s="39">
        <f t="shared" si="389"/>
        <v>-32431688420.896824</v>
      </c>
      <c r="EW178" s="39">
        <f t="shared" si="390"/>
        <v>-20076759498.650414</v>
      </c>
      <c r="EX178" s="53">
        <f t="shared" si="391"/>
        <v>17026636420970.832</v>
      </c>
      <c r="EY178" s="39">
        <f t="shared" si="392"/>
        <v>10540298736791.467</v>
      </c>
      <c r="EZ178" s="39">
        <f t="shared" si="393"/>
        <v>6524946837061.3848</v>
      </c>
      <c r="FT178" s="21">
        <v>124</v>
      </c>
      <c r="FU178" s="39">
        <v>-325</v>
      </c>
      <c r="FV178" s="39">
        <v>-525</v>
      </c>
      <c r="FW178" s="39">
        <v>2500</v>
      </c>
      <c r="FX178" s="50">
        <f t="shared" si="394"/>
        <v>5.9821279009149276E-5</v>
      </c>
      <c r="FY178" s="40">
        <f t="shared" si="334"/>
        <v>1.5026291326662051</v>
      </c>
      <c r="FZ178" s="41">
        <f t="shared" si="395"/>
        <v>3756.5728316655127</v>
      </c>
      <c r="GA178" s="39">
        <f t="shared" si="396"/>
        <v>-1972200.7366243941</v>
      </c>
      <c r="GB178" s="39">
        <f t="shared" si="397"/>
        <v>-1220886.1702912915</v>
      </c>
      <c r="GC178" s="40">
        <f t="shared" si="335"/>
        <v>24737.278692633347</v>
      </c>
      <c r="GD178" s="39">
        <f t="shared" si="398"/>
        <v>61843196.731583364</v>
      </c>
      <c r="GE178" s="39">
        <f t="shared" si="399"/>
        <v>-32467678284.081264</v>
      </c>
      <c r="GF178" s="39">
        <f t="shared" si="400"/>
        <v>-20099038937.764595</v>
      </c>
      <c r="GG178" s="53">
        <f t="shared" si="401"/>
        <v>17045531099142.664</v>
      </c>
      <c r="GH178" s="39">
        <f t="shared" si="402"/>
        <v>10551995442326.412</v>
      </c>
      <c r="GI178" s="39">
        <f t="shared" si="403"/>
        <v>6532187654773.4932</v>
      </c>
      <c r="HC178" s="21">
        <v>124</v>
      </c>
      <c r="HD178" s="39">
        <v>-325</v>
      </c>
      <c r="HE178" s="39">
        <v>-525</v>
      </c>
      <c r="HF178" s="39">
        <v>2500</v>
      </c>
      <c r="HG178" s="50">
        <f t="shared" si="404"/>
        <v>5.981533467700392E-5</v>
      </c>
      <c r="HH178" s="40">
        <f t="shared" si="336"/>
        <v>1.5024820858400207</v>
      </c>
      <c r="HI178" s="41">
        <f t="shared" si="405"/>
        <v>3756.2052146000519</v>
      </c>
      <c r="HJ178" s="39">
        <f t="shared" si="406"/>
        <v>-1972007.7376650274</v>
      </c>
      <c r="HK178" s="39">
        <f t="shared" si="407"/>
        <v>-1220766.694745017</v>
      </c>
      <c r="HL178" s="40">
        <f t="shared" si="337"/>
        <v>24737.354482868202</v>
      </c>
      <c r="HM178" s="39">
        <f t="shared" si="408"/>
        <v>61843386.207170509</v>
      </c>
      <c r="HN178" s="39">
        <f t="shared" si="409"/>
        <v>-32467777758.764519</v>
      </c>
      <c r="HO178" s="39">
        <f t="shared" si="410"/>
        <v>-20099100517.330414</v>
      </c>
      <c r="HP178" s="53">
        <f t="shared" si="411"/>
        <v>17045583323351.373</v>
      </c>
      <c r="HQ178" s="39">
        <f t="shared" si="412"/>
        <v>10552027771598.467</v>
      </c>
      <c r="HR178" s="39">
        <f t="shared" si="413"/>
        <v>6532207668132.3848</v>
      </c>
      <c r="IL178" s="21">
        <v>124</v>
      </c>
      <c r="IM178" s="39">
        <v>-325</v>
      </c>
      <c r="IN178" s="39">
        <v>-525</v>
      </c>
      <c r="IO178" s="39">
        <v>2500</v>
      </c>
      <c r="IP178" s="50">
        <f t="shared" si="414"/>
        <v>5.9815334569440656E-5</v>
      </c>
      <c r="IQ178" s="40">
        <f t="shared" si="338"/>
        <v>1.5024820831791901</v>
      </c>
      <c r="IR178" s="41">
        <f t="shared" si="415"/>
        <v>3756.2052079479754</v>
      </c>
      <c r="IS178" s="39">
        <f t="shared" si="416"/>
        <v>-1972007.7341726872</v>
      </c>
      <c r="IT178" s="39">
        <f t="shared" si="417"/>
        <v>-1220766.692583092</v>
      </c>
      <c r="IU178" s="40">
        <f t="shared" si="339"/>
        <v>24737.354484239633</v>
      </c>
      <c r="IV178" s="39">
        <f t="shared" si="418"/>
        <v>61843386.21059908</v>
      </c>
      <c r="IW178" s="39">
        <f t="shared" si="419"/>
        <v>-32467777760.564518</v>
      </c>
      <c r="IX178" s="39">
        <f t="shared" si="420"/>
        <v>-20099100518.444702</v>
      </c>
      <c r="IY178" s="53">
        <f t="shared" si="421"/>
        <v>17045583324296.371</v>
      </c>
      <c r="IZ178" s="39">
        <f t="shared" si="422"/>
        <v>10552027772183.469</v>
      </c>
      <c r="JA178" s="39">
        <f t="shared" si="423"/>
        <v>6532207668494.5273</v>
      </c>
      <c r="JU178" s="21">
        <v>124</v>
      </c>
      <c r="JV178" s="39">
        <v>-325</v>
      </c>
      <c r="JW178" s="39">
        <v>-525</v>
      </c>
      <c r="JX178" s="39">
        <v>2500</v>
      </c>
      <c r="JY178" s="50">
        <f t="shared" si="424"/>
        <v>5.9815334569439572E-5</v>
      </c>
      <c r="JZ178" s="40">
        <f t="shared" si="340"/>
        <v>1.5024820831791674</v>
      </c>
      <c r="KA178" s="41">
        <f t="shared" si="425"/>
        <v>3756.2052079479186</v>
      </c>
      <c r="KB178" s="39">
        <f t="shared" si="426"/>
        <v>-1972007.7341726571</v>
      </c>
      <c r="KC178" s="39">
        <f t="shared" si="427"/>
        <v>-1220766.6925830736</v>
      </c>
      <c r="KD178" s="40">
        <f t="shared" si="341"/>
        <v>24737.354484239644</v>
      </c>
      <c r="KE178" s="39">
        <f t="shared" si="428"/>
        <v>61843386.21059911</v>
      </c>
      <c r="KF178" s="39">
        <f t="shared" si="429"/>
        <v>-32467777760.564533</v>
      </c>
      <c r="KG178" s="39">
        <f t="shared" si="430"/>
        <v>-20099100518.44471</v>
      </c>
      <c r="KH178" s="53">
        <f t="shared" si="431"/>
        <v>17045583324296.381</v>
      </c>
      <c r="KI178" s="39">
        <f t="shared" si="432"/>
        <v>10552027772183.473</v>
      </c>
      <c r="KJ178" s="39">
        <f t="shared" si="433"/>
        <v>6532207668494.5313</v>
      </c>
      <c r="LD178" s="21">
        <v>124</v>
      </c>
      <c r="LE178" s="39">
        <v>-325</v>
      </c>
      <c r="LF178" s="39">
        <v>-525</v>
      </c>
      <c r="LG178" s="39">
        <v>2500</v>
      </c>
      <c r="LH178" s="50">
        <f t="shared" si="434"/>
        <v>5.9815334569439572E-5</v>
      </c>
      <c r="LI178" s="40">
        <f t="shared" si="342"/>
        <v>1.5024820831791674</v>
      </c>
      <c r="LJ178" s="41">
        <f t="shared" si="435"/>
        <v>3756.2052079479186</v>
      </c>
      <c r="LK178" s="39">
        <f t="shared" si="436"/>
        <v>-1972007.7341726571</v>
      </c>
      <c r="LL178" s="39">
        <f t="shared" si="437"/>
        <v>-1220766.6925830736</v>
      </c>
      <c r="LM178" s="40">
        <f t="shared" si="343"/>
        <v>24737.354484239644</v>
      </c>
      <c r="LN178" s="39">
        <f t="shared" si="438"/>
        <v>61843386.21059911</v>
      </c>
      <c r="LO178" s="39">
        <f t="shared" si="439"/>
        <v>-32467777760.564533</v>
      </c>
      <c r="LP178" s="39">
        <f t="shared" si="440"/>
        <v>-20099100518.44471</v>
      </c>
      <c r="LQ178" s="53">
        <f t="shared" si="441"/>
        <v>17045583324296.381</v>
      </c>
      <c r="LR178" s="39">
        <f t="shared" si="442"/>
        <v>10552027772183.473</v>
      </c>
      <c r="LS178" s="39">
        <f t="shared" si="443"/>
        <v>6532207668494.5313</v>
      </c>
    </row>
    <row r="179" spans="1:331" x14ac:dyDescent="0.25">
      <c r="A179" s="21">
        <v>125</v>
      </c>
      <c r="B179" s="39">
        <v>-325</v>
      </c>
      <c r="C179" s="39">
        <v>-475</v>
      </c>
      <c r="D179" s="39">
        <v>2500</v>
      </c>
      <c r="E179" s="50">
        <f t="shared" si="344"/>
        <v>9.1250000000000001E-4</v>
      </c>
      <c r="F179" s="40">
        <f t="shared" si="324"/>
        <v>17.960566406249999</v>
      </c>
      <c r="G179" s="41">
        <f t="shared" si="345"/>
        <v>44901.416015625</v>
      </c>
      <c r="H179" s="39">
        <f t="shared" si="346"/>
        <v>-21328172.607421875</v>
      </c>
      <c r="I179" s="39">
        <f t="shared" si="347"/>
        <v>-14592960.205078125</v>
      </c>
      <c r="J179" s="40">
        <f t="shared" si="325"/>
        <v>13865.624999999998</v>
      </c>
      <c r="K179" s="39">
        <f t="shared" si="348"/>
        <v>34664062.499999993</v>
      </c>
      <c r="L179" s="39">
        <f t="shared" si="349"/>
        <v>-16465429687.499996</v>
      </c>
      <c r="M179" s="39">
        <f t="shared" si="350"/>
        <v>-11265820312.499998</v>
      </c>
      <c r="N179" s="53">
        <f t="shared" si="351"/>
        <v>7821079101562.498</v>
      </c>
      <c r="O179" s="39">
        <f t="shared" si="352"/>
        <v>5351264648437.499</v>
      </c>
      <c r="P179" s="39">
        <f t="shared" si="353"/>
        <v>3661391601562.499</v>
      </c>
      <c r="AJ179" s="21">
        <v>125</v>
      </c>
      <c r="AK179" s="39">
        <v>-325</v>
      </c>
      <c r="AL179" s="39">
        <v>-475</v>
      </c>
      <c r="AM179" s="39">
        <v>2500</v>
      </c>
      <c r="AN179" s="50">
        <f t="shared" si="354"/>
        <v>2.5656520022110645E-4</v>
      </c>
      <c r="AO179" s="40">
        <f t="shared" si="326"/>
        <v>6.122773755614551</v>
      </c>
      <c r="AP179" s="41">
        <f t="shared" si="355"/>
        <v>15306.934389036378</v>
      </c>
      <c r="AQ179" s="39">
        <f t="shared" si="356"/>
        <v>-7270793.8347922796</v>
      </c>
      <c r="AR179" s="39">
        <f t="shared" si="357"/>
        <v>-4974753.6764368229</v>
      </c>
      <c r="AS179" s="40">
        <f t="shared" si="327"/>
        <v>22228.793697180892</v>
      </c>
      <c r="AT179" s="39">
        <f t="shared" si="358"/>
        <v>55571984.242952228</v>
      </c>
      <c r="AU179" s="39">
        <f t="shared" si="359"/>
        <v>-26396692515.402309</v>
      </c>
      <c r="AV179" s="39">
        <f t="shared" si="360"/>
        <v>-18060894878.959473</v>
      </c>
      <c r="AW179" s="53">
        <f t="shared" si="361"/>
        <v>12538428944816.098</v>
      </c>
      <c r="AX179" s="39">
        <f t="shared" si="362"/>
        <v>8578925067505.75</v>
      </c>
      <c r="AY179" s="39">
        <f t="shared" si="363"/>
        <v>5869790835661.8291</v>
      </c>
      <c r="BS179" s="21">
        <v>125</v>
      </c>
      <c r="BT179" s="39">
        <v>-325</v>
      </c>
      <c r="BU179" s="39">
        <v>-475</v>
      </c>
      <c r="BV179" s="39">
        <v>2500</v>
      </c>
      <c r="BW179" s="50">
        <f t="shared" si="364"/>
        <v>2.5705766730353398E-4</v>
      </c>
      <c r="BX179" s="40">
        <f t="shared" si="328"/>
        <v>6.1337191587030828</v>
      </c>
      <c r="BY179" s="41">
        <f t="shared" si="365"/>
        <v>15334.297896757707</v>
      </c>
      <c r="BZ179" s="39">
        <f t="shared" si="366"/>
        <v>-7283791.5009599114</v>
      </c>
      <c r="CA179" s="39">
        <f t="shared" si="367"/>
        <v>-4983646.816446255</v>
      </c>
      <c r="CB179" s="40">
        <f t="shared" si="329"/>
        <v>22222.514741879942</v>
      </c>
      <c r="CC179" s="39">
        <f t="shared" si="368"/>
        <v>55556286.854699858</v>
      </c>
      <c r="CD179" s="39">
        <f t="shared" si="369"/>
        <v>-26389236255.982433</v>
      </c>
      <c r="CE179" s="39">
        <f t="shared" si="370"/>
        <v>-18055793227.777454</v>
      </c>
      <c r="CF179" s="53">
        <f t="shared" si="371"/>
        <v>12534887221591.656</v>
      </c>
      <c r="CG179" s="39">
        <f t="shared" si="372"/>
        <v>8576501783194.291</v>
      </c>
      <c r="CH179" s="39">
        <f t="shared" si="373"/>
        <v>5868132799027.6729</v>
      </c>
      <c r="DB179" s="21">
        <v>125</v>
      </c>
      <c r="DC179" s="39">
        <v>-325</v>
      </c>
      <c r="DD179" s="39">
        <v>-475</v>
      </c>
      <c r="DE179" s="39">
        <v>2500</v>
      </c>
      <c r="DF179" s="50">
        <f t="shared" si="374"/>
        <v>2.0030248258005864E-4</v>
      </c>
      <c r="DG179" s="40">
        <f t="shared" si="330"/>
        <v>4.8519413919271841</v>
      </c>
      <c r="DH179" s="41">
        <f t="shared" si="375"/>
        <v>12129.853479817961</v>
      </c>
      <c r="DI179" s="39">
        <f t="shared" si="376"/>
        <v>-5761680.4029135313</v>
      </c>
      <c r="DJ179" s="39">
        <f t="shared" si="377"/>
        <v>-3942202.3809408373</v>
      </c>
      <c r="DK179" s="40">
        <f t="shared" si="331"/>
        <v>22946.143347104255</v>
      </c>
      <c r="DL179" s="39">
        <f t="shared" si="378"/>
        <v>57365358.367760636</v>
      </c>
      <c r="DM179" s="39">
        <f t="shared" si="379"/>
        <v>-27248545224.686302</v>
      </c>
      <c r="DN179" s="39">
        <f t="shared" si="380"/>
        <v>-18643741469.522205</v>
      </c>
      <c r="DO179" s="53">
        <f t="shared" si="381"/>
        <v>12943058981725.994</v>
      </c>
      <c r="DP179" s="39">
        <f t="shared" si="382"/>
        <v>8855777198023.0469</v>
      </c>
      <c r="DQ179" s="39">
        <f t="shared" si="383"/>
        <v>6059215977594.7168</v>
      </c>
      <c r="EK179" s="21">
        <v>125</v>
      </c>
      <c r="EL179" s="39">
        <v>-325</v>
      </c>
      <c r="EM179" s="39">
        <v>-475</v>
      </c>
      <c r="EN179" s="39">
        <v>2500</v>
      </c>
      <c r="EO179" s="50">
        <f t="shared" si="384"/>
        <v>1.8055834406872735E-4</v>
      </c>
      <c r="EP179" s="40">
        <f t="shared" si="332"/>
        <v>4.3964043867206843</v>
      </c>
      <c r="EQ179" s="41">
        <f t="shared" si="385"/>
        <v>10991.01096680171</v>
      </c>
      <c r="ER179" s="39">
        <f t="shared" si="386"/>
        <v>-5220730.2092308123</v>
      </c>
      <c r="ES179" s="39">
        <f t="shared" si="387"/>
        <v>-3572078.564210556</v>
      </c>
      <c r="ET179" s="40">
        <f t="shared" si="333"/>
        <v>23197.881113123727</v>
      </c>
      <c r="EU179" s="39">
        <f t="shared" si="388"/>
        <v>57994702.782809317</v>
      </c>
      <c r="EV179" s="39">
        <f t="shared" si="389"/>
        <v>-27547483821.834427</v>
      </c>
      <c r="EW179" s="39">
        <f t="shared" si="390"/>
        <v>-18848278404.413029</v>
      </c>
      <c r="EX179" s="53">
        <f t="shared" si="391"/>
        <v>13085054815371.354</v>
      </c>
      <c r="EY179" s="39">
        <f t="shared" si="392"/>
        <v>8952932242096.1895</v>
      </c>
      <c r="EZ179" s="39">
        <f t="shared" si="393"/>
        <v>6125690481434.2344</v>
      </c>
      <c r="FT179" s="21">
        <v>125</v>
      </c>
      <c r="FU179" s="39">
        <v>-325</v>
      </c>
      <c r="FV179" s="39">
        <v>-475</v>
      </c>
      <c r="FW179" s="39">
        <v>2500</v>
      </c>
      <c r="FX179" s="50">
        <f t="shared" si="394"/>
        <v>1.7899115970241642E-4</v>
      </c>
      <c r="FY179" s="40">
        <f t="shared" si="334"/>
        <v>4.360033372682568</v>
      </c>
      <c r="FZ179" s="41">
        <f t="shared" si="395"/>
        <v>10900.08343170642</v>
      </c>
      <c r="GA179" s="39">
        <f t="shared" si="396"/>
        <v>-5177539.6300605498</v>
      </c>
      <c r="GB179" s="39">
        <f t="shared" si="397"/>
        <v>-3542527.1153045865</v>
      </c>
      <c r="GC179" s="40">
        <f t="shared" si="335"/>
        <v>23217.862713794188</v>
      </c>
      <c r="GD179" s="39">
        <f t="shared" si="398"/>
        <v>58044656.784485467</v>
      </c>
      <c r="GE179" s="39">
        <f t="shared" si="399"/>
        <v>-27571211972.630596</v>
      </c>
      <c r="GF179" s="39">
        <f t="shared" si="400"/>
        <v>-18864513454.957775</v>
      </c>
      <c r="GG179" s="53">
        <f t="shared" si="401"/>
        <v>13096325686999.533</v>
      </c>
      <c r="GH179" s="39">
        <f t="shared" si="402"/>
        <v>8960643891104.9434</v>
      </c>
      <c r="GI179" s="39">
        <f t="shared" si="403"/>
        <v>6130966872861.2773</v>
      </c>
      <c r="HC179" s="21">
        <v>125</v>
      </c>
      <c r="HD179" s="39">
        <v>-325</v>
      </c>
      <c r="HE179" s="39">
        <v>-475</v>
      </c>
      <c r="HF179" s="39">
        <v>2500</v>
      </c>
      <c r="HG179" s="50">
        <f t="shared" si="404"/>
        <v>1.789874797349577E-4</v>
      </c>
      <c r="HH179" s="40">
        <f t="shared" si="336"/>
        <v>4.3599479316169898</v>
      </c>
      <c r="HI179" s="41">
        <f t="shared" si="405"/>
        <v>10899.869829042475</v>
      </c>
      <c r="HJ179" s="39">
        <f t="shared" si="406"/>
        <v>-5177438.1687951759</v>
      </c>
      <c r="HK179" s="39">
        <f t="shared" si="407"/>
        <v>-3542457.6944388044</v>
      </c>
      <c r="HL179" s="40">
        <f t="shared" si="337"/>
        <v>23217.909633379288</v>
      </c>
      <c r="HM179" s="39">
        <f t="shared" si="408"/>
        <v>58044774.083448216</v>
      </c>
      <c r="HN179" s="39">
        <f t="shared" si="409"/>
        <v>-27571267689.637901</v>
      </c>
      <c r="HO179" s="39">
        <f t="shared" si="410"/>
        <v>-18864551577.12067</v>
      </c>
      <c r="HP179" s="53">
        <f t="shared" si="411"/>
        <v>13096352152578.004</v>
      </c>
      <c r="HQ179" s="39">
        <f t="shared" si="412"/>
        <v>8960661999132.3184</v>
      </c>
      <c r="HR179" s="39">
        <f t="shared" si="413"/>
        <v>6130979262564.2178</v>
      </c>
      <c r="IL179" s="21">
        <v>125</v>
      </c>
      <c r="IM179" s="39">
        <v>-325</v>
      </c>
      <c r="IN179" s="39">
        <v>-475</v>
      </c>
      <c r="IO179" s="39">
        <v>2500</v>
      </c>
      <c r="IP179" s="50">
        <f t="shared" si="414"/>
        <v>1.7898747966883568E-4</v>
      </c>
      <c r="IQ179" s="40">
        <f t="shared" si="338"/>
        <v>4.3599479300817752</v>
      </c>
      <c r="IR179" s="41">
        <f t="shared" si="415"/>
        <v>10899.869825204438</v>
      </c>
      <c r="IS179" s="39">
        <f t="shared" si="416"/>
        <v>-5177438.1669721082</v>
      </c>
      <c r="IT179" s="39">
        <f t="shared" si="417"/>
        <v>-3542457.6931914422</v>
      </c>
      <c r="IU179" s="40">
        <f t="shared" si="339"/>
        <v>23217.909634222346</v>
      </c>
      <c r="IV179" s="39">
        <f t="shared" si="418"/>
        <v>58044774.085555866</v>
      </c>
      <c r="IW179" s="39">
        <f t="shared" si="419"/>
        <v>-27571267690.639038</v>
      </c>
      <c r="IX179" s="39">
        <f t="shared" si="420"/>
        <v>-18864551577.805656</v>
      </c>
      <c r="IY179" s="53">
        <f t="shared" si="421"/>
        <v>13096352153053.543</v>
      </c>
      <c r="IZ179" s="39">
        <f t="shared" si="422"/>
        <v>8960661999457.6875</v>
      </c>
      <c r="JA179" s="39">
        <f t="shared" si="423"/>
        <v>6130979262786.8389</v>
      </c>
      <c r="JU179" s="21">
        <v>125</v>
      </c>
      <c r="JV179" s="39">
        <v>-325</v>
      </c>
      <c r="JW179" s="39">
        <v>-475</v>
      </c>
      <c r="JX179" s="39">
        <v>2500</v>
      </c>
      <c r="JY179" s="50">
        <f t="shared" si="424"/>
        <v>1.7898747966883482E-4</v>
      </c>
      <c r="JZ179" s="40">
        <f t="shared" si="340"/>
        <v>4.3599479300817556</v>
      </c>
      <c r="KA179" s="41">
        <f t="shared" si="425"/>
        <v>10899.869825204389</v>
      </c>
      <c r="KB179" s="39">
        <f t="shared" si="426"/>
        <v>-5177438.1669720849</v>
      </c>
      <c r="KC179" s="39">
        <f t="shared" si="427"/>
        <v>-3542457.6931914263</v>
      </c>
      <c r="KD179" s="40">
        <f t="shared" si="341"/>
        <v>23217.909634222357</v>
      </c>
      <c r="KE179" s="39">
        <f t="shared" si="428"/>
        <v>58044774.085555889</v>
      </c>
      <c r="KF179" s="39">
        <f t="shared" si="429"/>
        <v>-27571267690.639046</v>
      </c>
      <c r="KG179" s="39">
        <f t="shared" si="430"/>
        <v>-18864551577.805664</v>
      </c>
      <c r="KH179" s="53">
        <f t="shared" si="431"/>
        <v>13096352153053.547</v>
      </c>
      <c r="KI179" s="39">
        <f t="shared" si="432"/>
        <v>8960661999457.6914</v>
      </c>
      <c r="KJ179" s="39">
        <f t="shared" si="433"/>
        <v>6130979262786.8408</v>
      </c>
      <c r="LD179" s="21">
        <v>125</v>
      </c>
      <c r="LE179" s="39">
        <v>-325</v>
      </c>
      <c r="LF179" s="39">
        <v>-475</v>
      </c>
      <c r="LG179" s="39">
        <v>2500</v>
      </c>
      <c r="LH179" s="50">
        <f t="shared" si="434"/>
        <v>1.7898747966883482E-4</v>
      </c>
      <c r="LI179" s="40">
        <f t="shared" si="342"/>
        <v>4.3599479300817556</v>
      </c>
      <c r="LJ179" s="41">
        <f t="shared" si="435"/>
        <v>10899.869825204389</v>
      </c>
      <c r="LK179" s="39">
        <f t="shared" si="436"/>
        <v>-5177438.1669720849</v>
      </c>
      <c r="LL179" s="39">
        <f t="shared" si="437"/>
        <v>-3542457.6931914263</v>
      </c>
      <c r="LM179" s="40">
        <f t="shared" si="343"/>
        <v>23217.909634222357</v>
      </c>
      <c r="LN179" s="39">
        <f t="shared" si="438"/>
        <v>58044774.085555889</v>
      </c>
      <c r="LO179" s="39">
        <f t="shared" si="439"/>
        <v>-27571267690.639046</v>
      </c>
      <c r="LP179" s="39">
        <f t="shared" si="440"/>
        <v>-18864551577.805664</v>
      </c>
      <c r="LQ179" s="53">
        <f t="shared" si="441"/>
        <v>13096352153053.547</v>
      </c>
      <c r="LR179" s="39">
        <f t="shared" si="442"/>
        <v>8960661999457.6914</v>
      </c>
      <c r="LS179" s="39">
        <f t="shared" si="443"/>
        <v>6130979262786.8408</v>
      </c>
    </row>
    <row r="180" spans="1:331" x14ac:dyDescent="0.25">
      <c r="A180" s="21">
        <v>126</v>
      </c>
      <c r="B180" s="39">
        <v>-325</v>
      </c>
      <c r="C180" s="39">
        <v>-425</v>
      </c>
      <c r="D180" s="39">
        <v>2500</v>
      </c>
      <c r="E180" s="50">
        <f t="shared" si="344"/>
        <v>9.2000000000000003E-4</v>
      </c>
      <c r="F180" s="40">
        <f t="shared" si="324"/>
        <v>18.064199999999996</v>
      </c>
      <c r="G180" s="41">
        <f t="shared" si="345"/>
        <v>45160.499999999993</v>
      </c>
      <c r="H180" s="39">
        <f t="shared" si="346"/>
        <v>-19193212.499999996</v>
      </c>
      <c r="I180" s="39">
        <f t="shared" si="347"/>
        <v>-14677162.499999998</v>
      </c>
      <c r="J180" s="40">
        <f t="shared" si="325"/>
        <v>13770</v>
      </c>
      <c r="K180" s="39">
        <f t="shared" si="348"/>
        <v>34425000</v>
      </c>
      <c r="L180" s="39">
        <f t="shared" si="349"/>
        <v>-14630625000</v>
      </c>
      <c r="M180" s="39">
        <f t="shared" si="350"/>
        <v>-11188125000</v>
      </c>
      <c r="N180" s="53">
        <f t="shared" si="351"/>
        <v>6218015625000</v>
      </c>
      <c r="O180" s="39">
        <f t="shared" si="352"/>
        <v>4754953125000</v>
      </c>
      <c r="P180" s="39">
        <f t="shared" si="353"/>
        <v>3636140625000</v>
      </c>
      <c r="AJ180" s="21">
        <v>126</v>
      </c>
      <c r="AK180" s="39">
        <v>-325</v>
      </c>
      <c r="AL180" s="39">
        <v>-425</v>
      </c>
      <c r="AM180" s="39">
        <v>2500</v>
      </c>
      <c r="AN180" s="50">
        <f t="shared" si="354"/>
        <v>3.2915723995908207E-4</v>
      </c>
      <c r="AO180" s="40">
        <f t="shared" si="326"/>
        <v>7.7028135040201517</v>
      </c>
      <c r="AP180" s="41">
        <f t="shared" si="355"/>
        <v>19257.033760050381</v>
      </c>
      <c r="AQ180" s="39">
        <f t="shared" si="356"/>
        <v>-8184239.3480214123</v>
      </c>
      <c r="AR180" s="39">
        <f t="shared" si="357"/>
        <v>-6258535.9720163736</v>
      </c>
      <c r="AS180" s="40">
        <f t="shared" si="327"/>
        <v>21303.245190521702</v>
      </c>
      <c r="AT180" s="39">
        <f t="shared" si="358"/>
        <v>53258112.976304255</v>
      </c>
      <c r="AU180" s="39">
        <f t="shared" si="359"/>
        <v>-22634698014.92931</v>
      </c>
      <c r="AV180" s="39">
        <f t="shared" si="360"/>
        <v>-17308886717.298882</v>
      </c>
      <c r="AW180" s="53">
        <f t="shared" si="361"/>
        <v>9619746656344.957</v>
      </c>
      <c r="AX180" s="39">
        <f t="shared" si="362"/>
        <v>7356276854852.0244</v>
      </c>
      <c r="AY180" s="39">
        <f t="shared" si="363"/>
        <v>5625388183122.1367</v>
      </c>
      <c r="BS180" s="21">
        <v>126</v>
      </c>
      <c r="BT180" s="39">
        <v>-325</v>
      </c>
      <c r="BU180" s="39">
        <v>-425</v>
      </c>
      <c r="BV180" s="39">
        <v>2500</v>
      </c>
      <c r="BW180" s="50">
        <f t="shared" si="364"/>
        <v>3.474191710518461E-4</v>
      </c>
      <c r="BX180" s="40">
        <f t="shared" si="328"/>
        <v>8.0897258491805832</v>
      </c>
      <c r="BY180" s="41">
        <f t="shared" si="365"/>
        <v>20224.314622951457</v>
      </c>
      <c r="BZ180" s="39">
        <f t="shared" si="366"/>
        <v>-8595333.7147543691</v>
      </c>
      <c r="CA180" s="39">
        <f t="shared" si="367"/>
        <v>-6572902.2524592234</v>
      </c>
      <c r="CB180" s="40">
        <f t="shared" si="329"/>
        <v>21070.405569088962</v>
      </c>
      <c r="CC180" s="39">
        <f t="shared" si="368"/>
        <v>52676013.922722407</v>
      </c>
      <c r="CD180" s="39">
        <f t="shared" si="369"/>
        <v>-22387305917.157024</v>
      </c>
      <c r="CE180" s="39">
        <f t="shared" si="370"/>
        <v>-17119704524.884783</v>
      </c>
      <c r="CF180" s="53">
        <f t="shared" si="371"/>
        <v>9514605014791.7363</v>
      </c>
      <c r="CG180" s="39">
        <f t="shared" si="372"/>
        <v>7275874423076.0322</v>
      </c>
      <c r="CH180" s="39">
        <f t="shared" si="373"/>
        <v>5563903970587.5547</v>
      </c>
      <c r="DB180" s="21">
        <v>126</v>
      </c>
      <c r="DC180" s="39">
        <v>-325</v>
      </c>
      <c r="DD180" s="39">
        <v>-425</v>
      </c>
      <c r="DE180" s="39">
        <v>2500</v>
      </c>
      <c r="DF180" s="50">
        <f t="shared" si="374"/>
        <v>3.1122275733143562E-4</v>
      </c>
      <c r="DG180" s="40">
        <f t="shared" si="330"/>
        <v>7.3187003321103523</v>
      </c>
      <c r="DH180" s="41">
        <f t="shared" si="375"/>
        <v>18296.75083027588</v>
      </c>
      <c r="DI180" s="39">
        <f t="shared" si="376"/>
        <v>-7776119.1028672485</v>
      </c>
      <c r="DJ180" s="39">
        <f t="shared" si="377"/>
        <v>-5946444.0198396612</v>
      </c>
      <c r="DK180" s="40">
        <f t="shared" si="331"/>
        <v>21531.909844024194</v>
      </c>
      <c r="DL180" s="39">
        <f t="shared" si="378"/>
        <v>53829774.610060483</v>
      </c>
      <c r="DM180" s="39">
        <f t="shared" si="379"/>
        <v>-22877654209.275707</v>
      </c>
      <c r="DN180" s="39">
        <f t="shared" si="380"/>
        <v>-17494676748.269657</v>
      </c>
      <c r="DO180" s="53">
        <f t="shared" si="381"/>
        <v>9723003038942.1758</v>
      </c>
      <c r="DP180" s="39">
        <f t="shared" si="382"/>
        <v>7435237618014.6045</v>
      </c>
      <c r="DQ180" s="39">
        <f t="shared" si="383"/>
        <v>5685769943187.6387</v>
      </c>
      <c r="EK180" s="21">
        <v>126</v>
      </c>
      <c r="EL180" s="39">
        <v>-325</v>
      </c>
      <c r="EM180" s="39">
        <v>-425</v>
      </c>
      <c r="EN180" s="39">
        <v>2500</v>
      </c>
      <c r="EO180" s="50">
        <f t="shared" si="384"/>
        <v>2.9914475437218537E-4</v>
      </c>
      <c r="EP180" s="40">
        <f t="shared" si="332"/>
        <v>7.0577078880547042</v>
      </c>
      <c r="EQ180" s="41">
        <f t="shared" si="385"/>
        <v>17644.269720136759</v>
      </c>
      <c r="ER180" s="39">
        <f t="shared" si="386"/>
        <v>-7498814.631058123</v>
      </c>
      <c r="ES180" s="39">
        <f t="shared" si="387"/>
        <v>-5734387.6590444464</v>
      </c>
      <c r="ET180" s="40">
        <f t="shared" si="333"/>
        <v>21685.904381754637</v>
      </c>
      <c r="EU180" s="39">
        <f t="shared" si="388"/>
        <v>54214760.954386592</v>
      </c>
      <c r="EV180" s="39">
        <f t="shared" si="389"/>
        <v>-23041273405.6143</v>
      </c>
      <c r="EW180" s="39">
        <f t="shared" si="390"/>
        <v>-17619797310.175644</v>
      </c>
      <c r="EX180" s="53">
        <f t="shared" si="391"/>
        <v>9792541197386.0781</v>
      </c>
      <c r="EY180" s="39">
        <f t="shared" si="392"/>
        <v>7488413856824.6484</v>
      </c>
      <c r="EZ180" s="39">
        <f t="shared" si="393"/>
        <v>5726434125807.084</v>
      </c>
      <c r="FT180" s="21">
        <v>126</v>
      </c>
      <c r="FU180" s="39">
        <v>-325</v>
      </c>
      <c r="FV180" s="39">
        <v>-425</v>
      </c>
      <c r="FW180" s="39">
        <v>2500</v>
      </c>
      <c r="FX180" s="50">
        <f t="shared" si="394"/>
        <v>2.9816104039568356E-4</v>
      </c>
      <c r="FY180" s="40">
        <f t="shared" si="334"/>
        <v>7.0363689917772243</v>
      </c>
      <c r="FZ180" s="41">
        <f t="shared" si="395"/>
        <v>17590.922479443059</v>
      </c>
      <c r="GA180" s="39">
        <f t="shared" si="396"/>
        <v>-7476142.0537633002</v>
      </c>
      <c r="GB180" s="39">
        <f t="shared" si="397"/>
        <v>-5717049.8058189945</v>
      </c>
      <c r="GC180" s="40">
        <f t="shared" si="335"/>
        <v>21698.446734955036</v>
      </c>
      <c r="GD180" s="39">
        <f t="shared" si="398"/>
        <v>54246116.837387592</v>
      </c>
      <c r="GE180" s="39">
        <f t="shared" si="399"/>
        <v>-23054599655.889725</v>
      </c>
      <c r="GF180" s="39">
        <f t="shared" si="400"/>
        <v>-17629987972.150967</v>
      </c>
      <c r="GG180" s="53">
        <f t="shared" si="401"/>
        <v>9798204853753.1328</v>
      </c>
      <c r="GH180" s="39">
        <f t="shared" si="402"/>
        <v>7492744888164.1611</v>
      </c>
      <c r="GI180" s="39">
        <f t="shared" si="403"/>
        <v>5729746090949.0645</v>
      </c>
      <c r="HC180" s="21">
        <v>126</v>
      </c>
      <c r="HD180" s="39">
        <v>-325</v>
      </c>
      <c r="HE180" s="39">
        <v>-425</v>
      </c>
      <c r="HF180" s="39">
        <v>2500</v>
      </c>
      <c r="HG180" s="50">
        <f t="shared" si="404"/>
        <v>2.9815962479291152E-4</v>
      </c>
      <c r="HH180" s="40">
        <f t="shared" si="336"/>
        <v>7.0363382753830992</v>
      </c>
      <c r="HI180" s="41">
        <f t="shared" si="405"/>
        <v>17590.845688457746</v>
      </c>
      <c r="HJ180" s="39">
        <f t="shared" si="406"/>
        <v>-7476109.4175945418</v>
      </c>
      <c r="HK180" s="39">
        <f t="shared" si="407"/>
        <v>-5717024.8487487677</v>
      </c>
      <c r="HL180" s="40">
        <f t="shared" si="337"/>
        <v>21698.46478389038</v>
      </c>
      <c r="HM180" s="39">
        <f t="shared" si="408"/>
        <v>54246161.959725954</v>
      </c>
      <c r="HN180" s="39">
        <f t="shared" si="409"/>
        <v>-23054618832.88353</v>
      </c>
      <c r="HO180" s="39">
        <f t="shared" si="410"/>
        <v>-17630002636.910934</v>
      </c>
      <c r="HP180" s="53">
        <f t="shared" si="411"/>
        <v>9798213003975.5</v>
      </c>
      <c r="HQ180" s="39">
        <f t="shared" si="412"/>
        <v>7492751120687.1475</v>
      </c>
      <c r="HR180" s="39">
        <f t="shared" si="413"/>
        <v>5729750856996.0537</v>
      </c>
      <c r="IL180" s="21">
        <v>126</v>
      </c>
      <c r="IM180" s="39">
        <v>-325</v>
      </c>
      <c r="IN180" s="39">
        <v>-425</v>
      </c>
      <c r="IO180" s="39">
        <v>2500</v>
      </c>
      <c r="IP180" s="50">
        <f t="shared" si="414"/>
        <v>2.9815962476823095E-4</v>
      </c>
      <c r="IQ180" s="40">
        <f t="shared" si="338"/>
        <v>7.0363382748475711</v>
      </c>
      <c r="IR180" s="41">
        <f t="shared" si="415"/>
        <v>17590.845687118926</v>
      </c>
      <c r="IS180" s="39">
        <f t="shared" si="416"/>
        <v>-7476109.4170255437</v>
      </c>
      <c r="IT180" s="39">
        <f t="shared" si="417"/>
        <v>-5717024.848313651</v>
      </c>
      <c r="IU180" s="40">
        <f t="shared" si="339"/>
        <v>21698.464784205054</v>
      </c>
      <c r="IV180" s="39">
        <f t="shared" si="418"/>
        <v>54246161.960512638</v>
      </c>
      <c r="IW180" s="39">
        <f t="shared" si="419"/>
        <v>-23054618833.217873</v>
      </c>
      <c r="IX180" s="39">
        <f t="shared" si="420"/>
        <v>-17630002637.166607</v>
      </c>
      <c r="IY180" s="53">
        <f t="shared" si="421"/>
        <v>9798213004117.5957</v>
      </c>
      <c r="IZ180" s="39">
        <f t="shared" si="422"/>
        <v>7492751120795.8076</v>
      </c>
      <c r="JA180" s="39">
        <f t="shared" si="423"/>
        <v>5729750857079.1475</v>
      </c>
      <c r="JU180" s="21">
        <v>126</v>
      </c>
      <c r="JV180" s="39">
        <v>-325</v>
      </c>
      <c r="JW180" s="39">
        <v>-425</v>
      </c>
      <c r="JX180" s="39">
        <v>2500</v>
      </c>
      <c r="JY180" s="50">
        <f t="shared" si="424"/>
        <v>2.9815962476822987E-4</v>
      </c>
      <c r="JZ180" s="40">
        <f t="shared" si="340"/>
        <v>7.0363382748475489</v>
      </c>
      <c r="KA180" s="41">
        <f t="shared" si="425"/>
        <v>17590.845687118872</v>
      </c>
      <c r="KB180" s="39">
        <f t="shared" si="426"/>
        <v>-7476109.4170255205</v>
      </c>
      <c r="KC180" s="39">
        <f t="shared" si="427"/>
        <v>-5717024.8483136334</v>
      </c>
      <c r="KD180" s="40">
        <f t="shared" si="341"/>
        <v>21698.464784205069</v>
      </c>
      <c r="KE180" s="39">
        <f t="shared" si="428"/>
        <v>54246161.960512675</v>
      </c>
      <c r="KF180" s="39">
        <f t="shared" si="429"/>
        <v>-23054618833.217888</v>
      </c>
      <c r="KG180" s="39">
        <f t="shared" si="430"/>
        <v>-17630002637.166618</v>
      </c>
      <c r="KH180" s="53">
        <f t="shared" si="431"/>
        <v>9798213004117.6016</v>
      </c>
      <c r="KI180" s="39">
        <f t="shared" si="432"/>
        <v>7492751120795.8125</v>
      </c>
      <c r="KJ180" s="39">
        <f t="shared" si="433"/>
        <v>5729750857079.1514</v>
      </c>
      <c r="LD180" s="21">
        <v>126</v>
      </c>
      <c r="LE180" s="39">
        <v>-325</v>
      </c>
      <c r="LF180" s="39">
        <v>-425</v>
      </c>
      <c r="LG180" s="39">
        <v>2500</v>
      </c>
      <c r="LH180" s="50">
        <f t="shared" si="434"/>
        <v>2.9815962476822987E-4</v>
      </c>
      <c r="LI180" s="40">
        <f t="shared" si="342"/>
        <v>7.0363382748475489</v>
      </c>
      <c r="LJ180" s="41">
        <f t="shared" si="435"/>
        <v>17590.845687118872</v>
      </c>
      <c r="LK180" s="39">
        <f t="shared" si="436"/>
        <v>-7476109.4170255205</v>
      </c>
      <c r="LL180" s="39">
        <f t="shared" si="437"/>
        <v>-5717024.8483136334</v>
      </c>
      <c r="LM180" s="40">
        <f t="shared" si="343"/>
        <v>21698.464784205069</v>
      </c>
      <c r="LN180" s="39">
        <f t="shared" si="438"/>
        <v>54246161.960512675</v>
      </c>
      <c r="LO180" s="39">
        <f t="shared" si="439"/>
        <v>-23054618833.217888</v>
      </c>
      <c r="LP180" s="39">
        <f t="shared" si="440"/>
        <v>-17630002637.166618</v>
      </c>
      <c r="LQ180" s="53">
        <f t="shared" si="441"/>
        <v>9798213004117.6016</v>
      </c>
      <c r="LR180" s="39">
        <f t="shared" si="442"/>
        <v>7492751120795.8125</v>
      </c>
      <c r="LS180" s="39">
        <f t="shared" si="443"/>
        <v>5729750857079.1514</v>
      </c>
    </row>
    <row r="181" spans="1:331" x14ac:dyDescent="0.25">
      <c r="A181" s="21">
        <v>127</v>
      </c>
      <c r="B181" s="39">
        <v>-325</v>
      </c>
      <c r="C181" s="39">
        <v>425</v>
      </c>
      <c r="D181" s="39">
        <v>2500</v>
      </c>
      <c r="E181" s="50">
        <f t="shared" si="344"/>
        <v>1.0475E-3</v>
      </c>
      <c r="F181" s="40">
        <f t="shared" si="324"/>
        <v>19.716241406249999</v>
      </c>
      <c r="G181" s="41">
        <f t="shared" si="345"/>
        <v>49290.603515625</v>
      </c>
      <c r="H181" s="39">
        <f t="shared" si="346"/>
        <v>20948506.494140625</v>
      </c>
      <c r="I181" s="39">
        <f t="shared" si="347"/>
        <v>-16019446.142578125</v>
      </c>
      <c r="J181" s="40">
        <f t="shared" si="325"/>
        <v>12144.374999999998</v>
      </c>
      <c r="K181" s="39">
        <f t="shared" si="348"/>
        <v>30360937.499999996</v>
      </c>
      <c r="L181" s="39">
        <f t="shared" si="349"/>
        <v>12903398437.499998</v>
      </c>
      <c r="M181" s="39">
        <f t="shared" si="350"/>
        <v>-9867304687.4999981</v>
      </c>
      <c r="N181" s="53">
        <f t="shared" si="351"/>
        <v>5483944335937.499</v>
      </c>
      <c r="O181" s="39">
        <f t="shared" si="352"/>
        <v>-4193604492187.499</v>
      </c>
      <c r="P181" s="39">
        <f t="shared" si="353"/>
        <v>3206874023437.4995</v>
      </c>
      <c r="AJ181" s="21">
        <v>127</v>
      </c>
      <c r="AK181" s="39">
        <v>-325</v>
      </c>
      <c r="AL181" s="39">
        <v>425</v>
      </c>
      <c r="AM181" s="39">
        <v>2500</v>
      </c>
      <c r="AN181" s="50">
        <f t="shared" si="354"/>
        <v>1.5632219155046689E-3</v>
      </c>
      <c r="AO181" s="40">
        <f t="shared" si="326"/>
        <v>24.283808768766757</v>
      </c>
      <c r="AP181" s="41">
        <f t="shared" si="355"/>
        <v>60709.521921916894</v>
      </c>
      <c r="AQ181" s="39">
        <f t="shared" si="356"/>
        <v>25801546.81681468</v>
      </c>
      <c r="AR181" s="39">
        <f t="shared" si="357"/>
        <v>-19730594.624622989</v>
      </c>
      <c r="AS181" s="40">
        <f t="shared" si="327"/>
        <v>5568.9205773154708</v>
      </c>
      <c r="AT181" s="39">
        <f t="shared" si="358"/>
        <v>13922301.443288676</v>
      </c>
      <c r="AU181" s="39">
        <f t="shared" si="359"/>
        <v>5916978113.3976879</v>
      </c>
      <c r="AV181" s="39">
        <f t="shared" si="360"/>
        <v>-4524747969.06882</v>
      </c>
      <c r="AW181" s="53">
        <f t="shared" si="361"/>
        <v>2514715698194.0176</v>
      </c>
      <c r="AX181" s="39">
        <f t="shared" si="362"/>
        <v>-1923017886854.2485</v>
      </c>
      <c r="AY181" s="39">
        <f t="shared" si="363"/>
        <v>1470543089947.3665</v>
      </c>
      <c r="BS181" s="21">
        <v>127</v>
      </c>
      <c r="BT181" s="39">
        <v>-325</v>
      </c>
      <c r="BU181" s="39">
        <v>425</v>
      </c>
      <c r="BV181" s="39">
        <v>2500</v>
      </c>
      <c r="BW181" s="50">
        <f t="shared" si="364"/>
        <v>1.8835647347731535E-3</v>
      </c>
      <c r="BX181" s="40">
        <f t="shared" si="328"/>
        <v>25.413573034948655</v>
      </c>
      <c r="BY181" s="41">
        <f t="shared" si="365"/>
        <v>63533.932587371637</v>
      </c>
      <c r="BZ181" s="39">
        <f t="shared" si="366"/>
        <v>27001921.349632945</v>
      </c>
      <c r="CA181" s="39">
        <f t="shared" si="367"/>
        <v>-20648528.090895783</v>
      </c>
      <c r="CB181" s="40">
        <f t="shared" si="329"/>
        <v>1484.5496316422934</v>
      </c>
      <c r="CC181" s="39">
        <f t="shared" si="368"/>
        <v>3711374.0791057334</v>
      </c>
      <c r="CD181" s="39">
        <f t="shared" si="369"/>
        <v>1577333983.6199367</v>
      </c>
      <c r="CE181" s="39">
        <f t="shared" si="370"/>
        <v>-1206196575.7093635</v>
      </c>
      <c r="CF181" s="53">
        <f t="shared" si="371"/>
        <v>670366943038.47314</v>
      </c>
      <c r="CG181" s="39">
        <f t="shared" si="372"/>
        <v>-512633544676.47949</v>
      </c>
      <c r="CH181" s="39">
        <f t="shared" si="373"/>
        <v>392013887105.54309</v>
      </c>
      <c r="DB181" s="21">
        <v>127</v>
      </c>
      <c r="DC181" s="39">
        <v>-325</v>
      </c>
      <c r="DD181" s="39">
        <v>425</v>
      </c>
      <c r="DE181" s="39">
        <v>2500</v>
      </c>
      <c r="DF181" s="50">
        <f t="shared" si="374"/>
        <v>2.196867428104844E-3</v>
      </c>
      <c r="DG181" s="40">
        <f t="shared" si="330"/>
        <v>25.5</v>
      </c>
      <c r="DH181" s="41">
        <f t="shared" si="375"/>
        <v>63750</v>
      </c>
      <c r="DI181" s="39">
        <f t="shared" si="376"/>
        <v>27093750</v>
      </c>
      <c r="DJ181" s="39">
        <f t="shared" si="377"/>
        <v>-20718750</v>
      </c>
      <c r="DK181" s="40">
        <f t="shared" si="331"/>
        <v>0</v>
      </c>
      <c r="DL181" s="39">
        <f t="shared" si="378"/>
        <v>0</v>
      </c>
      <c r="DM181" s="39">
        <f t="shared" si="379"/>
        <v>0</v>
      </c>
      <c r="DN181" s="39">
        <f t="shared" si="380"/>
        <v>0</v>
      </c>
      <c r="DO181" s="53">
        <f t="shared" si="381"/>
        <v>0</v>
      </c>
      <c r="DP181" s="39">
        <f t="shared" si="382"/>
        <v>0</v>
      </c>
      <c r="DQ181" s="39">
        <f t="shared" si="383"/>
        <v>0</v>
      </c>
      <c r="EK181" s="21">
        <v>127</v>
      </c>
      <c r="EL181" s="39">
        <v>-325</v>
      </c>
      <c r="EM181" s="39">
        <v>425</v>
      </c>
      <c r="EN181" s="39">
        <v>2500</v>
      </c>
      <c r="EO181" s="50">
        <f t="shared" si="384"/>
        <v>2.3151137295309731E-3</v>
      </c>
      <c r="EP181" s="40">
        <f t="shared" si="332"/>
        <v>25.5</v>
      </c>
      <c r="EQ181" s="41">
        <f t="shared" si="385"/>
        <v>63750</v>
      </c>
      <c r="ER181" s="39">
        <f t="shared" si="386"/>
        <v>27093750</v>
      </c>
      <c r="ES181" s="39">
        <f t="shared" si="387"/>
        <v>-20718750</v>
      </c>
      <c r="ET181" s="40">
        <f t="shared" si="333"/>
        <v>0</v>
      </c>
      <c r="EU181" s="39">
        <f t="shared" si="388"/>
        <v>0</v>
      </c>
      <c r="EV181" s="39">
        <f t="shared" si="389"/>
        <v>0</v>
      </c>
      <c r="EW181" s="39">
        <f t="shared" si="390"/>
        <v>0</v>
      </c>
      <c r="EX181" s="53">
        <f t="shared" si="391"/>
        <v>0</v>
      </c>
      <c r="EY181" s="39">
        <f t="shared" si="392"/>
        <v>0</v>
      </c>
      <c r="EZ181" s="39">
        <f t="shared" si="393"/>
        <v>0</v>
      </c>
      <c r="FT181" s="21">
        <v>127</v>
      </c>
      <c r="FU181" s="39">
        <v>-325</v>
      </c>
      <c r="FV181" s="39">
        <v>425</v>
      </c>
      <c r="FW181" s="39">
        <v>2500</v>
      </c>
      <c r="FX181" s="50">
        <f t="shared" si="394"/>
        <v>2.3240490121812243E-3</v>
      </c>
      <c r="FY181" s="40">
        <f t="shared" si="334"/>
        <v>25.5</v>
      </c>
      <c r="FZ181" s="41">
        <f t="shared" si="395"/>
        <v>63750</v>
      </c>
      <c r="GA181" s="39">
        <f t="shared" si="396"/>
        <v>27093750</v>
      </c>
      <c r="GB181" s="39">
        <f t="shared" si="397"/>
        <v>-20718750</v>
      </c>
      <c r="GC181" s="40">
        <f t="shared" si="335"/>
        <v>0</v>
      </c>
      <c r="GD181" s="39">
        <f t="shared" si="398"/>
        <v>0</v>
      </c>
      <c r="GE181" s="39">
        <f t="shared" si="399"/>
        <v>0</v>
      </c>
      <c r="GF181" s="39">
        <f t="shared" si="400"/>
        <v>0</v>
      </c>
      <c r="GG181" s="53">
        <f t="shared" si="401"/>
        <v>0</v>
      </c>
      <c r="GH181" s="39">
        <f t="shared" si="402"/>
        <v>0</v>
      </c>
      <c r="GI181" s="39">
        <f t="shared" si="403"/>
        <v>0</v>
      </c>
      <c r="HC181" s="21">
        <v>127</v>
      </c>
      <c r="HD181" s="39">
        <v>-325</v>
      </c>
      <c r="HE181" s="39">
        <v>425</v>
      </c>
      <c r="HF181" s="39">
        <v>2500</v>
      </c>
      <c r="HG181" s="50">
        <f t="shared" si="404"/>
        <v>2.324086090778125E-3</v>
      </c>
      <c r="HH181" s="40">
        <f t="shared" si="336"/>
        <v>25.5</v>
      </c>
      <c r="HI181" s="41">
        <f t="shared" si="405"/>
        <v>63750</v>
      </c>
      <c r="HJ181" s="39">
        <f t="shared" si="406"/>
        <v>27093750</v>
      </c>
      <c r="HK181" s="39">
        <f t="shared" si="407"/>
        <v>-20718750</v>
      </c>
      <c r="HL181" s="40">
        <f t="shared" si="337"/>
        <v>0</v>
      </c>
      <c r="HM181" s="39">
        <f t="shared" si="408"/>
        <v>0</v>
      </c>
      <c r="HN181" s="39">
        <f t="shared" si="409"/>
        <v>0</v>
      </c>
      <c r="HO181" s="39">
        <f t="shared" si="410"/>
        <v>0</v>
      </c>
      <c r="HP181" s="53">
        <f t="shared" si="411"/>
        <v>0</v>
      </c>
      <c r="HQ181" s="39">
        <f t="shared" si="412"/>
        <v>0</v>
      </c>
      <c r="HR181" s="39">
        <f t="shared" si="413"/>
        <v>0</v>
      </c>
      <c r="IL181" s="21">
        <v>127</v>
      </c>
      <c r="IM181" s="39">
        <v>-325</v>
      </c>
      <c r="IN181" s="39">
        <v>425</v>
      </c>
      <c r="IO181" s="39">
        <v>2500</v>
      </c>
      <c r="IP181" s="50">
        <f t="shared" si="414"/>
        <v>2.3240860914579466E-3</v>
      </c>
      <c r="IQ181" s="40">
        <f t="shared" si="338"/>
        <v>25.5</v>
      </c>
      <c r="IR181" s="41">
        <f t="shared" si="415"/>
        <v>63750</v>
      </c>
      <c r="IS181" s="39">
        <f t="shared" si="416"/>
        <v>27093750</v>
      </c>
      <c r="IT181" s="39">
        <f t="shared" si="417"/>
        <v>-20718750</v>
      </c>
      <c r="IU181" s="40">
        <f t="shared" si="339"/>
        <v>0</v>
      </c>
      <c r="IV181" s="39">
        <f t="shared" si="418"/>
        <v>0</v>
      </c>
      <c r="IW181" s="39">
        <f t="shared" si="419"/>
        <v>0</v>
      </c>
      <c r="IX181" s="39">
        <f t="shared" si="420"/>
        <v>0</v>
      </c>
      <c r="IY181" s="53">
        <f t="shared" si="421"/>
        <v>0</v>
      </c>
      <c r="IZ181" s="39">
        <f t="shared" si="422"/>
        <v>0</v>
      </c>
      <c r="JA181" s="39">
        <f t="shared" si="423"/>
        <v>0</v>
      </c>
      <c r="JU181" s="21">
        <v>127</v>
      </c>
      <c r="JV181" s="39">
        <v>-325</v>
      </c>
      <c r="JW181" s="39">
        <v>425</v>
      </c>
      <c r="JX181" s="39">
        <v>2500</v>
      </c>
      <c r="JY181" s="50">
        <f t="shared" si="424"/>
        <v>2.3240860914579479E-3</v>
      </c>
      <c r="JZ181" s="40">
        <f t="shared" si="340"/>
        <v>25.5</v>
      </c>
      <c r="KA181" s="41">
        <f t="shared" si="425"/>
        <v>63750</v>
      </c>
      <c r="KB181" s="39">
        <f t="shared" si="426"/>
        <v>27093750</v>
      </c>
      <c r="KC181" s="39">
        <f t="shared" si="427"/>
        <v>-20718750</v>
      </c>
      <c r="KD181" s="40">
        <f t="shared" si="341"/>
        <v>0</v>
      </c>
      <c r="KE181" s="39">
        <f t="shared" si="428"/>
        <v>0</v>
      </c>
      <c r="KF181" s="39">
        <f t="shared" si="429"/>
        <v>0</v>
      </c>
      <c r="KG181" s="39">
        <f t="shared" si="430"/>
        <v>0</v>
      </c>
      <c r="KH181" s="53">
        <f t="shared" si="431"/>
        <v>0</v>
      </c>
      <c r="KI181" s="39">
        <f t="shared" si="432"/>
        <v>0</v>
      </c>
      <c r="KJ181" s="39">
        <f t="shared" si="433"/>
        <v>0</v>
      </c>
      <c r="LD181" s="21">
        <v>127</v>
      </c>
      <c r="LE181" s="39">
        <v>-325</v>
      </c>
      <c r="LF181" s="39">
        <v>425</v>
      </c>
      <c r="LG181" s="39">
        <v>2500</v>
      </c>
      <c r="LH181" s="50">
        <f t="shared" si="434"/>
        <v>2.3240860914579479E-3</v>
      </c>
      <c r="LI181" s="40">
        <f t="shared" si="342"/>
        <v>25.5</v>
      </c>
      <c r="LJ181" s="41">
        <f t="shared" si="435"/>
        <v>63750</v>
      </c>
      <c r="LK181" s="39">
        <f t="shared" si="436"/>
        <v>27093750</v>
      </c>
      <c r="LL181" s="39">
        <f t="shared" si="437"/>
        <v>-20718750</v>
      </c>
      <c r="LM181" s="40">
        <f t="shared" si="343"/>
        <v>0</v>
      </c>
      <c r="LN181" s="39">
        <f t="shared" si="438"/>
        <v>0</v>
      </c>
      <c r="LO181" s="39">
        <f t="shared" si="439"/>
        <v>0</v>
      </c>
      <c r="LP181" s="39">
        <f t="shared" si="440"/>
        <v>0</v>
      </c>
      <c r="LQ181" s="53">
        <f t="shared" si="441"/>
        <v>0</v>
      </c>
      <c r="LR181" s="39">
        <f t="shared" si="442"/>
        <v>0</v>
      </c>
      <c r="LS181" s="39">
        <f t="shared" si="443"/>
        <v>0</v>
      </c>
    </row>
    <row r="182" spans="1:331" x14ac:dyDescent="0.25">
      <c r="A182" s="21">
        <v>128</v>
      </c>
      <c r="B182" s="39">
        <v>-325</v>
      </c>
      <c r="C182" s="39">
        <v>475</v>
      </c>
      <c r="D182" s="39">
        <v>2500</v>
      </c>
      <c r="E182" s="50">
        <f t="shared" si="344"/>
        <v>1.0549999999999999E-3</v>
      </c>
      <c r="F182" s="40">
        <f t="shared" si="324"/>
        <v>19.806965624999997</v>
      </c>
      <c r="G182" s="41">
        <f t="shared" si="345"/>
        <v>49517.414062499993</v>
      </c>
      <c r="H182" s="39">
        <f t="shared" si="346"/>
        <v>23520771.679687496</v>
      </c>
      <c r="I182" s="39">
        <f t="shared" si="347"/>
        <v>-16093159.570312498</v>
      </c>
      <c r="J182" s="40">
        <f t="shared" si="325"/>
        <v>12048.75</v>
      </c>
      <c r="K182" s="39">
        <f t="shared" si="348"/>
        <v>30121875</v>
      </c>
      <c r="L182" s="39">
        <f t="shared" si="349"/>
        <v>14307890625</v>
      </c>
      <c r="M182" s="39">
        <f t="shared" si="350"/>
        <v>-9789609375</v>
      </c>
      <c r="N182" s="53">
        <f t="shared" si="351"/>
        <v>6796248046875</v>
      </c>
      <c r="O182" s="39">
        <f t="shared" si="352"/>
        <v>-4650064453125</v>
      </c>
      <c r="P182" s="39">
        <f t="shared" si="353"/>
        <v>3181623046875</v>
      </c>
      <c r="AJ182" s="21">
        <v>128</v>
      </c>
      <c r="AK182" s="39">
        <v>-325</v>
      </c>
      <c r="AL182" s="39">
        <v>475</v>
      </c>
      <c r="AM182" s="39">
        <v>2500</v>
      </c>
      <c r="AN182" s="50">
        <f t="shared" si="354"/>
        <v>1.6358139552426444E-3</v>
      </c>
      <c r="AO182" s="40">
        <f t="shared" si="326"/>
        <v>24.654474345625456</v>
      </c>
      <c r="AP182" s="41">
        <f t="shared" si="355"/>
        <v>61636.185864063642</v>
      </c>
      <c r="AQ182" s="39">
        <f t="shared" si="356"/>
        <v>29277188.28543023</v>
      </c>
      <c r="AR182" s="39">
        <f t="shared" si="357"/>
        <v>-20031760.405820683</v>
      </c>
      <c r="AS182" s="40">
        <f t="shared" si="327"/>
        <v>4643.3720706562854</v>
      </c>
      <c r="AT182" s="39">
        <f t="shared" si="358"/>
        <v>11608430.176640714</v>
      </c>
      <c r="AU182" s="39">
        <f t="shared" si="359"/>
        <v>5514004333.9043388</v>
      </c>
      <c r="AV182" s="39">
        <f t="shared" si="360"/>
        <v>-3772739807.4082317</v>
      </c>
      <c r="AW182" s="53">
        <f t="shared" si="361"/>
        <v>2619152058604.561</v>
      </c>
      <c r="AX182" s="39">
        <f t="shared" si="362"/>
        <v>-1792051408518.9102</v>
      </c>
      <c r="AY182" s="39">
        <f t="shared" si="363"/>
        <v>1226140437407.6753</v>
      </c>
      <c r="BS182" s="21">
        <v>128</v>
      </c>
      <c r="BT182" s="39">
        <v>-325</v>
      </c>
      <c r="BU182" s="39">
        <v>475</v>
      </c>
      <c r="BV182" s="39">
        <v>2500</v>
      </c>
      <c r="BW182" s="50">
        <f t="shared" si="364"/>
        <v>1.9739262385214651E-3</v>
      </c>
      <c r="BX182" s="40">
        <f t="shared" si="328"/>
        <v>25.495666013385048</v>
      </c>
      <c r="BY182" s="41">
        <f t="shared" si="365"/>
        <v>63739.165033462617</v>
      </c>
      <c r="BZ182" s="39">
        <f t="shared" si="366"/>
        <v>30276103.390894745</v>
      </c>
      <c r="CA182" s="39">
        <f t="shared" si="367"/>
        <v>-20715228.635875352</v>
      </c>
      <c r="CB182" s="40">
        <f t="shared" si="329"/>
        <v>332.44045885132005</v>
      </c>
      <c r="CC182" s="39">
        <f t="shared" si="368"/>
        <v>831101.14712830016</v>
      </c>
      <c r="CD182" s="39">
        <f t="shared" si="369"/>
        <v>394773044.88594258</v>
      </c>
      <c r="CE182" s="39">
        <f t="shared" si="370"/>
        <v>-270107872.81669754</v>
      </c>
      <c r="CF182" s="53">
        <f t="shared" si="371"/>
        <v>187517196320.82272</v>
      </c>
      <c r="CG182" s="39">
        <f t="shared" si="372"/>
        <v>-128301239587.93134</v>
      </c>
      <c r="CH182" s="39">
        <f t="shared" si="373"/>
        <v>87785058665.426697</v>
      </c>
      <c r="DB182" s="21">
        <v>128</v>
      </c>
      <c r="DC182" s="39">
        <v>-325</v>
      </c>
      <c r="DD182" s="39">
        <v>475</v>
      </c>
      <c r="DE182" s="39">
        <v>2500</v>
      </c>
      <c r="DF182" s="50">
        <f t="shared" si="374"/>
        <v>2.3077877028562211E-3</v>
      </c>
      <c r="DG182" s="40">
        <f t="shared" si="330"/>
        <v>25.5</v>
      </c>
      <c r="DH182" s="41">
        <f t="shared" si="375"/>
        <v>63750</v>
      </c>
      <c r="DI182" s="39">
        <f t="shared" si="376"/>
        <v>30281250</v>
      </c>
      <c r="DJ182" s="39">
        <f t="shared" si="377"/>
        <v>-20718750</v>
      </c>
      <c r="DK182" s="40">
        <f t="shared" si="331"/>
        <v>0</v>
      </c>
      <c r="DL182" s="39">
        <f t="shared" si="378"/>
        <v>0</v>
      </c>
      <c r="DM182" s="39">
        <f t="shared" si="379"/>
        <v>0</v>
      </c>
      <c r="DN182" s="39">
        <f t="shared" si="380"/>
        <v>0</v>
      </c>
      <c r="DO182" s="53">
        <f t="shared" si="381"/>
        <v>0</v>
      </c>
      <c r="DP182" s="39">
        <f t="shared" si="382"/>
        <v>0</v>
      </c>
      <c r="DQ182" s="39">
        <f t="shared" si="383"/>
        <v>0</v>
      </c>
      <c r="EK182" s="21">
        <v>128</v>
      </c>
      <c r="EL182" s="39">
        <v>-325</v>
      </c>
      <c r="EM182" s="39">
        <v>475</v>
      </c>
      <c r="EN182" s="39">
        <v>2500</v>
      </c>
      <c r="EO182" s="50">
        <f t="shared" si="384"/>
        <v>2.4337001398344309E-3</v>
      </c>
      <c r="EP182" s="40">
        <f t="shared" si="332"/>
        <v>25.5</v>
      </c>
      <c r="EQ182" s="41">
        <f t="shared" si="385"/>
        <v>63750</v>
      </c>
      <c r="ER182" s="39">
        <f t="shared" si="386"/>
        <v>30281250</v>
      </c>
      <c r="ES182" s="39">
        <f t="shared" si="387"/>
        <v>-20718750</v>
      </c>
      <c r="ET182" s="40">
        <f t="shared" si="333"/>
        <v>0</v>
      </c>
      <c r="EU182" s="39">
        <f t="shared" si="388"/>
        <v>0</v>
      </c>
      <c r="EV182" s="39">
        <f t="shared" si="389"/>
        <v>0</v>
      </c>
      <c r="EW182" s="39">
        <f t="shared" si="390"/>
        <v>0</v>
      </c>
      <c r="EX182" s="53">
        <f t="shared" si="391"/>
        <v>0</v>
      </c>
      <c r="EY182" s="39">
        <f t="shared" si="392"/>
        <v>0</v>
      </c>
      <c r="EZ182" s="39">
        <f t="shared" si="393"/>
        <v>0</v>
      </c>
      <c r="FT182" s="21">
        <v>128</v>
      </c>
      <c r="FU182" s="39">
        <v>-325</v>
      </c>
      <c r="FV182" s="39">
        <v>475</v>
      </c>
      <c r="FW182" s="39">
        <v>2500</v>
      </c>
      <c r="FX182" s="50">
        <f t="shared" si="394"/>
        <v>2.4432188928744914E-3</v>
      </c>
      <c r="FY182" s="40">
        <f t="shared" si="334"/>
        <v>25.5</v>
      </c>
      <c r="FZ182" s="41">
        <f t="shared" si="395"/>
        <v>63750</v>
      </c>
      <c r="GA182" s="39">
        <f t="shared" si="396"/>
        <v>30281250</v>
      </c>
      <c r="GB182" s="39">
        <f t="shared" si="397"/>
        <v>-20718750</v>
      </c>
      <c r="GC182" s="40">
        <f t="shared" si="335"/>
        <v>0</v>
      </c>
      <c r="GD182" s="39">
        <f t="shared" si="398"/>
        <v>0</v>
      </c>
      <c r="GE182" s="39">
        <f t="shared" si="399"/>
        <v>0</v>
      </c>
      <c r="GF182" s="39">
        <f t="shared" si="400"/>
        <v>0</v>
      </c>
      <c r="GG182" s="53">
        <f t="shared" si="401"/>
        <v>0</v>
      </c>
      <c r="GH182" s="39">
        <f t="shared" si="402"/>
        <v>0</v>
      </c>
      <c r="GI182" s="39">
        <f t="shared" si="403"/>
        <v>0</v>
      </c>
      <c r="HC182" s="21">
        <v>128</v>
      </c>
      <c r="HD182" s="39">
        <v>-325</v>
      </c>
      <c r="HE182" s="39">
        <v>475</v>
      </c>
      <c r="HF182" s="39">
        <v>2500</v>
      </c>
      <c r="HG182" s="50">
        <f t="shared" si="404"/>
        <v>2.4432582358360788E-3</v>
      </c>
      <c r="HH182" s="40">
        <f t="shared" si="336"/>
        <v>25.5</v>
      </c>
      <c r="HI182" s="41">
        <f t="shared" si="405"/>
        <v>63750</v>
      </c>
      <c r="HJ182" s="39">
        <f t="shared" si="406"/>
        <v>30281250</v>
      </c>
      <c r="HK182" s="39">
        <f t="shared" si="407"/>
        <v>-20718750</v>
      </c>
      <c r="HL182" s="40">
        <f t="shared" si="337"/>
        <v>0</v>
      </c>
      <c r="HM182" s="39">
        <f t="shared" si="408"/>
        <v>0</v>
      </c>
      <c r="HN182" s="39">
        <f t="shared" si="409"/>
        <v>0</v>
      </c>
      <c r="HO182" s="39">
        <f t="shared" si="410"/>
        <v>0</v>
      </c>
      <c r="HP182" s="53">
        <f t="shared" si="411"/>
        <v>0</v>
      </c>
      <c r="HQ182" s="39">
        <f t="shared" si="412"/>
        <v>0</v>
      </c>
      <c r="HR182" s="39">
        <f t="shared" si="413"/>
        <v>0</v>
      </c>
      <c r="IL182" s="21">
        <v>128</v>
      </c>
      <c r="IM182" s="39">
        <v>-325</v>
      </c>
      <c r="IN182" s="39">
        <v>475</v>
      </c>
      <c r="IO182" s="39">
        <v>2500</v>
      </c>
      <c r="IP182" s="50">
        <f t="shared" si="414"/>
        <v>2.4432582365573421E-3</v>
      </c>
      <c r="IQ182" s="40">
        <f t="shared" si="338"/>
        <v>25.5</v>
      </c>
      <c r="IR182" s="41">
        <f t="shared" si="415"/>
        <v>63750</v>
      </c>
      <c r="IS182" s="39">
        <f t="shared" si="416"/>
        <v>30281250</v>
      </c>
      <c r="IT182" s="39">
        <f t="shared" si="417"/>
        <v>-20718750</v>
      </c>
      <c r="IU182" s="40">
        <f t="shared" si="339"/>
        <v>0</v>
      </c>
      <c r="IV182" s="39">
        <f t="shared" si="418"/>
        <v>0</v>
      </c>
      <c r="IW182" s="39">
        <f t="shared" si="419"/>
        <v>0</v>
      </c>
      <c r="IX182" s="39">
        <f t="shared" si="420"/>
        <v>0</v>
      </c>
      <c r="IY182" s="53">
        <f t="shared" si="421"/>
        <v>0</v>
      </c>
      <c r="IZ182" s="39">
        <f t="shared" si="422"/>
        <v>0</v>
      </c>
      <c r="JA182" s="39">
        <f t="shared" si="423"/>
        <v>0</v>
      </c>
      <c r="JU182" s="21">
        <v>128</v>
      </c>
      <c r="JV182" s="39">
        <v>-325</v>
      </c>
      <c r="JW182" s="39">
        <v>475</v>
      </c>
      <c r="JX182" s="39">
        <v>2500</v>
      </c>
      <c r="JY182" s="50">
        <f t="shared" si="424"/>
        <v>2.443258236557343E-3</v>
      </c>
      <c r="JZ182" s="40">
        <f t="shared" si="340"/>
        <v>25.5</v>
      </c>
      <c r="KA182" s="41">
        <f t="shared" si="425"/>
        <v>63750</v>
      </c>
      <c r="KB182" s="39">
        <f t="shared" si="426"/>
        <v>30281250</v>
      </c>
      <c r="KC182" s="39">
        <f t="shared" si="427"/>
        <v>-20718750</v>
      </c>
      <c r="KD182" s="40">
        <f t="shared" si="341"/>
        <v>0</v>
      </c>
      <c r="KE182" s="39">
        <f t="shared" si="428"/>
        <v>0</v>
      </c>
      <c r="KF182" s="39">
        <f t="shared" si="429"/>
        <v>0</v>
      </c>
      <c r="KG182" s="39">
        <f t="shared" si="430"/>
        <v>0</v>
      </c>
      <c r="KH182" s="53">
        <f t="shared" si="431"/>
        <v>0</v>
      </c>
      <c r="KI182" s="39">
        <f t="shared" si="432"/>
        <v>0</v>
      </c>
      <c r="KJ182" s="39">
        <f t="shared" si="433"/>
        <v>0</v>
      </c>
      <c r="LD182" s="21">
        <v>128</v>
      </c>
      <c r="LE182" s="39">
        <v>-325</v>
      </c>
      <c r="LF182" s="39">
        <v>475</v>
      </c>
      <c r="LG182" s="39">
        <v>2500</v>
      </c>
      <c r="LH182" s="50">
        <f t="shared" si="434"/>
        <v>2.443258236557343E-3</v>
      </c>
      <c r="LI182" s="40">
        <f t="shared" si="342"/>
        <v>25.5</v>
      </c>
      <c r="LJ182" s="41">
        <f t="shared" si="435"/>
        <v>63750</v>
      </c>
      <c r="LK182" s="39">
        <f t="shared" si="436"/>
        <v>30281250</v>
      </c>
      <c r="LL182" s="39">
        <f t="shared" si="437"/>
        <v>-20718750</v>
      </c>
      <c r="LM182" s="40">
        <f t="shared" si="343"/>
        <v>0</v>
      </c>
      <c r="LN182" s="39">
        <f t="shared" si="438"/>
        <v>0</v>
      </c>
      <c r="LO182" s="39">
        <f t="shared" si="439"/>
        <v>0</v>
      </c>
      <c r="LP182" s="39">
        <f t="shared" si="440"/>
        <v>0</v>
      </c>
      <c r="LQ182" s="53">
        <f t="shared" si="441"/>
        <v>0</v>
      </c>
      <c r="LR182" s="39">
        <f t="shared" si="442"/>
        <v>0</v>
      </c>
      <c r="LS182" s="39">
        <f t="shared" si="443"/>
        <v>0</v>
      </c>
    </row>
    <row r="183" spans="1:331" x14ac:dyDescent="0.25">
      <c r="A183" s="21">
        <v>129</v>
      </c>
      <c r="B183" s="39">
        <v>-325</v>
      </c>
      <c r="C183" s="39">
        <v>525</v>
      </c>
      <c r="D183" s="39">
        <v>2500</v>
      </c>
      <c r="E183" s="50">
        <f t="shared" si="344"/>
        <v>1.0625000000000001E-3</v>
      </c>
      <c r="F183" s="40">
        <f t="shared" ref="F183:F246" si="444">+IF(E183&gt;=0,IF(E183&lt;=eco,1-(1-E183/eco)^n,1),0)*0.85*fck</f>
        <v>19.89697265625</v>
      </c>
      <c r="G183" s="41">
        <f t="shared" si="345"/>
        <v>49742.431640625</v>
      </c>
      <c r="H183" s="39">
        <f t="shared" si="346"/>
        <v>26114776.611328125</v>
      </c>
      <c r="I183" s="39">
        <f t="shared" si="347"/>
        <v>-16166290.283203125</v>
      </c>
      <c r="J183" s="40">
        <f t="shared" ref="J183:J246" si="445">IF(AND(E183&gt;0,E183&lt;eco),0.85*fck*n/eco*(1-E183/eco)^(n-1),0)</f>
        <v>11953.125</v>
      </c>
      <c r="K183" s="39">
        <f t="shared" si="348"/>
        <v>29882812.5</v>
      </c>
      <c r="L183" s="39">
        <f t="shared" si="349"/>
        <v>15688476562.5</v>
      </c>
      <c r="M183" s="39">
        <f t="shared" si="350"/>
        <v>-9711914062.5</v>
      </c>
      <c r="N183" s="53">
        <f t="shared" si="351"/>
        <v>8236450195312.5</v>
      </c>
      <c r="O183" s="39">
        <f t="shared" si="352"/>
        <v>-5098754882812.5</v>
      </c>
      <c r="P183" s="39">
        <f t="shared" si="353"/>
        <v>3156372070312.5</v>
      </c>
      <c r="AJ183" s="21">
        <v>129</v>
      </c>
      <c r="AK183" s="39">
        <v>-325</v>
      </c>
      <c r="AL183" s="39">
        <v>525</v>
      </c>
      <c r="AM183" s="39">
        <v>2500</v>
      </c>
      <c r="AN183" s="50">
        <f t="shared" si="354"/>
        <v>1.7084059949806201E-3</v>
      </c>
      <c r="AO183" s="40">
        <f t="shared" ref="AO183:AO246" si="446">+IF(AN183&gt;=0,IF(AN183&lt;=eco,1-(1-AN183/eco)^n,1),0)*0.85*fck</f>
        <v>24.957952468509333</v>
      </c>
      <c r="AP183" s="41">
        <f t="shared" si="355"/>
        <v>62394.88117127333</v>
      </c>
      <c r="AQ183" s="39">
        <f t="shared" si="356"/>
        <v>32757312.614918496</v>
      </c>
      <c r="AR183" s="39">
        <f t="shared" si="357"/>
        <v>-20278336.380663831</v>
      </c>
      <c r="AS183" s="40">
        <f t="shared" ref="AS183:AS246" si="447">IF(AND(AN183&gt;0,AN183&lt;eco),0.85*fck*n/eco*(1-AN183/eco)^(n-1),0)</f>
        <v>3717.823563997094</v>
      </c>
      <c r="AT183" s="39">
        <f t="shared" si="358"/>
        <v>9294558.9099927358</v>
      </c>
      <c r="AU183" s="39">
        <f t="shared" si="359"/>
        <v>4879643427.7461863</v>
      </c>
      <c r="AV183" s="39">
        <f t="shared" si="360"/>
        <v>-3020731645.7476392</v>
      </c>
      <c r="AW183" s="53">
        <f t="shared" si="361"/>
        <v>2561812799566.7476</v>
      </c>
      <c r="AX183" s="39">
        <f t="shared" si="362"/>
        <v>-1585884114017.5105</v>
      </c>
      <c r="AY183" s="39">
        <f t="shared" si="363"/>
        <v>981737784867.98267</v>
      </c>
      <c r="BS183" s="21">
        <v>129</v>
      </c>
      <c r="BT183" s="39">
        <v>-325</v>
      </c>
      <c r="BU183" s="39">
        <v>525</v>
      </c>
      <c r="BV183" s="39">
        <v>2500</v>
      </c>
      <c r="BW183" s="50">
        <f t="shared" si="364"/>
        <v>2.0642877422697775E-3</v>
      </c>
      <c r="BX183" s="40">
        <f t="shared" ref="BX183:BX246" si="448">+IF(BW183&gt;=0,IF(BW183&lt;=eco,1-(1-BW183/eco)^n,1),0)*0.85*fck</f>
        <v>25.5</v>
      </c>
      <c r="BY183" s="41">
        <f t="shared" si="365"/>
        <v>63750</v>
      </c>
      <c r="BZ183" s="39">
        <f t="shared" si="366"/>
        <v>33468750</v>
      </c>
      <c r="CA183" s="39">
        <f t="shared" si="367"/>
        <v>-20718750</v>
      </c>
      <c r="CB183" s="40">
        <f t="shared" ref="CB183:CB246" si="449">IF(AND(BW183&gt;0,BW183&lt;eco),0.85*fck*n/eco*(1-BW183/eco)^(n-1),0)</f>
        <v>0</v>
      </c>
      <c r="CC183" s="39">
        <f t="shared" si="368"/>
        <v>0</v>
      </c>
      <c r="CD183" s="39">
        <f t="shared" si="369"/>
        <v>0</v>
      </c>
      <c r="CE183" s="39">
        <f t="shared" si="370"/>
        <v>0</v>
      </c>
      <c r="CF183" s="53">
        <f t="shared" si="371"/>
        <v>0</v>
      </c>
      <c r="CG183" s="39">
        <f t="shared" si="372"/>
        <v>0</v>
      </c>
      <c r="CH183" s="39">
        <f t="shared" si="373"/>
        <v>0</v>
      </c>
      <c r="DB183" s="21">
        <v>129</v>
      </c>
      <c r="DC183" s="39">
        <v>-325</v>
      </c>
      <c r="DD183" s="39">
        <v>525</v>
      </c>
      <c r="DE183" s="39">
        <v>2500</v>
      </c>
      <c r="DF183" s="50">
        <f t="shared" si="374"/>
        <v>2.4187079776075977E-3</v>
      </c>
      <c r="DG183" s="40">
        <f t="shared" ref="DG183:DG246" si="450">+IF(DF183&gt;=0,IF(DF183&lt;=eco,1-(1-DF183/eco)^n,1),0)*0.85*fck</f>
        <v>25.5</v>
      </c>
      <c r="DH183" s="41">
        <f t="shared" si="375"/>
        <v>63750</v>
      </c>
      <c r="DI183" s="39">
        <f t="shared" si="376"/>
        <v>33468750</v>
      </c>
      <c r="DJ183" s="39">
        <f t="shared" si="377"/>
        <v>-20718750</v>
      </c>
      <c r="DK183" s="40">
        <f t="shared" ref="DK183:DK246" si="451">IF(AND(DF183&gt;0,DF183&lt;eco),0.85*fck*n/eco*(1-DF183/eco)^(n-1),0)</f>
        <v>0</v>
      </c>
      <c r="DL183" s="39">
        <f t="shared" si="378"/>
        <v>0</v>
      </c>
      <c r="DM183" s="39">
        <f t="shared" si="379"/>
        <v>0</v>
      </c>
      <c r="DN183" s="39">
        <f t="shared" si="380"/>
        <v>0</v>
      </c>
      <c r="DO183" s="53">
        <f t="shared" si="381"/>
        <v>0</v>
      </c>
      <c r="DP183" s="39">
        <f t="shared" si="382"/>
        <v>0</v>
      </c>
      <c r="DQ183" s="39">
        <f t="shared" si="383"/>
        <v>0</v>
      </c>
      <c r="EK183" s="21">
        <v>129</v>
      </c>
      <c r="EL183" s="39">
        <v>-325</v>
      </c>
      <c r="EM183" s="39">
        <v>525</v>
      </c>
      <c r="EN183" s="39">
        <v>2500</v>
      </c>
      <c r="EO183" s="50">
        <f t="shared" si="384"/>
        <v>2.5522865501378892E-3</v>
      </c>
      <c r="EP183" s="40">
        <f t="shared" ref="EP183:EP246" si="452">+IF(EO183&gt;=0,IF(EO183&lt;=eco,1-(1-EO183/eco)^n,1),0)*0.85*fck</f>
        <v>25.5</v>
      </c>
      <c r="EQ183" s="41">
        <f t="shared" si="385"/>
        <v>63750</v>
      </c>
      <c r="ER183" s="39">
        <f t="shared" si="386"/>
        <v>33468750</v>
      </c>
      <c r="ES183" s="39">
        <f t="shared" si="387"/>
        <v>-20718750</v>
      </c>
      <c r="ET183" s="40">
        <f t="shared" ref="ET183:ET246" si="453">IF(AND(EO183&gt;0,EO183&lt;eco),0.85*fck*n/eco*(1-EO183/eco)^(n-1),0)</f>
        <v>0</v>
      </c>
      <c r="EU183" s="39">
        <f t="shared" si="388"/>
        <v>0</v>
      </c>
      <c r="EV183" s="39">
        <f t="shared" si="389"/>
        <v>0</v>
      </c>
      <c r="EW183" s="39">
        <f t="shared" si="390"/>
        <v>0</v>
      </c>
      <c r="EX183" s="53">
        <f t="shared" si="391"/>
        <v>0</v>
      </c>
      <c r="EY183" s="39">
        <f t="shared" si="392"/>
        <v>0</v>
      </c>
      <c r="EZ183" s="39">
        <f t="shared" si="393"/>
        <v>0</v>
      </c>
      <c r="FT183" s="21">
        <v>129</v>
      </c>
      <c r="FU183" s="39">
        <v>-325</v>
      </c>
      <c r="FV183" s="39">
        <v>525</v>
      </c>
      <c r="FW183" s="39">
        <v>2500</v>
      </c>
      <c r="FX183" s="50">
        <f t="shared" si="394"/>
        <v>2.5623887735677585E-3</v>
      </c>
      <c r="FY183" s="40">
        <f t="shared" ref="FY183:FY246" si="454">+IF(FX183&gt;=0,IF(FX183&lt;=eco,1-(1-FX183/eco)^n,1),0)*0.85*fck</f>
        <v>25.5</v>
      </c>
      <c r="FZ183" s="41">
        <f t="shared" si="395"/>
        <v>63750</v>
      </c>
      <c r="GA183" s="39">
        <f t="shared" si="396"/>
        <v>33468750</v>
      </c>
      <c r="GB183" s="39">
        <f t="shared" si="397"/>
        <v>-20718750</v>
      </c>
      <c r="GC183" s="40">
        <f t="shared" ref="GC183:GC246" si="455">IF(AND(FX183&gt;0,FX183&lt;eco),0.85*fck*n/eco*(1-FX183/eco)^(n-1),0)</f>
        <v>0</v>
      </c>
      <c r="GD183" s="39">
        <f t="shared" si="398"/>
        <v>0</v>
      </c>
      <c r="GE183" s="39">
        <f t="shared" si="399"/>
        <v>0</v>
      </c>
      <c r="GF183" s="39">
        <f t="shared" si="400"/>
        <v>0</v>
      </c>
      <c r="GG183" s="53">
        <f t="shared" si="401"/>
        <v>0</v>
      </c>
      <c r="GH183" s="39">
        <f t="shared" si="402"/>
        <v>0</v>
      </c>
      <c r="GI183" s="39">
        <f t="shared" si="403"/>
        <v>0</v>
      </c>
      <c r="HC183" s="21">
        <v>129</v>
      </c>
      <c r="HD183" s="39">
        <v>-325</v>
      </c>
      <c r="HE183" s="39">
        <v>525</v>
      </c>
      <c r="HF183" s="39">
        <v>2500</v>
      </c>
      <c r="HG183" s="50">
        <f t="shared" si="404"/>
        <v>2.5624303808940325E-3</v>
      </c>
      <c r="HH183" s="40">
        <f t="shared" ref="HH183:HH246" si="456">+IF(HG183&gt;=0,IF(HG183&lt;=eco,1-(1-HG183/eco)^n,1),0)*0.85*fck</f>
        <v>25.5</v>
      </c>
      <c r="HI183" s="41">
        <f t="shared" si="405"/>
        <v>63750</v>
      </c>
      <c r="HJ183" s="39">
        <f t="shared" si="406"/>
        <v>33468750</v>
      </c>
      <c r="HK183" s="39">
        <f t="shared" si="407"/>
        <v>-20718750</v>
      </c>
      <c r="HL183" s="40">
        <f t="shared" ref="HL183:HL246" si="457">IF(AND(HG183&gt;0,HG183&lt;eco),0.85*fck*n/eco*(1-HG183/eco)^(n-1),0)</f>
        <v>0</v>
      </c>
      <c r="HM183" s="39">
        <f t="shared" si="408"/>
        <v>0</v>
      </c>
      <c r="HN183" s="39">
        <f t="shared" si="409"/>
        <v>0</v>
      </c>
      <c r="HO183" s="39">
        <f t="shared" si="410"/>
        <v>0</v>
      </c>
      <c r="HP183" s="53">
        <f t="shared" si="411"/>
        <v>0</v>
      </c>
      <c r="HQ183" s="39">
        <f t="shared" si="412"/>
        <v>0</v>
      </c>
      <c r="HR183" s="39">
        <f t="shared" si="413"/>
        <v>0</v>
      </c>
      <c r="IL183" s="21">
        <v>129</v>
      </c>
      <c r="IM183" s="39">
        <v>-325</v>
      </c>
      <c r="IN183" s="39">
        <v>525</v>
      </c>
      <c r="IO183" s="39">
        <v>2500</v>
      </c>
      <c r="IP183" s="50">
        <f t="shared" si="414"/>
        <v>2.5624303816567371E-3</v>
      </c>
      <c r="IQ183" s="40">
        <f t="shared" ref="IQ183:IQ246" si="458">+IF(IP183&gt;=0,IF(IP183&lt;=eco,1-(1-IP183/eco)^n,1),0)*0.85*fck</f>
        <v>25.5</v>
      </c>
      <c r="IR183" s="41">
        <f t="shared" si="415"/>
        <v>63750</v>
      </c>
      <c r="IS183" s="39">
        <f t="shared" si="416"/>
        <v>33468750</v>
      </c>
      <c r="IT183" s="39">
        <f t="shared" si="417"/>
        <v>-20718750</v>
      </c>
      <c r="IU183" s="40">
        <f t="shared" ref="IU183:IU246" si="459">IF(AND(IP183&gt;0,IP183&lt;eco),0.85*fck*n/eco*(1-IP183/eco)^(n-1),0)</f>
        <v>0</v>
      </c>
      <c r="IV183" s="39">
        <f t="shared" si="418"/>
        <v>0</v>
      </c>
      <c r="IW183" s="39">
        <f t="shared" si="419"/>
        <v>0</v>
      </c>
      <c r="IX183" s="39">
        <f t="shared" si="420"/>
        <v>0</v>
      </c>
      <c r="IY183" s="53">
        <f t="shared" si="421"/>
        <v>0</v>
      </c>
      <c r="IZ183" s="39">
        <f t="shared" si="422"/>
        <v>0</v>
      </c>
      <c r="JA183" s="39">
        <f t="shared" si="423"/>
        <v>0</v>
      </c>
      <c r="JU183" s="21">
        <v>129</v>
      </c>
      <c r="JV183" s="39">
        <v>-325</v>
      </c>
      <c r="JW183" s="39">
        <v>525</v>
      </c>
      <c r="JX183" s="39">
        <v>2500</v>
      </c>
      <c r="JY183" s="50">
        <f t="shared" si="424"/>
        <v>2.562430381656738E-3</v>
      </c>
      <c r="JZ183" s="40">
        <f t="shared" ref="JZ183:JZ246" si="460">+IF(JY183&gt;=0,IF(JY183&lt;=eco,1-(1-JY183/eco)^n,1),0)*0.85*fck</f>
        <v>25.5</v>
      </c>
      <c r="KA183" s="41">
        <f t="shared" si="425"/>
        <v>63750</v>
      </c>
      <c r="KB183" s="39">
        <f t="shared" si="426"/>
        <v>33468750</v>
      </c>
      <c r="KC183" s="39">
        <f t="shared" si="427"/>
        <v>-20718750</v>
      </c>
      <c r="KD183" s="40">
        <f t="shared" ref="KD183:KD246" si="461">IF(AND(JY183&gt;0,JY183&lt;eco),0.85*fck*n/eco*(1-JY183/eco)^(n-1),0)</f>
        <v>0</v>
      </c>
      <c r="KE183" s="39">
        <f t="shared" si="428"/>
        <v>0</v>
      </c>
      <c r="KF183" s="39">
        <f t="shared" si="429"/>
        <v>0</v>
      </c>
      <c r="KG183" s="39">
        <f t="shared" si="430"/>
        <v>0</v>
      </c>
      <c r="KH183" s="53">
        <f t="shared" si="431"/>
        <v>0</v>
      </c>
      <c r="KI183" s="39">
        <f t="shared" si="432"/>
        <v>0</v>
      </c>
      <c r="KJ183" s="39">
        <f t="shared" si="433"/>
        <v>0</v>
      </c>
      <c r="LD183" s="21">
        <v>129</v>
      </c>
      <c r="LE183" s="39">
        <v>-325</v>
      </c>
      <c r="LF183" s="39">
        <v>525</v>
      </c>
      <c r="LG183" s="39">
        <v>2500</v>
      </c>
      <c r="LH183" s="50">
        <f t="shared" si="434"/>
        <v>2.562430381656738E-3</v>
      </c>
      <c r="LI183" s="40">
        <f t="shared" ref="LI183:LI246" si="462">+IF(LH183&gt;=0,IF(LH183&lt;=eco,1-(1-LH183/eco)^n,1),0)*0.85*fck</f>
        <v>25.5</v>
      </c>
      <c r="LJ183" s="41">
        <f t="shared" si="435"/>
        <v>63750</v>
      </c>
      <c r="LK183" s="39">
        <f t="shared" si="436"/>
        <v>33468750</v>
      </c>
      <c r="LL183" s="39">
        <f t="shared" si="437"/>
        <v>-20718750</v>
      </c>
      <c r="LM183" s="40">
        <f t="shared" ref="LM183:LM246" si="463">IF(AND(LH183&gt;0,LH183&lt;eco),0.85*fck*n/eco*(1-LH183/eco)^(n-1),0)</f>
        <v>0</v>
      </c>
      <c r="LN183" s="39">
        <f t="shared" si="438"/>
        <v>0</v>
      </c>
      <c r="LO183" s="39">
        <f t="shared" si="439"/>
        <v>0</v>
      </c>
      <c r="LP183" s="39">
        <f t="shared" si="440"/>
        <v>0</v>
      </c>
      <c r="LQ183" s="53">
        <f t="shared" si="441"/>
        <v>0</v>
      </c>
      <c r="LR183" s="39">
        <f t="shared" si="442"/>
        <v>0</v>
      </c>
      <c r="LS183" s="39">
        <f t="shared" si="443"/>
        <v>0</v>
      </c>
    </row>
    <row r="184" spans="1:331" x14ac:dyDescent="0.25">
      <c r="A184" s="21">
        <v>130</v>
      </c>
      <c r="B184" s="39">
        <v>-325</v>
      </c>
      <c r="C184" s="39">
        <v>575</v>
      </c>
      <c r="D184" s="39">
        <v>2500</v>
      </c>
      <c r="E184" s="50">
        <f t="shared" ref="E184:E247" si="464">B$47+B$48*C184+B$49*B184</f>
        <v>1.07E-3</v>
      </c>
      <c r="F184" s="40">
        <f t="shared" si="444"/>
        <v>19.986262500000002</v>
      </c>
      <c r="G184" s="41">
        <f t="shared" ref="G184:G247" si="465">+F184*D184</f>
        <v>49965.656250000007</v>
      </c>
      <c r="H184" s="39">
        <f t="shared" ref="H184:H247" si="466">+G184*C184</f>
        <v>28730252.343750004</v>
      </c>
      <c r="I184" s="39">
        <f t="shared" ref="I184:I247" si="467">+G184*B184</f>
        <v>-16238838.281250002</v>
      </c>
      <c r="J184" s="40">
        <f t="shared" si="445"/>
        <v>11857.5</v>
      </c>
      <c r="K184" s="39">
        <f t="shared" ref="K184:K247" si="468">+J184*D184</f>
        <v>29643750</v>
      </c>
      <c r="L184" s="39">
        <f t="shared" ref="L184:L247" si="469">+K184*C184</f>
        <v>17045156250</v>
      </c>
      <c r="M184" s="39">
        <f t="shared" ref="M184:M247" si="470">+K184*B184</f>
        <v>-9634218750</v>
      </c>
      <c r="N184" s="53">
        <f t="shared" ref="N184:N247" si="471">+K184*C184*C184</f>
        <v>9800964843750</v>
      </c>
      <c r="O184" s="39">
        <f t="shared" ref="O184:O247" si="472">+K184*B184*C184</f>
        <v>-5539675781250</v>
      </c>
      <c r="P184" s="39">
        <f t="shared" ref="P184:P247" si="473">+K184*B184^2</f>
        <v>3131121093750</v>
      </c>
      <c r="AJ184" s="21">
        <v>130</v>
      </c>
      <c r="AK184" s="39">
        <v>-325</v>
      </c>
      <c r="AL184" s="39">
        <v>575</v>
      </c>
      <c r="AM184" s="39">
        <v>2500</v>
      </c>
      <c r="AN184" s="50">
        <f t="shared" ref="AN184:AN247" si="474">AK$47+AK$48*AL184+AK$49*AK184</f>
        <v>1.7809980347185956E-3</v>
      </c>
      <c r="AO184" s="40">
        <f t="shared" si="446"/>
        <v>25.194243137418376</v>
      </c>
      <c r="AP184" s="41">
        <f t="shared" ref="AP184:AP247" si="475">+AO184*AM184</f>
        <v>62985.607843545942</v>
      </c>
      <c r="AQ184" s="39">
        <f t="shared" ref="AQ184:AQ247" si="476">+AP184*AL184</f>
        <v>36216724.51003892</v>
      </c>
      <c r="AR184" s="39">
        <f t="shared" ref="AR184:AR247" si="477">+AP184*AK184</f>
        <v>-20470322.54915243</v>
      </c>
      <c r="AS184" s="40">
        <f t="shared" si="447"/>
        <v>2792.2750573379058</v>
      </c>
      <c r="AT184" s="39">
        <f t="shared" ref="AT184:AT247" si="478">+AS184*AM184</f>
        <v>6980687.6433447646</v>
      </c>
      <c r="AU184" s="39">
        <f t="shared" ref="AU184:AU247" si="479">+AT184*AL184</f>
        <v>4013895394.9232397</v>
      </c>
      <c r="AV184" s="39">
        <f t="shared" ref="AV184:AV247" si="480">+AT184*AK184</f>
        <v>-2268723484.0870485</v>
      </c>
      <c r="AW184" s="53">
        <f t="shared" ref="AW184:AW247" si="481">+AT184*AL184*AL184</f>
        <v>2307989852080.8628</v>
      </c>
      <c r="AX184" s="39">
        <f t="shared" ref="AX184:AX247" si="482">+AT184*AK184*AL184</f>
        <v>-1304516003350.053</v>
      </c>
      <c r="AY184" s="39">
        <f t="shared" ref="AY184:AY247" si="483">+AT184*AK184^2</f>
        <v>737335132328.29077</v>
      </c>
      <c r="BS184" s="21">
        <v>130</v>
      </c>
      <c r="BT184" s="39">
        <v>-325</v>
      </c>
      <c r="BU184" s="39">
        <v>575</v>
      </c>
      <c r="BV184" s="39">
        <v>2500</v>
      </c>
      <c r="BW184" s="50">
        <f t="shared" ref="BW184:BW247" si="484">BT$47+BT$48*BU184+BT$49*BT184</f>
        <v>2.1546492460180898E-3</v>
      </c>
      <c r="BX184" s="40">
        <f t="shared" si="448"/>
        <v>25.5</v>
      </c>
      <c r="BY184" s="41">
        <f t="shared" ref="BY184:BY247" si="485">+BX184*BV184</f>
        <v>63750</v>
      </c>
      <c r="BZ184" s="39">
        <f t="shared" ref="BZ184:BZ247" si="486">+BY184*BU184</f>
        <v>36656250</v>
      </c>
      <c r="CA184" s="39">
        <f t="shared" ref="CA184:CA247" si="487">+BY184*BT184</f>
        <v>-20718750</v>
      </c>
      <c r="CB184" s="40">
        <f t="shared" si="449"/>
        <v>0</v>
      </c>
      <c r="CC184" s="39">
        <f t="shared" ref="CC184:CC247" si="488">+CB184*BV184</f>
        <v>0</v>
      </c>
      <c r="CD184" s="39">
        <f t="shared" ref="CD184:CD247" si="489">+CC184*BU184</f>
        <v>0</v>
      </c>
      <c r="CE184" s="39">
        <f t="shared" ref="CE184:CE247" si="490">+CC184*BT184</f>
        <v>0</v>
      </c>
      <c r="CF184" s="53">
        <f t="shared" ref="CF184:CF247" si="491">+CC184*BU184*BU184</f>
        <v>0</v>
      </c>
      <c r="CG184" s="39">
        <f t="shared" ref="CG184:CG247" si="492">+CC184*BT184*BU184</f>
        <v>0</v>
      </c>
      <c r="CH184" s="39">
        <f t="shared" ref="CH184:CH247" si="493">+CC184*BT184^2</f>
        <v>0</v>
      </c>
      <c r="DB184" s="21">
        <v>130</v>
      </c>
      <c r="DC184" s="39">
        <v>-325</v>
      </c>
      <c r="DD184" s="39">
        <v>575</v>
      </c>
      <c r="DE184" s="39">
        <v>2500</v>
      </c>
      <c r="DF184" s="50">
        <f t="shared" ref="DF184:DF247" si="494">DC$47+DC$48*DD184+DC$49*DC184</f>
        <v>2.5296282523589752E-3</v>
      </c>
      <c r="DG184" s="40">
        <f t="shared" si="450"/>
        <v>25.5</v>
      </c>
      <c r="DH184" s="41">
        <f t="shared" ref="DH184:DH247" si="495">+DG184*DE184</f>
        <v>63750</v>
      </c>
      <c r="DI184" s="39">
        <f t="shared" ref="DI184:DI247" si="496">+DH184*DD184</f>
        <v>36656250</v>
      </c>
      <c r="DJ184" s="39">
        <f t="shared" ref="DJ184:DJ247" si="497">+DH184*DC184</f>
        <v>-20718750</v>
      </c>
      <c r="DK184" s="40">
        <f t="shared" si="451"/>
        <v>0</v>
      </c>
      <c r="DL184" s="39">
        <f t="shared" ref="DL184:DL247" si="498">+DK184*DE184</f>
        <v>0</v>
      </c>
      <c r="DM184" s="39">
        <f t="shared" ref="DM184:DM247" si="499">+DL184*DD184</f>
        <v>0</v>
      </c>
      <c r="DN184" s="39">
        <f t="shared" ref="DN184:DN247" si="500">+DL184*DC184</f>
        <v>0</v>
      </c>
      <c r="DO184" s="53">
        <f t="shared" ref="DO184:DO247" si="501">+DL184*DD184*DD184</f>
        <v>0</v>
      </c>
      <c r="DP184" s="39">
        <f t="shared" ref="DP184:DP247" si="502">+DL184*DC184*DD184</f>
        <v>0</v>
      </c>
      <c r="DQ184" s="39">
        <f t="shared" ref="DQ184:DQ247" si="503">+DL184*DC184^2</f>
        <v>0</v>
      </c>
      <c r="EK184" s="21">
        <v>130</v>
      </c>
      <c r="EL184" s="39">
        <v>-325</v>
      </c>
      <c r="EM184" s="39">
        <v>575</v>
      </c>
      <c r="EN184" s="39">
        <v>2500</v>
      </c>
      <c r="EO184" s="50">
        <f t="shared" ref="EO184:EO247" si="504">EL$47+EL$48*EM184+EL$49*EL184</f>
        <v>2.6708729604413475E-3</v>
      </c>
      <c r="EP184" s="40">
        <f t="shared" si="452"/>
        <v>25.5</v>
      </c>
      <c r="EQ184" s="41">
        <f t="shared" ref="EQ184:EQ247" si="505">+EP184*EN184</f>
        <v>63750</v>
      </c>
      <c r="ER184" s="39">
        <f t="shared" ref="ER184:ER247" si="506">+EQ184*EM184</f>
        <v>36656250</v>
      </c>
      <c r="ES184" s="39">
        <f t="shared" ref="ES184:ES247" si="507">+EQ184*EL184</f>
        <v>-20718750</v>
      </c>
      <c r="ET184" s="40">
        <f t="shared" si="453"/>
        <v>0</v>
      </c>
      <c r="EU184" s="39">
        <f t="shared" ref="EU184:EU247" si="508">+ET184*EN184</f>
        <v>0</v>
      </c>
      <c r="EV184" s="39">
        <f t="shared" ref="EV184:EV247" si="509">+EU184*EM184</f>
        <v>0</v>
      </c>
      <c r="EW184" s="39">
        <f t="shared" ref="EW184:EW247" si="510">+EU184*EL184</f>
        <v>0</v>
      </c>
      <c r="EX184" s="53">
        <f t="shared" ref="EX184:EX247" si="511">+EU184*EM184*EM184</f>
        <v>0</v>
      </c>
      <c r="EY184" s="39">
        <f t="shared" ref="EY184:EY247" si="512">+EU184*EL184*EM184</f>
        <v>0</v>
      </c>
      <c r="EZ184" s="39">
        <f t="shared" ref="EZ184:EZ247" si="513">+EU184*EL184^2</f>
        <v>0</v>
      </c>
      <c r="FT184" s="21">
        <v>130</v>
      </c>
      <c r="FU184" s="39">
        <v>-325</v>
      </c>
      <c r="FV184" s="39">
        <v>575</v>
      </c>
      <c r="FW184" s="39">
        <v>2500</v>
      </c>
      <c r="FX184" s="50">
        <f t="shared" ref="FX184:FX247" si="514">FU$47+FU$48*FV184+FU$49*FU184</f>
        <v>2.6815586542610257E-3</v>
      </c>
      <c r="FY184" s="40">
        <f t="shared" si="454"/>
        <v>25.5</v>
      </c>
      <c r="FZ184" s="41">
        <f t="shared" ref="FZ184:FZ247" si="515">+FY184*FW184</f>
        <v>63750</v>
      </c>
      <c r="GA184" s="39">
        <f t="shared" ref="GA184:GA247" si="516">+FZ184*FV184</f>
        <v>36656250</v>
      </c>
      <c r="GB184" s="39">
        <f t="shared" ref="GB184:GB247" si="517">+FZ184*FU184</f>
        <v>-20718750</v>
      </c>
      <c r="GC184" s="40">
        <f t="shared" si="455"/>
        <v>0</v>
      </c>
      <c r="GD184" s="39">
        <f t="shared" ref="GD184:GD247" si="518">+GC184*FW184</f>
        <v>0</v>
      </c>
      <c r="GE184" s="39">
        <f t="shared" ref="GE184:GE247" si="519">+GD184*FV184</f>
        <v>0</v>
      </c>
      <c r="GF184" s="39">
        <f t="shared" ref="GF184:GF247" si="520">+GD184*FU184</f>
        <v>0</v>
      </c>
      <c r="GG184" s="53">
        <f t="shared" ref="GG184:GG247" si="521">+GD184*FV184*FV184</f>
        <v>0</v>
      </c>
      <c r="GH184" s="39">
        <f t="shared" ref="GH184:GH247" si="522">+GD184*FU184*FV184</f>
        <v>0</v>
      </c>
      <c r="GI184" s="39">
        <f t="shared" ref="GI184:GI247" si="523">+GD184*FU184^2</f>
        <v>0</v>
      </c>
      <c r="HC184" s="21">
        <v>130</v>
      </c>
      <c r="HD184" s="39">
        <v>-325</v>
      </c>
      <c r="HE184" s="39">
        <v>575</v>
      </c>
      <c r="HF184" s="39">
        <v>2500</v>
      </c>
      <c r="HG184" s="50">
        <f t="shared" ref="HG184:HG247" si="524">HD$47+HD$48*HE184+HD$49*HD184</f>
        <v>2.6816025259519863E-3</v>
      </c>
      <c r="HH184" s="40">
        <f t="shared" si="456"/>
        <v>25.5</v>
      </c>
      <c r="HI184" s="41">
        <f t="shared" ref="HI184:HI247" si="525">+HH184*HF184</f>
        <v>63750</v>
      </c>
      <c r="HJ184" s="39">
        <f t="shared" ref="HJ184:HJ247" si="526">+HI184*HE184</f>
        <v>36656250</v>
      </c>
      <c r="HK184" s="39">
        <f t="shared" ref="HK184:HK247" si="527">+HI184*HD184</f>
        <v>-20718750</v>
      </c>
      <c r="HL184" s="40">
        <f t="shared" si="457"/>
        <v>0</v>
      </c>
      <c r="HM184" s="39">
        <f t="shared" ref="HM184:HM247" si="528">+HL184*HF184</f>
        <v>0</v>
      </c>
      <c r="HN184" s="39">
        <f t="shared" ref="HN184:HN247" si="529">+HM184*HE184</f>
        <v>0</v>
      </c>
      <c r="HO184" s="39">
        <f t="shared" ref="HO184:HO247" si="530">+HM184*HD184</f>
        <v>0</v>
      </c>
      <c r="HP184" s="53">
        <f t="shared" ref="HP184:HP247" si="531">+HM184*HE184*HE184</f>
        <v>0</v>
      </c>
      <c r="HQ184" s="39">
        <f t="shared" ref="HQ184:HQ247" si="532">+HM184*HD184*HE184</f>
        <v>0</v>
      </c>
      <c r="HR184" s="39">
        <f t="shared" ref="HR184:HR247" si="533">+HM184*HD184^2</f>
        <v>0</v>
      </c>
      <c r="IL184" s="21">
        <v>130</v>
      </c>
      <c r="IM184" s="39">
        <v>-325</v>
      </c>
      <c r="IN184" s="39">
        <v>575</v>
      </c>
      <c r="IO184" s="39">
        <v>2500</v>
      </c>
      <c r="IP184" s="50">
        <f t="shared" ref="IP184:IP247" si="534">IM$47+IM$48*IN184+IM$49*IM184</f>
        <v>2.6816025267561321E-3</v>
      </c>
      <c r="IQ184" s="40">
        <f t="shared" si="458"/>
        <v>25.5</v>
      </c>
      <c r="IR184" s="41">
        <f t="shared" ref="IR184:IR247" si="535">+IQ184*IO184</f>
        <v>63750</v>
      </c>
      <c r="IS184" s="39">
        <f t="shared" ref="IS184:IS247" si="536">+IR184*IN184</f>
        <v>36656250</v>
      </c>
      <c r="IT184" s="39">
        <f t="shared" ref="IT184:IT247" si="537">+IR184*IM184</f>
        <v>-20718750</v>
      </c>
      <c r="IU184" s="40">
        <f t="shared" si="459"/>
        <v>0</v>
      </c>
      <c r="IV184" s="39">
        <f t="shared" ref="IV184:IV247" si="538">+IU184*IO184</f>
        <v>0</v>
      </c>
      <c r="IW184" s="39">
        <f t="shared" ref="IW184:IW247" si="539">+IV184*IN184</f>
        <v>0</v>
      </c>
      <c r="IX184" s="39">
        <f t="shared" ref="IX184:IX247" si="540">+IV184*IM184</f>
        <v>0</v>
      </c>
      <c r="IY184" s="53">
        <f t="shared" ref="IY184:IY247" si="541">+IV184*IN184*IN184</f>
        <v>0</v>
      </c>
      <c r="IZ184" s="39">
        <f t="shared" ref="IZ184:IZ247" si="542">+IV184*IM184*IN184</f>
        <v>0</v>
      </c>
      <c r="JA184" s="39">
        <f t="shared" ref="JA184:JA247" si="543">+IV184*IM184^2</f>
        <v>0</v>
      </c>
      <c r="JU184" s="21">
        <v>130</v>
      </c>
      <c r="JV184" s="39">
        <v>-325</v>
      </c>
      <c r="JW184" s="39">
        <v>575</v>
      </c>
      <c r="JX184" s="39">
        <v>2500</v>
      </c>
      <c r="JY184" s="50">
        <f t="shared" ref="JY184:JY247" si="544">JV$47+JV$48*JW184+JV$49*JV184</f>
        <v>2.681602526756133E-3</v>
      </c>
      <c r="JZ184" s="40">
        <f t="shared" si="460"/>
        <v>25.5</v>
      </c>
      <c r="KA184" s="41">
        <f t="shared" ref="KA184:KA247" si="545">+JZ184*JX184</f>
        <v>63750</v>
      </c>
      <c r="KB184" s="39">
        <f t="shared" ref="KB184:KB247" si="546">+KA184*JW184</f>
        <v>36656250</v>
      </c>
      <c r="KC184" s="39">
        <f t="shared" ref="KC184:KC247" si="547">+KA184*JV184</f>
        <v>-20718750</v>
      </c>
      <c r="KD184" s="40">
        <f t="shared" si="461"/>
        <v>0</v>
      </c>
      <c r="KE184" s="39">
        <f t="shared" ref="KE184:KE247" si="548">+KD184*JX184</f>
        <v>0</v>
      </c>
      <c r="KF184" s="39">
        <f t="shared" ref="KF184:KF247" si="549">+KE184*JW184</f>
        <v>0</v>
      </c>
      <c r="KG184" s="39">
        <f t="shared" ref="KG184:KG247" si="550">+KE184*JV184</f>
        <v>0</v>
      </c>
      <c r="KH184" s="53">
        <f t="shared" ref="KH184:KH247" si="551">+KE184*JW184*JW184</f>
        <v>0</v>
      </c>
      <c r="KI184" s="39">
        <f t="shared" ref="KI184:KI247" si="552">+KE184*JV184*JW184</f>
        <v>0</v>
      </c>
      <c r="KJ184" s="39">
        <f t="shared" ref="KJ184:KJ247" si="553">+KE184*JV184^2</f>
        <v>0</v>
      </c>
      <c r="LD184" s="21">
        <v>130</v>
      </c>
      <c r="LE184" s="39">
        <v>-325</v>
      </c>
      <c r="LF184" s="39">
        <v>575</v>
      </c>
      <c r="LG184" s="39">
        <v>2500</v>
      </c>
      <c r="LH184" s="50">
        <f t="shared" ref="LH184:LH247" si="554">LE$47+LE$48*LF184+LE$49*LE184</f>
        <v>2.681602526756133E-3</v>
      </c>
      <c r="LI184" s="40">
        <f t="shared" si="462"/>
        <v>25.5</v>
      </c>
      <c r="LJ184" s="41">
        <f t="shared" ref="LJ184:LJ247" si="555">+LI184*LG184</f>
        <v>63750</v>
      </c>
      <c r="LK184" s="39">
        <f t="shared" ref="LK184:LK247" si="556">+LJ184*LF184</f>
        <v>36656250</v>
      </c>
      <c r="LL184" s="39">
        <f t="shared" ref="LL184:LL247" si="557">+LJ184*LE184</f>
        <v>-20718750</v>
      </c>
      <c r="LM184" s="40">
        <f t="shared" si="463"/>
        <v>0</v>
      </c>
      <c r="LN184" s="39">
        <f t="shared" ref="LN184:LN247" si="558">+LM184*LG184</f>
        <v>0</v>
      </c>
      <c r="LO184" s="39">
        <f t="shared" ref="LO184:LO247" si="559">+LN184*LF184</f>
        <v>0</v>
      </c>
      <c r="LP184" s="39">
        <f t="shared" ref="LP184:LP247" si="560">+LN184*LE184</f>
        <v>0</v>
      </c>
      <c r="LQ184" s="53">
        <f t="shared" ref="LQ184:LQ247" si="561">+LN184*LF184*LF184</f>
        <v>0</v>
      </c>
      <c r="LR184" s="39">
        <f t="shared" ref="LR184:LR247" si="562">+LN184*LE184*LF184</f>
        <v>0</v>
      </c>
      <c r="LS184" s="39">
        <f t="shared" ref="LS184:LS247" si="563">+LN184*LE184^2</f>
        <v>0</v>
      </c>
    </row>
    <row r="185" spans="1:331" x14ac:dyDescent="0.25">
      <c r="A185" s="21">
        <v>131</v>
      </c>
      <c r="B185" s="39">
        <v>-275</v>
      </c>
      <c r="C185" s="39">
        <v>-575</v>
      </c>
      <c r="D185" s="39">
        <v>2500</v>
      </c>
      <c r="E185" s="50">
        <f t="shared" si="464"/>
        <v>9.0000000000000008E-4</v>
      </c>
      <c r="F185" s="40">
        <f t="shared" si="444"/>
        <v>17.786250000000003</v>
      </c>
      <c r="G185" s="41">
        <f t="shared" si="465"/>
        <v>44465.625000000007</v>
      </c>
      <c r="H185" s="39">
        <f t="shared" si="466"/>
        <v>-25567734.375000004</v>
      </c>
      <c r="I185" s="39">
        <f t="shared" si="467"/>
        <v>-12228046.875000002</v>
      </c>
      <c r="J185" s="40">
        <f t="shared" si="445"/>
        <v>14025.000000000002</v>
      </c>
      <c r="K185" s="39">
        <f t="shared" si="468"/>
        <v>35062500.000000007</v>
      </c>
      <c r="L185" s="39">
        <f t="shared" si="469"/>
        <v>-20160937500.000004</v>
      </c>
      <c r="M185" s="39">
        <f t="shared" si="470"/>
        <v>-9642187500.0000019</v>
      </c>
      <c r="N185" s="53">
        <f t="shared" si="471"/>
        <v>11592539062500.002</v>
      </c>
      <c r="O185" s="39">
        <f t="shared" si="472"/>
        <v>5544257812500.001</v>
      </c>
      <c r="P185" s="39">
        <f t="shared" si="473"/>
        <v>2651601562500.0005</v>
      </c>
      <c r="AJ185" s="21">
        <v>131</v>
      </c>
      <c r="AK185" s="39">
        <v>-275</v>
      </c>
      <c r="AL185" s="39">
        <v>-575</v>
      </c>
      <c r="AM185" s="39">
        <v>2500</v>
      </c>
      <c r="AN185" s="50">
        <f t="shared" si="474"/>
        <v>1.3218661671902601E-4</v>
      </c>
      <c r="AO185" s="40">
        <f t="shared" si="446"/>
        <v>3.2593664283825694</v>
      </c>
      <c r="AP185" s="41">
        <f t="shared" si="475"/>
        <v>8148.4160709564239</v>
      </c>
      <c r="AQ185" s="39">
        <f t="shared" si="476"/>
        <v>-4685339.2407999439</v>
      </c>
      <c r="AR185" s="39">
        <f t="shared" si="477"/>
        <v>-2240814.4195130165</v>
      </c>
      <c r="AS185" s="40">
        <f t="shared" si="447"/>
        <v>23814.62063683242</v>
      </c>
      <c r="AT185" s="39">
        <f t="shared" si="478"/>
        <v>59536551.592081048</v>
      </c>
      <c r="AU185" s="39">
        <f t="shared" si="479"/>
        <v>-34233517165.446602</v>
      </c>
      <c r="AV185" s="39">
        <f t="shared" si="480"/>
        <v>-16372551687.822289</v>
      </c>
      <c r="AW185" s="53">
        <f t="shared" si="481"/>
        <v>19684272370131.797</v>
      </c>
      <c r="AX185" s="39">
        <f t="shared" si="482"/>
        <v>9414217220497.8164</v>
      </c>
      <c r="AY185" s="39">
        <f t="shared" si="483"/>
        <v>4502451714151.1289</v>
      </c>
      <c r="BS185" s="21">
        <v>131</v>
      </c>
      <c r="BT185" s="39">
        <v>-275</v>
      </c>
      <c r="BU185" s="39">
        <v>-575</v>
      </c>
      <c r="BV185" s="39">
        <v>2500</v>
      </c>
      <c r="BW185" s="50">
        <f t="shared" si="484"/>
        <v>1.0231360220995815E-4</v>
      </c>
      <c r="BX185" s="40">
        <f t="shared" si="448"/>
        <v>2.5422628897219277</v>
      </c>
      <c r="BY185" s="41">
        <f t="shared" si="485"/>
        <v>6355.6572243048195</v>
      </c>
      <c r="BZ185" s="39">
        <f t="shared" si="486"/>
        <v>-3654502.9039752712</v>
      </c>
      <c r="CA185" s="39">
        <f t="shared" si="487"/>
        <v>-1747805.7366838253</v>
      </c>
      <c r="CB185" s="40">
        <f t="shared" si="449"/>
        <v>24195.501571823032</v>
      </c>
      <c r="CC185" s="39">
        <f t="shared" si="488"/>
        <v>60488753.929557577</v>
      </c>
      <c r="CD185" s="39">
        <f t="shared" si="489"/>
        <v>-34781033509.495605</v>
      </c>
      <c r="CE185" s="39">
        <f t="shared" si="490"/>
        <v>-16634407330.628334</v>
      </c>
      <c r="CF185" s="53">
        <f t="shared" si="491"/>
        <v>19999094267959.973</v>
      </c>
      <c r="CG185" s="39">
        <f t="shared" si="492"/>
        <v>9564784215111.293</v>
      </c>
      <c r="CH185" s="39">
        <f t="shared" si="493"/>
        <v>4574462015922.792</v>
      </c>
      <c r="DB185" s="21">
        <v>131</v>
      </c>
      <c r="DC185" s="39">
        <v>-275</v>
      </c>
      <c r="DD185" s="39">
        <v>-575</v>
      </c>
      <c r="DE185" s="39">
        <v>2500</v>
      </c>
      <c r="DF185" s="50">
        <f t="shared" si="494"/>
        <v>8.6155346389890164E-6</v>
      </c>
      <c r="DG185" s="40">
        <f t="shared" si="450"/>
        <v>0.21922293338261128</v>
      </c>
      <c r="DH185" s="41">
        <f t="shared" si="495"/>
        <v>548.05733345652823</v>
      </c>
      <c r="DI185" s="39">
        <f t="shared" si="496"/>
        <v>-315132.96673750371</v>
      </c>
      <c r="DJ185" s="39">
        <f t="shared" si="497"/>
        <v>-150715.76670054527</v>
      </c>
      <c r="DK185" s="40">
        <f t="shared" si="451"/>
        <v>25390.151933352889</v>
      </c>
      <c r="DL185" s="39">
        <f t="shared" si="498"/>
        <v>63475379.833382219</v>
      </c>
      <c r="DM185" s="39">
        <f t="shared" si="499"/>
        <v>-36498343404.194778</v>
      </c>
      <c r="DN185" s="39">
        <f t="shared" si="500"/>
        <v>-17455729454.180111</v>
      </c>
      <c r="DO185" s="53">
        <f t="shared" si="501"/>
        <v>20986547457411.996</v>
      </c>
      <c r="DP185" s="39">
        <f t="shared" si="502"/>
        <v>10037044436153.564</v>
      </c>
      <c r="DQ185" s="39">
        <f t="shared" si="503"/>
        <v>4800325599899.5303</v>
      </c>
      <c r="EK185" s="21">
        <v>131</v>
      </c>
      <c r="EL185" s="39">
        <v>-275</v>
      </c>
      <c r="EM185" s="39">
        <v>-575</v>
      </c>
      <c r="EN185" s="39">
        <v>2500</v>
      </c>
      <c r="EO185" s="50">
        <f t="shared" si="504"/>
        <v>-2.4811754201291443E-5</v>
      </c>
      <c r="EP185" s="40">
        <f t="shared" si="452"/>
        <v>0</v>
      </c>
      <c r="EQ185" s="41">
        <f t="shared" si="505"/>
        <v>0</v>
      </c>
      <c r="ER185" s="39">
        <f t="shared" si="506"/>
        <v>0</v>
      </c>
      <c r="ES185" s="39">
        <f t="shared" si="507"/>
        <v>0</v>
      </c>
      <c r="ET185" s="40">
        <f t="shared" si="453"/>
        <v>0</v>
      </c>
      <c r="EU185" s="39">
        <f t="shared" si="508"/>
        <v>0</v>
      </c>
      <c r="EV185" s="39">
        <f t="shared" si="509"/>
        <v>0</v>
      </c>
      <c r="EW185" s="39">
        <f t="shared" si="510"/>
        <v>0</v>
      </c>
      <c r="EX185" s="53">
        <f t="shared" si="511"/>
        <v>0</v>
      </c>
      <c r="EY185" s="39">
        <f t="shared" si="512"/>
        <v>0</v>
      </c>
      <c r="EZ185" s="39">
        <f t="shared" si="513"/>
        <v>0</v>
      </c>
      <c r="FT185" s="21">
        <v>131</v>
      </c>
      <c r="FU185" s="39">
        <v>-275</v>
      </c>
      <c r="FV185" s="39">
        <v>-575</v>
      </c>
      <c r="FW185" s="39">
        <v>2500</v>
      </c>
      <c r="FX185" s="50">
        <f t="shared" si="514"/>
        <v>-2.741693846838026E-5</v>
      </c>
      <c r="FY185" s="40">
        <f t="shared" si="454"/>
        <v>0</v>
      </c>
      <c r="FZ185" s="41">
        <f t="shared" si="515"/>
        <v>0</v>
      </c>
      <c r="GA185" s="39">
        <f t="shared" si="516"/>
        <v>0</v>
      </c>
      <c r="GB185" s="39">
        <f t="shared" si="517"/>
        <v>0</v>
      </c>
      <c r="GC185" s="40">
        <f t="shared" si="455"/>
        <v>0</v>
      </c>
      <c r="GD185" s="39">
        <f t="shared" si="518"/>
        <v>0</v>
      </c>
      <c r="GE185" s="39">
        <f t="shared" si="519"/>
        <v>0</v>
      </c>
      <c r="GF185" s="39">
        <f t="shared" si="520"/>
        <v>0</v>
      </c>
      <c r="GG185" s="53">
        <f t="shared" si="521"/>
        <v>0</v>
      </c>
      <c r="GH185" s="39">
        <f t="shared" si="522"/>
        <v>0</v>
      </c>
      <c r="GI185" s="39">
        <f t="shared" si="523"/>
        <v>0</v>
      </c>
      <c r="HC185" s="21">
        <v>131</v>
      </c>
      <c r="HD185" s="39">
        <v>-275</v>
      </c>
      <c r="HE185" s="39">
        <v>-575</v>
      </c>
      <c r="HF185" s="39">
        <v>2500</v>
      </c>
      <c r="HG185" s="50">
        <f t="shared" si="524"/>
        <v>-2.7424730348280186E-5</v>
      </c>
      <c r="HH185" s="40">
        <f t="shared" si="456"/>
        <v>0</v>
      </c>
      <c r="HI185" s="41">
        <f t="shared" si="525"/>
        <v>0</v>
      </c>
      <c r="HJ185" s="39">
        <f t="shared" si="526"/>
        <v>0</v>
      </c>
      <c r="HK185" s="39">
        <f t="shared" si="527"/>
        <v>0</v>
      </c>
      <c r="HL185" s="40">
        <f t="shared" si="457"/>
        <v>0</v>
      </c>
      <c r="HM185" s="39">
        <f t="shared" si="528"/>
        <v>0</v>
      </c>
      <c r="HN185" s="39">
        <f t="shared" si="529"/>
        <v>0</v>
      </c>
      <c r="HO185" s="39">
        <f t="shared" si="530"/>
        <v>0</v>
      </c>
      <c r="HP185" s="53">
        <f t="shared" si="531"/>
        <v>0</v>
      </c>
      <c r="HQ185" s="39">
        <f t="shared" si="532"/>
        <v>0</v>
      </c>
      <c r="HR185" s="39">
        <f t="shared" si="533"/>
        <v>0</v>
      </c>
      <c r="IL185" s="21">
        <v>131</v>
      </c>
      <c r="IM185" s="39">
        <v>-275</v>
      </c>
      <c r="IN185" s="39">
        <v>-575</v>
      </c>
      <c r="IO185" s="39">
        <v>2500</v>
      </c>
      <c r="IP185" s="50">
        <f t="shared" si="534"/>
        <v>-2.7424730490287007E-5</v>
      </c>
      <c r="IQ185" s="40">
        <f t="shared" si="458"/>
        <v>0</v>
      </c>
      <c r="IR185" s="41">
        <f t="shared" si="535"/>
        <v>0</v>
      </c>
      <c r="IS185" s="39">
        <f t="shared" si="536"/>
        <v>0</v>
      </c>
      <c r="IT185" s="39">
        <f t="shared" si="537"/>
        <v>0</v>
      </c>
      <c r="IU185" s="40">
        <f t="shared" si="459"/>
        <v>0</v>
      </c>
      <c r="IV185" s="39">
        <f t="shared" si="538"/>
        <v>0</v>
      </c>
      <c r="IW185" s="39">
        <f t="shared" si="539"/>
        <v>0</v>
      </c>
      <c r="IX185" s="39">
        <f t="shared" si="540"/>
        <v>0</v>
      </c>
      <c r="IY185" s="53">
        <f t="shared" si="541"/>
        <v>0</v>
      </c>
      <c r="IZ185" s="39">
        <f t="shared" si="542"/>
        <v>0</v>
      </c>
      <c r="JA185" s="39">
        <f t="shared" si="543"/>
        <v>0</v>
      </c>
      <c r="JU185" s="21">
        <v>131</v>
      </c>
      <c r="JV185" s="39">
        <v>-275</v>
      </c>
      <c r="JW185" s="39">
        <v>-575</v>
      </c>
      <c r="JX185" s="39">
        <v>2500</v>
      </c>
      <c r="JY185" s="50">
        <f t="shared" si="544"/>
        <v>-2.7424730490288146E-5</v>
      </c>
      <c r="JZ185" s="40">
        <f t="shared" si="460"/>
        <v>0</v>
      </c>
      <c r="KA185" s="41">
        <f t="shared" si="545"/>
        <v>0</v>
      </c>
      <c r="KB185" s="39">
        <f t="shared" si="546"/>
        <v>0</v>
      </c>
      <c r="KC185" s="39">
        <f t="shared" si="547"/>
        <v>0</v>
      </c>
      <c r="KD185" s="40">
        <f t="shared" si="461"/>
        <v>0</v>
      </c>
      <c r="KE185" s="39">
        <f t="shared" si="548"/>
        <v>0</v>
      </c>
      <c r="KF185" s="39">
        <f t="shared" si="549"/>
        <v>0</v>
      </c>
      <c r="KG185" s="39">
        <f t="shared" si="550"/>
        <v>0</v>
      </c>
      <c r="KH185" s="53">
        <f t="shared" si="551"/>
        <v>0</v>
      </c>
      <c r="KI185" s="39">
        <f t="shared" si="552"/>
        <v>0</v>
      </c>
      <c r="KJ185" s="39">
        <f t="shared" si="553"/>
        <v>0</v>
      </c>
      <c r="LD185" s="21">
        <v>131</v>
      </c>
      <c r="LE185" s="39">
        <v>-275</v>
      </c>
      <c r="LF185" s="39">
        <v>-575</v>
      </c>
      <c r="LG185" s="39">
        <v>2500</v>
      </c>
      <c r="LH185" s="50">
        <f t="shared" si="554"/>
        <v>-2.7424730490288146E-5</v>
      </c>
      <c r="LI185" s="40">
        <f t="shared" si="462"/>
        <v>0</v>
      </c>
      <c r="LJ185" s="41">
        <f t="shared" si="555"/>
        <v>0</v>
      </c>
      <c r="LK185" s="39">
        <f t="shared" si="556"/>
        <v>0</v>
      </c>
      <c r="LL185" s="39">
        <f t="shared" si="557"/>
        <v>0</v>
      </c>
      <c r="LM185" s="40">
        <f t="shared" si="463"/>
        <v>0</v>
      </c>
      <c r="LN185" s="39">
        <f t="shared" si="558"/>
        <v>0</v>
      </c>
      <c r="LO185" s="39">
        <f t="shared" si="559"/>
        <v>0</v>
      </c>
      <c r="LP185" s="39">
        <f t="shared" si="560"/>
        <v>0</v>
      </c>
      <c r="LQ185" s="53">
        <f t="shared" si="561"/>
        <v>0</v>
      </c>
      <c r="LR185" s="39">
        <f t="shared" si="562"/>
        <v>0</v>
      </c>
      <c r="LS185" s="39">
        <f t="shared" si="563"/>
        <v>0</v>
      </c>
    </row>
    <row r="186" spans="1:331" x14ac:dyDescent="0.25">
      <c r="A186" s="21">
        <v>132</v>
      </c>
      <c r="B186" s="39">
        <v>-275</v>
      </c>
      <c r="C186" s="39">
        <v>-525</v>
      </c>
      <c r="D186" s="39">
        <v>2500</v>
      </c>
      <c r="E186" s="50">
        <f t="shared" si="464"/>
        <v>9.075E-4</v>
      </c>
      <c r="F186" s="40">
        <f t="shared" si="444"/>
        <v>17.891078906249998</v>
      </c>
      <c r="G186" s="41">
        <f t="shared" si="465"/>
        <v>44727.697265624993</v>
      </c>
      <c r="H186" s="39">
        <f t="shared" si="466"/>
        <v>-23482041.064453121</v>
      </c>
      <c r="I186" s="39">
        <f t="shared" si="467"/>
        <v>-12300116.748046873</v>
      </c>
      <c r="J186" s="40">
        <f t="shared" si="445"/>
        <v>13929.375</v>
      </c>
      <c r="K186" s="39">
        <f t="shared" si="468"/>
        <v>34823437.5</v>
      </c>
      <c r="L186" s="39">
        <f t="shared" si="469"/>
        <v>-18282304687.5</v>
      </c>
      <c r="M186" s="39">
        <f t="shared" si="470"/>
        <v>-9576445312.5</v>
      </c>
      <c r="N186" s="53">
        <f t="shared" si="471"/>
        <v>9598209960937.5</v>
      </c>
      <c r="O186" s="39">
        <f t="shared" si="472"/>
        <v>5027633789062.5</v>
      </c>
      <c r="P186" s="39">
        <f t="shared" si="473"/>
        <v>2633522460937.5</v>
      </c>
      <c r="AJ186" s="21">
        <v>132</v>
      </c>
      <c r="AK186" s="39">
        <v>-275</v>
      </c>
      <c r="AL186" s="39">
        <v>-525</v>
      </c>
      <c r="AM186" s="39">
        <v>2500</v>
      </c>
      <c r="AN186" s="50">
        <f t="shared" si="474"/>
        <v>2.0477865645700163E-4</v>
      </c>
      <c r="AO186" s="40">
        <f t="shared" si="446"/>
        <v>4.9545245890089067</v>
      </c>
      <c r="AP186" s="41">
        <f t="shared" si="475"/>
        <v>12386.311472522266</v>
      </c>
      <c r="AQ186" s="39">
        <f t="shared" si="476"/>
        <v>-6502813.5230741892</v>
      </c>
      <c r="AR186" s="39">
        <f t="shared" si="477"/>
        <v>-3406235.6549436231</v>
      </c>
      <c r="AS186" s="40">
        <f t="shared" si="447"/>
        <v>22889.07213017323</v>
      </c>
      <c r="AT186" s="39">
        <f t="shared" si="478"/>
        <v>57222680.325433075</v>
      </c>
      <c r="AU186" s="39">
        <f t="shared" si="479"/>
        <v>-30041907170.852364</v>
      </c>
      <c r="AV186" s="39">
        <f t="shared" si="480"/>
        <v>-15736237089.494095</v>
      </c>
      <c r="AW186" s="53">
        <f t="shared" si="481"/>
        <v>15772001264697.49</v>
      </c>
      <c r="AX186" s="39">
        <f t="shared" si="482"/>
        <v>8261524471984.3994</v>
      </c>
      <c r="AY186" s="39">
        <f t="shared" si="483"/>
        <v>4327465199610.8765</v>
      </c>
      <c r="BS186" s="21">
        <v>132</v>
      </c>
      <c r="BT186" s="39">
        <v>-275</v>
      </c>
      <c r="BU186" s="39">
        <v>-525</v>
      </c>
      <c r="BV186" s="39">
        <v>2500</v>
      </c>
      <c r="BW186" s="50">
        <f t="shared" si="484"/>
        <v>1.9267510595827038E-4</v>
      </c>
      <c r="BX186" s="40">
        <f t="shared" si="448"/>
        <v>4.6765516370286955</v>
      </c>
      <c r="BY186" s="41">
        <f t="shared" si="485"/>
        <v>11691.379092571739</v>
      </c>
      <c r="BZ186" s="39">
        <f t="shared" si="486"/>
        <v>-6137974.0236001629</v>
      </c>
      <c r="CA186" s="39">
        <f t="shared" si="487"/>
        <v>-3215129.2504572282</v>
      </c>
      <c r="CB186" s="40">
        <f t="shared" si="449"/>
        <v>23043.392399032055</v>
      </c>
      <c r="CC186" s="39">
        <f t="shared" si="488"/>
        <v>57608480.997580133</v>
      </c>
      <c r="CD186" s="39">
        <f t="shared" si="489"/>
        <v>-30244452523.729568</v>
      </c>
      <c r="CE186" s="39">
        <f t="shared" si="490"/>
        <v>-15842332274.334538</v>
      </c>
      <c r="CF186" s="53">
        <f t="shared" si="491"/>
        <v>15878337574958.023</v>
      </c>
      <c r="CG186" s="39">
        <f t="shared" si="492"/>
        <v>8317224444025.6318</v>
      </c>
      <c r="CH186" s="39">
        <f t="shared" si="493"/>
        <v>4356641375441.9976</v>
      </c>
      <c r="DB186" s="21">
        <v>132</v>
      </c>
      <c r="DC186" s="39">
        <v>-275</v>
      </c>
      <c r="DD186" s="39">
        <v>-525</v>
      </c>
      <c r="DE186" s="39">
        <v>2500</v>
      </c>
      <c r="DF186" s="50">
        <f t="shared" si="494"/>
        <v>1.1953580939036608E-4</v>
      </c>
      <c r="DG186" s="40">
        <f t="shared" si="450"/>
        <v>2.9570719774471952</v>
      </c>
      <c r="DH186" s="41">
        <f t="shared" si="495"/>
        <v>7392.6799436179881</v>
      </c>
      <c r="DI186" s="39">
        <f t="shared" si="496"/>
        <v>-3881156.9703994435</v>
      </c>
      <c r="DJ186" s="39">
        <f t="shared" si="497"/>
        <v>-2032986.9844949467</v>
      </c>
      <c r="DK186" s="40">
        <f t="shared" si="451"/>
        <v>23975.918430272832</v>
      </c>
      <c r="DL186" s="39">
        <f t="shared" si="498"/>
        <v>59939796.075682081</v>
      </c>
      <c r="DM186" s="39">
        <f t="shared" si="499"/>
        <v>-31468392939.733093</v>
      </c>
      <c r="DN186" s="39">
        <f t="shared" si="500"/>
        <v>-16483443920.812572</v>
      </c>
      <c r="DO186" s="53">
        <f t="shared" si="501"/>
        <v>16520906293359.873</v>
      </c>
      <c r="DP186" s="39">
        <f t="shared" si="502"/>
        <v>8653808058426.6006</v>
      </c>
      <c r="DQ186" s="39">
        <f t="shared" si="503"/>
        <v>4532947078223.457</v>
      </c>
      <c r="EK186" s="21">
        <v>132</v>
      </c>
      <c r="EL186" s="39">
        <v>-275</v>
      </c>
      <c r="EM186" s="39">
        <v>-525</v>
      </c>
      <c r="EN186" s="39">
        <v>2500</v>
      </c>
      <c r="EO186" s="50">
        <f t="shared" si="504"/>
        <v>9.3774656102166818E-5</v>
      </c>
      <c r="EP186" s="40">
        <f t="shared" si="452"/>
        <v>2.3351939815451201</v>
      </c>
      <c r="EQ186" s="41">
        <f t="shared" si="505"/>
        <v>5837.9849538628005</v>
      </c>
      <c r="ER186" s="39">
        <f t="shared" si="506"/>
        <v>-3064942.1007779702</v>
      </c>
      <c r="ES186" s="39">
        <f t="shared" si="507"/>
        <v>-1605445.8623122701</v>
      </c>
      <c r="ET186" s="40">
        <f t="shared" si="453"/>
        <v>24304.373134697373</v>
      </c>
      <c r="EU186" s="39">
        <f t="shared" si="508"/>
        <v>60760932.836743429</v>
      </c>
      <c r="EV186" s="39">
        <f t="shared" si="509"/>
        <v>-31899489739.290302</v>
      </c>
      <c r="EW186" s="39">
        <f t="shared" si="510"/>
        <v>-16709256530.104443</v>
      </c>
      <c r="EX186" s="53">
        <f t="shared" si="511"/>
        <v>16747232113127.408</v>
      </c>
      <c r="EY186" s="39">
        <f t="shared" si="512"/>
        <v>8772359678304.832</v>
      </c>
      <c r="EZ186" s="39">
        <f t="shared" si="513"/>
        <v>4595045545778.7217</v>
      </c>
      <c r="FT186" s="21">
        <v>132</v>
      </c>
      <c r="FU186" s="39">
        <v>-275</v>
      </c>
      <c r="FV186" s="39">
        <v>-525</v>
      </c>
      <c r="FW186" s="39">
        <v>2500</v>
      </c>
      <c r="FX186" s="50">
        <f t="shared" si="514"/>
        <v>9.1752942224886884E-5</v>
      </c>
      <c r="FY186" s="40">
        <f t="shared" si="454"/>
        <v>2.2860314363904783</v>
      </c>
      <c r="FZ186" s="41">
        <f t="shared" si="515"/>
        <v>5715.0785909761962</v>
      </c>
      <c r="GA186" s="39">
        <f t="shared" si="516"/>
        <v>-3000416.2602625028</v>
      </c>
      <c r="GB186" s="39">
        <f t="shared" si="517"/>
        <v>-1571646.612518454</v>
      </c>
      <c r="GC186" s="40">
        <f t="shared" si="455"/>
        <v>24330.149986632692</v>
      </c>
      <c r="GD186" s="39">
        <f t="shared" si="518"/>
        <v>60825374.966581732</v>
      </c>
      <c r="GE186" s="39">
        <f t="shared" si="519"/>
        <v>-31933321857.45541</v>
      </c>
      <c r="GF186" s="39">
        <f t="shared" si="520"/>
        <v>-16726978115.809977</v>
      </c>
      <c r="GG186" s="53">
        <f t="shared" si="521"/>
        <v>16764993975164.09</v>
      </c>
      <c r="GH186" s="39">
        <f t="shared" si="522"/>
        <v>8781663510800.2373</v>
      </c>
      <c r="GI186" s="39">
        <f t="shared" si="523"/>
        <v>4599918981847.7432</v>
      </c>
      <c r="HC186" s="21">
        <v>132</v>
      </c>
      <c r="HD186" s="39">
        <v>-275</v>
      </c>
      <c r="HE186" s="39">
        <v>-525</v>
      </c>
      <c r="HF186" s="39">
        <v>2500</v>
      </c>
      <c r="HG186" s="50">
        <f t="shared" si="524"/>
        <v>9.1747414709673599E-5</v>
      </c>
      <c r="HH186" s="40">
        <f t="shared" si="456"/>
        <v>2.2858969509215048</v>
      </c>
      <c r="HI186" s="41">
        <f t="shared" si="525"/>
        <v>5714.7423773037617</v>
      </c>
      <c r="HJ186" s="39">
        <f t="shared" si="526"/>
        <v>-3000239.7480844748</v>
      </c>
      <c r="HK186" s="39">
        <f t="shared" si="527"/>
        <v>-1571554.1537585345</v>
      </c>
      <c r="HL186" s="40">
        <f t="shared" si="457"/>
        <v>24330.220462451663</v>
      </c>
      <c r="HM186" s="39">
        <f t="shared" si="528"/>
        <v>60825551.156129159</v>
      </c>
      <c r="HN186" s="39">
        <f t="shared" si="529"/>
        <v>-31933414356.967808</v>
      </c>
      <c r="HO186" s="39">
        <f t="shared" si="530"/>
        <v>-16727026567.935518</v>
      </c>
      <c r="HP186" s="53">
        <f t="shared" si="531"/>
        <v>16765042537408.1</v>
      </c>
      <c r="HQ186" s="39">
        <f t="shared" si="532"/>
        <v>8781688948166.1475</v>
      </c>
      <c r="HR186" s="39">
        <f t="shared" si="533"/>
        <v>4599932306182.2676</v>
      </c>
      <c r="IL186" s="21">
        <v>132</v>
      </c>
      <c r="IM186" s="39">
        <v>-275</v>
      </c>
      <c r="IN186" s="39">
        <v>-525</v>
      </c>
      <c r="IO186" s="39">
        <v>2500</v>
      </c>
      <c r="IP186" s="50">
        <f t="shared" si="534"/>
        <v>9.174741460910802E-5</v>
      </c>
      <c r="IQ186" s="40">
        <f t="shared" si="458"/>
        <v>2.2858969484747225</v>
      </c>
      <c r="IR186" s="41">
        <f t="shared" si="535"/>
        <v>5714.7423711868059</v>
      </c>
      <c r="IS186" s="39">
        <f t="shared" si="536"/>
        <v>-3000239.744873073</v>
      </c>
      <c r="IT186" s="39">
        <f t="shared" si="537"/>
        <v>-1571554.1520763717</v>
      </c>
      <c r="IU186" s="40">
        <f t="shared" si="459"/>
        <v>24330.220463733873</v>
      </c>
      <c r="IV186" s="39">
        <f t="shared" si="538"/>
        <v>60825551.159334682</v>
      </c>
      <c r="IW186" s="39">
        <f t="shared" si="539"/>
        <v>-31933414358.650707</v>
      </c>
      <c r="IX186" s="39">
        <f t="shared" si="540"/>
        <v>-16727026568.817038</v>
      </c>
      <c r="IY186" s="53">
        <f t="shared" si="541"/>
        <v>16765042538291.621</v>
      </c>
      <c r="IZ186" s="39">
        <f t="shared" si="542"/>
        <v>8781688948628.9443</v>
      </c>
      <c r="JA186" s="39">
        <f t="shared" si="543"/>
        <v>4599932306424.6855</v>
      </c>
      <c r="JU186" s="21">
        <v>132</v>
      </c>
      <c r="JV186" s="39">
        <v>-275</v>
      </c>
      <c r="JW186" s="39">
        <v>-525</v>
      </c>
      <c r="JX186" s="39">
        <v>2500</v>
      </c>
      <c r="JY186" s="50">
        <f t="shared" si="544"/>
        <v>9.1747414609107098E-5</v>
      </c>
      <c r="JZ186" s="40">
        <f t="shared" si="460"/>
        <v>2.2858969484747029</v>
      </c>
      <c r="KA186" s="41">
        <f t="shared" si="545"/>
        <v>5714.7423711867577</v>
      </c>
      <c r="KB186" s="39">
        <f t="shared" si="546"/>
        <v>-3000239.7448730478</v>
      </c>
      <c r="KC186" s="39">
        <f t="shared" si="547"/>
        <v>-1571554.1520763584</v>
      </c>
      <c r="KD186" s="40">
        <f t="shared" si="461"/>
        <v>24330.220463733884</v>
      </c>
      <c r="KE186" s="39">
        <f t="shared" si="548"/>
        <v>60825551.159334712</v>
      </c>
      <c r="KF186" s="39">
        <f t="shared" si="549"/>
        <v>-31933414358.650723</v>
      </c>
      <c r="KG186" s="39">
        <f t="shared" si="550"/>
        <v>-16727026568.817045</v>
      </c>
      <c r="KH186" s="53">
        <f t="shared" si="551"/>
        <v>16765042538291.629</v>
      </c>
      <c r="KI186" s="39">
        <f t="shared" si="552"/>
        <v>8781688948628.9492</v>
      </c>
      <c r="KJ186" s="39">
        <f t="shared" si="553"/>
        <v>4599932306424.6875</v>
      </c>
      <c r="LD186" s="21">
        <v>132</v>
      </c>
      <c r="LE186" s="39">
        <v>-275</v>
      </c>
      <c r="LF186" s="39">
        <v>-525</v>
      </c>
      <c r="LG186" s="39">
        <v>2500</v>
      </c>
      <c r="LH186" s="50">
        <f t="shared" si="554"/>
        <v>9.1747414609107098E-5</v>
      </c>
      <c r="LI186" s="40">
        <f t="shared" si="462"/>
        <v>2.2858969484747029</v>
      </c>
      <c r="LJ186" s="41">
        <f t="shared" si="555"/>
        <v>5714.7423711867577</v>
      </c>
      <c r="LK186" s="39">
        <f t="shared" si="556"/>
        <v>-3000239.7448730478</v>
      </c>
      <c r="LL186" s="39">
        <f t="shared" si="557"/>
        <v>-1571554.1520763584</v>
      </c>
      <c r="LM186" s="40">
        <f t="shared" si="463"/>
        <v>24330.220463733884</v>
      </c>
      <c r="LN186" s="39">
        <f t="shared" si="558"/>
        <v>60825551.159334712</v>
      </c>
      <c r="LO186" s="39">
        <f t="shared" si="559"/>
        <v>-31933414358.650723</v>
      </c>
      <c r="LP186" s="39">
        <f t="shared" si="560"/>
        <v>-16727026568.817045</v>
      </c>
      <c r="LQ186" s="53">
        <f t="shared" si="561"/>
        <v>16765042538291.629</v>
      </c>
      <c r="LR186" s="39">
        <f t="shared" si="562"/>
        <v>8781688948628.9492</v>
      </c>
      <c r="LS186" s="39">
        <f t="shared" si="563"/>
        <v>4599932306424.6875</v>
      </c>
    </row>
    <row r="187" spans="1:331" x14ac:dyDescent="0.25">
      <c r="A187" s="21">
        <v>133</v>
      </c>
      <c r="B187" s="39">
        <v>-275</v>
      </c>
      <c r="C187" s="39">
        <v>-475</v>
      </c>
      <c r="D187" s="39">
        <v>2500</v>
      </c>
      <c r="E187" s="50">
        <f t="shared" si="464"/>
        <v>9.1500000000000001E-4</v>
      </c>
      <c r="F187" s="40">
        <f t="shared" si="444"/>
        <v>17.995190624999999</v>
      </c>
      <c r="G187" s="41">
        <f t="shared" si="465"/>
        <v>44987.9765625</v>
      </c>
      <c r="H187" s="39">
        <f t="shared" si="466"/>
        <v>-21369288.8671875</v>
      </c>
      <c r="I187" s="39">
        <f t="shared" si="467"/>
        <v>-12371693.5546875</v>
      </c>
      <c r="J187" s="40">
        <f t="shared" si="445"/>
        <v>13833.75</v>
      </c>
      <c r="K187" s="39">
        <f t="shared" si="468"/>
        <v>34584375</v>
      </c>
      <c r="L187" s="39">
        <f t="shared" si="469"/>
        <v>-16427578125</v>
      </c>
      <c r="M187" s="39">
        <f t="shared" si="470"/>
        <v>-9510703125</v>
      </c>
      <c r="N187" s="53">
        <f t="shared" si="471"/>
        <v>7803099609375</v>
      </c>
      <c r="O187" s="39">
        <f t="shared" si="472"/>
        <v>4517583984375</v>
      </c>
      <c r="P187" s="39">
        <f t="shared" si="473"/>
        <v>2615443359375</v>
      </c>
      <c r="AJ187" s="21">
        <v>133</v>
      </c>
      <c r="AK187" s="39">
        <v>-275</v>
      </c>
      <c r="AL187" s="39">
        <v>-475</v>
      </c>
      <c r="AM187" s="39">
        <v>2500</v>
      </c>
      <c r="AN187" s="50">
        <f t="shared" si="474"/>
        <v>2.7737069619497735E-4</v>
      </c>
      <c r="AO187" s="40">
        <f t="shared" si="446"/>
        <v>6.5824952956604221</v>
      </c>
      <c r="AP187" s="41">
        <f t="shared" si="475"/>
        <v>16456.238239151055</v>
      </c>
      <c r="AQ187" s="39">
        <f t="shared" si="476"/>
        <v>-7816713.1635967512</v>
      </c>
      <c r="AR187" s="39">
        <f t="shared" si="477"/>
        <v>-4525465.5157665396</v>
      </c>
      <c r="AS187" s="40">
        <f t="shared" si="447"/>
        <v>21963.52362351404</v>
      </c>
      <c r="AT187" s="39">
        <f t="shared" si="478"/>
        <v>54908809.058785103</v>
      </c>
      <c r="AU187" s="39">
        <f t="shared" si="479"/>
        <v>-26081684302.922924</v>
      </c>
      <c r="AV187" s="39">
        <f t="shared" si="480"/>
        <v>-15099922491.165903</v>
      </c>
      <c r="AW187" s="53">
        <f t="shared" si="481"/>
        <v>12388800043888.389</v>
      </c>
      <c r="AX187" s="39">
        <f t="shared" si="482"/>
        <v>7172463183303.8037</v>
      </c>
      <c r="AY187" s="39">
        <f t="shared" si="483"/>
        <v>4152478685070.6235</v>
      </c>
      <c r="BS187" s="21">
        <v>133</v>
      </c>
      <c r="BT187" s="39">
        <v>-275</v>
      </c>
      <c r="BU187" s="39">
        <v>-475</v>
      </c>
      <c r="BV187" s="39">
        <v>2500</v>
      </c>
      <c r="BW187" s="50">
        <f t="shared" si="484"/>
        <v>2.830366097065826E-4</v>
      </c>
      <c r="BX187" s="40">
        <f t="shared" si="448"/>
        <v>6.7067340669998554</v>
      </c>
      <c r="BY187" s="41">
        <f t="shared" si="485"/>
        <v>16766.835167499637</v>
      </c>
      <c r="BZ187" s="39">
        <f t="shared" si="486"/>
        <v>-7964246.7045623278</v>
      </c>
      <c r="CA187" s="39">
        <f t="shared" si="487"/>
        <v>-4610879.6710624006</v>
      </c>
      <c r="CB187" s="40">
        <f t="shared" si="449"/>
        <v>21891.28322624107</v>
      </c>
      <c r="CC187" s="39">
        <f t="shared" si="488"/>
        <v>54728208.065602675</v>
      </c>
      <c r="CD187" s="39">
        <f t="shared" si="489"/>
        <v>-25995898831.16127</v>
      </c>
      <c r="CE187" s="39">
        <f t="shared" si="490"/>
        <v>-15050257218.040735</v>
      </c>
      <c r="CF187" s="53">
        <f t="shared" si="491"/>
        <v>12348051944801.604</v>
      </c>
      <c r="CG187" s="39">
        <f t="shared" si="492"/>
        <v>7148872178569.3496</v>
      </c>
      <c r="CH187" s="39">
        <f t="shared" si="493"/>
        <v>4138820734961.2021</v>
      </c>
      <c r="DB187" s="21">
        <v>133</v>
      </c>
      <c r="DC187" s="39">
        <v>-275</v>
      </c>
      <c r="DD187" s="39">
        <v>-475</v>
      </c>
      <c r="DE187" s="39">
        <v>2500</v>
      </c>
      <c r="DF187" s="50">
        <f t="shared" si="494"/>
        <v>2.3045608414174314E-4</v>
      </c>
      <c r="DG187" s="40">
        <f t="shared" si="450"/>
        <v>5.5380538527875443</v>
      </c>
      <c r="DH187" s="41">
        <f t="shared" si="495"/>
        <v>13845.13463196886</v>
      </c>
      <c r="DI187" s="39">
        <f t="shared" si="496"/>
        <v>-6576438.9501852086</v>
      </c>
      <c r="DJ187" s="39">
        <f t="shared" si="497"/>
        <v>-3807412.0237914366</v>
      </c>
      <c r="DK187" s="40">
        <f t="shared" si="451"/>
        <v>22561.684927192775</v>
      </c>
      <c r="DL187" s="39">
        <f t="shared" si="498"/>
        <v>56404212.317981936</v>
      </c>
      <c r="DM187" s="39">
        <f t="shared" si="499"/>
        <v>-26792000851.04142</v>
      </c>
      <c r="DN187" s="39">
        <f t="shared" si="500"/>
        <v>-15511158387.445032</v>
      </c>
      <c r="DO187" s="53">
        <f t="shared" si="501"/>
        <v>12726200404244.674</v>
      </c>
      <c r="DP187" s="39">
        <f t="shared" si="502"/>
        <v>7367800234036.3906</v>
      </c>
      <c r="DQ187" s="39">
        <f t="shared" si="503"/>
        <v>4265568556547.3838</v>
      </c>
      <c r="EK187" s="21">
        <v>133</v>
      </c>
      <c r="EL187" s="39">
        <v>-275</v>
      </c>
      <c r="EM187" s="39">
        <v>-475</v>
      </c>
      <c r="EN187" s="39">
        <v>2500</v>
      </c>
      <c r="EO187" s="50">
        <f t="shared" si="504"/>
        <v>2.1236106640562486E-4</v>
      </c>
      <c r="EP187" s="40">
        <f t="shared" si="452"/>
        <v>5.1277123997469767</v>
      </c>
      <c r="EQ187" s="41">
        <f t="shared" si="505"/>
        <v>12819.280999367442</v>
      </c>
      <c r="ER187" s="39">
        <f t="shared" si="506"/>
        <v>-6089158.4746995345</v>
      </c>
      <c r="ES187" s="39">
        <f t="shared" si="507"/>
        <v>-3525302.2748260465</v>
      </c>
      <c r="ET187" s="40">
        <f t="shared" si="453"/>
        <v>22792.396403328283</v>
      </c>
      <c r="EU187" s="39">
        <f t="shared" si="508"/>
        <v>56980991.008320704</v>
      </c>
      <c r="EV187" s="39">
        <f t="shared" si="509"/>
        <v>-27065970728.952335</v>
      </c>
      <c r="EW187" s="39">
        <f t="shared" si="510"/>
        <v>-15669772527.288193</v>
      </c>
      <c r="EX187" s="53">
        <f t="shared" si="511"/>
        <v>12856336096252.359</v>
      </c>
      <c r="EY187" s="39">
        <f t="shared" si="512"/>
        <v>7443141950461.8916</v>
      </c>
      <c r="EZ187" s="39">
        <f t="shared" si="513"/>
        <v>4309187445004.2534</v>
      </c>
      <c r="FT187" s="21">
        <v>133</v>
      </c>
      <c r="FU187" s="39">
        <v>-275</v>
      </c>
      <c r="FV187" s="39">
        <v>-475</v>
      </c>
      <c r="FW187" s="39">
        <v>2500</v>
      </c>
      <c r="FX187" s="50">
        <f t="shared" si="514"/>
        <v>2.1092282291815403E-4</v>
      </c>
      <c r="FY187" s="40">
        <f t="shared" si="454"/>
        <v>5.0949181970859394</v>
      </c>
      <c r="FZ187" s="41">
        <f t="shared" si="515"/>
        <v>12737.295492714849</v>
      </c>
      <c r="GA187" s="39">
        <f t="shared" si="516"/>
        <v>-6050215.3590395534</v>
      </c>
      <c r="GB187" s="39">
        <f t="shared" si="517"/>
        <v>-3502756.2604965838</v>
      </c>
      <c r="GC187" s="40">
        <f t="shared" si="455"/>
        <v>22810.734007793533</v>
      </c>
      <c r="GD187" s="39">
        <f t="shared" si="518"/>
        <v>57026835.019483835</v>
      </c>
      <c r="GE187" s="39">
        <f t="shared" si="519"/>
        <v>-27087746634.254822</v>
      </c>
      <c r="GF187" s="39">
        <f t="shared" si="520"/>
        <v>-15682379630.358055</v>
      </c>
      <c r="GG187" s="53">
        <f t="shared" si="521"/>
        <v>12866679651271.041</v>
      </c>
      <c r="GH187" s="39">
        <f t="shared" si="522"/>
        <v>7449130324420.0762</v>
      </c>
      <c r="GI187" s="39">
        <f t="shared" si="523"/>
        <v>4312654398348.4648</v>
      </c>
      <c r="HC187" s="21">
        <v>133</v>
      </c>
      <c r="HD187" s="39">
        <v>-275</v>
      </c>
      <c r="HE187" s="39">
        <v>-475</v>
      </c>
      <c r="HF187" s="39">
        <v>2500</v>
      </c>
      <c r="HG187" s="50">
        <f t="shared" si="524"/>
        <v>2.1091955976762738E-4</v>
      </c>
      <c r="HH187" s="40">
        <f t="shared" si="456"/>
        <v>5.0948437621593667</v>
      </c>
      <c r="HI187" s="41">
        <f t="shared" si="525"/>
        <v>12737.109405398416</v>
      </c>
      <c r="HJ187" s="39">
        <f t="shared" si="526"/>
        <v>-6050126.9675642475</v>
      </c>
      <c r="HK187" s="39">
        <f t="shared" si="527"/>
        <v>-3502705.0864845645</v>
      </c>
      <c r="HL187" s="40">
        <f t="shared" si="457"/>
        <v>22810.775612962749</v>
      </c>
      <c r="HM187" s="39">
        <f t="shared" si="528"/>
        <v>57026939.032406874</v>
      </c>
      <c r="HN187" s="39">
        <f t="shared" si="529"/>
        <v>-27087796040.393265</v>
      </c>
      <c r="HO187" s="39">
        <f t="shared" si="530"/>
        <v>-15682408233.91189</v>
      </c>
      <c r="HP187" s="53">
        <f t="shared" si="531"/>
        <v>12866703119186.801</v>
      </c>
      <c r="HQ187" s="39">
        <f t="shared" si="532"/>
        <v>7449143911108.1475</v>
      </c>
      <c r="HR187" s="39">
        <f t="shared" si="533"/>
        <v>4312662264325.77</v>
      </c>
      <c r="IL187" s="21">
        <v>133</v>
      </c>
      <c r="IM187" s="39">
        <v>-275</v>
      </c>
      <c r="IN187" s="39">
        <v>-475</v>
      </c>
      <c r="IO187" s="39">
        <v>2500</v>
      </c>
      <c r="IP187" s="50">
        <f t="shared" si="534"/>
        <v>2.1091955970850305E-4</v>
      </c>
      <c r="IQ187" s="40">
        <f t="shared" si="458"/>
        <v>5.0948437608106918</v>
      </c>
      <c r="IR187" s="41">
        <f t="shared" si="535"/>
        <v>12737.10940202673</v>
      </c>
      <c r="IS187" s="39">
        <f t="shared" si="536"/>
        <v>-6050126.9659626968</v>
      </c>
      <c r="IT187" s="39">
        <f t="shared" si="537"/>
        <v>-3502705.0855573509</v>
      </c>
      <c r="IU187" s="40">
        <f t="shared" si="459"/>
        <v>22810.775613716589</v>
      </c>
      <c r="IV187" s="39">
        <f t="shared" si="538"/>
        <v>57026939.034291469</v>
      </c>
      <c r="IW187" s="39">
        <f t="shared" si="539"/>
        <v>-27087796041.288448</v>
      </c>
      <c r="IX187" s="39">
        <f t="shared" si="540"/>
        <v>-15682408234.430155</v>
      </c>
      <c r="IY187" s="53">
        <f t="shared" si="541"/>
        <v>12866703119612.014</v>
      </c>
      <c r="IZ187" s="39">
        <f t="shared" si="542"/>
        <v>7449143911354.3232</v>
      </c>
      <c r="JA187" s="39">
        <f t="shared" si="543"/>
        <v>4312662264468.2925</v>
      </c>
      <c r="JU187" s="21">
        <v>133</v>
      </c>
      <c r="JV187" s="39">
        <v>-275</v>
      </c>
      <c r="JW187" s="39">
        <v>-475</v>
      </c>
      <c r="JX187" s="39">
        <v>2500</v>
      </c>
      <c r="JY187" s="50">
        <f t="shared" si="544"/>
        <v>2.1091955970850234E-4</v>
      </c>
      <c r="JZ187" s="40">
        <f t="shared" si="460"/>
        <v>5.0948437608106776</v>
      </c>
      <c r="KA187" s="41">
        <f t="shared" si="545"/>
        <v>12737.109402026694</v>
      </c>
      <c r="KB187" s="39">
        <f t="shared" si="546"/>
        <v>-6050126.9659626791</v>
      </c>
      <c r="KC187" s="39">
        <f t="shared" si="547"/>
        <v>-3502705.0855573406</v>
      </c>
      <c r="KD187" s="40">
        <f t="shared" si="461"/>
        <v>22810.775613716596</v>
      </c>
      <c r="KE187" s="39">
        <f t="shared" si="548"/>
        <v>57026939.034291491</v>
      </c>
      <c r="KF187" s="39">
        <f t="shared" si="549"/>
        <v>-27087796041.28846</v>
      </c>
      <c r="KG187" s="39">
        <f t="shared" si="550"/>
        <v>-15682408234.430161</v>
      </c>
      <c r="KH187" s="53">
        <f t="shared" si="551"/>
        <v>12866703119612.018</v>
      </c>
      <c r="KI187" s="39">
        <f t="shared" si="552"/>
        <v>7449143911354.3262</v>
      </c>
      <c r="KJ187" s="39">
        <f t="shared" si="553"/>
        <v>4312662264468.2939</v>
      </c>
      <c r="LD187" s="21">
        <v>133</v>
      </c>
      <c r="LE187" s="39">
        <v>-275</v>
      </c>
      <c r="LF187" s="39">
        <v>-475</v>
      </c>
      <c r="LG187" s="39">
        <v>2500</v>
      </c>
      <c r="LH187" s="50">
        <f t="shared" si="554"/>
        <v>2.1091955970850234E-4</v>
      </c>
      <c r="LI187" s="40">
        <f t="shared" si="462"/>
        <v>5.0948437608106776</v>
      </c>
      <c r="LJ187" s="41">
        <f t="shared" si="555"/>
        <v>12737.109402026694</v>
      </c>
      <c r="LK187" s="39">
        <f t="shared" si="556"/>
        <v>-6050126.9659626791</v>
      </c>
      <c r="LL187" s="39">
        <f t="shared" si="557"/>
        <v>-3502705.0855573406</v>
      </c>
      <c r="LM187" s="40">
        <f t="shared" si="463"/>
        <v>22810.775613716596</v>
      </c>
      <c r="LN187" s="39">
        <f t="shared" si="558"/>
        <v>57026939.034291491</v>
      </c>
      <c r="LO187" s="39">
        <f t="shared" si="559"/>
        <v>-27087796041.28846</v>
      </c>
      <c r="LP187" s="39">
        <f t="shared" si="560"/>
        <v>-15682408234.430161</v>
      </c>
      <c r="LQ187" s="53">
        <f t="shared" si="561"/>
        <v>12866703119612.018</v>
      </c>
      <c r="LR187" s="39">
        <f t="shared" si="562"/>
        <v>7449143911354.3262</v>
      </c>
      <c r="LS187" s="39">
        <f t="shared" si="563"/>
        <v>4312662264468.2939</v>
      </c>
    </row>
    <row r="188" spans="1:331" x14ac:dyDescent="0.25">
      <c r="A188" s="21">
        <v>134</v>
      </c>
      <c r="B188" s="39">
        <v>-275</v>
      </c>
      <c r="C188" s="39">
        <v>-425</v>
      </c>
      <c r="D188" s="39">
        <v>2500</v>
      </c>
      <c r="E188" s="50">
        <f t="shared" si="464"/>
        <v>9.2250000000000003E-4</v>
      </c>
      <c r="F188" s="40">
        <f t="shared" si="444"/>
        <v>18.098585156249996</v>
      </c>
      <c r="G188" s="41">
        <f t="shared" si="465"/>
        <v>45246.462890624993</v>
      </c>
      <c r="H188" s="39">
        <f t="shared" si="466"/>
        <v>-19229746.728515621</v>
      </c>
      <c r="I188" s="39">
        <f t="shared" si="467"/>
        <v>-12442777.294921873</v>
      </c>
      <c r="J188" s="40">
        <f t="shared" si="445"/>
        <v>13738.125000000002</v>
      </c>
      <c r="K188" s="39">
        <f t="shared" si="468"/>
        <v>34345312.500000007</v>
      </c>
      <c r="L188" s="39">
        <f t="shared" si="469"/>
        <v>-14596757812.500004</v>
      </c>
      <c r="M188" s="39">
        <f t="shared" si="470"/>
        <v>-9444960937.5000019</v>
      </c>
      <c r="N188" s="53">
        <f t="shared" si="471"/>
        <v>6203622070312.502</v>
      </c>
      <c r="O188" s="39">
        <f t="shared" si="472"/>
        <v>4014108398437.501</v>
      </c>
      <c r="P188" s="39">
        <f t="shared" si="473"/>
        <v>2597364257812.5005</v>
      </c>
      <c r="AJ188" s="21">
        <v>134</v>
      </c>
      <c r="AK188" s="39">
        <v>-275</v>
      </c>
      <c r="AL188" s="39">
        <v>-425</v>
      </c>
      <c r="AM188" s="39">
        <v>2500</v>
      </c>
      <c r="AN188" s="50">
        <f t="shared" si="474"/>
        <v>3.4996273593295297E-4</v>
      </c>
      <c r="AO188" s="40">
        <f t="shared" si="446"/>
        <v>8.1432785483371024</v>
      </c>
      <c r="AP188" s="41">
        <f t="shared" si="475"/>
        <v>20358.196370842757</v>
      </c>
      <c r="AQ188" s="39">
        <f t="shared" si="476"/>
        <v>-8652233.4576081727</v>
      </c>
      <c r="AR188" s="39">
        <f t="shared" si="477"/>
        <v>-5598504.0019817585</v>
      </c>
      <c r="AS188" s="40">
        <f t="shared" si="447"/>
        <v>21037.97511685485</v>
      </c>
      <c r="AT188" s="39">
        <f t="shared" si="478"/>
        <v>52594937.792137124</v>
      </c>
      <c r="AU188" s="39">
        <f t="shared" si="479"/>
        <v>-22352848561.658279</v>
      </c>
      <c r="AV188" s="39">
        <f t="shared" si="480"/>
        <v>-14463607892.837709</v>
      </c>
      <c r="AW188" s="53">
        <f t="shared" si="481"/>
        <v>9499960638704.7695</v>
      </c>
      <c r="AX188" s="39">
        <f t="shared" si="482"/>
        <v>6147033354456.0264</v>
      </c>
      <c r="AY188" s="39">
        <f t="shared" si="483"/>
        <v>3977492170530.3701</v>
      </c>
      <c r="BS188" s="21">
        <v>134</v>
      </c>
      <c r="BT188" s="39">
        <v>-275</v>
      </c>
      <c r="BU188" s="39">
        <v>-425</v>
      </c>
      <c r="BV188" s="39">
        <v>2500</v>
      </c>
      <c r="BW188" s="50">
        <f t="shared" si="484"/>
        <v>3.7339811345489472E-4</v>
      </c>
      <c r="BX188" s="40">
        <f t="shared" si="448"/>
        <v>8.6328101796353902</v>
      </c>
      <c r="BY188" s="41">
        <f t="shared" si="485"/>
        <v>21582.025449088476</v>
      </c>
      <c r="BZ188" s="39">
        <f t="shared" si="486"/>
        <v>-9172360.8158626016</v>
      </c>
      <c r="CA188" s="39">
        <f t="shared" si="487"/>
        <v>-5935056.9984993311</v>
      </c>
      <c r="CB188" s="40">
        <f t="shared" si="449"/>
        <v>20739.174053450093</v>
      </c>
      <c r="CC188" s="39">
        <f t="shared" si="488"/>
        <v>51847935.133625232</v>
      </c>
      <c r="CD188" s="39">
        <f t="shared" si="489"/>
        <v>-22035372431.790722</v>
      </c>
      <c r="CE188" s="39">
        <f t="shared" si="490"/>
        <v>-14258182161.746939</v>
      </c>
      <c r="CF188" s="53">
        <f t="shared" si="491"/>
        <v>9365033283511.0566</v>
      </c>
      <c r="CG188" s="39">
        <f t="shared" si="492"/>
        <v>6059727418742.4492</v>
      </c>
      <c r="CH188" s="39">
        <f t="shared" si="493"/>
        <v>3921000094480.4082</v>
      </c>
      <c r="DB188" s="21">
        <v>134</v>
      </c>
      <c r="DC188" s="39">
        <v>-275</v>
      </c>
      <c r="DD188" s="39">
        <v>-425</v>
      </c>
      <c r="DE188" s="39">
        <v>2500</v>
      </c>
      <c r="DF188" s="50">
        <f t="shared" si="494"/>
        <v>3.4137635889312009E-4</v>
      </c>
      <c r="DG188" s="40">
        <f t="shared" si="450"/>
        <v>7.9621685594036427</v>
      </c>
      <c r="DH188" s="41">
        <f t="shared" si="495"/>
        <v>19905.421398509108</v>
      </c>
      <c r="DI188" s="39">
        <f t="shared" si="496"/>
        <v>-8459804.0943663716</v>
      </c>
      <c r="DJ188" s="39">
        <f t="shared" si="497"/>
        <v>-5473990.8845900046</v>
      </c>
      <c r="DK188" s="40">
        <f t="shared" si="451"/>
        <v>21147.451424112718</v>
      </c>
      <c r="DL188" s="39">
        <f t="shared" si="498"/>
        <v>52868628.560281798</v>
      </c>
      <c r="DM188" s="39">
        <f t="shared" si="499"/>
        <v>-22469167138.119762</v>
      </c>
      <c r="DN188" s="39">
        <f t="shared" si="500"/>
        <v>-14538872854.077494</v>
      </c>
      <c r="DO188" s="53">
        <f t="shared" si="501"/>
        <v>9549396033700.8984</v>
      </c>
      <c r="DP188" s="39">
        <f t="shared" si="502"/>
        <v>6179020962982.9346</v>
      </c>
      <c r="DQ188" s="39">
        <f t="shared" si="503"/>
        <v>3998190034871.311</v>
      </c>
      <c r="EK188" s="21">
        <v>134</v>
      </c>
      <c r="EL188" s="39">
        <v>-275</v>
      </c>
      <c r="EM188" s="39">
        <v>-425</v>
      </c>
      <c r="EN188" s="39">
        <v>2500</v>
      </c>
      <c r="EO188" s="50">
        <f t="shared" si="504"/>
        <v>3.3094747670908291E-4</v>
      </c>
      <c r="EP188" s="40">
        <f t="shared" si="452"/>
        <v>7.7409309249134193</v>
      </c>
      <c r="EQ188" s="41">
        <f t="shared" si="505"/>
        <v>19352.327312283549</v>
      </c>
      <c r="ER188" s="39">
        <f t="shared" si="506"/>
        <v>-8224739.1077205082</v>
      </c>
      <c r="ES188" s="39">
        <f t="shared" si="507"/>
        <v>-5321890.0108779762</v>
      </c>
      <c r="ET188" s="40">
        <f t="shared" si="453"/>
        <v>21280.419671959193</v>
      </c>
      <c r="EU188" s="39">
        <f t="shared" si="508"/>
        <v>53201049.179897979</v>
      </c>
      <c r="EV188" s="39">
        <f t="shared" si="509"/>
        <v>-22610445901.456642</v>
      </c>
      <c r="EW188" s="39">
        <f t="shared" si="510"/>
        <v>-14630288524.471945</v>
      </c>
      <c r="EX188" s="53">
        <f t="shared" si="511"/>
        <v>9609439508119.0723</v>
      </c>
      <c r="EY188" s="39">
        <f t="shared" si="512"/>
        <v>6217872622900.5762</v>
      </c>
      <c r="EZ188" s="39">
        <f t="shared" si="513"/>
        <v>4023329344229.7847</v>
      </c>
      <c r="FT188" s="21">
        <v>134</v>
      </c>
      <c r="FU188" s="39">
        <v>-275</v>
      </c>
      <c r="FV188" s="39">
        <v>-425</v>
      </c>
      <c r="FW188" s="39">
        <v>2500</v>
      </c>
      <c r="FX188" s="50">
        <f t="shared" si="514"/>
        <v>3.3009270361142117E-4</v>
      </c>
      <c r="FY188" s="40">
        <f t="shared" si="454"/>
        <v>7.7227363368596951</v>
      </c>
      <c r="FZ188" s="41">
        <f t="shared" si="515"/>
        <v>19306.840842149239</v>
      </c>
      <c r="GA188" s="39">
        <f t="shared" si="516"/>
        <v>-8205407.3579134261</v>
      </c>
      <c r="GB188" s="39">
        <f t="shared" si="517"/>
        <v>-5309381.2315910403</v>
      </c>
      <c r="GC188" s="40">
        <f t="shared" si="455"/>
        <v>21291.318028954382</v>
      </c>
      <c r="GD188" s="39">
        <f t="shared" si="518"/>
        <v>53228295.072385952</v>
      </c>
      <c r="GE188" s="39">
        <f t="shared" si="519"/>
        <v>-22622025405.76403</v>
      </c>
      <c r="GF188" s="39">
        <f t="shared" si="520"/>
        <v>-14637781144.906137</v>
      </c>
      <c r="GG188" s="53">
        <f t="shared" si="521"/>
        <v>9614360797449.7129</v>
      </c>
      <c r="GH188" s="39">
        <f t="shared" si="522"/>
        <v>6221056986585.1084</v>
      </c>
      <c r="GI188" s="39">
        <f t="shared" si="523"/>
        <v>4025389814849.1875</v>
      </c>
      <c r="HC188" s="21">
        <v>134</v>
      </c>
      <c r="HD188" s="39">
        <v>-275</v>
      </c>
      <c r="HE188" s="39">
        <v>-425</v>
      </c>
      <c r="HF188" s="39">
        <v>2500</v>
      </c>
      <c r="HG188" s="50">
        <f t="shared" si="524"/>
        <v>3.3009170482558117E-4</v>
      </c>
      <c r="HH188" s="40">
        <f t="shared" si="456"/>
        <v>7.7227150713863724</v>
      </c>
      <c r="HI188" s="41">
        <f t="shared" si="525"/>
        <v>19306.787678465931</v>
      </c>
      <c r="HJ188" s="39">
        <f t="shared" si="526"/>
        <v>-8205384.7633480206</v>
      </c>
      <c r="HK188" s="39">
        <f t="shared" si="527"/>
        <v>-5309366.6115781311</v>
      </c>
      <c r="HL188" s="40">
        <f t="shared" si="457"/>
        <v>21291.330763473841</v>
      </c>
      <c r="HM188" s="39">
        <f t="shared" si="528"/>
        <v>53228326.908684604</v>
      </c>
      <c r="HN188" s="39">
        <f t="shared" si="529"/>
        <v>-22622038936.190956</v>
      </c>
      <c r="HO188" s="39">
        <f t="shared" si="530"/>
        <v>-14637789899.888266</v>
      </c>
      <c r="HP188" s="53">
        <f t="shared" si="531"/>
        <v>9614366547881.1563</v>
      </c>
      <c r="HQ188" s="39">
        <f t="shared" si="532"/>
        <v>6221060707452.5127</v>
      </c>
      <c r="HR188" s="39">
        <f t="shared" si="533"/>
        <v>4025392222469.2729</v>
      </c>
      <c r="IL188" s="21">
        <v>134</v>
      </c>
      <c r="IM188" s="39">
        <v>-275</v>
      </c>
      <c r="IN188" s="39">
        <v>-425</v>
      </c>
      <c r="IO188" s="39">
        <v>2500</v>
      </c>
      <c r="IP188" s="50">
        <f t="shared" si="534"/>
        <v>3.3009170480789826E-4</v>
      </c>
      <c r="IQ188" s="40">
        <f t="shared" si="458"/>
        <v>7.7227150710098771</v>
      </c>
      <c r="IR188" s="41">
        <f t="shared" si="535"/>
        <v>19306.787677524691</v>
      </c>
      <c r="IS188" s="39">
        <f t="shared" si="536"/>
        <v>-8205384.7629479943</v>
      </c>
      <c r="IT188" s="39">
        <f t="shared" si="537"/>
        <v>-5309366.6113192905</v>
      </c>
      <c r="IU188" s="40">
        <f t="shared" si="459"/>
        <v>21291.330763699298</v>
      </c>
      <c r="IV188" s="39">
        <f t="shared" si="538"/>
        <v>53228326.909248248</v>
      </c>
      <c r="IW188" s="39">
        <f t="shared" si="539"/>
        <v>-22622038936.430504</v>
      </c>
      <c r="IX188" s="39">
        <f t="shared" si="540"/>
        <v>-14637789900.043268</v>
      </c>
      <c r="IY188" s="53">
        <f t="shared" si="541"/>
        <v>9614366547982.9648</v>
      </c>
      <c r="IZ188" s="39">
        <f t="shared" si="542"/>
        <v>6221060707518.3887</v>
      </c>
      <c r="JA188" s="39">
        <f t="shared" si="543"/>
        <v>4025392222511.8989</v>
      </c>
      <c r="JU188" s="21">
        <v>134</v>
      </c>
      <c r="JV188" s="39">
        <v>-275</v>
      </c>
      <c r="JW188" s="39">
        <v>-425</v>
      </c>
      <c r="JX188" s="39">
        <v>2500</v>
      </c>
      <c r="JY188" s="50">
        <f t="shared" si="544"/>
        <v>3.300917048078974E-4</v>
      </c>
      <c r="JZ188" s="40">
        <f t="shared" si="460"/>
        <v>7.7227150710098567</v>
      </c>
      <c r="KA188" s="41">
        <f t="shared" si="545"/>
        <v>19306.78767752464</v>
      </c>
      <c r="KB188" s="39">
        <f t="shared" si="546"/>
        <v>-8205384.7629479719</v>
      </c>
      <c r="KC188" s="39">
        <f t="shared" si="547"/>
        <v>-5309366.6113192765</v>
      </c>
      <c r="KD188" s="40">
        <f t="shared" si="461"/>
        <v>21291.330763699309</v>
      </c>
      <c r="KE188" s="39">
        <f t="shared" si="548"/>
        <v>53228326.90924827</v>
      </c>
      <c r="KF188" s="39">
        <f t="shared" si="549"/>
        <v>-22622038936.430515</v>
      </c>
      <c r="KG188" s="39">
        <f t="shared" si="550"/>
        <v>-14637789900.043274</v>
      </c>
      <c r="KH188" s="53">
        <f t="shared" si="551"/>
        <v>9614366547982.9688</v>
      </c>
      <c r="KI188" s="39">
        <f t="shared" si="552"/>
        <v>6221060707518.3916</v>
      </c>
      <c r="KJ188" s="39">
        <f t="shared" si="553"/>
        <v>4025392222511.9004</v>
      </c>
      <c r="LD188" s="21">
        <v>134</v>
      </c>
      <c r="LE188" s="39">
        <v>-275</v>
      </c>
      <c r="LF188" s="39">
        <v>-425</v>
      </c>
      <c r="LG188" s="39">
        <v>2500</v>
      </c>
      <c r="LH188" s="50">
        <f t="shared" si="554"/>
        <v>3.300917048078974E-4</v>
      </c>
      <c r="LI188" s="40">
        <f t="shared" si="462"/>
        <v>7.7227150710098567</v>
      </c>
      <c r="LJ188" s="41">
        <f t="shared" si="555"/>
        <v>19306.78767752464</v>
      </c>
      <c r="LK188" s="39">
        <f t="shared" si="556"/>
        <v>-8205384.7629479719</v>
      </c>
      <c r="LL188" s="39">
        <f t="shared" si="557"/>
        <v>-5309366.6113192765</v>
      </c>
      <c r="LM188" s="40">
        <f t="shared" si="463"/>
        <v>21291.330763699309</v>
      </c>
      <c r="LN188" s="39">
        <f t="shared" si="558"/>
        <v>53228326.90924827</v>
      </c>
      <c r="LO188" s="39">
        <f t="shared" si="559"/>
        <v>-22622038936.430515</v>
      </c>
      <c r="LP188" s="39">
        <f t="shared" si="560"/>
        <v>-14637789900.043274</v>
      </c>
      <c r="LQ188" s="53">
        <f t="shared" si="561"/>
        <v>9614366547982.9688</v>
      </c>
      <c r="LR188" s="39">
        <f t="shared" si="562"/>
        <v>6221060707518.3916</v>
      </c>
      <c r="LS188" s="39">
        <f t="shared" si="563"/>
        <v>4025392222511.9004</v>
      </c>
    </row>
    <row r="189" spans="1:331" x14ac:dyDescent="0.25">
      <c r="A189" s="21">
        <v>135</v>
      </c>
      <c r="B189" s="39">
        <v>-275</v>
      </c>
      <c r="C189" s="39">
        <v>425</v>
      </c>
      <c r="D189" s="39">
        <v>2500</v>
      </c>
      <c r="E189" s="50">
        <f t="shared" si="464"/>
        <v>1.0499999999999999E-3</v>
      </c>
      <c r="F189" s="40">
        <f t="shared" si="444"/>
        <v>19.7465625</v>
      </c>
      <c r="G189" s="41">
        <f t="shared" si="465"/>
        <v>49366.40625</v>
      </c>
      <c r="H189" s="39">
        <f t="shared" si="466"/>
        <v>20980722.65625</v>
      </c>
      <c r="I189" s="39">
        <f t="shared" si="467"/>
        <v>-13575761.71875</v>
      </c>
      <c r="J189" s="40">
        <f t="shared" si="445"/>
        <v>12112.500000000002</v>
      </c>
      <c r="K189" s="39">
        <f t="shared" si="468"/>
        <v>30281250.000000004</v>
      </c>
      <c r="L189" s="39">
        <f t="shared" si="469"/>
        <v>12869531250.000002</v>
      </c>
      <c r="M189" s="39">
        <f t="shared" si="470"/>
        <v>-8327343750.000001</v>
      </c>
      <c r="N189" s="53">
        <f t="shared" si="471"/>
        <v>5469550781250.001</v>
      </c>
      <c r="O189" s="39">
        <f t="shared" si="472"/>
        <v>-3539121093750.0005</v>
      </c>
      <c r="P189" s="39">
        <f t="shared" si="473"/>
        <v>2290019531250.0005</v>
      </c>
      <c r="AJ189" s="21">
        <v>135</v>
      </c>
      <c r="AK189" s="39">
        <v>-275</v>
      </c>
      <c r="AL189" s="39">
        <v>425</v>
      </c>
      <c r="AM189" s="39">
        <v>2500</v>
      </c>
      <c r="AN189" s="50">
        <f t="shared" si="474"/>
        <v>1.5840274114785398E-3</v>
      </c>
      <c r="AO189" s="40">
        <f t="shared" si="446"/>
        <v>24.39691338569207</v>
      </c>
      <c r="AP189" s="41">
        <f t="shared" si="475"/>
        <v>60992.283464230175</v>
      </c>
      <c r="AQ189" s="39">
        <f t="shared" si="476"/>
        <v>25921720.472297825</v>
      </c>
      <c r="AR189" s="39">
        <f t="shared" si="477"/>
        <v>-16772877.952663299</v>
      </c>
      <c r="AS189" s="40">
        <f t="shared" si="447"/>
        <v>5303.6505036486178</v>
      </c>
      <c r="AT189" s="39">
        <f t="shared" si="478"/>
        <v>13259126.259121545</v>
      </c>
      <c r="AU189" s="39">
        <f t="shared" si="479"/>
        <v>5635128660.1266565</v>
      </c>
      <c r="AV189" s="39">
        <f t="shared" si="480"/>
        <v>-3646259721.2584248</v>
      </c>
      <c r="AW189" s="53">
        <f t="shared" si="481"/>
        <v>2394929680553.8291</v>
      </c>
      <c r="AX189" s="39">
        <f t="shared" si="482"/>
        <v>-1549660381534.8306</v>
      </c>
      <c r="AY189" s="39">
        <f t="shared" si="483"/>
        <v>1002721423346.0668</v>
      </c>
      <c r="BS189" s="21">
        <v>135</v>
      </c>
      <c r="BT189" s="39">
        <v>-275</v>
      </c>
      <c r="BU189" s="39">
        <v>425</v>
      </c>
      <c r="BV189" s="39">
        <v>2500</v>
      </c>
      <c r="BW189" s="50">
        <f t="shared" si="484"/>
        <v>1.9095436771762019E-3</v>
      </c>
      <c r="BX189" s="40">
        <f t="shared" si="448"/>
        <v>25.447837542090131</v>
      </c>
      <c r="BY189" s="41">
        <f t="shared" si="485"/>
        <v>63619.593855225328</v>
      </c>
      <c r="BZ189" s="39">
        <f t="shared" si="486"/>
        <v>27038327.388470765</v>
      </c>
      <c r="CA189" s="39">
        <f t="shared" si="487"/>
        <v>-17495388.310186964</v>
      </c>
      <c r="CB189" s="40">
        <f t="shared" si="449"/>
        <v>1153.3181160034246</v>
      </c>
      <c r="CC189" s="39">
        <f t="shared" si="488"/>
        <v>2883295.2900085617</v>
      </c>
      <c r="CD189" s="39">
        <f t="shared" si="489"/>
        <v>1225400498.2536387</v>
      </c>
      <c r="CE189" s="39">
        <f t="shared" si="490"/>
        <v>-792906204.7523545</v>
      </c>
      <c r="CF189" s="53">
        <f t="shared" si="491"/>
        <v>520795211757.79645</v>
      </c>
      <c r="CG189" s="39">
        <f t="shared" si="492"/>
        <v>-336985137019.75067</v>
      </c>
      <c r="CH189" s="39">
        <f t="shared" si="493"/>
        <v>218049206306.89749</v>
      </c>
      <c r="DB189" s="21">
        <v>135</v>
      </c>
      <c r="DC189" s="39">
        <v>-275</v>
      </c>
      <c r="DD189" s="39">
        <v>425</v>
      </c>
      <c r="DE189" s="39">
        <v>2500</v>
      </c>
      <c r="DF189" s="50">
        <f t="shared" si="494"/>
        <v>2.2270210296665288E-3</v>
      </c>
      <c r="DG189" s="40">
        <f t="shared" si="450"/>
        <v>25.5</v>
      </c>
      <c r="DH189" s="41">
        <f t="shared" si="495"/>
        <v>63750</v>
      </c>
      <c r="DI189" s="39">
        <f t="shared" si="496"/>
        <v>27093750</v>
      </c>
      <c r="DJ189" s="39">
        <f t="shared" si="497"/>
        <v>-17531250</v>
      </c>
      <c r="DK189" s="40">
        <f t="shared" si="451"/>
        <v>0</v>
      </c>
      <c r="DL189" s="39">
        <f t="shared" si="498"/>
        <v>0</v>
      </c>
      <c r="DM189" s="39">
        <f t="shared" si="499"/>
        <v>0</v>
      </c>
      <c r="DN189" s="39">
        <f t="shared" si="500"/>
        <v>0</v>
      </c>
      <c r="DO189" s="53">
        <f t="shared" si="501"/>
        <v>0</v>
      </c>
      <c r="DP189" s="39">
        <f t="shared" si="502"/>
        <v>0</v>
      </c>
      <c r="DQ189" s="39">
        <f t="shared" si="503"/>
        <v>0</v>
      </c>
      <c r="EK189" s="21">
        <v>135</v>
      </c>
      <c r="EL189" s="39">
        <v>-275</v>
      </c>
      <c r="EM189" s="39">
        <v>425</v>
      </c>
      <c r="EN189" s="39">
        <v>2500</v>
      </c>
      <c r="EO189" s="50">
        <f t="shared" si="504"/>
        <v>2.3469164518678709E-3</v>
      </c>
      <c r="EP189" s="40">
        <f t="shared" si="452"/>
        <v>25.5</v>
      </c>
      <c r="EQ189" s="41">
        <f t="shared" si="505"/>
        <v>63750</v>
      </c>
      <c r="ER189" s="39">
        <f t="shared" si="506"/>
        <v>27093750</v>
      </c>
      <c r="ES189" s="39">
        <f t="shared" si="507"/>
        <v>-17531250</v>
      </c>
      <c r="ET189" s="40">
        <f t="shared" si="453"/>
        <v>0</v>
      </c>
      <c r="EU189" s="39">
        <f t="shared" si="508"/>
        <v>0</v>
      </c>
      <c r="EV189" s="39">
        <f t="shared" si="509"/>
        <v>0</v>
      </c>
      <c r="EW189" s="39">
        <f t="shared" si="510"/>
        <v>0</v>
      </c>
      <c r="EX189" s="53">
        <f t="shared" si="511"/>
        <v>0</v>
      </c>
      <c r="EY189" s="39">
        <f t="shared" si="512"/>
        <v>0</v>
      </c>
      <c r="EZ189" s="39">
        <f t="shared" si="513"/>
        <v>0</v>
      </c>
      <c r="FT189" s="21">
        <v>135</v>
      </c>
      <c r="FU189" s="39">
        <v>-275</v>
      </c>
      <c r="FV189" s="39">
        <v>425</v>
      </c>
      <c r="FW189" s="39">
        <v>2500</v>
      </c>
      <c r="FX189" s="50">
        <f t="shared" si="514"/>
        <v>2.355980675396962E-3</v>
      </c>
      <c r="FY189" s="40">
        <f t="shared" si="454"/>
        <v>25.5</v>
      </c>
      <c r="FZ189" s="41">
        <f t="shared" si="515"/>
        <v>63750</v>
      </c>
      <c r="GA189" s="39">
        <f t="shared" si="516"/>
        <v>27093750</v>
      </c>
      <c r="GB189" s="39">
        <f t="shared" si="517"/>
        <v>-17531250</v>
      </c>
      <c r="GC189" s="40">
        <f t="shared" si="455"/>
        <v>0</v>
      </c>
      <c r="GD189" s="39">
        <f t="shared" si="518"/>
        <v>0</v>
      </c>
      <c r="GE189" s="39">
        <f t="shared" si="519"/>
        <v>0</v>
      </c>
      <c r="GF189" s="39">
        <f t="shared" si="520"/>
        <v>0</v>
      </c>
      <c r="GG189" s="53">
        <f t="shared" si="521"/>
        <v>0</v>
      </c>
      <c r="GH189" s="39">
        <f t="shared" si="522"/>
        <v>0</v>
      </c>
      <c r="GI189" s="39">
        <f t="shared" si="523"/>
        <v>0</v>
      </c>
      <c r="HC189" s="21">
        <v>135</v>
      </c>
      <c r="HD189" s="39">
        <v>-275</v>
      </c>
      <c r="HE189" s="39">
        <v>425</v>
      </c>
      <c r="HF189" s="39">
        <v>2500</v>
      </c>
      <c r="HG189" s="50">
        <f t="shared" si="524"/>
        <v>2.3560181708107948E-3</v>
      </c>
      <c r="HH189" s="40">
        <f t="shared" si="456"/>
        <v>25.5</v>
      </c>
      <c r="HI189" s="41">
        <f t="shared" si="525"/>
        <v>63750</v>
      </c>
      <c r="HJ189" s="39">
        <f t="shared" si="526"/>
        <v>27093750</v>
      </c>
      <c r="HK189" s="39">
        <f t="shared" si="527"/>
        <v>-17531250</v>
      </c>
      <c r="HL189" s="40">
        <f t="shared" si="457"/>
        <v>0</v>
      </c>
      <c r="HM189" s="39">
        <f t="shared" si="528"/>
        <v>0</v>
      </c>
      <c r="HN189" s="39">
        <f t="shared" si="529"/>
        <v>0</v>
      </c>
      <c r="HO189" s="39">
        <f t="shared" si="530"/>
        <v>0</v>
      </c>
      <c r="HP189" s="53">
        <f t="shared" si="531"/>
        <v>0</v>
      </c>
      <c r="HQ189" s="39">
        <f t="shared" si="532"/>
        <v>0</v>
      </c>
      <c r="HR189" s="39">
        <f t="shared" si="533"/>
        <v>0</v>
      </c>
      <c r="IL189" s="21">
        <v>135</v>
      </c>
      <c r="IM189" s="39">
        <v>-275</v>
      </c>
      <c r="IN189" s="39">
        <v>425</v>
      </c>
      <c r="IO189" s="39">
        <v>2500</v>
      </c>
      <c r="IP189" s="50">
        <f t="shared" si="534"/>
        <v>2.3560181714976144E-3</v>
      </c>
      <c r="IQ189" s="40">
        <f t="shared" si="458"/>
        <v>25.5</v>
      </c>
      <c r="IR189" s="41">
        <f t="shared" si="535"/>
        <v>63750</v>
      </c>
      <c r="IS189" s="39">
        <f t="shared" si="536"/>
        <v>27093750</v>
      </c>
      <c r="IT189" s="39">
        <f t="shared" si="537"/>
        <v>-17531250</v>
      </c>
      <c r="IU189" s="40">
        <f t="shared" si="459"/>
        <v>0</v>
      </c>
      <c r="IV189" s="39">
        <f t="shared" si="538"/>
        <v>0</v>
      </c>
      <c r="IW189" s="39">
        <f t="shared" si="539"/>
        <v>0</v>
      </c>
      <c r="IX189" s="39">
        <f t="shared" si="540"/>
        <v>0</v>
      </c>
      <c r="IY189" s="53">
        <f t="shared" si="541"/>
        <v>0</v>
      </c>
      <c r="IZ189" s="39">
        <f t="shared" si="542"/>
        <v>0</v>
      </c>
      <c r="JA189" s="39">
        <f t="shared" si="543"/>
        <v>0</v>
      </c>
      <c r="JU189" s="21">
        <v>135</v>
      </c>
      <c r="JV189" s="39">
        <v>-275</v>
      </c>
      <c r="JW189" s="39">
        <v>425</v>
      </c>
      <c r="JX189" s="39">
        <v>2500</v>
      </c>
      <c r="JY189" s="50">
        <f t="shared" si="544"/>
        <v>2.3560181714976157E-3</v>
      </c>
      <c r="JZ189" s="40">
        <f t="shared" si="460"/>
        <v>25.5</v>
      </c>
      <c r="KA189" s="41">
        <f t="shared" si="545"/>
        <v>63750</v>
      </c>
      <c r="KB189" s="39">
        <f t="shared" si="546"/>
        <v>27093750</v>
      </c>
      <c r="KC189" s="39">
        <f t="shared" si="547"/>
        <v>-17531250</v>
      </c>
      <c r="KD189" s="40">
        <f t="shared" si="461"/>
        <v>0</v>
      </c>
      <c r="KE189" s="39">
        <f t="shared" si="548"/>
        <v>0</v>
      </c>
      <c r="KF189" s="39">
        <f t="shared" si="549"/>
        <v>0</v>
      </c>
      <c r="KG189" s="39">
        <f t="shared" si="550"/>
        <v>0</v>
      </c>
      <c r="KH189" s="53">
        <f t="shared" si="551"/>
        <v>0</v>
      </c>
      <c r="KI189" s="39">
        <f t="shared" si="552"/>
        <v>0</v>
      </c>
      <c r="KJ189" s="39">
        <f t="shared" si="553"/>
        <v>0</v>
      </c>
      <c r="LD189" s="21">
        <v>135</v>
      </c>
      <c r="LE189" s="39">
        <v>-275</v>
      </c>
      <c r="LF189" s="39">
        <v>425</v>
      </c>
      <c r="LG189" s="39">
        <v>2500</v>
      </c>
      <c r="LH189" s="50">
        <f t="shared" si="554"/>
        <v>2.3560181714976157E-3</v>
      </c>
      <c r="LI189" s="40">
        <f t="shared" si="462"/>
        <v>25.5</v>
      </c>
      <c r="LJ189" s="41">
        <f t="shared" si="555"/>
        <v>63750</v>
      </c>
      <c r="LK189" s="39">
        <f t="shared" si="556"/>
        <v>27093750</v>
      </c>
      <c r="LL189" s="39">
        <f t="shared" si="557"/>
        <v>-17531250</v>
      </c>
      <c r="LM189" s="40">
        <f t="shared" si="463"/>
        <v>0</v>
      </c>
      <c r="LN189" s="39">
        <f t="shared" si="558"/>
        <v>0</v>
      </c>
      <c r="LO189" s="39">
        <f t="shared" si="559"/>
        <v>0</v>
      </c>
      <c r="LP189" s="39">
        <f t="shared" si="560"/>
        <v>0</v>
      </c>
      <c r="LQ189" s="53">
        <f t="shared" si="561"/>
        <v>0</v>
      </c>
      <c r="LR189" s="39">
        <f t="shared" si="562"/>
        <v>0</v>
      </c>
      <c r="LS189" s="39">
        <f t="shared" si="563"/>
        <v>0</v>
      </c>
    </row>
    <row r="190" spans="1:331" x14ac:dyDescent="0.25">
      <c r="A190" s="21">
        <v>136</v>
      </c>
      <c r="B190" s="39">
        <v>-275</v>
      </c>
      <c r="C190" s="39">
        <v>475</v>
      </c>
      <c r="D190" s="39">
        <v>2500</v>
      </c>
      <c r="E190" s="50">
        <f t="shared" si="464"/>
        <v>1.0574999999999998E-3</v>
      </c>
      <c r="F190" s="40">
        <f t="shared" si="444"/>
        <v>19.837047656249997</v>
      </c>
      <c r="G190" s="41">
        <f t="shared" si="465"/>
        <v>49592.619140624993</v>
      </c>
      <c r="H190" s="39">
        <f t="shared" si="466"/>
        <v>23556494.091796871</v>
      </c>
      <c r="I190" s="39">
        <f t="shared" si="467"/>
        <v>-13637970.263671873</v>
      </c>
      <c r="J190" s="40">
        <f t="shared" si="445"/>
        <v>12016.875000000002</v>
      </c>
      <c r="K190" s="39">
        <f t="shared" si="468"/>
        <v>30042187.500000004</v>
      </c>
      <c r="L190" s="39">
        <f t="shared" si="469"/>
        <v>14270039062.500002</v>
      </c>
      <c r="M190" s="39">
        <f t="shared" si="470"/>
        <v>-8261601562.500001</v>
      </c>
      <c r="N190" s="53">
        <f t="shared" si="471"/>
        <v>6778268554687.501</v>
      </c>
      <c r="O190" s="39">
        <f t="shared" si="472"/>
        <v>-3924260742187.5005</v>
      </c>
      <c r="P190" s="39">
        <f t="shared" si="473"/>
        <v>2271940429687.5005</v>
      </c>
      <c r="AJ190" s="21">
        <v>136</v>
      </c>
      <c r="AK190" s="39">
        <v>-275</v>
      </c>
      <c r="AL190" s="39">
        <v>475</v>
      </c>
      <c r="AM190" s="39">
        <v>2500</v>
      </c>
      <c r="AN190" s="50">
        <f t="shared" si="474"/>
        <v>1.6566194512165153E-3</v>
      </c>
      <c r="AO190" s="40">
        <f t="shared" si="446"/>
        <v>24.74832246682185</v>
      </c>
      <c r="AP190" s="41">
        <f t="shared" si="475"/>
        <v>61870.806167054623</v>
      </c>
      <c r="AQ190" s="39">
        <f t="shared" si="476"/>
        <v>29388632.929350946</v>
      </c>
      <c r="AR190" s="39">
        <f t="shared" si="477"/>
        <v>-17014471.695940021</v>
      </c>
      <c r="AS190" s="40">
        <f t="shared" si="447"/>
        <v>4378.1019969894296</v>
      </c>
      <c r="AT190" s="39">
        <f t="shared" si="478"/>
        <v>10945254.992473574</v>
      </c>
      <c r="AU190" s="39">
        <f t="shared" si="479"/>
        <v>5198996121.4249477</v>
      </c>
      <c r="AV190" s="39">
        <f t="shared" si="480"/>
        <v>-3009945122.930233</v>
      </c>
      <c r="AW190" s="53">
        <f t="shared" si="481"/>
        <v>2469523157676.8501</v>
      </c>
      <c r="AX190" s="39">
        <f t="shared" si="482"/>
        <v>-1429723933391.8606</v>
      </c>
      <c r="AY190" s="39">
        <f t="shared" si="483"/>
        <v>827734908805.81409</v>
      </c>
      <c r="BS190" s="21">
        <v>136</v>
      </c>
      <c r="BT190" s="39">
        <v>-275</v>
      </c>
      <c r="BU190" s="39">
        <v>475</v>
      </c>
      <c r="BV190" s="39">
        <v>2500</v>
      </c>
      <c r="BW190" s="50">
        <f t="shared" si="484"/>
        <v>1.9999051809245138E-3</v>
      </c>
      <c r="BX190" s="40">
        <f t="shared" si="448"/>
        <v>25.49999994268456</v>
      </c>
      <c r="BY190" s="41">
        <f t="shared" si="485"/>
        <v>63749.999856711402</v>
      </c>
      <c r="BZ190" s="39">
        <f t="shared" si="486"/>
        <v>30281249.931937914</v>
      </c>
      <c r="CA190" s="39">
        <f t="shared" si="487"/>
        <v>-17531249.960595634</v>
      </c>
      <c r="CB190" s="40">
        <f t="shared" si="449"/>
        <v>1.2089432124482991</v>
      </c>
      <c r="CC190" s="39">
        <f t="shared" si="488"/>
        <v>3022.3580311207475</v>
      </c>
      <c r="CD190" s="39">
        <f t="shared" si="489"/>
        <v>1435620.064782355</v>
      </c>
      <c r="CE190" s="39">
        <f t="shared" si="490"/>
        <v>-831148.45855820552</v>
      </c>
      <c r="CF190" s="53">
        <f t="shared" si="491"/>
        <v>681919530.7716186</v>
      </c>
      <c r="CG190" s="39">
        <f t="shared" si="492"/>
        <v>-394795517.81514764</v>
      </c>
      <c r="CH190" s="39">
        <f t="shared" si="493"/>
        <v>228565826.10350654</v>
      </c>
      <c r="DB190" s="21">
        <v>136</v>
      </c>
      <c r="DC190" s="39">
        <v>-275</v>
      </c>
      <c r="DD190" s="39">
        <v>475</v>
      </c>
      <c r="DE190" s="39">
        <v>2500</v>
      </c>
      <c r="DF190" s="50">
        <f t="shared" si="494"/>
        <v>2.3379413044179059E-3</v>
      </c>
      <c r="DG190" s="40">
        <f t="shared" si="450"/>
        <v>25.5</v>
      </c>
      <c r="DH190" s="41">
        <f t="shared" si="495"/>
        <v>63750</v>
      </c>
      <c r="DI190" s="39">
        <f t="shared" si="496"/>
        <v>30281250</v>
      </c>
      <c r="DJ190" s="39">
        <f t="shared" si="497"/>
        <v>-17531250</v>
      </c>
      <c r="DK190" s="40">
        <f t="shared" si="451"/>
        <v>0</v>
      </c>
      <c r="DL190" s="39">
        <f t="shared" si="498"/>
        <v>0</v>
      </c>
      <c r="DM190" s="39">
        <f t="shared" si="499"/>
        <v>0</v>
      </c>
      <c r="DN190" s="39">
        <f t="shared" si="500"/>
        <v>0</v>
      </c>
      <c r="DO190" s="53">
        <f t="shared" si="501"/>
        <v>0</v>
      </c>
      <c r="DP190" s="39">
        <f t="shared" si="502"/>
        <v>0</v>
      </c>
      <c r="DQ190" s="39">
        <f t="shared" si="503"/>
        <v>0</v>
      </c>
      <c r="EK190" s="21">
        <v>136</v>
      </c>
      <c r="EL190" s="39">
        <v>-275</v>
      </c>
      <c r="EM190" s="39">
        <v>475</v>
      </c>
      <c r="EN190" s="39">
        <v>2500</v>
      </c>
      <c r="EO190" s="50">
        <f t="shared" si="504"/>
        <v>2.4655028621713287E-3</v>
      </c>
      <c r="EP190" s="40">
        <f t="shared" si="452"/>
        <v>25.5</v>
      </c>
      <c r="EQ190" s="41">
        <f t="shared" si="505"/>
        <v>63750</v>
      </c>
      <c r="ER190" s="39">
        <f t="shared" si="506"/>
        <v>30281250</v>
      </c>
      <c r="ES190" s="39">
        <f t="shared" si="507"/>
        <v>-17531250</v>
      </c>
      <c r="ET190" s="40">
        <f t="shared" si="453"/>
        <v>0</v>
      </c>
      <c r="EU190" s="39">
        <f t="shared" si="508"/>
        <v>0</v>
      </c>
      <c r="EV190" s="39">
        <f t="shared" si="509"/>
        <v>0</v>
      </c>
      <c r="EW190" s="39">
        <f t="shared" si="510"/>
        <v>0</v>
      </c>
      <c r="EX190" s="53">
        <f t="shared" si="511"/>
        <v>0</v>
      </c>
      <c r="EY190" s="39">
        <f t="shared" si="512"/>
        <v>0</v>
      </c>
      <c r="EZ190" s="39">
        <f t="shared" si="513"/>
        <v>0</v>
      </c>
      <c r="FT190" s="21">
        <v>136</v>
      </c>
      <c r="FU190" s="39">
        <v>-275</v>
      </c>
      <c r="FV190" s="39">
        <v>475</v>
      </c>
      <c r="FW190" s="39">
        <v>2500</v>
      </c>
      <c r="FX190" s="50">
        <f t="shared" si="514"/>
        <v>2.4751505560902292E-3</v>
      </c>
      <c r="FY190" s="40">
        <f t="shared" si="454"/>
        <v>25.5</v>
      </c>
      <c r="FZ190" s="41">
        <f t="shared" si="515"/>
        <v>63750</v>
      </c>
      <c r="GA190" s="39">
        <f t="shared" si="516"/>
        <v>30281250</v>
      </c>
      <c r="GB190" s="39">
        <f t="shared" si="517"/>
        <v>-17531250</v>
      </c>
      <c r="GC190" s="40">
        <f t="shared" si="455"/>
        <v>0</v>
      </c>
      <c r="GD190" s="39">
        <f t="shared" si="518"/>
        <v>0</v>
      </c>
      <c r="GE190" s="39">
        <f t="shared" si="519"/>
        <v>0</v>
      </c>
      <c r="GF190" s="39">
        <f t="shared" si="520"/>
        <v>0</v>
      </c>
      <c r="GG190" s="53">
        <f t="shared" si="521"/>
        <v>0</v>
      </c>
      <c r="GH190" s="39">
        <f t="shared" si="522"/>
        <v>0</v>
      </c>
      <c r="GI190" s="39">
        <f t="shared" si="523"/>
        <v>0</v>
      </c>
      <c r="HC190" s="21">
        <v>136</v>
      </c>
      <c r="HD190" s="39">
        <v>-275</v>
      </c>
      <c r="HE190" s="39">
        <v>475</v>
      </c>
      <c r="HF190" s="39">
        <v>2500</v>
      </c>
      <c r="HG190" s="50">
        <f t="shared" si="524"/>
        <v>2.4751903158687482E-3</v>
      </c>
      <c r="HH190" s="40">
        <f t="shared" si="456"/>
        <v>25.5</v>
      </c>
      <c r="HI190" s="41">
        <f t="shared" si="525"/>
        <v>63750</v>
      </c>
      <c r="HJ190" s="39">
        <f t="shared" si="526"/>
        <v>30281250</v>
      </c>
      <c r="HK190" s="39">
        <f t="shared" si="527"/>
        <v>-17531250</v>
      </c>
      <c r="HL190" s="40">
        <f t="shared" si="457"/>
        <v>0</v>
      </c>
      <c r="HM190" s="39">
        <f t="shared" si="528"/>
        <v>0</v>
      </c>
      <c r="HN190" s="39">
        <f t="shared" si="529"/>
        <v>0</v>
      </c>
      <c r="HO190" s="39">
        <f t="shared" si="530"/>
        <v>0</v>
      </c>
      <c r="HP190" s="53">
        <f t="shared" si="531"/>
        <v>0</v>
      </c>
      <c r="HQ190" s="39">
        <f t="shared" si="532"/>
        <v>0</v>
      </c>
      <c r="HR190" s="39">
        <f t="shared" si="533"/>
        <v>0</v>
      </c>
      <c r="IL190" s="21">
        <v>136</v>
      </c>
      <c r="IM190" s="39">
        <v>-275</v>
      </c>
      <c r="IN190" s="39">
        <v>475</v>
      </c>
      <c r="IO190" s="39">
        <v>2500</v>
      </c>
      <c r="IP190" s="50">
        <f t="shared" si="534"/>
        <v>2.4751903165970098E-3</v>
      </c>
      <c r="IQ190" s="40">
        <f t="shared" si="458"/>
        <v>25.5</v>
      </c>
      <c r="IR190" s="41">
        <f t="shared" si="535"/>
        <v>63750</v>
      </c>
      <c r="IS190" s="39">
        <f t="shared" si="536"/>
        <v>30281250</v>
      </c>
      <c r="IT190" s="39">
        <f t="shared" si="537"/>
        <v>-17531250</v>
      </c>
      <c r="IU190" s="40">
        <f t="shared" si="459"/>
        <v>0</v>
      </c>
      <c r="IV190" s="39">
        <f t="shared" si="538"/>
        <v>0</v>
      </c>
      <c r="IW190" s="39">
        <f t="shared" si="539"/>
        <v>0</v>
      </c>
      <c r="IX190" s="39">
        <f t="shared" si="540"/>
        <v>0</v>
      </c>
      <c r="IY190" s="53">
        <f t="shared" si="541"/>
        <v>0</v>
      </c>
      <c r="IZ190" s="39">
        <f t="shared" si="542"/>
        <v>0</v>
      </c>
      <c r="JA190" s="39">
        <f t="shared" si="543"/>
        <v>0</v>
      </c>
      <c r="JU190" s="21">
        <v>136</v>
      </c>
      <c r="JV190" s="39">
        <v>-275</v>
      </c>
      <c r="JW190" s="39">
        <v>475</v>
      </c>
      <c r="JX190" s="39">
        <v>2500</v>
      </c>
      <c r="JY190" s="50">
        <f t="shared" si="544"/>
        <v>2.4751903165970107E-3</v>
      </c>
      <c r="JZ190" s="40">
        <f t="shared" si="460"/>
        <v>25.5</v>
      </c>
      <c r="KA190" s="41">
        <f t="shared" si="545"/>
        <v>63750</v>
      </c>
      <c r="KB190" s="39">
        <f t="shared" si="546"/>
        <v>30281250</v>
      </c>
      <c r="KC190" s="39">
        <f t="shared" si="547"/>
        <v>-17531250</v>
      </c>
      <c r="KD190" s="40">
        <f t="shared" si="461"/>
        <v>0</v>
      </c>
      <c r="KE190" s="39">
        <f t="shared" si="548"/>
        <v>0</v>
      </c>
      <c r="KF190" s="39">
        <f t="shared" si="549"/>
        <v>0</v>
      </c>
      <c r="KG190" s="39">
        <f t="shared" si="550"/>
        <v>0</v>
      </c>
      <c r="KH190" s="53">
        <f t="shared" si="551"/>
        <v>0</v>
      </c>
      <c r="KI190" s="39">
        <f t="shared" si="552"/>
        <v>0</v>
      </c>
      <c r="KJ190" s="39">
        <f t="shared" si="553"/>
        <v>0</v>
      </c>
      <c r="LD190" s="21">
        <v>136</v>
      </c>
      <c r="LE190" s="39">
        <v>-275</v>
      </c>
      <c r="LF190" s="39">
        <v>475</v>
      </c>
      <c r="LG190" s="39">
        <v>2500</v>
      </c>
      <c r="LH190" s="50">
        <f t="shared" si="554"/>
        <v>2.4751903165970107E-3</v>
      </c>
      <c r="LI190" s="40">
        <f t="shared" si="462"/>
        <v>25.5</v>
      </c>
      <c r="LJ190" s="41">
        <f t="shared" si="555"/>
        <v>63750</v>
      </c>
      <c r="LK190" s="39">
        <f t="shared" si="556"/>
        <v>30281250</v>
      </c>
      <c r="LL190" s="39">
        <f t="shared" si="557"/>
        <v>-17531250</v>
      </c>
      <c r="LM190" s="40">
        <f t="shared" si="463"/>
        <v>0</v>
      </c>
      <c r="LN190" s="39">
        <f t="shared" si="558"/>
        <v>0</v>
      </c>
      <c r="LO190" s="39">
        <f t="shared" si="559"/>
        <v>0</v>
      </c>
      <c r="LP190" s="39">
        <f t="shared" si="560"/>
        <v>0</v>
      </c>
      <c r="LQ190" s="53">
        <f t="shared" si="561"/>
        <v>0</v>
      </c>
      <c r="LR190" s="39">
        <f t="shared" si="562"/>
        <v>0</v>
      </c>
      <c r="LS190" s="39">
        <f t="shared" si="563"/>
        <v>0</v>
      </c>
    </row>
    <row r="191" spans="1:331" x14ac:dyDescent="0.25">
      <c r="A191" s="21">
        <v>137</v>
      </c>
      <c r="B191" s="39">
        <v>-275</v>
      </c>
      <c r="C191" s="39">
        <v>525</v>
      </c>
      <c r="D191" s="39">
        <v>2500</v>
      </c>
      <c r="E191" s="50">
        <f t="shared" si="464"/>
        <v>1.065E-3</v>
      </c>
      <c r="F191" s="40">
        <f t="shared" si="444"/>
        <v>19.926815625</v>
      </c>
      <c r="G191" s="41">
        <f t="shared" si="465"/>
        <v>49817.0390625</v>
      </c>
      <c r="H191" s="39">
        <f t="shared" si="466"/>
        <v>26153945.5078125</v>
      </c>
      <c r="I191" s="39">
        <f t="shared" si="467"/>
        <v>-13699685.7421875</v>
      </c>
      <c r="J191" s="40">
        <f t="shared" si="445"/>
        <v>11921.25</v>
      </c>
      <c r="K191" s="39">
        <f t="shared" si="468"/>
        <v>29803125</v>
      </c>
      <c r="L191" s="39">
        <f t="shared" si="469"/>
        <v>15646640625</v>
      </c>
      <c r="M191" s="39">
        <f t="shared" si="470"/>
        <v>-8195859375</v>
      </c>
      <c r="N191" s="53">
        <f t="shared" si="471"/>
        <v>8214486328125</v>
      </c>
      <c r="O191" s="39">
        <f t="shared" si="472"/>
        <v>-4302826171875</v>
      </c>
      <c r="P191" s="39">
        <f t="shared" si="473"/>
        <v>2253861328125</v>
      </c>
      <c r="AJ191" s="21">
        <v>137</v>
      </c>
      <c r="AK191" s="39">
        <v>-275</v>
      </c>
      <c r="AL191" s="39">
        <v>525</v>
      </c>
      <c r="AM191" s="39">
        <v>2500</v>
      </c>
      <c r="AN191" s="50">
        <f t="shared" si="474"/>
        <v>1.7292114909544911E-3</v>
      </c>
      <c r="AO191" s="40">
        <f t="shared" si="446"/>
        <v>25.032544093976799</v>
      </c>
      <c r="AP191" s="41">
        <f t="shared" si="475"/>
        <v>62581.360234941996</v>
      </c>
      <c r="AQ191" s="39">
        <f t="shared" si="476"/>
        <v>32855214.123344548</v>
      </c>
      <c r="AR191" s="39">
        <f t="shared" si="477"/>
        <v>-17209874.064609051</v>
      </c>
      <c r="AS191" s="40">
        <f t="shared" si="447"/>
        <v>3452.5534903302382</v>
      </c>
      <c r="AT191" s="39">
        <f t="shared" si="478"/>
        <v>8631383.7258255947</v>
      </c>
      <c r="AU191" s="39">
        <f t="shared" si="479"/>
        <v>4531476456.0584373</v>
      </c>
      <c r="AV191" s="39">
        <f t="shared" si="480"/>
        <v>-2373630524.6020384</v>
      </c>
      <c r="AW191" s="53">
        <f t="shared" si="481"/>
        <v>2379025139430.6797</v>
      </c>
      <c r="AX191" s="39">
        <f t="shared" si="482"/>
        <v>-1246156025416.0701</v>
      </c>
      <c r="AY191" s="39">
        <f t="shared" si="483"/>
        <v>652748394265.56055</v>
      </c>
      <c r="BS191" s="21">
        <v>137</v>
      </c>
      <c r="BT191" s="39">
        <v>-275</v>
      </c>
      <c r="BU191" s="39">
        <v>525</v>
      </c>
      <c r="BV191" s="39">
        <v>2500</v>
      </c>
      <c r="BW191" s="50">
        <f t="shared" si="484"/>
        <v>2.0902666846728262E-3</v>
      </c>
      <c r="BX191" s="40">
        <f t="shared" si="448"/>
        <v>25.5</v>
      </c>
      <c r="BY191" s="41">
        <f t="shared" si="485"/>
        <v>63750</v>
      </c>
      <c r="BZ191" s="39">
        <f t="shared" si="486"/>
        <v>33468750</v>
      </c>
      <c r="CA191" s="39">
        <f t="shared" si="487"/>
        <v>-17531250</v>
      </c>
      <c r="CB191" s="40">
        <f t="shared" si="449"/>
        <v>0</v>
      </c>
      <c r="CC191" s="39">
        <f t="shared" si="488"/>
        <v>0</v>
      </c>
      <c r="CD191" s="39">
        <f t="shared" si="489"/>
        <v>0</v>
      </c>
      <c r="CE191" s="39">
        <f t="shared" si="490"/>
        <v>0</v>
      </c>
      <c r="CF191" s="53">
        <f t="shared" si="491"/>
        <v>0</v>
      </c>
      <c r="CG191" s="39">
        <f t="shared" si="492"/>
        <v>0</v>
      </c>
      <c r="CH191" s="39">
        <f t="shared" si="493"/>
        <v>0</v>
      </c>
      <c r="DB191" s="21">
        <v>137</v>
      </c>
      <c r="DC191" s="39">
        <v>-275</v>
      </c>
      <c r="DD191" s="39">
        <v>525</v>
      </c>
      <c r="DE191" s="39">
        <v>2500</v>
      </c>
      <c r="DF191" s="50">
        <f t="shared" si="494"/>
        <v>2.4488615791692825E-3</v>
      </c>
      <c r="DG191" s="40">
        <f t="shared" si="450"/>
        <v>25.5</v>
      </c>
      <c r="DH191" s="41">
        <f t="shared" si="495"/>
        <v>63750</v>
      </c>
      <c r="DI191" s="39">
        <f t="shared" si="496"/>
        <v>33468750</v>
      </c>
      <c r="DJ191" s="39">
        <f t="shared" si="497"/>
        <v>-17531250</v>
      </c>
      <c r="DK191" s="40">
        <f t="shared" si="451"/>
        <v>0</v>
      </c>
      <c r="DL191" s="39">
        <f t="shared" si="498"/>
        <v>0</v>
      </c>
      <c r="DM191" s="39">
        <f t="shared" si="499"/>
        <v>0</v>
      </c>
      <c r="DN191" s="39">
        <f t="shared" si="500"/>
        <v>0</v>
      </c>
      <c r="DO191" s="53">
        <f t="shared" si="501"/>
        <v>0</v>
      </c>
      <c r="DP191" s="39">
        <f t="shared" si="502"/>
        <v>0</v>
      </c>
      <c r="DQ191" s="39">
        <f t="shared" si="503"/>
        <v>0</v>
      </c>
      <c r="EK191" s="21">
        <v>137</v>
      </c>
      <c r="EL191" s="39">
        <v>-275</v>
      </c>
      <c r="EM191" s="39">
        <v>525</v>
      </c>
      <c r="EN191" s="39">
        <v>2500</v>
      </c>
      <c r="EO191" s="50">
        <f t="shared" si="504"/>
        <v>2.584089272474787E-3</v>
      </c>
      <c r="EP191" s="40">
        <f t="shared" si="452"/>
        <v>25.5</v>
      </c>
      <c r="EQ191" s="41">
        <f t="shared" si="505"/>
        <v>63750</v>
      </c>
      <c r="ER191" s="39">
        <f t="shared" si="506"/>
        <v>33468750</v>
      </c>
      <c r="ES191" s="39">
        <f t="shared" si="507"/>
        <v>-17531250</v>
      </c>
      <c r="ET191" s="40">
        <f t="shared" si="453"/>
        <v>0</v>
      </c>
      <c r="EU191" s="39">
        <f t="shared" si="508"/>
        <v>0</v>
      </c>
      <c r="EV191" s="39">
        <f t="shared" si="509"/>
        <v>0</v>
      </c>
      <c r="EW191" s="39">
        <f t="shared" si="510"/>
        <v>0</v>
      </c>
      <c r="EX191" s="53">
        <f t="shared" si="511"/>
        <v>0</v>
      </c>
      <c r="EY191" s="39">
        <f t="shared" si="512"/>
        <v>0</v>
      </c>
      <c r="EZ191" s="39">
        <f t="shared" si="513"/>
        <v>0</v>
      </c>
      <c r="FT191" s="21">
        <v>137</v>
      </c>
      <c r="FU191" s="39">
        <v>-275</v>
      </c>
      <c r="FV191" s="39">
        <v>525</v>
      </c>
      <c r="FW191" s="39">
        <v>2500</v>
      </c>
      <c r="FX191" s="50">
        <f t="shared" si="514"/>
        <v>2.5943204367834963E-3</v>
      </c>
      <c r="FY191" s="40">
        <f t="shared" si="454"/>
        <v>25.5</v>
      </c>
      <c r="FZ191" s="41">
        <f t="shared" si="515"/>
        <v>63750</v>
      </c>
      <c r="GA191" s="39">
        <f t="shared" si="516"/>
        <v>33468750</v>
      </c>
      <c r="GB191" s="39">
        <f t="shared" si="517"/>
        <v>-17531250</v>
      </c>
      <c r="GC191" s="40">
        <f t="shared" si="455"/>
        <v>0</v>
      </c>
      <c r="GD191" s="39">
        <f t="shared" si="518"/>
        <v>0</v>
      </c>
      <c r="GE191" s="39">
        <f t="shared" si="519"/>
        <v>0</v>
      </c>
      <c r="GF191" s="39">
        <f t="shared" si="520"/>
        <v>0</v>
      </c>
      <c r="GG191" s="53">
        <f t="shared" si="521"/>
        <v>0</v>
      </c>
      <c r="GH191" s="39">
        <f t="shared" si="522"/>
        <v>0</v>
      </c>
      <c r="GI191" s="39">
        <f t="shared" si="523"/>
        <v>0</v>
      </c>
      <c r="HC191" s="21">
        <v>137</v>
      </c>
      <c r="HD191" s="39">
        <v>-275</v>
      </c>
      <c r="HE191" s="39">
        <v>525</v>
      </c>
      <c r="HF191" s="39">
        <v>2500</v>
      </c>
      <c r="HG191" s="50">
        <f t="shared" si="524"/>
        <v>2.5943624609267024E-3</v>
      </c>
      <c r="HH191" s="40">
        <f t="shared" si="456"/>
        <v>25.5</v>
      </c>
      <c r="HI191" s="41">
        <f t="shared" si="525"/>
        <v>63750</v>
      </c>
      <c r="HJ191" s="39">
        <f t="shared" si="526"/>
        <v>33468750</v>
      </c>
      <c r="HK191" s="39">
        <f t="shared" si="527"/>
        <v>-17531250</v>
      </c>
      <c r="HL191" s="40">
        <f t="shared" si="457"/>
        <v>0</v>
      </c>
      <c r="HM191" s="39">
        <f t="shared" si="528"/>
        <v>0</v>
      </c>
      <c r="HN191" s="39">
        <f t="shared" si="529"/>
        <v>0</v>
      </c>
      <c r="HO191" s="39">
        <f t="shared" si="530"/>
        <v>0</v>
      </c>
      <c r="HP191" s="53">
        <f t="shared" si="531"/>
        <v>0</v>
      </c>
      <c r="HQ191" s="39">
        <f t="shared" si="532"/>
        <v>0</v>
      </c>
      <c r="HR191" s="39">
        <f t="shared" si="533"/>
        <v>0</v>
      </c>
      <c r="IL191" s="21">
        <v>137</v>
      </c>
      <c r="IM191" s="39">
        <v>-275</v>
      </c>
      <c r="IN191" s="39">
        <v>525</v>
      </c>
      <c r="IO191" s="39">
        <v>2500</v>
      </c>
      <c r="IP191" s="50">
        <f t="shared" si="534"/>
        <v>2.5943624616964049E-3</v>
      </c>
      <c r="IQ191" s="40">
        <f t="shared" si="458"/>
        <v>25.5</v>
      </c>
      <c r="IR191" s="41">
        <f t="shared" si="535"/>
        <v>63750</v>
      </c>
      <c r="IS191" s="39">
        <f t="shared" si="536"/>
        <v>33468750</v>
      </c>
      <c r="IT191" s="39">
        <f t="shared" si="537"/>
        <v>-17531250</v>
      </c>
      <c r="IU191" s="40">
        <f t="shared" si="459"/>
        <v>0</v>
      </c>
      <c r="IV191" s="39">
        <f t="shared" si="538"/>
        <v>0</v>
      </c>
      <c r="IW191" s="39">
        <f t="shared" si="539"/>
        <v>0</v>
      </c>
      <c r="IX191" s="39">
        <f t="shared" si="540"/>
        <v>0</v>
      </c>
      <c r="IY191" s="53">
        <f t="shared" si="541"/>
        <v>0</v>
      </c>
      <c r="IZ191" s="39">
        <f t="shared" si="542"/>
        <v>0</v>
      </c>
      <c r="JA191" s="39">
        <f t="shared" si="543"/>
        <v>0</v>
      </c>
      <c r="JU191" s="21">
        <v>137</v>
      </c>
      <c r="JV191" s="39">
        <v>-275</v>
      </c>
      <c r="JW191" s="39">
        <v>525</v>
      </c>
      <c r="JX191" s="39">
        <v>2500</v>
      </c>
      <c r="JY191" s="50">
        <f t="shared" si="544"/>
        <v>2.5943624616964057E-3</v>
      </c>
      <c r="JZ191" s="40">
        <f t="shared" si="460"/>
        <v>25.5</v>
      </c>
      <c r="KA191" s="41">
        <f t="shared" si="545"/>
        <v>63750</v>
      </c>
      <c r="KB191" s="39">
        <f t="shared" si="546"/>
        <v>33468750</v>
      </c>
      <c r="KC191" s="39">
        <f t="shared" si="547"/>
        <v>-17531250</v>
      </c>
      <c r="KD191" s="40">
        <f t="shared" si="461"/>
        <v>0</v>
      </c>
      <c r="KE191" s="39">
        <f t="shared" si="548"/>
        <v>0</v>
      </c>
      <c r="KF191" s="39">
        <f t="shared" si="549"/>
        <v>0</v>
      </c>
      <c r="KG191" s="39">
        <f t="shared" si="550"/>
        <v>0</v>
      </c>
      <c r="KH191" s="53">
        <f t="shared" si="551"/>
        <v>0</v>
      </c>
      <c r="KI191" s="39">
        <f t="shared" si="552"/>
        <v>0</v>
      </c>
      <c r="KJ191" s="39">
        <f t="shared" si="553"/>
        <v>0</v>
      </c>
      <c r="LD191" s="21">
        <v>137</v>
      </c>
      <c r="LE191" s="39">
        <v>-275</v>
      </c>
      <c r="LF191" s="39">
        <v>525</v>
      </c>
      <c r="LG191" s="39">
        <v>2500</v>
      </c>
      <c r="LH191" s="50">
        <f t="shared" si="554"/>
        <v>2.5943624616964057E-3</v>
      </c>
      <c r="LI191" s="40">
        <f t="shared" si="462"/>
        <v>25.5</v>
      </c>
      <c r="LJ191" s="41">
        <f t="shared" si="555"/>
        <v>63750</v>
      </c>
      <c r="LK191" s="39">
        <f t="shared" si="556"/>
        <v>33468750</v>
      </c>
      <c r="LL191" s="39">
        <f t="shared" si="557"/>
        <v>-17531250</v>
      </c>
      <c r="LM191" s="40">
        <f t="shared" si="463"/>
        <v>0</v>
      </c>
      <c r="LN191" s="39">
        <f t="shared" si="558"/>
        <v>0</v>
      </c>
      <c r="LO191" s="39">
        <f t="shared" si="559"/>
        <v>0</v>
      </c>
      <c r="LP191" s="39">
        <f t="shared" si="560"/>
        <v>0</v>
      </c>
      <c r="LQ191" s="53">
        <f t="shared" si="561"/>
        <v>0</v>
      </c>
      <c r="LR191" s="39">
        <f t="shared" si="562"/>
        <v>0</v>
      </c>
      <c r="LS191" s="39">
        <f t="shared" si="563"/>
        <v>0</v>
      </c>
    </row>
    <row r="192" spans="1:331" x14ac:dyDescent="0.25">
      <c r="A192" s="21">
        <v>138</v>
      </c>
      <c r="B192" s="39">
        <v>-275</v>
      </c>
      <c r="C192" s="39">
        <v>575</v>
      </c>
      <c r="D192" s="39">
        <v>2500</v>
      </c>
      <c r="E192" s="50">
        <f t="shared" si="464"/>
        <v>1.0724999999999999E-3</v>
      </c>
      <c r="F192" s="40">
        <f t="shared" si="444"/>
        <v>20.015866406249998</v>
      </c>
      <c r="G192" s="41">
        <f t="shared" si="465"/>
        <v>50039.666015624993</v>
      </c>
      <c r="H192" s="39">
        <f t="shared" si="466"/>
        <v>28772807.958984371</v>
      </c>
      <c r="I192" s="39">
        <f t="shared" si="467"/>
        <v>-13760908.154296873</v>
      </c>
      <c r="J192" s="40">
        <f t="shared" si="445"/>
        <v>11825.625000000002</v>
      </c>
      <c r="K192" s="39">
        <f t="shared" si="468"/>
        <v>29564062.500000004</v>
      </c>
      <c r="L192" s="39">
        <f t="shared" si="469"/>
        <v>16999335937.500002</v>
      </c>
      <c r="M192" s="39">
        <f t="shared" si="470"/>
        <v>-8130117187.500001</v>
      </c>
      <c r="N192" s="53">
        <f t="shared" si="471"/>
        <v>9774618164062.502</v>
      </c>
      <c r="O192" s="39">
        <f t="shared" si="472"/>
        <v>-4674817382812.501</v>
      </c>
      <c r="P192" s="39">
        <f t="shared" si="473"/>
        <v>2235782226562.5005</v>
      </c>
      <c r="AJ192" s="21">
        <v>138</v>
      </c>
      <c r="AK192" s="39">
        <v>-275</v>
      </c>
      <c r="AL192" s="39">
        <v>575</v>
      </c>
      <c r="AM192" s="39">
        <v>2500</v>
      </c>
      <c r="AN192" s="50">
        <f t="shared" si="474"/>
        <v>1.8018035306924666E-3</v>
      </c>
      <c r="AO192" s="40">
        <f t="shared" si="446"/>
        <v>25.249578267156927</v>
      </c>
      <c r="AP192" s="41">
        <f t="shared" si="475"/>
        <v>63123.945667892316</v>
      </c>
      <c r="AQ192" s="39">
        <f t="shared" si="476"/>
        <v>36296268.759038083</v>
      </c>
      <c r="AR192" s="39">
        <f t="shared" si="477"/>
        <v>-17359085.058670387</v>
      </c>
      <c r="AS192" s="40">
        <f t="shared" si="447"/>
        <v>2527.0049836710527</v>
      </c>
      <c r="AT192" s="39">
        <f t="shared" si="478"/>
        <v>6317512.4591776319</v>
      </c>
      <c r="AU192" s="39">
        <f t="shared" si="479"/>
        <v>3632569664.0271382</v>
      </c>
      <c r="AV192" s="39">
        <f t="shared" si="480"/>
        <v>-1737315926.2738488</v>
      </c>
      <c r="AW192" s="53">
        <f t="shared" si="481"/>
        <v>2088727556815.6045</v>
      </c>
      <c r="AX192" s="39">
        <f t="shared" si="482"/>
        <v>-998956657607.46301</v>
      </c>
      <c r="AY192" s="39">
        <f t="shared" si="483"/>
        <v>477761879725.30841</v>
      </c>
      <c r="BS192" s="21">
        <v>138</v>
      </c>
      <c r="BT192" s="39">
        <v>-275</v>
      </c>
      <c r="BU192" s="39">
        <v>575</v>
      </c>
      <c r="BV192" s="39">
        <v>2500</v>
      </c>
      <c r="BW192" s="50">
        <f t="shared" si="484"/>
        <v>2.1806281884211385E-3</v>
      </c>
      <c r="BX192" s="40">
        <f t="shared" si="448"/>
        <v>25.5</v>
      </c>
      <c r="BY192" s="41">
        <f t="shared" si="485"/>
        <v>63750</v>
      </c>
      <c r="BZ192" s="39">
        <f t="shared" si="486"/>
        <v>36656250</v>
      </c>
      <c r="CA192" s="39">
        <f t="shared" si="487"/>
        <v>-17531250</v>
      </c>
      <c r="CB192" s="40">
        <f t="shared" si="449"/>
        <v>0</v>
      </c>
      <c r="CC192" s="39">
        <f t="shared" si="488"/>
        <v>0</v>
      </c>
      <c r="CD192" s="39">
        <f t="shared" si="489"/>
        <v>0</v>
      </c>
      <c r="CE192" s="39">
        <f t="shared" si="490"/>
        <v>0</v>
      </c>
      <c r="CF192" s="53">
        <f t="shared" si="491"/>
        <v>0</v>
      </c>
      <c r="CG192" s="39">
        <f t="shared" si="492"/>
        <v>0</v>
      </c>
      <c r="CH192" s="39">
        <f t="shared" si="493"/>
        <v>0</v>
      </c>
      <c r="DB192" s="21">
        <v>138</v>
      </c>
      <c r="DC192" s="39">
        <v>-275</v>
      </c>
      <c r="DD192" s="39">
        <v>575</v>
      </c>
      <c r="DE192" s="39">
        <v>2500</v>
      </c>
      <c r="DF192" s="50">
        <f t="shared" si="494"/>
        <v>2.55978185392066E-3</v>
      </c>
      <c r="DG192" s="40">
        <f t="shared" si="450"/>
        <v>25.5</v>
      </c>
      <c r="DH192" s="41">
        <f t="shared" si="495"/>
        <v>63750</v>
      </c>
      <c r="DI192" s="39">
        <f t="shared" si="496"/>
        <v>36656250</v>
      </c>
      <c r="DJ192" s="39">
        <f t="shared" si="497"/>
        <v>-17531250</v>
      </c>
      <c r="DK192" s="40">
        <f t="shared" si="451"/>
        <v>0</v>
      </c>
      <c r="DL192" s="39">
        <f t="shared" si="498"/>
        <v>0</v>
      </c>
      <c r="DM192" s="39">
        <f t="shared" si="499"/>
        <v>0</v>
      </c>
      <c r="DN192" s="39">
        <f t="shared" si="500"/>
        <v>0</v>
      </c>
      <c r="DO192" s="53">
        <f t="shared" si="501"/>
        <v>0</v>
      </c>
      <c r="DP192" s="39">
        <f t="shared" si="502"/>
        <v>0</v>
      </c>
      <c r="DQ192" s="39">
        <f t="shared" si="503"/>
        <v>0</v>
      </c>
      <c r="EK192" s="21">
        <v>138</v>
      </c>
      <c r="EL192" s="39">
        <v>-275</v>
      </c>
      <c r="EM192" s="39">
        <v>575</v>
      </c>
      <c r="EN192" s="39">
        <v>2500</v>
      </c>
      <c r="EO192" s="50">
        <f t="shared" si="504"/>
        <v>2.7026756827782453E-3</v>
      </c>
      <c r="EP192" s="40">
        <f t="shared" si="452"/>
        <v>25.5</v>
      </c>
      <c r="EQ192" s="41">
        <f t="shared" si="505"/>
        <v>63750</v>
      </c>
      <c r="ER192" s="39">
        <f t="shared" si="506"/>
        <v>36656250</v>
      </c>
      <c r="ES192" s="39">
        <f t="shared" si="507"/>
        <v>-17531250</v>
      </c>
      <c r="ET192" s="40">
        <f t="shared" si="453"/>
        <v>0</v>
      </c>
      <c r="EU192" s="39">
        <f t="shared" si="508"/>
        <v>0</v>
      </c>
      <c r="EV192" s="39">
        <f t="shared" si="509"/>
        <v>0</v>
      </c>
      <c r="EW192" s="39">
        <f t="shared" si="510"/>
        <v>0</v>
      </c>
      <c r="EX192" s="53">
        <f t="shared" si="511"/>
        <v>0</v>
      </c>
      <c r="EY192" s="39">
        <f t="shared" si="512"/>
        <v>0</v>
      </c>
      <c r="EZ192" s="39">
        <f t="shared" si="513"/>
        <v>0</v>
      </c>
      <c r="FT192" s="21">
        <v>138</v>
      </c>
      <c r="FU192" s="39">
        <v>-275</v>
      </c>
      <c r="FV192" s="39">
        <v>575</v>
      </c>
      <c r="FW192" s="39">
        <v>2500</v>
      </c>
      <c r="FX192" s="50">
        <f t="shared" si="514"/>
        <v>2.7134903174767635E-3</v>
      </c>
      <c r="FY192" s="40">
        <f t="shared" si="454"/>
        <v>25.5</v>
      </c>
      <c r="FZ192" s="41">
        <f t="shared" si="515"/>
        <v>63750</v>
      </c>
      <c r="GA192" s="39">
        <f t="shared" si="516"/>
        <v>36656250</v>
      </c>
      <c r="GB192" s="39">
        <f t="shared" si="517"/>
        <v>-17531250</v>
      </c>
      <c r="GC192" s="40">
        <f t="shared" si="455"/>
        <v>0</v>
      </c>
      <c r="GD192" s="39">
        <f t="shared" si="518"/>
        <v>0</v>
      </c>
      <c r="GE192" s="39">
        <f t="shared" si="519"/>
        <v>0</v>
      </c>
      <c r="GF192" s="39">
        <f t="shared" si="520"/>
        <v>0</v>
      </c>
      <c r="GG192" s="53">
        <f t="shared" si="521"/>
        <v>0</v>
      </c>
      <c r="GH192" s="39">
        <f t="shared" si="522"/>
        <v>0</v>
      </c>
      <c r="GI192" s="39">
        <f t="shared" si="523"/>
        <v>0</v>
      </c>
      <c r="HC192" s="21">
        <v>138</v>
      </c>
      <c r="HD192" s="39">
        <v>-275</v>
      </c>
      <c r="HE192" s="39">
        <v>575</v>
      </c>
      <c r="HF192" s="39">
        <v>2500</v>
      </c>
      <c r="HG192" s="50">
        <f t="shared" si="524"/>
        <v>2.7135346059846558E-3</v>
      </c>
      <c r="HH192" s="40">
        <f t="shared" si="456"/>
        <v>25.5</v>
      </c>
      <c r="HI192" s="41">
        <f t="shared" si="525"/>
        <v>63750</v>
      </c>
      <c r="HJ192" s="39">
        <f t="shared" si="526"/>
        <v>36656250</v>
      </c>
      <c r="HK192" s="39">
        <f t="shared" si="527"/>
        <v>-17531250</v>
      </c>
      <c r="HL192" s="40">
        <f t="shared" si="457"/>
        <v>0</v>
      </c>
      <c r="HM192" s="39">
        <f t="shared" si="528"/>
        <v>0</v>
      </c>
      <c r="HN192" s="39">
        <f t="shared" si="529"/>
        <v>0</v>
      </c>
      <c r="HO192" s="39">
        <f t="shared" si="530"/>
        <v>0</v>
      </c>
      <c r="HP192" s="53">
        <f t="shared" si="531"/>
        <v>0</v>
      </c>
      <c r="HQ192" s="39">
        <f t="shared" si="532"/>
        <v>0</v>
      </c>
      <c r="HR192" s="39">
        <f t="shared" si="533"/>
        <v>0</v>
      </c>
      <c r="IL192" s="21">
        <v>138</v>
      </c>
      <c r="IM192" s="39">
        <v>-275</v>
      </c>
      <c r="IN192" s="39">
        <v>575</v>
      </c>
      <c r="IO192" s="39">
        <v>2500</v>
      </c>
      <c r="IP192" s="50">
        <f t="shared" si="534"/>
        <v>2.7135346067957999E-3</v>
      </c>
      <c r="IQ192" s="40">
        <f t="shared" si="458"/>
        <v>25.5</v>
      </c>
      <c r="IR192" s="41">
        <f t="shared" si="535"/>
        <v>63750</v>
      </c>
      <c r="IS192" s="39">
        <f t="shared" si="536"/>
        <v>36656250</v>
      </c>
      <c r="IT192" s="39">
        <f t="shared" si="537"/>
        <v>-17531250</v>
      </c>
      <c r="IU192" s="40">
        <f t="shared" si="459"/>
        <v>0</v>
      </c>
      <c r="IV192" s="39">
        <f t="shared" si="538"/>
        <v>0</v>
      </c>
      <c r="IW192" s="39">
        <f t="shared" si="539"/>
        <v>0</v>
      </c>
      <c r="IX192" s="39">
        <f t="shared" si="540"/>
        <v>0</v>
      </c>
      <c r="IY192" s="53">
        <f t="shared" si="541"/>
        <v>0</v>
      </c>
      <c r="IZ192" s="39">
        <f t="shared" si="542"/>
        <v>0</v>
      </c>
      <c r="JA192" s="39">
        <f t="shared" si="543"/>
        <v>0</v>
      </c>
      <c r="JU192" s="21">
        <v>138</v>
      </c>
      <c r="JV192" s="39">
        <v>-275</v>
      </c>
      <c r="JW192" s="39">
        <v>575</v>
      </c>
      <c r="JX192" s="39">
        <v>2500</v>
      </c>
      <c r="JY192" s="50">
        <f t="shared" si="544"/>
        <v>2.7135346067958008E-3</v>
      </c>
      <c r="JZ192" s="40">
        <f t="shared" si="460"/>
        <v>25.5</v>
      </c>
      <c r="KA192" s="41">
        <f t="shared" si="545"/>
        <v>63750</v>
      </c>
      <c r="KB192" s="39">
        <f t="shared" si="546"/>
        <v>36656250</v>
      </c>
      <c r="KC192" s="39">
        <f t="shared" si="547"/>
        <v>-17531250</v>
      </c>
      <c r="KD192" s="40">
        <f t="shared" si="461"/>
        <v>0</v>
      </c>
      <c r="KE192" s="39">
        <f t="shared" si="548"/>
        <v>0</v>
      </c>
      <c r="KF192" s="39">
        <f t="shared" si="549"/>
        <v>0</v>
      </c>
      <c r="KG192" s="39">
        <f t="shared" si="550"/>
        <v>0</v>
      </c>
      <c r="KH192" s="53">
        <f t="shared" si="551"/>
        <v>0</v>
      </c>
      <c r="KI192" s="39">
        <f t="shared" si="552"/>
        <v>0</v>
      </c>
      <c r="KJ192" s="39">
        <f t="shared" si="553"/>
        <v>0</v>
      </c>
      <c r="LD192" s="21">
        <v>138</v>
      </c>
      <c r="LE192" s="39">
        <v>-275</v>
      </c>
      <c r="LF192" s="39">
        <v>575</v>
      </c>
      <c r="LG192" s="39">
        <v>2500</v>
      </c>
      <c r="LH192" s="50">
        <f t="shared" si="554"/>
        <v>2.7135346067958008E-3</v>
      </c>
      <c r="LI192" s="40">
        <f t="shared" si="462"/>
        <v>25.5</v>
      </c>
      <c r="LJ192" s="41">
        <f t="shared" si="555"/>
        <v>63750</v>
      </c>
      <c r="LK192" s="39">
        <f t="shared" si="556"/>
        <v>36656250</v>
      </c>
      <c r="LL192" s="39">
        <f t="shared" si="557"/>
        <v>-17531250</v>
      </c>
      <c r="LM192" s="40">
        <f t="shared" si="463"/>
        <v>0</v>
      </c>
      <c r="LN192" s="39">
        <f t="shared" si="558"/>
        <v>0</v>
      </c>
      <c r="LO192" s="39">
        <f t="shared" si="559"/>
        <v>0</v>
      </c>
      <c r="LP192" s="39">
        <f t="shared" si="560"/>
        <v>0</v>
      </c>
      <c r="LQ192" s="53">
        <f t="shared" si="561"/>
        <v>0</v>
      </c>
      <c r="LR192" s="39">
        <f t="shared" si="562"/>
        <v>0</v>
      </c>
      <c r="LS192" s="39">
        <f t="shared" si="563"/>
        <v>0</v>
      </c>
    </row>
    <row r="193" spans="1:331" x14ac:dyDescent="0.25">
      <c r="A193" s="21">
        <v>139</v>
      </c>
      <c r="B193" s="39">
        <v>-225</v>
      </c>
      <c r="C193" s="39">
        <v>-575</v>
      </c>
      <c r="D193" s="39">
        <v>2500</v>
      </c>
      <c r="E193" s="50">
        <f t="shared" si="464"/>
        <v>9.0250000000000009E-4</v>
      </c>
      <c r="F193" s="40">
        <f t="shared" si="444"/>
        <v>17.821272656249999</v>
      </c>
      <c r="G193" s="41">
        <f t="shared" si="465"/>
        <v>44553.181640625</v>
      </c>
      <c r="H193" s="39">
        <f t="shared" si="466"/>
        <v>-25618079.443359375</v>
      </c>
      <c r="I193" s="39">
        <f t="shared" si="467"/>
        <v>-10024465.869140625</v>
      </c>
      <c r="J193" s="40">
        <f t="shared" si="445"/>
        <v>13993.124999999998</v>
      </c>
      <c r="K193" s="39">
        <f t="shared" si="468"/>
        <v>34982812.499999993</v>
      </c>
      <c r="L193" s="39">
        <f t="shared" si="469"/>
        <v>-20115117187.499996</v>
      </c>
      <c r="M193" s="39">
        <f t="shared" si="470"/>
        <v>-7871132812.4999981</v>
      </c>
      <c r="N193" s="53">
        <f t="shared" si="471"/>
        <v>11566192382812.498</v>
      </c>
      <c r="O193" s="39">
        <f t="shared" si="472"/>
        <v>4525901367187.499</v>
      </c>
      <c r="P193" s="39">
        <f t="shared" si="473"/>
        <v>1771004882812.4995</v>
      </c>
      <c r="AJ193" s="21">
        <v>139</v>
      </c>
      <c r="AK193" s="39">
        <v>-225</v>
      </c>
      <c r="AL193" s="39">
        <v>-575</v>
      </c>
      <c r="AM193" s="39">
        <v>2500</v>
      </c>
      <c r="AN193" s="50">
        <f t="shared" si="474"/>
        <v>1.5299211269289694E-4</v>
      </c>
      <c r="AO193" s="40">
        <f t="shared" si="446"/>
        <v>3.7520818844366195</v>
      </c>
      <c r="AP193" s="41">
        <f t="shared" si="475"/>
        <v>9380.2047110915482</v>
      </c>
      <c r="AQ193" s="39">
        <f t="shared" si="476"/>
        <v>-5393617.7088776398</v>
      </c>
      <c r="AR193" s="39">
        <f t="shared" si="477"/>
        <v>-2110546.0599955982</v>
      </c>
      <c r="AS193" s="40">
        <f t="shared" si="447"/>
        <v>23549.350563165564</v>
      </c>
      <c r="AT193" s="39">
        <f t="shared" si="478"/>
        <v>58873376.407913908</v>
      </c>
      <c r="AU193" s="39">
        <f t="shared" si="479"/>
        <v>-33852191434.550499</v>
      </c>
      <c r="AV193" s="39">
        <f t="shared" si="480"/>
        <v>-13246509691.78063</v>
      </c>
      <c r="AW193" s="53">
        <f t="shared" si="481"/>
        <v>19465010074866.535</v>
      </c>
      <c r="AX193" s="39">
        <f t="shared" si="482"/>
        <v>7616743072773.8623</v>
      </c>
      <c r="AY193" s="39">
        <f t="shared" si="483"/>
        <v>2980464680650.6416</v>
      </c>
      <c r="BS193" s="21">
        <v>139</v>
      </c>
      <c r="BT193" s="39">
        <v>-225</v>
      </c>
      <c r="BU193" s="39">
        <v>-575</v>
      </c>
      <c r="BV193" s="39">
        <v>2500</v>
      </c>
      <c r="BW193" s="50">
        <f t="shared" si="484"/>
        <v>1.2829254461300678E-4</v>
      </c>
      <c r="BX193" s="40">
        <f t="shared" si="448"/>
        <v>3.1665339092357616</v>
      </c>
      <c r="BY193" s="41">
        <f t="shared" si="485"/>
        <v>7916.3347730894038</v>
      </c>
      <c r="BZ193" s="39">
        <f t="shared" si="486"/>
        <v>-4551892.4945264068</v>
      </c>
      <c r="CA193" s="39">
        <f t="shared" si="487"/>
        <v>-1781175.3239451158</v>
      </c>
      <c r="CB193" s="40">
        <f t="shared" si="449"/>
        <v>23864.270056184163</v>
      </c>
      <c r="CC193" s="39">
        <f t="shared" si="488"/>
        <v>59660675.140460409</v>
      </c>
      <c r="CD193" s="39">
        <f t="shared" si="489"/>
        <v>-34304888205.764736</v>
      </c>
      <c r="CE193" s="39">
        <f t="shared" si="490"/>
        <v>-13423651906.603592</v>
      </c>
      <c r="CF193" s="53">
        <f t="shared" si="491"/>
        <v>19725310718314.723</v>
      </c>
      <c r="CG193" s="39">
        <f t="shared" si="492"/>
        <v>7718599846297.0654</v>
      </c>
      <c r="CH193" s="39">
        <f t="shared" si="493"/>
        <v>3020321678985.8081</v>
      </c>
      <c r="DB193" s="21">
        <v>139</v>
      </c>
      <c r="DC193" s="39">
        <v>-225</v>
      </c>
      <c r="DD193" s="39">
        <v>-575</v>
      </c>
      <c r="DE193" s="39">
        <v>2500</v>
      </c>
      <c r="DF193" s="50">
        <f t="shared" si="494"/>
        <v>3.8769136200673509E-5</v>
      </c>
      <c r="DG193" s="40">
        <f t="shared" si="450"/>
        <v>0.97903105536603963</v>
      </c>
      <c r="DH193" s="41">
        <f t="shared" si="495"/>
        <v>2447.577638415099</v>
      </c>
      <c r="DI193" s="39">
        <f t="shared" si="496"/>
        <v>-1407357.1420886819</v>
      </c>
      <c r="DJ193" s="39">
        <f t="shared" si="497"/>
        <v>-550704.96864339733</v>
      </c>
      <c r="DK193" s="40">
        <f t="shared" si="451"/>
        <v>25005.693513441413</v>
      </c>
      <c r="DL193" s="39">
        <f t="shared" si="498"/>
        <v>62514233.783603534</v>
      </c>
      <c r="DM193" s="39">
        <f t="shared" si="499"/>
        <v>-35945684425.572029</v>
      </c>
      <c r="DN193" s="39">
        <f t="shared" si="500"/>
        <v>-14065702601.310795</v>
      </c>
      <c r="DO193" s="53">
        <f t="shared" si="501"/>
        <v>20668768544703.918</v>
      </c>
      <c r="DP193" s="39">
        <f t="shared" si="502"/>
        <v>8087778995753.707</v>
      </c>
      <c r="DQ193" s="39">
        <f t="shared" si="503"/>
        <v>3164783085294.9287</v>
      </c>
      <c r="EK193" s="21">
        <v>139</v>
      </c>
      <c r="EL193" s="39">
        <v>-225</v>
      </c>
      <c r="EM193" s="39">
        <v>-575</v>
      </c>
      <c r="EN193" s="39">
        <v>2500</v>
      </c>
      <c r="EO193" s="50">
        <f t="shared" si="504"/>
        <v>6.9909681356060654E-6</v>
      </c>
      <c r="EP193" s="40">
        <f t="shared" si="452"/>
        <v>0.17795811803181216</v>
      </c>
      <c r="EQ193" s="41">
        <f t="shared" si="505"/>
        <v>444.8952950795304</v>
      </c>
      <c r="ER193" s="39">
        <f t="shared" si="506"/>
        <v>-255814.79467072999</v>
      </c>
      <c r="ES193" s="39">
        <f t="shared" si="507"/>
        <v>-100101.44139289434</v>
      </c>
      <c r="ET193" s="40">
        <f t="shared" si="453"/>
        <v>25410.865156271026</v>
      </c>
      <c r="EU193" s="39">
        <f t="shared" si="508"/>
        <v>63527162.890677564</v>
      </c>
      <c r="EV193" s="39">
        <f t="shared" si="509"/>
        <v>-36528118662.139603</v>
      </c>
      <c r="EW193" s="39">
        <f t="shared" si="510"/>
        <v>-14293611650.402452</v>
      </c>
      <c r="EX193" s="53">
        <f t="shared" si="511"/>
        <v>21003668230730.273</v>
      </c>
      <c r="EY193" s="39">
        <f t="shared" si="512"/>
        <v>8218826698981.4102</v>
      </c>
      <c r="EZ193" s="39">
        <f t="shared" si="513"/>
        <v>3216062621340.5518</v>
      </c>
      <c r="FT193" s="21">
        <v>139</v>
      </c>
      <c r="FU193" s="39">
        <v>-225</v>
      </c>
      <c r="FV193" s="39">
        <v>-575</v>
      </c>
      <c r="FW193" s="39">
        <v>2500</v>
      </c>
      <c r="FX193" s="50">
        <f t="shared" si="514"/>
        <v>4.5147247473573203E-6</v>
      </c>
      <c r="FY193" s="40">
        <f t="shared" si="454"/>
        <v>0.11499554109301868</v>
      </c>
      <c r="FZ193" s="41">
        <f t="shared" si="515"/>
        <v>287.48885273254672</v>
      </c>
      <c r="GA193" s="39">
        <f t="shared" si="516"/>
        <v>-165306.09032121437</v>
      </c>
      <c r="GB193" s="39">
        <f t="shared" si="517"/>
        <v>-64684.991864823009</v>
      </c>
      <c r="GC193" s="40">
        <f t="shared" si="455"/>
        <v>25442.437259471193</v>
      </c>
      <c r="GD193" s="39">
        <f t="shared" si="518"/>
        <v>63606093.148677982</v>
      </c>
      <c r="GE193" s="39">
        <f t="shared" si="519"/>
        <v>-36573503560.489838</v>
      </c>
      <c r="GF193" s="39">
        <f t="shared" si="520"/>
        <v>-14311370958.452545</v>
      </c>
      <c r="GG193" s="53">
        <f t="shared" si="521"/>
        <v>21029764547281.656</v>
      </c>
      <c r="GH193" s="39">
        <f t="shared" si="522"/>
        <v>8229038301110.2139</v>
      </c>
      <c r="GI193" s="39">
        <f t="shared" si="523"/>
        <v>3220058465651.8228</v>
      </c>
      <c r="HC193" s="21">
        <v>139</v>
      </c>
      <c r="HD193" s="39">
        <v>-225</v>
      </c>
      <c r="HE193" s="39">
        <v>-575</v>
      </c>
      <c r="HF193" s="39">
        <v>2500</v>
      </c>
      <c r="HG193" s="50">
        <f t="shared" si="524"/>
        <v>4.5073496843894931E-6</v>
      </c>
      <c r="HH193" s="40">
        <f t="shared" si="456"/>
        <v>0.11480790116942607</v>
      </c>
      <c r="HI193" s="41">
        <f t="shared" si="525"/>
        <v>287.01975292356519</v>
      </c>
      <c r="HJ193" s="39">
        <f t="shared" si="526"/>
        <v>-165036.35793104998</v>
      </c>
      <c r="HK193" s="39">
        <f t="shared" si="527"/>
        <v>-64579.44440780217</v>
      </c>
      <c r="HL193" s="40">
        <f t="shared" si="457"/>
        <v>25442.531291524036</v>
      </c>
      <c r="HM193" s="39">
        <f t="shared" si="528"/>
        <v>63606328.228810087</v>
      </c>
      <c r="HN193" s="39">
        <f t="shared" si="529"/>
        <v>-36573638731.565804</v>
      </c>
      <c r="HO193" s="39">
        <f t="shared" si="530"/>
        <v>-14311423851.482269</v>
      </c>
      <c r="HP193" s="53">
        <f t="shared" si="531"/>
        <v>21029842270650.336</v>
      </c>
      <c r="HQ193" s="39">
        <f t="shared" si="532"/>
        <v>8229068714602.3047</v>
      </c>
      <c r="HR193" s="39">
        <f t="shared" si="533"/>
        <v>3220070366583.5107</v>
      </c>
      <c r="IL193" s="21">
        <v>139</v>
      </c>
      <c r="IM193" s="39">
        <v>-225</v>
      </c>
      <c r="IN193" s="39">
        <v>-575</v>
      </c>
      <c r="IO193" s="39">
        <v>2500</v>
      </c>
      <c r="IP193" s="50">
        <f t="shared" si="534"/>
        <v>4.5073495493803831E-6</v>
      </c>
      <c r="IQ193" s="40">
        <f t="shared" si="458"/>
        <v>0.11480789773445359</v>
      </c>
      <c r="IR193" s="41">
        <f t="shared" si="535"/>
        <v>287.01974433613395</v>
      </c>
      <c r="IS193" s="39">
        <f t="shared" si="536"/>
        <v>-165036.35299327702</v>
      </c>
      <c r="IT193" s="39">
        <f t="shared" si="537"/>
        <v>-64579.442475630138</v>
      </c>
      <c r="IU193" s="40">
        <f t="shared" si="459"/>
        <v>25442.5312932454</v>
      </c>
      <c r="IV193" s="39">
        <f t="shared" si="538"/>
        <v>63606328.233113497</v>
      </c>
      <c r="IW193" s="39">
        <f t="shared" si="539"/>
        <v>-36573638734.04026</v>
      </c>
      <c r="IX193" s="39">
        <f t="shared" si="540"/>
        <v>-14311423852.450537</v>
      </c>
      <c r="IY193" s="53">
        <f t="shared" si="541"/>
        <v>21029842272073.148</v>
      </c>
      <c r="IZ193" s="39">
        <f t="shared" si="542"/>
        <v>8229068715159.0586</v>
      </c>
      <c r="JA193" s="39">
        <f t="shared" si="543"/>
        <v>3220070366801.3706</v>
      </c>
      <c r="JU193" s="21">
        <v>139</v>
      </c>
      <c r="JV193" s="39">
        <v>-225</v>
      </c>
      <c r="JW193" s="39">
        <v>-575</v>
      </c>
      <c r="JX193" s="39">
        <v>2500</v>
      </c>
      <c r="JY193" s="50">
        <f t="shared" si="544"/>
        <v>4.5073495493793531E-6</v>
      </c>
      <c r="JZ193" s="40">
        <f t="shared" si="460"/>
        <v>0.11480789773442528</v>
      </c>
      <c r="KA193" s="41">
        <f t="shared" si="545"/>
        <v>287.01974433606318</v>
      </c>
      <c r="KB193" s="39">
        <f t="shared" si="546"/>
        <v>-165036.35299323633</v>
      </c>
      <c r="KC193" s="39">
        <f t="shared" si="547"/>
        <v>-64579.442475614218</v>
      </c>
      <c r="KD193" s="40">
        <f t="shared" si="461"/>
        <v>25442.531293245414</v>
      </c>
      <c r="KE193" s="39">
        <f t="shared" si="548"/>
        <v>63606328.233113535</v>
      </c>
      <c r="KF193" s="39">
        <f t="shared" si="549"/>
        <v>-36573638734.040283</v>
      </c>
      <c r="KG193" s="39">
        <f t="shared" si="550"/>
        <v>-14311423852.450546</v>
      </c>
      <c r="KH193" s="53">
        <f t="shared" si="551"/>
        <v>21029842272073.164</v>
      </c>
      <c r="KI193" s="39">
        <f t="shared" si="552"/>
        <v>8229068715159.0645</v>
      </c>
      <c r="KJ193" s="39">
        <f t="shared" si="553"/>
        <v>3220070366801.3726</v>
      </c>
      <c r="LD193" s="21">
        <v>139</v>
      </c>
      <c r="LE193" s="39">
        <v>-225</v>
      </c>
      <c r="LF193" s="39">
        <v>-575</v>
      </c>
      <c r="LG193" s="39">
        <v>2500</v>
      </c>
      <c r="LH193" s="50">
        <f t="shared" si="554"/>
        <v>4.5073495493793531E-6</v>
      </c>
      <c r="LI193" s="40">
        <f t="shared" si="462"/>
        <v>0.11480789773442528</v>
      </c>
      <c r="LJ193" s="41">
        <f t="shared" si="555"/>
        <v>287.01974433606318</v>
      </c>
      <c r="LK193" s="39">
        <f t="shared" si="556"/>
        <v>-165036.35299323633</v>
      </c>
      <c r="LL193" s="39">
        <f t="shared" si="557"/>
        <v>-64579.442475614218</v>
      </c>
      <c r="LM193" s="40">
        <f t="shared" si="463"/>
        <v>25442.531293245414</v>
      </c>
      <c r="LN193" s="39">
        <f t="shared" si="558"/>
        <v>63606328.233113535</v>
      </c>
      <c r="LO193" s="39">
        <f t="shared" si="559"/>
        <v>-36573638734.040283</v>
      </c>
      <c r="LP193" s="39">
        <f t="shared" si="560"/>
        <v>-14311423852.450546</v>
      </c>
      <c r="LQ193" s="53">
        <f t="shared" si="561"/>
        <v>21029842272073.164</v>
      </c>
      <c r="LR193" s="39">
        <f t="shared" si="562"/>
        <v>8229068715159.0645</v>
      </c>
      <c r="LS193" s="39">
        <f t="shared" si="563"/>
        <v>3220070366801.3726</v>
      </c>
    </row>
    <row r="194" spans="1:331" x14ac:dyDescent="0.25">
      <c r="A194" s="21">
        <v>140</v>
      </c>
      <c r="B194" s="39">
        <v>-225</v>
      </c>
      <c r="C194" s="39">
        <v>-525</v>
      </c>
      <c r="D194" s="39">
        <v>2500</v>
      </c>
      <c r="E194" s="50">
        <f t="shared" si="464"/>
        <v>9.1E-4</v>
      </c>
      <c r="F194" s="40">
        <f t="shared" si="444"/>
        <v>17.925862500000001</v>
      </c>
      <c r="G194" s="41">
        <f t="shared" si="465"/>
        <v>44814.65625</v>
      </c>
      <c r="H194" s="39">
        <f t="shared" si="466"/>
        <v>-23527694.53125</v>
      </c>
      <c r="I194" s="39">
        <f t="shared" si="467"/>
        <v>-10083297.65625</v>
      </c>
      <c r="J194" s="40">
        <f t="shared" si="445"/>
        <v>13897.499999999998</v>
      </c>
      <c r="K194" s="39">
        <f t="shared" si="468"/>
        <v>34743749.999999993</v>
      </c>
      <c r="L194" s="39">
        <f t="shared" si="469"/>
        <v>-18240468749.999996</v>
      </c>
      <c r="M194" s="39">
        <f t="shared" si="470"/>
        <v>-7817343749.9999981</v>
      </c>
      <c r="N194" s="53">
        <f t="shared" si="471"/>
        <v>9576246093749.998</v>
      </c>
      <c r="O194" s="39">
        <f t="shared" si="472"/>
        <v>4104105468749.999</v>
      </c>
      <c r="P194" s="39">
        <f t="shared" si="473"/>
        <v>1758902343749.9995</v>
      </c>
      <c r="AJ194" s="21">
        <v>140</v>
      </c>
      <c r="AK194" s="39">
        <v>-225</v>
      </c>
      <c r="AL194" s="39">
        <v>-525</v>
      </c>
      <c r="AM194" s="39">
        <v>2500</v>
      </c>
      <c r="AN194" s="50">
        <f t="shared" si="474"/>
        <v>2.2558415243087256E-4</v>
      </c>
      <c r="AO194" s="40">
        <f t="shared" si="446"/>
        <v>5.4279835493340371</v>
      </c>
      <c r="AP194" s="41">
        <f t="shared" si="475"/>
        <v>13569.958873335092</v>
      </c>
      <c r="AQ194" s="39">
        <f t="shared" si="476"/>
        <v>-7124228.4085009228</v>
      </c>
      <c r="AR194" s="39">
        <f t="shared" si="477"/>
        <v>-3053240.7465003957</v>
      </c>
      <c r="AS194" s="40">
        <f t="shared" si="447"/>
        <v>22623.802056506374</v>
      </c>
      <c r="AT194" s="39">
        <f t="shared" si="478"/>
        <v>56559505.141265936</v>
      </c>
      <c r="AU194" s="39">
        <f t="shared" si="479"/>
        <v>-29693740199.164616</v>
      </c>
      <c r="AV194" s="39">
        <f t="shared" si="480"/>
        <v>-12725888656.784836</v>
      </c>
      <c r="AW194" s="53">
        <f t="shared" si="481"/>
        <v>15589213604561.424</v>
      </c>
      <c r="AX194" s="39">
        <f t="shared" si="482"/>
        <v>6681091544812.0391</v>
      </c>
      <c r="AY194" s="39">
        <f t="shared" si="483"/>
        <v>2863324947776.5879</v>
      </c>
      <c r="BS194" s="21">
        <v>140</v>
      </c>
      <c r="BT194" s="39">
        <v>-225</v>
      </c>
      <c r="BU194" s="39">
        <v>-525</v>
      </c>
      <c r="BV194" s="39">
        <v>2500</v>
      </c>
      <c r="BW194" s="50">
        <f t="shared" si="484"/>
        <v>2.18654048361319E-4</v>
      </c>
      <c r="BX194" s="40">
        <f t="shared" si="448"/>
        <v>5.270892078700574</v>
      </c>
      <c r="BY194" s="41">
        <f t="shared" si="485"/>
        <v>13177.230196751434</v>
      </c>
      <c r="BZ194" s="39">
        <f t="shared" si="486"/>
        <v>-6918045.8532945029</v>
      </c>
      <c r="CA194" s="39">
        <f t="shared" si="487"/>
        <v>-2964876.7942690728</v>
      </c>
      <c r="CB194" s="40">
        <f t="shared" si="449"/>
        <v>22712.160883393182</v>
      </c>
      <c r="CC194" s="39">
        <f t="shared" si="488"/>
        <v>56780402.208482958</v>
      </c>
      <c r="CD194" s="39">
        <f t="shared" si="489"/>
        <v>-29809711159.453552</v>
      </c>
      <c r="CE194" s="39">
        <f t="shared" si="490"/>
        <v>-12775590496.908665</v>
      </c>
      <c r="CF194" s="53">
        <f t="shared" si="491"/>
        <v>15650098358713.115</v>
      </c>
      <c r="CG194" s="39">
        <f t="shared" si="492"/>
        <v>6707185010877.0488</v>
      </c>
      <c r="CH194" s="39">
        <f t="shared" si="493"/>
        <v>2874507861804.4497</v>
      </c>
      <c r="DB194" s="21">
        <v>140</v>
      </c>
      <c r="DC194" s="39">
        <v>-225</v>
      </c>
      <c r="DD194" s="39">
        <v>-525</v>
      </c>
      <c r="DE194" s="39">
        <v>2500</v>
      </c>
      <c r="DF194" s="50">
        <f t="shared" si="494"/>
        <v>1.4968941095205057E-4</v>
      </c>
      <c r="DG194" s="40">
        <f t="shared" si="450"/>
        <v>3.6742358658635692</v>
      </c>
      <c r="DH194" s="41">
        <f t="shared" si="495"/>
        <v>9185.5896646589226</v>
      </c>
      <c r="DI194" s="39">
        <f t="shared" si="496"/>
        <v>-4822434.573945934</v>
      </c>
      <c r="DJ194" s="39">
        <f t="shared" si="497"/>
        <v>-2066757.6745482576</v>
      </c>
      <c r="DK194" s="40">
        <f t="shared" si="451"/>
        <v>23591.460010361356</v>
      </c>
      <c r="DL194" s="39">
        <f t="shared" si="498"/>
        <v>58978650.025903389</v>
      </c>
      <c r="DM194" s="39">
        <f t="shared" si="499"/>
        <v>-30963791263.599277</v>
      </c>
      <c r="DN194" s="39">
        <f t="shared" si="500"/>
        <v>-13270196255.828262</v>
      </c>
      <c r="DO194" s="53">
        <f t="shared" si="501"/>
        <v>16255990413389.621</v>
      </c>
      <c r="DP194" s="39">
        <f t="shared" si="502"/>
        <v>6966853034309.8379</v>
      </c>
      <c r="DQ194" s="39">
        <f t="shared" si="503"/>
        <v>2985794157561.3589</v>
      </c>
      <c r="EK194" s="21">
        <v>140</v>
      </c>
      <c r="EL194" s="39">
        <v>-225</v>
      </c>
      <c r="EM194" s="39">
        <v>-525</v>
      </c>
      <c r="EN194" s="39">
        <v>2500</v>
      </c>
      <c r="EO194" s="50">
        <f t="shared" si="504"/>
        <v>1.2557737843906433E-4</v>
      </c>
      <c r="EP194" s="40">
        <f t="shared" si="452"/>
        <v>3.1016914531015138</v>
      </c>
      <c r="EQ194" s="41">
        <f t="shared" si="505"/>
        <v>7754.228632753785</v>
      </c>
      <c r="ER194" s="39">
        <f t="shared" si="506"/>
        <v>-4070970.0321957371</v>
      </c>
      <c r="ES194" s="39">
        <f t="shared" si="507"/>
        <v>-1744701.4423696017</v>
      </c>
      <c r="ET194" s="40">
        <f t="shared" si="453"/>
        <v>23898.888424901928</v>
      </c>
      <c r="EU194" s="39">
        <f t="shared" si="508"/>
        <v>59747221.062254824</v>
      </c>
      <c r="EV194" s="39">
        <f t="shared" si="509"/>
        <v>-31367291057.683781</v>
      </c>
      <c r="EW194" s="39">
        <f t="shared" si="510"/>
        <v>-13443124739.007336</v>
      </c>
      <c r="EX194" s="53">
        <f t="shared" si="511"/>
        <v>16467827805283.984</v>
      </c>
      <c r="EY194" s="39">
        <f t="shared" si="512"/>
        <v>7057640487978.8516</v>
      </c>
      <c r="EZ194" s="39">
        <f t="shared" si="513"/>
        <v>3024703066276.6504</v>
      </c>
      <c r="FT194" s="21">
        <v>140</v>
      </c>
      <c r="FU194" s="39">
        <v>-225</v>
      </c>
      <c r="FV194" s="39">
        <v>-525</v>
      </c>
      <c r="FW194" s="39">
        <v>2500</v>
      </c>
      <c r="FX194" s="50">
        <f t="shared" si="514"/>
        <v>1.2368460544062446E-4</v>
      </c>
      <c r="FY194" s="40">
        <f t="shared" si="454"/>
        <v>3.0564334433892792</v>
      </c>
      <c r="FZ194" s="41">
        <f t="shared" si="515"/>
        <v>7641.0836084731982</v>
      </c>
      <c r="GA194" s="39">
        <f t="shared" si="516"/>
        <v>-4011568.8944484289</v>
      </c>
      <c r="GB194" s="39">
        <f t="shared" si="517"/>
        <v>-1719243.8119064695</v>
      </c>
      <c r="GC194" s="40">
        <f t="shared" si="455"/>
        <v>23923.021280632038</v>
      </c>
      <c r="GD194" s="39">
        <f t="shared" si="518"/>
        <v>59807553.201580092</v>
      </c>
      <c r="GE194" s="39">
        <f t="shared" si="519"/>
        <v>-31398965430.829548</v>
      </c>
      <c r="GF194" s="39">
        <f t="shared" si="520"/>
        <v>-13456699470.35552</v>
      </c>
      <c r="GG194" s="53">
        <f t="shared" si="521"/>
        <v>16484456851185.512</v>
      </c>
      <c r="GH194" s="39">
        <f t="shared" si="522"/>
        <v>7064767221936.6484</v>
      </c>
      <c r="GI194" s="39">
        <f t="shared" si="523"/>
        <v>3027757380829.9922</v>
      </c>
      <c r="HC194" s="21">
        <v>140</v>
      </c>
      <c r="HD194" s="39">
        <v>-225</v>
      </c>
      <c r="HE194" s="39">
        <v>-525</v>
      </c>
      <c r="HF194" s="39">
        <v>2500</v>
      </c>
      <c r="HG194" s="50">
        <f t="shared" si="524"/>
        <v>1.2367949474234328E-4</v>
      </c>
      <c r="HH194" s="40">
        <f t="shared" si="456"/>
        <v>3.0563111798790277</v>
      </c>
      <c r="HI194" s="41">
        <f t="shared" si="525"/>
        <v>7640.7779496975691</v>
      </c>
      <c r="HJ194" s="39">
        <f t="shared" si="526"/>
        <v>-4011408.4235912235</v>
      </c>
      <c r="HK194" s="39">
        <f t="shared" si="527"/>
        <v>-1719175.038681953</v>
      </c>
      <c r="HL194" s="40">
        <f t="shared" si="457"/>
        <v>23923.086442035124</v>
      </c>
      <c r="HM194" s="39">
        <f t="shared" si="528"/>
        <v>59807716.105087809</v>
      </c>
      <c r="HN194" s="39">
        <f t="shared" si="529"/>
        <v>-31399050955.171101</v>
      </c>
      <c r="HO194" s="39">
        <f t="shared" si="530"/>
        <v>-13456736123.644756</v>
      </c>
      <c r="HP194" s="53">
        <f t="shared" si="531"/>
        <v>16484501751464.828</v>
      </c>
      <c r="HQ194" s="39">
        <f t="shared" si="532"/>
        <v>7064786464913.4971</v>
      </c>
      <c r="HR194" s="39">
        <f t="shared" si="533"/>
        <v>3027765627820.0703</v>
      </c>
      <c r="IL194" s="21">
        <v>140</v>
      </c>
      <c r="IM194" s="39">
        <v>-225</v>
      </c>
      <c r="IN194" s="39">
        <v>-525</v>
      </c>
      <c r="IO194" s="39">
        <v>2500</v>
      </c>
      <c r="IP194" s="50">
        <f t="shared" si="534"/>
        <v>1.2367949464877541E-4</v>
      </c>
      <c r="IQ194" s="40">
        <f t="shared" si="458"/>
        <v>3.0563111776405978</v>
      </c>
      <c r="IR194" s="41">
        <f t="shared" si="535"/>
        <v>7640.7779441014945</v>
      </c>
      <c r="IS194" s="39">
        <f t="shared" si="536"/>
        <v>-4011408.4206532845</v>
      </c>
      <c r="IT194" s="39">
        <f t="shared" si="537"/>
        <v>-1719175.0374228363</v>
      </c>
      <c r="IU194" s="40">
        <f t="shared" si="459"/>
        <v>23923.086443228112</v>
      </c>
      <c r="IV194" s="39">
        <f t="shared" si="538"/>
        <v>59807716.108070284</v>
      </c>
      <c r="IW194" s="39">
        <f t="shared" si="539"/>
        <v>-31399050956.7369</v>
      </c>
      <c r="IX194" s="39">
        <f t="shared" si="540"/>
        <v>-13456736124.315813</v>
      </c>
      <c r="IY194" s="53">
        <f t="shared" si="541"/>
        <v>16484501752286.873</v>
      </c>
      <c r="IZ194" s="39">
        <f t="shared" si="542"/>
        <v>7064786465265.8018</v>
      </c>
      <c r="JA194" s="39">
        <f t="shared" si="543"/>
        <v>3027765627971.0581</v>
      </c>
      <c r="JU194" s="21">
        <v>140</v>
      </c>
      <c r="JV194" s="39">
        <v>-225</v>
      </c>
      <c r="JW194" s="39">
        <v>-525</v>
      </c>
      <c r="JX194" s="39">
        <v>2500</v>
      </c>
      <c r="JY194" s="50">
        <f t="shared" si="544"/>
        <v>1.236794946487746E-4</v>
      </c>
      <c r="JZ194" s="40">
        <f t="shared" si="460"/>
        <v>3.0563111776405751</v>
      </c>
      <c r="KA194" s="41">
        <f t="shared" si="545"/>
        <v>7640.7779441014382</v>
      </c>
      <c r="KB194" s="39">
        <f t="shared" si="546"/>
        <v>-4011408.4206532552</v>
      </c>
      <c r="KC194" s="39">
        <f t="shared" si="547"/>
        <v>-1719175.0374228235</v>
      </c>
      <c r="KD194" s="40">
        <f t="shared" si="461"/>
        <v>23923.086443228127</v>
      </c>
      <c r="KE194" s="39">
        <f t="shared" si="548"/>
        <v>59807716.108070314</v>
      </c>
      <c r="KF194" s="39">
        <f t="shared" si="549"/>
        <v>-31399050956.736916</v>
      </c>
      <c r="KG194" s="39">
        <f t="shared" si="550"/>
        <v>-13456736124.315821</v>
      </c>
      <c r="KH194" s="53">
        <f t="shared" si="551"/>
        <v>16484501752286.881</v>
      </c>
      <c r="KI194" s="39">
        <f t="shared" si="552"/>
        <v>7064786465265.8057</v>
      </c>
      <c r="KJ194" s="39">
        <f t="shared" si="553"/>
        <v>3027765627971.0596</v>
      </c>
      <c r="LD194" s="21">
        <v>140</v>
      </c>
      <c r="LE194" s="39">
        <v>-225</v>
      </c>
      <c r="LF194" s="39">
        <v>-525</v>
      </c>
      <c r="LG194" s="39">
        <v>2500</v>
      </c>
      <c r="LH194" s="50">
        <f t="shared" si="554"/>
        <v>1.236794946487746E-4</v>
      </c>
      <c r="LI194" s="40">
        <f t="shared" si="462"/>
        <v>3.0563111776405751</v>
      </c>
      <c r="LJ194" s="41">
        <f t="shared" si="555"/>
        <v>7640.7779441014382</v>
      </c>
      <c r="LK194" s="39">
        <f t="shared" si="556"/>
        <v>-4011408.4206532552</v>
      </c>
      <c r="LL194" s="39">
        <f t="shared" si="557"/>
        <v>-1719175.0374228235</v>
      </c>
      <c r="LM194" s="40">
        <f t="shared" si="463"/>
        <v>23923.086443228127</v>
      </c>
      <c r="LN194" s="39">
        <f t="shared" si="558"/>
        <v>59807716.108070314</v>
      </c>
      <c r="LO194" s="39">
        <f t="shared" si="559"/>
        <v>-31399050956.736916</v>
      </c>
      <c r="LP194" s="39">
        <f t="shared" si="560"/>
        <v>-13456736124.315821</v>
      </c>
      <c r="LQ194" s="53">
        <f t="shared" si="561"/>
        <v>16484501752286.881</v>
      </c>
      <c r="LR194" s="39">
        <f t="shared" si="562"/>
        <v>7064786465265.8057</v>
      </c>
      <c r="LS194" s="39">
        <f t="shared" si="563"/>
        <v>3027765627971.0596</v>
      </c>
    </row>
    <row r="195" spans="1:331" x14ac:dyDescent="0.25">
      <c r="A195" s="21">
        <v>141</v>
      </c>
      <c r="B195" s="39">
        <v>-225</v>
      </c>
      <c r="C195" s="39">
        <v>-475</v>
      </c>
      <c r="D195" s="39">
        <v>2500</v>
      </c>
      <c r="E195" s="50">
        <f t="shared" si="464"/>
        <v>9.1750000000000002E-4</v>
      </c>
      <c r="F195" s="40">
        <f t="shared" si="444"/>
        <v>18.029735156249998</v>
      </c>
      <c r="G195" s="41">
        <f t="shared" si="465"/>
        <v>45074.337890624993</v>
      </c>
      <c r="H195" s="39">
        <f t="shared" si="466"/>
        <v>-21410310.498046871</v>
      </c>
      <c r="I195" s="39">
        <f t="shared" si="467"/>
        <v>-10141726.025390623</v>
      </c>
      <c r="J195" s="40">
        <f t="shared" si="445"/>
        <v>13801.875</v>
      </c>
      <c r="K195" s="39">
        <f t="shared" si="468"/>
        <v>34504687.5</v>
      </c>
      <c r="L195" s="39">
        <f t="shared" si="469"/>
        <v>-16389726562.5</v>
      </c>
      <c r="M195" s="39">
        <f t="shared" si="470"/>
        <v>-7763554687.5</v>
      </c>
      <c r="N195" s="53">
        <f t="shared" si="471"/>
        <v>7785120117187.5</v>
      </c>
      <c r="O195" s="39">
        <f t="shared" si="472"/>
        <v>3687688476562.5</v>
      </c>
      <c r="P195" s="39">
        <f t="shared" si="473"/>
        <v>1746799804687.5</v>
      </c>
      <c r="AJ195" s="21">
        <v>141</v>
      </c>
      <c r="AK195" s="39">
        <v>-225</v>
      </c>
      <c r="AL195" s="39">
        <v>-475</v>
      </c>
      <c r="AM195" s="39">
        <v>2500</v>
      </c>
      <c r="AN195" s="50">
        <f t="shared" si="474"/>
        <v>2.9817619216884826E-4</v>
      </c>
      <c r="AO195" s="40">
        <f t="shared" si="446"/>
        <v>7.0366977602566259</v>
      </c>
      <c r="AP195" s="41">
        <f t="shared" si="475"/>
        <v>17591.744400641564</v>
      </c>
      <c r="AQ195" s="39">
        <f t="shared" si="476"/>
        <v>-8356078.5903047435</v>
      </c>
      <c r="AR195" s="39">
        <f t="shared" si="477"/>
        <v>-3958142.490144352</v>
      </c>
      <c r="AS195" s="40">
        <f t="shared" si="447"/>
        <v>21698.253549847184</v>
      </c>
      <c r="AT195" s="39">
        <f t="shared" si="478"/>
        <v>54245633.874617964</v>
      </c>
      <c r="AU195" s="39">
        <f t="shared" si="479"/>
        <v>-25766676090.443531</v>
      </c>
      <c r="AV195" s="39">
        <f t="shared" si="480"/>
        <v>-12205267621.789042</v>
      </c>
      <c r="AW195" s="53">
        <f t="shared" si="481"/>
        <v>12239171142960.678</v>
      </c>
      <c r="AX195" s="39">
        <f t="shared" si="482"/>
        <v>5797502120349.7949</v>
      </c>
      <c r="AY195" s="39">
        <f t="shared" si="483"/>
        <v>2746185214902.5347</v>
      </c>
      <c r="BS195" s="21">
        <v>141</v>
      </c>
      <c r="BT195" s="39">
        <v>-225</v>
      </c>
      <c r="BU195" s="39">
        <v>-475</v>
      </c>
      <c r="BV195" s="39">
        <v>2500</v>
      </c>
      <c r="BW195" s="50">
        <f t="shared" si="484"/>
        <v>3.0901555210963123E-4</v>
      </c>
      <c r="BX195" s="40">
        <f t="shared" si="448"/>
        <v>7.2711439308297656</v>
      </c>
      <c r="BY195" s="41">
        <f t="shared" si="485"/>
        <v>18177.859827074415</v>
      </c>
      <c r="BZ195" s="39">
        <f t="shared" si="486"/>
        <v>-8634483.4178603478</v>
      </c>
      <c r="CA195" s="39">
        <f t="shared" si="487"/>
        <v>-4090018.4610917433</v>
      </c>
      <c r="CB195" s="40">
        <f t="shared" si="449"/>
        <v>21560.051710602202</v>
      </c>
      <c r="CC195" s="39">
        <f t="shared" si="488"/>
        <v>53900129.276505508</v>
      </c>
      <c r="CD195" s="39">
        <f t="shared" si="489"/>
        <v>-25602561406.340115</v>
      </c>
      <c r="CE195" s="39">
        <f t="shared" si="490"/>
        <v>-12127529087.213739</v>
      </c>
      <c r="CF195" s="53">
        <f t="shared" si="491"/>
        <v>12161216668011.555</v>
      </c>
      <c r="CG195" s="39">
        <f t="shared" si="492"/>
        <v>5760576316426.5264</v>
      </c>
      <c r="CH195" s="39">
        <f t="shared" si="493"/>
        <v>2728694044623.0913</v>
      </c>
      <c r="DB195" s="21">
        <v>141</v>
      </c>
      <c r="DC195" s="39">
        <v>-225</v>
      </c>
      <c r="DD195" s="39">
        <v>-475</v>
      </c>
      <c r="DE195" s="39">
        <v>2500</v>
      </c>
      <c r="DF195" s="50">
        <f t="shared" si="494"/>
        <v>2.606096857034276E-4</v>
      </c>
      <c r="DG195" s="40">
        <f t="shared" si="450"/>
        <v>6.2125735076368489</v>
      </c>
      <c r="DH195" s="41">
        <f t="shared" si="495"/>
        <v>15531.433769092122</v>
      </c>
      <c r="DI195" s="39">
        <f t="shared" si="496"/>
        <v>-7377431.0403187582</v>
      </c>
      <c r="DJ195" s="39">
        <f t="shared" si="497"/>
        <v>-3494572.5980457272</v>
      </c>
      <c r="DK195" s="40">
        <f t="shared" si="451"/>
        <v>22177.226507281299</v>
      </c>
      <c r="DL195" s="39">
        <f t="shared" si="498"/>
        <v>55443066.268203244</v>
      </c>
      <c r="DM195" s="39">
        <f t="shared" si="499"/>
        <v>-26335456477.396542</v>
      </c>
      <c r="DN195" s="39">
        <f t="shared" si="500"/>
        <v>-12474689910.34573</v>
      </c>
      <c r="DO195" s="53">
        <f t="shared" si="501"/>
        <v>12509341826763.357</v>
      </c>
      <c r="DP195" s="39">
        <f t="shared" si="502"/>
        <v>5925477707414.2217</v>
      </c>
      <c r="DQ195" s="39">
        <f t="shared" si="503"/>
        <v>2806805229827.7891</v>
      </c>
      <c r="EK195" s="21">
        <v>141</v>
      </c>
      <c r="EL195" s="39">
        <v>-225</v>
      </c>
      <c r="EM195" s="39">
        <v>-475</v>
      </c>
      <c r="EN195" s="39">
        <v>2500</v>
      </c>
      <c r="EO195" s="50">
        <f t="shared" si="504"/>
        <v>2.441637887425224E-4</v>
      </c>
      <c r="EP195" s="40">
        <f t="shared" si="452"/>
        <v>5.8461248951357883</v>
      </c>
      <c r="EQ195" s="41">
        <f t="shared" si="505"/>
        <v>14615.312237839471</v>
      </c>
      <c r="ER195" s="39">
        <f t="shared" si="506"/>
        <v>-6942273.3129737489</v>
      </c>
      <c r="ES195" s="39">
        <f t="shared" si="507"/>
        <v>-3288445.253513881</v>
      </c>
      <c r="ET195" s="40">
        <f t="shared" si="453"/>
        <v>22386.911693532842</v>
      </c>
      <c r="EU195" s="39">
        <f t="shared" si="508"/>
        <v>55967279.233832106</v>
      </c>
      <c r="EV195" s="39">
        <f t="shared" si="509"/>
        <v>-26584457636.070251</v>
      </c>
      <c r="EW195" s="39">
        <f t="shared" si="510"/>
        <v>-12592637827.612225</v>
      </c>
      <c r="EX195" s="53">
        <f t="shared" si="511"/>
        <v>12627617377133.369</v>
      </c>
      <c r="EY195" s="39">
        <f t="shared" si="512"/>
        <v>5981502968115.8066</v>
      </c>
      <c r="EZ195" s="39">
        <f t="shared" si="513"/>
        <v>2833343511212.7505</v>
      </c>
      <c r="FT195" s="21">
        <v>141</v>
      </c>
      <c r="FU195" s="39">
        <v>-225</v>
      </c>
      <c r="FV195" s="39">
        <v>-475</v>
      </c>
      <c r="FW195" s="39">
        <v>2500</v>
      </c>
      <c r="FX195" s="50">
        <f t="shared" si="514"/>
        <v>2.4285448613389161E-4</v>
      </c>
      <c r="FY195" s="40">
        <f t="shared" si="454"/>
        <v>5.816802724763841</v>
      </c>
      <c r="FZ195" s="41">
        <f t="shared" si="515"/>
        <v>14542.006811909603</v>
      </c>
      <c r="GA195" s="39">
        <f t="shared" si="516"/>
        <v>-6907453.2356570615</v>
      </c>
      <c r="GB195" s="39">
        <f t="shared" si="517"/>
        <v>-3271951.5326796607</v>
      </c>
      <c r="GC195" s="40">
        <f t="shared" si="455"/>
        <v>22403.605301792879</v>
      </c>
      <c r="GD195" s="39">
        <f t="shared" si="518"/>
        <v>56009013.254482195</v>
      </c>
      <c r="GE195" s="39">
        <f t="shared" si="519"/>
        <v>-26604281295.879044</v>
      </c>
      <c r="GF195" s="39">
        <f t="shared" si="520"/>
        <v>-12602027982.258493</v>
      </c>
      <c r="GG195" s="53">
        <f t="shared" si="521"/>
        <v>12637033615542.545</v>
      </c>
      <c r="GH195" s="39">
        <f t="shared" si="522"/>
        <v>5985963291572.7842</v>
      </c>
      <c r="GI195" s="39">
        <f t="shared" si="523"/>
        <v>2835456296008.1611</v>
      </c>
      <c r="HC195" s="21">
        <v>141</v>
      </c>
      <c r="HD195" s="39">
        <v>-225</v>
      </c>
      <c r="HE195" s="39">
        <v>-475</v>
      </c>
      <c r="HF195" s="39">
        <v>2500</v>
      </c>
      <c r="HG195" s="50">
        <f t="shared" si="524"/>
        <v>2.4285163980029706E-4</v>
      </c>
      <c r="HH195" s="40">
        <f t="shared" si="456"/>
        <v>5.8167389565777832</v>
      </c>
      <c r="HI195" s="41">
        <f t="shared" si="525"/>
        <v>14541.847391444458</v>
      </c>
      <c r="HJ195" s="39">
        <f t="shared" si="526"/>
        <v>-6907377.5109361177</v>
      </c>
      <c r="HK195" s="39">
        <f t="shared" si="527"/>
        <v>-3271915.6630750033</v>
      </c>
      <c r="HL195" s="40">
        <f t="shared" si="457"/>
        <v>22403.641592546213</v>
      </c>
      <c r="HM195" s="39">
        <f t="shared" si="528"/>
        <v>56009103.981365532</v>
      </c>
      <c r="HN195" s="39">
        <f t="shared" si="529"/>
        <v>-26604324391.148628</v>
      </c>
      <c r="HO195" s="39">
        <f t="shared" si="530"/>
        <v>-12602048395.807245</v>
      </c>
      <c r="HP195" s="53">
        <f t="shared" si="531"/>
        <v>12637054085795.598</v>
      </c>
      <c r="HQ195" s="39">
        <f t="shared" si="532"/>
        <v>5985972988008.4414</v>
      </c>
      <c r="HR195" s="39">
        <f t="shared" si="533"/>
        <v>2835460889056.6299</v>
      </c>
      <c r="IL195" s="21">
        <v>141</v>
      </c>
      <c r="IM195" s="39">
        <v>-225</v>
      </c>
      <c r="IN195" s="39">
        <v>-475</v>
      </c>
      <c r="IO195" s="39">
        <v>2500</v>
      </c>
      <c r="IP195" s="50">
        <f t="shared" si="534"/>
        <v>2.4285163974817044E-4</v>
      </c>
      <c r="IQ195" s="40">
        <f t="shared" si="458"/>
        <v>5.8167389554099529</v>
      </c>
      <c r="IR195" s="41">
        <f t="shared" si="535"/>
        <v>14541.847388524882</v>
      </c>
      <c r="IS195" s="39">
        <f t="shared" si="536"/>
        <v>-6907377.5095493188</v>
      </c>
      <c r="IT195" s="39">
        <f t="shared" si="537"/>
        <v>-3271915.6624180987</v>
      </c>
      <c r="IU195" s="40">
        <f t="shared" si="459"/>
        <v>22403.641593210828</v>
      </c>
      <c r="IV195" s="39">
        <f t="shared" si="538"/>
        <v>56009103.983027071</v>
      </c>
      <c r="IW195" s="39">
        <f t="shared" si="539"/>
        <v>-26604324391.937859</v>
      </c>
      <c r="IX195" s="39">
        <f t="shared" si="540"/>
        <v>-12602048396.181091</v>
      </c>
      <c r="IY195" s="53">
        <f t="shared" si="541"/>
        <v>12637054086170.482</v>
      </c>
      <c r="IZ195" s="39">
        <f t="shared" si="542"/>
        <v>5985972988186.0186</v>
      </c>
      <c r="JA195" s="39">
        <f t="shared" si="543"/>
        <v>2835460889140.7456</v>
      </c>
      <c r="JU195" s="21">
        <v>141</v>
      </c>
      <c r="JV195" s="39">
        <v>-225</v>
      </c>
      <c r="JW195" s="39">
        <v>-475</v>
      </c>
      <c r="JX195" s="39">
        <v>2500</v>
      </c>
      <c r="JY195" s="50">
        <f t="shared" si="544"/>
        <v>2.4285163974816984E-4</v>
      </c>
      <c r="JZ195" s="40">
        <f t="shared" si="460"/>
        <v>5.8167389554099413</v>
      </c>
      <c r="KA195" s="41">
        <f t="shared" si="545"/>
        <v>14541.847388524853</v>
      </c>
      <c r="KB195" s="39">
        <f t="shared" si="546"/>
        <v>-6907377.5095493048</v>
      </c>
      <c r="KC195" s="39">
        <f t="shared" si="547"/>
        <v>-3271915.6624180921</v>
      </c>
      <c r="KD195" s="40">
        <f t="shared" si="461"/>
        <v>22403.641593210832</v>
      </c>
      <c r="KE195" s="39">
        <f t="shared" si="548"/>
        <v>56009103.983027078</v>
      </c>
      <c r="KF195" s="39">
        <f t="shared" si="549"/>
        <v>-26604324391.937862</v>
      </c>
      <c r="KG195" s="39">
        <f t="shared" si="550"/>
        <v>-12602048396.181093</v>
      </c>
      <c r="KH195" s="53">
        <f t="shared" si="551"/>
        <v>12637054086170.484</v>
      </c>
      <c r="KI195" s="39">
        <f t="shared" si="552"/>
        <v>5985972988186.0195</v>
      </c>
      <c r="KJ195" s="39">
        <f t="shared" si="553"/>
        <v>2835460889140.7456</v>
      </c>
      <c r="LD195" s="21">
        <v>141</v>
      </c>
      <c r="LE195" s="39">
        <v>-225</v>
      </c>
      <c r="LF195" s="39">
        <v>-475</v>
      </c>
      <c r="LG195" s="39">
        <v>2500</v>
      </c>
      <c r="LH195" s="50">
        <f t="shared" si="554"/>
        <v>2.4285163974816984E-4</v>
      </c>
      <c r="LI195" s="40">
        <f t="shared" si="462"/>
        <v>5.8167389554099413</v>
      </c>
      <c r="LJ195" s="41">
        <f t="shared" si="555"/>
        <v>14541.847388524853</v>
      </c>
      <c r="LK195" s="39">
        <f t="shared" si="556"/>
        <v>-6907377.5095493048</v>
      </c>
      <c r="LL195" s="39">
        <f t="shared" si="557"/>
        <v>-3271915.6624180921</v>
      </c>
      <c r="LM195" s="40">
        <f t="shared" si="463"/>
        <v>22403.641593210832</v>
      </c>
      <c r="LN195" s="39">
        <f t="shared" si="558"/>
        <v>56009103.983027078</v>
      </c>
      <c r="LO195" s="39">
        <f t="shared" si="559"/>
        <v>-26604324391.937862</v>
      </c>
      <c r="LP195" s="39">
        <f t="shared" si="560"/>
        <v>-12602048396.181093</v>
      </c>
      <c r="LQ195" s="53">
        <f t="shared" si="561"/>
        <v>12637054086170.484</v>
      </c>
      <c r="LR195" s="39">
        <f t="shared" si="562"/>
        <v>5985972988186.0195</v>
      </c>
      <c r="LS195" s="39">
        <f t="shared" si="563"/>
        <v>2835460889140.7456</v>
      </c>
    </row>
    <row r="196" spans="1:331" x14ac:dyDescent="0.25">
      <c r="A196" s="21">
        <v>142</v>
      </c>
      <c r="B196" s="39">
        <v>-225</v>
      </c>
      <c r="C196" s="39">
        <v>-425</v>
      </c>
      <c r="D196" s="39">
        <v>2500</v>
      </c>
      <c r="E196" s="50">
        <f t="shared" si="464"/>
        <v>9.2500000000000004E-4</v>
      </c>
      <c r="F196" s="40">
        <f t="shared" si="444"/>
        <v>18.132890625000002</v>
      </c>
      <c r="G196" s="41">
        <f t="shared" si="465"/>
        <v>45332.226562500007</v>
      </c>
      <c r="H196" s="39">
        <f t="shared" si="466"/>
        <v>-19266196.289062504</v>
      </c>
      <c r="I196" s="39">
        <f t="shared" si="467"/>
        <v>-10199750.976562502</v>
      </c>
      <c r="J196" s="40">
        <f t="shared" si="445"/>
        <v>13706.25</v>
      </c>
      <c r="K196" s="39">
        <f t="shared" si="468"/>
        <v>34265625</v>
      </c>
      <c r="L196" s="39">
        <f t="shared" si="469"/>
        <v>-14562890625</v>
      </c>
      <c r="M196" s="39">
        <f t="shared" si="470"/>
        <v>-7709765625</v>
      </c>
      <c r="N196" s="53">
        <f t="shared" si="471"/>
        <v>6189228515625</v>
      </c>
      <c r="O196" s="39">
        <f t="shared" si="472"/>
        <v>3276650390625</v>
      </c>
      <c r="P196" s="39">
        <f t="shared" si="473"/>
        <v>1734697265625</v>
      </c>
      <c r="AJ196" s="21">
        <v>142</v>
      </c>
      <c r="AK196" s="39">
        <v>-225</v>
      </c>
      <c r="AL196" s="39">
        <v>-425</v>
      </c>
      <c r="AM196" s="39">
        <v>2500</v>
      </c>
      <c r="AN196" s="50">
        <f t="shared" si="474"/>
        <v>3.7076823190682387E-4</v>
      </c>
      <c r="AO196" s="40">
        <f t="shared" si="446"/>
        <v>8.5782245172043954</v>
      </c>
      <c r="AP196" s="41">
        <f t="shared" si="475"/>
        <v>21445.561293010989</v>
      </c>
      <c r="AQ196" s="39">
        <f t="shared" si="476"/>
        <v>-9114363.5495296698</v>
      </c>
      <c r="AR196" s="39">
        <f t="shared" si="477"/>
        <v>-4825251.2909274725</v>
      </c>
      <c r="AS196" s="40">
        <f t="shared" si="447"/>
        <v>20772.705043187994</v>
      </c>
      <c r="AT196" s="39">
        <f t="shared" si="478"/>
        <v>51931762.607969984</v>
      </c>
      <c r="AU196" s="39">
        <f t="shared" si="479"/>
        <v>-22070999108.387245</v>
      </c>
      <c r="AV196" s="39">
        <f t="shared" si="480"/>
        <v>-11684646586.793247</v>
      </c>
      <c r="AW196" s="53">
        <f t="shared" si="481"/>
        <v>9380174621064.5801</v>
      </c>
      <c r="AX196" s="39">
        <f t="shared" si="482"/>
        <v>4965974799387.1299</v>
      </c>
      <c r="AY196" s="39">
        <f t="shared" si="483"/>
        <v>2629045482028.4805</v>
      </c>
      <c r="BS196" s="21">
        <v>142</v>
      </c>
      <c r="BT196" s="39">
        <v>-225</v>
      </c>
      <c r="BU196" s="39">
        <v>-425</v>
      </c>
      <c r="BV196" s="39">
        <v>2500</v>
      </c>
      <c r="BW196" s="50">
        <f t="shared" si="484"/>
        <v>3.9937705585794335E-4</v>
      </c>
      <c r="BX196" s="40">
        <f t="shared" si="448"/>
        <v>9.1672894656233463</v>
      </c>
      <c r="BY196" s="41">
        <f t="shared" si="485"/>
        <v>22918.223664058365</v>
      </c>
      <c r="BZ196" s="39">
        <f t="shared" si="486"/>
        <v>-9740245.0572248045</v>
      </c>
      <c r="CA196" s="39">
        <f t="shared" si="487"/>
        <v>-5156600.3244131319</v>
      </c>
      <c r="CB196" s="40">
        <f t="shared" si="449"/>
        <v>20407.942537811221</v>
      </c>
      <c r="CC196" s="39">
        <f t="shared" si="488"/>
        <v>51019856.344528049</v>
      </c>
      <c r="CD196" s="39">
        <f t="shared" si="489"/>
        <v>-21683438946.424419</v>
      </c>
      <c r="CE196" s="39">
        <f t="shared" si="490"/>
        <v>-11479467677.51881</v>
      </c>
      <c r="CF196" s="53">
        <f t="shared" si="491"/>
        <v>9215461552230.3789</v>
      </c>
      <c r="CG196" s="39">
        <f t="shared" si="492"/>
        <v>4878773762945.4941</v>
      </c>
      <c r="CH196" s="39">
        <f t="shared" si="493"/>
        <v>2582880227441.7324</v>
      </c>
      <c r="DB196" s="21">
        <v>142</v>
      </c>
      <c r="DC196" s="39">
        <v>-225</v>
      </c>
      <c r="DD196" s="39">
        <v>-425</v>
      </c>
      <c r="DE196" s="39">
        <v>2500</v>
      </c>
      <c r="DF196" s="50">
        <f t="shared" si="494"/>
        <v>3.7152996045480456E-4</v>
      </c>
      <c r="DG196" s="40">
        <f t="shared" si="450"/>
        <v>8.5940439806858926</v>
      </c>
      <c r="DH196" s="41">
        <f t="shared" si="495"/>
        <v>21485.10995171473</v>
      </c>
      <c r="DI196" s="39">
        <f t="shared" si="496"/>
        <v>-9131171.7294787597</v>
      </c>
      <c r="DJ196" s="39">
        <f t="shared" si="497"/>
        <v>-4834149.7391358139</v>
      </c>
      <c r="DK196" s="40">
        <f t="shared" si="451"/>
        <v>20762.993004201242</v>
      </c>
      <c r="DL196" s="39">
        <f t="shared" si="498"/>
        <v>51907482.510503106</v>
      </c>
      <c r="DM196" s="39">
        <f t="shared" si="499"/>
        <v>-22060680066.963821</v>
      </c>
      <c r="DN196" s="39">
        <f t="shared" si="500"/>
        <v>-11679183564.863199</v>
      </c>
      <c r="DO196" s="53">
        <f t="shared" si="501"/>
        <v>9375789028459.625</v>
      </c>
      <c r="DP196" s="39">
        <f t="shared" si="502"/>
        <v>4963653015066.8594</v>
      </c>
      <c r="DQ196" s="39">
        <f t="shared" si="503"/>
        <v>2627816302094.2197</v>
      </c>
      <c r="EK196" s="21">
        <v>142</v>
      </c>
      <c r="EL196" s="39">
        <v>-225</v>
      </c>
      <c r="EM196" s="39">
        <v>-425</v>
      </c>
      <c r="EN196" s="39">
        <v>2500</v>
      </c>
      <c r="EO196" s="50">
        <f t="shared" si="504"/>
        <v>3.6275019904598044E-4</v>
      </c>
      <c r="EP196" s="40">
        <f t="shared" si="452"/>
        <v>8.4112584441346492</v>
      </c>
      <c r="EQ196" s="41">
        <f t="shared" si="505"/>
        <v>21028.146110336624</v>
      </c>
      <c r="ER196" s="39">
        <f t="shared" si="506"/>
        <v>-8936962.0968930647</v>
      </c>
      <c r="ES196" s="39">
        <f t="shared" si="507"/>
        <v>-4731332.8748257402</v>
      </c>
      <c r="ET196" s="40">
        <f t="shared" si="453"/>
        <v>20874.934962163748</v>
      </c>
      <c r="EU196" s="39">
        <f t="shared" si="508"/>
        <v>52187337.405409373</v>
      </c>
      <c r="EV196" s="39">
        <f t="shared" si="509"/>
        <v>-22179618397.298985</v>
      </c>
      <c r="EW196" s="39">
        <f t="shared" si="510"/>
        <v>-11742150916.21711</v>
      </c>
      <c r="EX196" s="53">
        <f t="shared" si="511"/>
        <v>9426337818852.0684</v>
      </c>
      <c r="EY196" s="39">
        <f t="shared" si="512"/>
        <v>4990414139392.2715</v>
      </c>
      <c r="EZ196" s="39">
        <f t="shared" si="513"/>
        <v>2641983956148.8496</v>
      </c>
      <c r="FT196" s="21">
        <v>142</v>
      </c>
      <c r="FU196" s="39">
        <v>-225</v>
      </c>
      <c r="FV196" s="39">
        <v>-425</v>
      </c>
      <c r="FW196" s="39">
        <v>2500</v>
      </c>
      <c r="FX196" s="50">
        <f t="shared" si="514"/>
        <v>3.6202436682715878E-4</v>
      </c>
      <c r="FY196" s="40">
        <f t="shared" si="454"/>
        <v>8.3961033852166906</v>
      </c>
      <c r="FZ196" s="41">
        <f t="shared" si="515"/>
        <v>20990.258463041726</v>
      </c>
      <c r="GA196" s="39">
        <f t="shared" si="516"/>
        <v>-8920859.8467927333</v>
      </c>
      <c r="GB196" s="39">
        <f t="shared" si="517"/>
        <v>-4722808.154184388</v>
      </c>
      <c r="GC196" s="40">
        <f t="shared" si="455"/>
        <v>20884.189322953727</v>
      </c>
      <c r="GD196" s="39">
        <f t="shared" si="518"/>
        <v>52210473.30738432</v>
      </c>
      <c r="GE196" s="39">
        <f t="shared" si="519"/>
        <v>-22189451155.638336</v>
      </c>
      <c r="GF196" s="39">
        <f t="shared" si="520"/>
        <v>-11747356494.161472</v>
      </c>
      <c r="GG196" s="53">
        <f t="shared" si="521"/>
        <v>9430516741146.293</v>
      </c>
      <c r="GH196" s="39">
        <f t="shared" si="522"/>
        <v>4992626510018.626</v>
      </c>
      <c r="GI196" s="39">
        <f t="shared" si="523"/>
        <v>2643155211186.3311</v>
      </c>
      <c r="HC196" s="21">
        <v>142</v>
      </c>
      <c r="HD196" s="39">
        <v>-225</v>
      </c>
      <c r="HE196" s="39">
        <v>-425</v>
      </c>
      <c r="HF196" s="39">
        <v>2500</v>
      </c>
      <c r="HG196" s="50">
        <f t="shared" si="524"/>
        <v>3.6202378485825082E-4</v>
      </c>
      <c r="HH196" s="40">
        <f t="shared" si="456"/>
        <v>8.3960912312656788</v>
      </c>
      <c r="HI196" s="41">
        <f t="shared" si="525"/>
        <v>20990.228078164197</v>
      </c>
      <c r="HJ196" s="39">
        <f t="shared" si="526"/>
        <v>-8920846.933219783</v>
      </c>
      <c r="HK196" s="39">
        <f t="shared" si="527"/>
        <v>-4722801.3175869444</v>
      </c>
      <c r="HL196" s="40">
        <f t="shared" si="457"/>
        <v>20884.196743057302</v>
      </c>
      <c r="HM196" s="39">
        <f t="shared" si="528"/>
        <v>52210491.857643254</v>
      </c>
      <c r="HN196" s="39">
        <f t="shared" si="529"/>
        <v>-22189459039.498383</v>
      </c>
      <c r="HO196" s="39">
        <f t="shared" si="530"/>
        <v>-11747360667.969732</v>
      </c>
      <c r="HP196" s="53">
        <f t="shared" si="531"/>
        <v>9430520091786.8125</v>
      </c>
      <c r="HQ196" s="39">
        <f t="shared" si="532"/>
        <v>4992628283887.1357</v>
      </c>
      <c r="HR196" s="39">
        <f t="shared" si="533"/>
        <v>2643156150293.1899</v>
      </c>
      <c r="IL196" s="21">
        <v>142</v>
      </c>
      <c r="IM196" s="39">
        <v>-225</v>
      </c>
      <c r="IN196" s="39">
        <v>-425</v>
      </c>
      <c r="IO196" s="39">
        <v>2500</v>
      </c>
      <c r="IP196" s="50">
        <f t="shared" si="534"/>
        <v>3.6202378484756568E-4</v>
      </c>
      <c r="IQ196" s="40">
        <f t="shared" si="458"/>
        <v>8.3960912310425293</v>
      </c>
      <c r="IR196" s="41">
        <f t="shared" si="535"/>
        <v>20990.228077606323</v>
      </c>
      <c r="IS196" s="39">
        <f t="shared" si="536"/>
        <v>-8920846.9329826869</v>
      </c>
      <c r="IT196" s="39">
        <f t="shared" si="537"/>
        <v>-4722801.3174614226</v>
      </c>
      <c r="IU196" s="40">
        <f t="shared" si="459"/>
        <v>20884.196743193537</v>
      </c>
      <c r="IV196" s="39">
        <f t="shared" si="538"/>
        <v>52210491.857983842</v>
      </c>
      <c r="IW196" s="39">
        <f t="shared" si="539"/>
        <v>-22189459039.643131</v>
      </c>
      <c r="IX196" s="39">
        <f t="shared" si="540"/>
        <v>-11747360668.046364</v>
      </c>
      <c r="IY196" s="53">
        <f t="shared" si="541"/>
        <v>9430520091848.3301</v>
      </c>
      <c r="IZ196" s="39">
        <f t="shared" si="542"/>
        <v>4992628283919.7051</v>
      </c>
      <c r="JA196" s="39">
        <f t="shared" si="543"/>
        <v>2643156150310.4321</v>
      </c>
      <c r="JU196" s="21">
        <v>142</v>
      </c>
      <c r="JV196" s="39">
        <v>-225</v>
      </c>
      <c r="JW196" s="39">
        <v>-425</v>
      </c>
      <c r="JX196" s="39">
        <v>2500</v>
      </c>
      <c r="JY196" s="50">
        <f t="shared" si="544"/>
        <v>3.6202378484756487E-4</v>
      </c>
      <c r="JZ196" s="40">
        <f t="shared" si="460"/>
        <v>8.3960912310425098</v>
      </c>
      <c r="KA196" s="41">
        <f t="shared" si="545"/>
        <v>20990.228077606276</v>
      </c>
      <c r="KB196" s="39">
        <f t="shared" si="546"/>
        <v>-8920846.9329826683</v>
      </c>
      <c r="KC196" s="39">
        <f t="shared" si="547"/>
        <v>-4722801.3174614124</v>
      </c>
      <c r="KD196" s="40">
        <f t="shared" si="461"/>
        <v>20884.196743193548</v>
      </c>
      <c r="KE196" s="39">
        <f t="shared" si="548"/>
        <v>52210491.857983872</v>
      </c>
      <c r="KF196" s="39">
        <f t="shared" si="549"/>
        <v>-22189459039.643147</v>
      </c>
      <c r="KG196" s="39">
        <f t="shared" si="550"/>
        <v>-11747360668.046371</v>
      </c>
      <c r="KH196" s="53">
        <f t="shared" si="551"/>
        <v>9430520091848.3379</v>
      </c>
      <c r="KI196" s="39">
        <f t="shared" si="552"/>
        <v>4992628283919.708</v>
      </c>
      <c r="KJ196" s="39">
        <f t="shared" si="553"/>
        <v>2643156150310.4336</v>
      </c>
      <c r="LD196" s="21">
        <v>142</v>
      </c>
      <c r="LE196" s="39">
        <v>-225</v>
      </c>
      <c r="LF196" s="39">
        <v>-425</v>
      </c>
      <c r="LG196" s="39">
        <v>2500</v>
      </c>
      <c r="LH196" s="50">
        <f t="shared" si="554"/>
        <v>3.6202378484756487E-4</v>
      </c>
      <c r="LI196" s="40">
        <f t="shared" si="462"/>
        <v>8.3960912310425098</v>
      </c>
      <c r="LJ196" s="41">
        <f t="shared" si="555"/>
        <v>20990.228077606276</v>
      </c>
      <c r="LK196" s="39">
        <f t="shared" si="556"/>
        <v>-8920846.9329826683</v>
      </c>
      <c r="LL196" s="39">
        <f t="shared" si="557"/>
        <v>-4722801.3174614124</v>
      </c>
      <c r="LM196" s="40">
        <f t="shared" si="463"/>
        <v>20884.196743193548</v>
      </c>
      <c r="LN196" s="39">
        <f t="shared" si="558"/>
        <v>52210491.857983872</v>
      </c>
      <c r="LO196" s="39">
        <f t="shared" si="559"/>
        <v>-22189459039.643147</v>
      </c>
      <c r="LP196" s="39">
        <f t="shared" si="560"/>
        <v>-11747360668.046371</v>
      </c>
      <c r="LQ196" s="53">
        <f t="shared" si="561"/>
        <v>9430520091848.3379</v>
      </c>
      <c r="LR196" s="39">
        <f t="shared" si="562"/>
        <v>4992628283919.708</v>
      </c>
      <c r="LS196" s="39">
        <f t="shared" si="563"/>
        <v>2643156150310.4336</v>
      </c>
    </row>
    <row r="197" spans="1:331" x14ac:dyDescent="0.25">
      <c r="A197" s="21">
        <v>143</v>
      </c>
      <c r="B197" s="39">
        <v>-216.667</v>
      </c>
      <c r="C197" s="39">
        <v>-383.33300000000003</v>
      </c>
      <c r="D197" s="39">
        <v>1250</v>
      </c>
      <c r="E197" s="50">
        <f t="shared" si="464"/>
        <v>9.3166669999999996E-4</v>
      </c>
      <c r="F197" s="40">
        <f t="shared" si="444"/>
        <v>18.223982745708327</v>
      </c>
      <c r="G197" s="41">
        <f t="shared" si="465"/>
        <v>22779.978432135409</v>
      </c>
      <c r="H197" s="39">
        <f t="shared" si="466"/>
        <v>-8732317.4723257627</v>
      </c>
      <c r="I197" s="39">
        <f t="shared" si="467"/>
        <v>-4935669.5869554831</v>
      </c>
      <c r="J197" s="40">
        <f t="shared" si="445"/>
        <v>13621.249575</v>
      </c>
      <c r="K197" s="39">
        <f t="shared" si="468"/>
        <v>17026561.96875</v>
      </c>
      <c r="L197" s="39">
        <f t="shared" si="469"/>
        <v>-6526843079.1668444</v>
      </c>
      <c r="M197" s="39">
        <f t="shared" si="470"/>
        <v>-3689094102.0831561</v>
      </c>
      <c r="N197" s="53">
        <f t="shared" si="471"/>
        <v>2501954338066.2642</v>
      </c>
      <c r="O197" s="39">
        <f t="shared" si="472"/>
        <v>1414151509433.8425</v>
      </c>
      <c r="P197" s="39">
        <f t="shared" si="473"/>
        <v>799304951816.05115</v>
      </c>
      <c r="AJ197" s="21">
        <v>143</v>
      </c>
      <c r="AK197" s="39">
        <v>-216.667</v>
      </c>
      <c r="AL197" s="39">
        <v>-383.33300000000003</v>
      </c>
      <c r="AM197" s="39">
        <v>1250</v>
      </c>
      <c r="AN197" s="50">
        <f t="shared" si="474"/>
        <v>4.3472952626107391E-4</v>
      </c>
      <c r="AO197" s="40">
        <f t="shared" si="446"/>
        <v>9.8807931932621287</v>
      </c>
      <c r="AP197" s="41">
        <f t="shared" si="475"/>
        <v>12350.991491577661</v>
      </c>
      <c r="AQ197" s="39">
        <f t="shared" si="476"/>
        <v>-4734542.6214409396</v>
      </c>
      <c r="AR197" s="39">
        <f t="shared" si="477"/>
        <v>-2676052.273505657</v>
      </c>
      <c r="AS197" s="40">
        <f t="shared" si="447"/>
        <v>19957.198540171306</v>
      </c>
      <c r="AT197" s="39">
        <f t="shared" si="478"/>
        <v>24946498.175214134</v>
      </c>
      <c r="AU197" s="39">
        <f t="shared" si="479"/>
        <v>-9562815984.999361</v>
      </c>
      <c r="AV197" s="39">
        <f t="shared" si="480"/>
        <v>-5405082920.1291208</v>
      </c>
      <c r="AW197" s="53">
        <f t="shared" si="481"/>
        <v>3665742939977.7603</v>
      </c>
      <c r="AX197" s="39">
        <f t="shared" si="482"/>
        <v>2071946651021.8564</v>
      </c>
      <c r="AY197" s="39">
        <f t="shared" si="483"/>
        <v>1171103101055.6162</v>
      </c>
      <c r="BS197" s="21">
        <v>143</v>
      </c>
      <c r="BT197" s="39">
        <v>-216.667</v>
      </c>
      <c r="BU197" s="39">
        <v>-383.33300000000003</v>
      </c>
      <c r="BV197" s="39">
        <v>1250</v>
      </c>
      <c r="BW197" s="50">
        <f t="shared" si="484"/>
        <v>4.7900856193245381E-4</v>
      </c>
      <c r="BX197" s="40">
        <f t="shared" si="448"/>
        <v>10.751979663948264</v>
      </c>
      <c r="BY197" s="41">
        <f t="shared" si="485"/>
        <v>13439.97457993533</v>
      </c>
      <c r="BZ197" s="39">
        <f t="shared" si="486"/>
        <v>-5151985.7756503504</v>
      </c>
      <c r="CA197" s="39">
        <f t="shared" si="487"/>
        <v>-2911998.9723108481</v>
      </c>
      <c r="CB197" s="40">
        <f t="shared" si="449"/>
        <v>19392.640835361213</v>
      </c>
      <c r="CC197" s="39">
        <f t="shared" si="488"/>
        <v>24240801.044201516</v>
      </c>
      <c r="CD197" s="39">
        <f t="shared" si="489"/>
        <v>-9292298986.6769009</v>
      </c>
      <c r="CE197" s="39">
        <f t="shared" si="490"/>
        <v>-5252181639.8440094</v>
      </c>
      <c r="CF197" s="53">
        <f t="shared" si="491"/>
        <v>3562044847459.8169</v>
      </c>
      <c r="CG197" s="39">
        <f t="shared" si="492"/>
        <v>2013334544546.3237</v>
      </c>
      <c r="CH197" s="39">
        <f t="shared" si="493"/>
        <v>1137974439360.082</v>
      </c>
      <c r="DB197" s="21">
        <v>143</v>
      </c>
      <c r="DC197" s="39">
        <v>-216.667</v>
      </c>
      <c r="DD197" s="39">
        <v>-383.33300000000003</v>
      </c>
      <c r="DE197" s="39">
        <v>1250</v>
      </c>
      <c r="DF197" s="50">
        <f t="shared" si="494"/>
        <v>4.6898966145238733E-4</v>
      </c>
      <c r="DG197" s="40">
        <f t="shared" si="450"/>
        <v>10.55704681328457</v>
      </c>
      <c r="DH197" s="41">
        <f t="shared" si="495"/>
        <v>13196.308516605712</v>
      </c>
      <c r="DI197" s="39">
        <f t="shared" si="496"/>
        <v>-5058580.5325960172</v>
      </c>
      <c r="DJ197" s="39">
        <f t="shared" si="497"/>
        <v>-2859204.5773674096</v>
      </c>
      <c r="DK197" s="40">
        <f t="shared" si="451"/>
        <v>19520.381816482062</v>
      </c>
      <c r="DL197" s="39">
        <f t="shared" si="498"/>
        <v>24400477.270602576</v>
      </c>
      <c r="DM197" s="39">
        <f t="shared" si="499"/>
        <v>-9353508153.5718975</v>
      </c>
      <c r="DN197" s="39">
        <f t="shared" si="500"/>
        <v>-5286778208.7896481</v>
      </c>
      <c r="DO197" s="53">
        <f t="shared" si="501"/>
        <v>3585508341033.1763</v>
      </c>
      <c r="DP197" s="39">
        <f t="shared" si="502"/>
        <v>2026596551109.9624</v>
      </c>
      <c r="DQ197" s="39">
        <f t="shared" si="503"/>
        <v>1145470374163.8267</v>
      </c>
      <c r="EK197" s="21">
        <v>143</v>
      </c>
      <c r="EL197" s="39">
        <v>-216.667</v>
      </c>
      <c r="EM197" s="39">
        <v>-383.33300000000003</v>
      </c>
      <c r="EN197" s="39">
        <v>1250</v>
      </c>
      <c r="EO197" s="50">
        <f t="shared" si="504"/>
        <v>4.6687323991293156E-4</v>
      </c>
      <c r="EP197" s="40">
        <f t="shared" si="452"/>
        <v>10.515704901593919</v>
      </c>
      <c r="EQ197" s="41">
        <f t="shared" si="505"/>
        <v>13144.631126992399</v>
      </c>
      <c r="ER197" s="39">
        <f t="shared" si="506"/>
        <v>-5038770.8838033779</v>
      </c>
      <c r="ES197" s="39">
        <f t="shared" si="507"/>
        <v>-2848007.792392062</v>
      </c>
      <c r="ET197" s="40">
        <f t="shared" si="453"/>
        <v>19547.366191110123</v>
      </c>
      <c r="EU197" s="39">
        <f t="shared" si="508"/>
        <v>24434207.738887653</v>
      </c>
      <c r="EV197" s="39">
        <f t="shared" si="509"/>
        <v>-9366438155.1710205</v>
      </c>
      <c r="EW197" s="39">
        <f t="shared" si="510"/>
        <v>-5294086488.1615715</v>
      </c>
      <c r="EX197" s="53">
        <f t="shared" si="511"/>
        <v>3590464837336.1729</v>
      </c>
      <c r="EY197" s="39">
        <f t="shared" si="512"/>
        <v>2029398055766.4399</v>
      </c>
      <c r="EZ197" s="39">
        <f t="shared" si="513"/>
        <v>1147053837130.5032</v>
      </c>
      <c r="FT197" s="21">
        <v>143</v>
      </c>
      <c r="FU197" s="39">
        <v>-216.667</v>
      </c>
      <c r="FV197" s="39">
        <v>-383.33300000000003</v>
      </c>
      <c r="FW197" s="39">
        <v>1250</v>
      </c>
      <c r="FX197" s="50">
        <f t="shared" si="514"/>
        <v>4.666551261956207E-4</v>
      </c>
      <c r="FY197" s="40">
        <f t="shared" si="454"/>
        <v>10.511441049608679</v>
      </c>
      <c r="FZ197" s="41">
        <f t="shared" si="515"/>
        <v>13139.30131201085</v>
      </c>
      <c r="GA197" s="39">
        <f t="shared" si="516"/>
        <v>-5036727.7898370558</v>
      </c>
      <c r="GB197" s="39">
        <f t="shared" si="517"/>
        <v>-2846852.9973694547</v>
      </c>
      <c r="GC197" s="40">
        <f t="shared" si="455"/>
        <v>19550.147141005837</v>
      </c>
      <c r="GD197" s="39">
        <f t="shared" si="518"/>
        <v>24437683.926257297</v>
      </c>
      <c r="GE197" s="39">
        <f t="shared" si="519"/>
        <v>-9367770692.5039902</v>
      </c>
      <c r="GF197" s="39">
        <f t="shared" si="520"/>
        <v>-5294839663.2503901</v>
      </c>
      <c r="GG197" s="53">
        <f t="shared" si="521"/>
        <v>3590975642869.6323</v>
      </c>
      <c r="GH197" s="39">
        <f t="shared" si="522"/>
        <v>2029686772632.762</v>
      </c>
      <c r="GI197" s="39">
        <f t="shared" si="523"/>
        <v>1147217025317.4722</v>
      </c>
      <c r="HC197" s="21">
        <v>143</v>
      </c>
      <c r="HD197" s="39">
        <v>-216.667</v>
      </c>
      <c r="HE197" s="39">
        <v>-383.33300000000003</v>
      </c>
      <c r="HF197" s="39">
        <v>1250</v>
      </c>
      <c r="HG197" s="50">
        <f t="shared" si="524"/>
        <v>4.6665650067909055E-4</v>
      </c>
      <c r="HH197" s="40">
        <f t="shared" si="456"/>
        <v>10.511467920950714</v>
      </c>
      <c r="HI197" s="41">
        <f t="shared" si="525"/>
        <v>13139.334901188393</v>
      </c>
      <c r="HJ197" s="39">
        <f t="shared" si="526"/>
        <v>-5036740.6656772504</v>
      </c>
      <c r="HK197" s="39">
        <f t="shared" si="527"/>
        <v>-2846860.2750357855</v>
      </c>
      <c r="HL197" s="40">
        <f t="shared" si="457"/>
        <v>19550.129616341594</v>
      </c>
      <c r="HM197" s="39">
        <f t="shared" si="528"/>
        <v>24437662.020426992</v>
      </c>
      <c r="HN197" s="39">
        <f t="shared" si="529"/>
        <v>-9367762295.2763405</v>
      </c>
      <c r="HO197" s="39">
        <f t="shared" si="530"/>
        <v>-5294834916.9798555</v>
      </c>
      <c r="HP197" s="53">
        <f t="shared" si="531"/>
        <v>3590972423935.1655</v>
      </c>
      <c r="HQ197" s="39">
        <f t="shared" si="532"/>
        <v>2029684953230.6392</v>
      </c>
      <c r="HR197" s="39">
        <f t="shared" si="533"/>
        <v>1147215996957.2742</v>
      </c>
      <c r="IL197" s="21">
        <v>143</v>
      </c>
      <c r="IM197" s="39">
        <v>-216.667</v>
      </c>
      <c r="IN197" s="39">
        <v>-383.33300000000003</v>
      </c>
      <c r="IO197" s="39">
        <v>1250</v>
      </c>
      <c r="IP197" s="50">
        <f t="shared" si="534"/>
        <v>4.666565007041064E-4</v>
      </c>
      <c r="IQ197" s="40">
        <f t="shared" si="458"/>
        <v>10.511467921439776</v>
      </c>
      <c r="IR197" s="41">
        <f t="shared" si="535"/>
        <v>13139.334901799719</v>
      </c>
      <c r="IS197" s="39">
        <f t="shared" si="536"/>
        <v>-5036740.6659115916</v>
      </c>
      <c r="IT197" s="39">
        <f t="shared" si="537"/>
        <v>-2846860.2751682396</v>
      </c>
      <c r="IU197" s="40">
        <f t="shared" si="459"/>
        <v>19550.129616022645</v>
      </c>
      <c r="IV197" s="39">
        <f t="shared" si="538"/>
        <v>24437662.020028304</v>
      </c>
      <c r="IW197" s="39">
        <f t="shared" si="539"/>
        <v>-9367762295.1235104</v>
      </c>
      <c r="IX197" s="39">
        <f t="shared" si="540"/>
        <v>-5294834916.8934727</v>
      </c>
      <c r="IY197" s="53">
        <f t="shared" si="541"/>
        <v>3590972423876.5811</v>
      </c>
      <c r="IZ197" s="39">
        <f t="shared" si="542"/>
        <v>2029684953197.5256</v>
      </c>
      <c r="JA197" s="39">
        <f t="shared" si="543"/>
        <v>1147215996938.5581</v>
      </c>
      <c r="JU197" s="21">
        <v>143</v>
      </c>
      <c r="JV197" s="39">
        <v>-216.667</v>
      </c>
      <c r="JW197" s="39">
        <v>-383.33300000000003</v>
      </c>
      <c r="JX197" s="39">
        <v>1250</v>
      </c>
      <c r="JY197" s="50">
        <f t="shared" si="544"/>
        <v>4.6665650070410586E-4</v>
      </c>
      <c r="JZ197" s="40">
        <f t="shared" si="460"/>
        <v>10.511467921439767</v>
      </c>
      <c r="KA197" s="41">
        <f t="shared" si="545"/>
        <v>13139.334901799708</v>
      </c>
      <c r="KB197" s="39">
        <f t="shared" si="546"/>
        <v>-5036740.6659115879</v>
      </c>
      <c r="KC197" s="39">
        <f t="shared" si="547"/>
        <v>-2846860.2751682373</v>
      </c>
      <c r="KD197" s="40">
        <f t="shared" si="461"/>
        <v>19550.129616022648</v>
      </c>
      <c r="KE197" s="39">
        <f t="shared" si="548"/>
        <v>24437662.020028312</v>
      </c>
      <c r="KF197" s="39">
        <f t="shared" si="549"/>
        <v>-9367762295.1235142</v>
      </c>
      <c r="KG197" s="39">
        <f t="shared" si="550"/>
        <v>-5294834916.8934746</v>
      </c>
      <c r="KH197" s="53">
        <f t="shared" si="551"/>
        <v>3590972423876.5825</v>
      </c>
      <c r="KI197" s="39">
        <f t="shared" si="552"/>
        <v>2029684953197.5264</v>
      </c>
      <c r="KJ197" s="39">
        <f t="shared" si="553"/>
        <v>1147215996938.5583</v>
      </c>
      <c r="LD197" s="21">
        <v>143</v>
      </c>
      <c r="LE197" s="39">
        <v>-216.667</v>
      </c>
      <c r="LF197" s="39">
        <v>-383.33300000000003</v>
      </c>
      <c r="LG197" s="39">
        <v>1250</v>
      </c>
      <c r="LH197" s="50">
        <f t="shared" si="554"/>
        <v>4.6665650070410586E-4</v>
      </c>
      <c r="LI197" s="40">
        <f t="shared" si="462"/>
        <v>10.511467921439767</v>
      </c>
      <c r="LJ197" s="41">
        <f t="shared" si="555"/>
        <v>13139.334901799708</v>
      </c>
      <c r="LK197" s="39">
        <f t="shared" si="556"/>
        <v>-5036740.6659115879</v>
      </c>
      <c r="LL197" s="39">
        <f t="shared" si="557"/>
        <v>-2846860.2751682373</v>
      </c>
      <c r="LM197" s="40">
        <f t="shared" si="463"/>
        <v>19550.129616022648</v>
      </c>
      <c r="LN197" s="39">
        <f t="shared" si="558"/>
        <v>24437662.020028312</v>
      </c>
      <c r="LO197" s="39">
        <f t="shared" si="559"/>
        <v>-9367762295.1235142</v>
      </c>
      <c r="LP197" s="39">
        <f t="shared" si="560"/>
        <v>-5294834916.8934746</v>
      </c>
      <c r="LQ197" s="53">
        <f t="shared" si="561"/>
        <v>3590972423876.5825</v>
      </c>
      <c r="LR197" s="39">
        <f t="shared" si="562"/>
        <v>2029684953197.5264</v>
      </c>
      <c r="LS197" s="39">
        <f t="shared" si="563"/>
        <v>1147215996938.5583</v>
      </c>
    </row>
    <row r="198" spans="1:331" x14ac:dyDescent="0.25">
      <c r="A198" s="21">
        <v>144</v>
      </c>
      <c r="B198" s="39">
        <v>-216.667</v>
      </c>
      <c r="C198" s="39">
        <v>383.33300000000003</v>
      </c>
      <c r="D198" s="39">
        <v>1250</v>
      </c>
      <c r="E198" s="50">
        <f t="shared" si="464"/>
        <v>1.0466666000000001E-3</v>
      </c>
      <c r="F198" s="40">
        <f t="shared" si="444"/>
        <v>19.706115856333305</v>
      </c>
      <c r="G198" s="41">
        <f t="shared" si="465"/>
        <v>24632.64482041663</v>
      </c>
      <c r="H198" s="39">
        <f t="shared" si="466"/>
        <v>9442505.636944769</v>
      </c>
      <c r="I198" s="39">
        <f t="shared" si="467"/>
        <v>-5337081.2553052101</v>
      </c>
      <c r="J198" s="40">
        <f t="shared" si="445"/>
        <v>12155.00085</v>
      </c>
      <c r="K198" s="39">
        <f t="shared" si="468"/>
        <v>15193751.0625</v>
      </c>
      <c r="L198" s="39">
        <f t="shared" si="469"/>
        <v>5824266176.0413132</v>
      </c>
      <c r="M198" s="39">
        <f t="shared" si="470"/>
        <v>-3291984461.4586873</v>
      </c>
      <c r="N198" s="53">
        <f t="shared" si="471"/>
        <v>2232633426060.4448</v>
      </c>
      <c r="O198" s="39">
        <f t="shared" si="472"/>
        <v>-1261926279564.343</v>
      </c>
      <c r="P198" s="39">
        <f t="shared" si="473"/>
        <v>713264397310.86938</v>
      </c>
      <c r="AJ198" s="21">
        <v>144</v>
      </c>
      <c r="AK198" s="39">
        <v>-216.667</v>
      </c>
      <c r="AL198" s="39">
        <v>383.33300000000003</v>
      </c>
      <c r="AM198" s="39">
        <v>1250</v>
      </c>
      <c r="AN198" s="50">
        <f t="shared" si="474"/>
        <v>1.5478065010161714E-3</v>
      </c>
      <c r="AO198" s="40">
        <f t="shared" si="446"/>
        <v>24.196446626664358</v>
      </c>
      <c r="AP198" s="41">
        <f t="shared" si="475"/>
        <v>30245.558283330447</v>
      </c>
      <c r="AQ198" s="39">
        <f t="shared" si="476"/>
        <v>11594120.59342391</v>
      </c>
      <c r="AR198" s="39">
        <f t="shared" si="477"/>
        <v>-6553214.376574358</v>
      </c>
      <c r="AS198" s="40">
        <f t="shared" si="447"/>
        <v>5765.467112043817</v>
      </c>
      <c r="AT198" s="39">
        <f t="shared" si="478"/>
        <v>7206833.8900547717</v>
      </c>
      <c r="AU198" s="39">
        <f t="shared" si="479"/>
        <v>2762617255.5763659</v>
      </c>
      <c r="AV198" s="39">
        <f t="shared" si="480"/>
        <v>-1561483078.4564972</v>
      </c>
      <c r="AW198" s="53">
        <f t="shared" si="481"/>
        <v>1059002360431.8551</v>
      </c>
      <c r="AX198" s="39">
        <f t="shared" si="482"/>
        <v>-598567992913.96448</v>
      </c>
      <c r="AY198" s="39">
        <f t="shared" si="483"/>
        <v>338321854159.9339</v>
      </c>
      <c r="BS198" s="21">
        <v>144</v>
      </c>
      <c r="BT198" s="39">
        <v>-216.667</v>
      </c>
      <c r="BU198" s="39">
        <v>383.33300000000003</v>
      </c>
      <c r="BV198" s="39">
        <v>1250</v>
      </c>
      <c r="BW198" s="50">
        <f t="shared" si="484"/>
        <v>1.8645504145865242E-3</v>
      </c>
      <c r="BX198" s="40">
        <f t="shared" si="448"/>
        <v>25.383040487547149</v>
      </c>
      <c r="BY198" s="41">
        <f t="shared" si="485"/>
        <v>31728.800609433936</v>
      </c>
      <c r="BZ198" s="39">
        <f t="shared" si="486"/>
        <v>12162696.324016141</v>
      </c>
      <c r="CA198" s="39">
        <f t="shared" si="487"/>
        <v>-6874584.041644223</v>
      </c>
      <c r="CB198" s="40">
        <f t="shared" si="449"/>
        <v>1726.9822140218171</v>
      </c>
      <c r="CC198" s="39">
        <f t="shared" si="488"/>
        <v>2158727.7675272715</v>
      </c>
      <c r="CD198" s="39">
        <f t="shared" si="489"/>
        <v>827511591.30953169</v>
      </c>
      <c r="CE198" s="39">
        <f t="shared" si="490"/>
        <v>-467725069.20683134</v>
      </c>
      <c r="CF198" s="53">
        <f t="shared" si="491"/>
        <v>317212500831.45673</v>
      </c>
      <c r="CG198" s="39">
        <f t="shared" si="492"/>
        <v>-179294453954.2623</v>
      </c>
      <c r="CH198" s="39">
        <f t="shared" si="493"/>
        <v>101340587569.83652</v>
      </c>
      <c r="DB198" s="21">
        <v>144</v>
      </c>
      <c r="DC198" s="39">
        <v>-216.667</v>
      </c>
      <c r="DD198" s="39">
        <v>383.33300000000003</v>
      </c>
      <c r="DE198" s="39">
        <v>1250</v>
      </c>
      <c r="DF198" s="50">
        <f t="shared" si="494"/>
        <v>2.1697657287031713E-3</v>
      </c>
      <c r="DG198" s="40">
        <f t="shared" si="450"/>
        <v>25.5</v>
      </c>
      <c r="DH198" s="41">
        <f t="shared" si="495"/>
        <v>31875</v>
      </c>
      <c r="DI198" s="39">
        <f t="shared" si="496"/>
        <v>12218739.375</v>
      </c>
      <c r="DJ198" s="39">
        <f t="shared" si="497"/>
        <v>-6906260.625</v>
      </c>
      <c r="DK198" s="40">
        <f t="shared" si="451"/>
        <v>0</v>
      </c>
      <c r="DL198" s="39">
        <f t="shared" si="498"/>
        <v>0</v>
      </c>
      <c r="DM198" s="39">
        <f t="shared" si="499"/>
        <v>0</v>
      </c>
      <c r="DN198" s="39">
        <f t="shared" si="500"/>
        <v>0</v>
      </c>
      <c r="DO198" s="53">
        <f t="shared" si="501"/>
        <v>0</v>
      </c>
      <c r="DP198" s="39">
        <f t="shared" si="502"/>
        <v>0</v>
      </c>
      <c r="DQ198" s="39">
        <f t="shared" si="503"/>
        <v>0</v>
      </c>
      <c r="EK198" s="21">
        <v>144</v>
      </c>
      <c r="EL198" s="39">
        <v>-216.667</v>
      </c>
      <c r="EM198" s="39">
        <v>383.33300000000003</v>
      </c>
      <c r="EN198" s="39">
        <v>1250</v>
      </c>
      <c r="EO198" s="50">
        <f t="shared" si="504"/>
        <v>2.2851966167471518E-3</v>
      </c>
      <c r="EP198" s="40">
        <f t="shared" si="452"/>
        <v>25.5</v>
      </c>
      <c r="EQ198" s="41">
        <f t="shared" si="505"/>
        <v>31875</v>
      </c>
      <c r="ER198" s="39">
        <f t="shared" si="506"/>
        <v>12218739.375</v>
      </c>
      <c r="ES198" s="39">
        <f t="shared" si="507"/>
        <v>-6906260.625</v>
      </c>
      <c r="ET198" s="40">
        <f t="shared" si="453"/>
        <v>0</v>
      </c>
      <c r="EU198" s="39">
        <f t="shared" si="508"/>
        <v>0</v>
      </c>
      <c r="EV198" s="39">
        <f t="shared" si="509"/>
        <v>0</v>
      </c>
      <c r="EW198" s="39">
        <f t="shared" si="510"/>
        <v>0</v>
      </c>
      <c r="EX198" s="53">
        <f t="shared" si="511"/>
        <v>0</v>
      </c>
      <c r="EY198" s="39">
        <f t="shared" si="512"/>
        <v>0</v>
      </c>
      <c r="EZ198" s="39">
        <f t="shared" si="513"/>
        <v>0</v>
      </c>
      <c r="FT198" s="21">
        <v>144</v>
      </c>
      <c r="FU198" s="39">
        <v>-216.667</v>
      </c>
      <c r="FV198" s="39">
        <v>383.33300000000003</v>
      </c>
      <c r="FW198" s="39">
        <v>1250</v>
      </c>
      <c r="FX198" s="50">
        <f t="shared" si="514"/>
        <v>2.2939250412273072E-3</v>
      </c>
      <c r="FY198" s="40">
        <f t="shared" si="454"/>
        <v>25.5</v>
      </c>
      <c r="FZ198" s="41">
        <f t="shared" si="515"/>
        <v>31875</v>
      </c>
      <c r="GA198" s="39">
        <f t="shared" si="516"/>
        <v>12218739.375</v>
      </c>
      <c r="GB198" s="39">
        <f t="shared" si="517"/>
        <v>-6906260.625</v>
      </c>
      <c r="GC198" s="40">
        <f t="shared" si="455"/>
        <v>0</v>
      </c>
      <c r="GD198" s="39">
        <f t="shared" si="518"/>
        <v>0</v>
      </c>
      <c r="GE198" s="39">
        <f t="shared" si="519"/>
        <v>0</v>
      </c>
      <c r="GF198" s="39">
        <f t="shared" si="520"/>
        <v>0</v>
      </c>
      <c r="GG198" s="53">
        <f t="shared" si="521"/>
        <v>0</v>
      </c>
      <c r="GH198" s="39">
        <f t="shared" si="522"/>
        <v>0</v>
      </c>
      <c r="GI198" s="39">
        <f t="shared" si="523"/>
        <v>0</v>
      </c>
      <c r="HC198" s="21">
        <v>144</v>
      </c>
      <c r="HD198" s="39">
        <v>-216.667</v>
      </c>
      <c r="HE198" s="39">
        <v>383.33300000000003</v>
      </c>
      <c r="HF198" s="39">
        <v>1250</v>
      </c>
      <c r="HG198" s="50">
        <f t="shared" si="524"/>
        <v>2.2939611359391139E-3</v>
      </c>
      <c r="HH198" s="40">
        <f t="shared" si="456"/>
        <v>25.5</v>
      </c>
      <c r="HI198" s="41">
        <f t="shared" si="525"/>
        <v>31875</v>
      </c>
      <c r="HJ198" s="39">
        <f t="shared" si="526"/>
        <v>12218739.375</v>
      </c>
      <c r="HK198" s="39">
        <f t="shared" si="527"/>
        <v>-6906260.625</v>
      </c>
      <c r="HL198" s="40">
        <f t="shared" si="457"/>
        <v>0</v>
      </c>
      <c r="HM198" s="39">
        <f t="shared" si="528"/>
        <v>0</v>
      </c>
      <c r="HN198" s="39">
        <f t="shared" si="529"/>
        <v>0</v>
      </c>
      <c r="HO198" s="39">
        <f t="shared" si="530"/>
        <v>0</v>
      </c>
      <c r="HP198" s="53">
        <f t="shared" si="531"/>
        <v>0</v>
      </c>
      <c r="HQ198" s="39">
        <f t="shared" si="532"/>
        <v>0</v>
      </c>
      <c r="HR198" s="39">
        <f t="shared" si="533"/>
        <v>0</v>
      </c>
      <c r="IL198" s="21">
        <v>144</v>
      </c>
      <c r="IM198" s="39">
        <v>-216.667</v>
      </c>
      <c r="IN198" s="39">
        <v>383.33300000000003</v>
      </c>
      <c r="IO198" s="39">
        <v>1250</v>
      </c>
      <c r="IP198" s="50">
        <f t="shared" si="534"/>
        <v>2.293961136599563E-3</v>
      </c>
      <c r="IQ198" s="40">
        <f t="shared" si="458"/>
        <v>25.5</v>
      </c>
      <c r="IR198" s="41">
        <f t="shared" si="535"/>
        <v>31875</v>
      </c>
      <c r="IS198" s="39">
        <f t="shared" si="536"/>
        <v>12218739.375</v>
      </c>
      <c r="IT198" s="39">
        <f t="shared" si="537"/>
        <v>-6906260.625</v>
      </c>
      <c r="IU198" s="40">
        <f t="shared" si="459"/>
        <v>0</v>
      </c>
      <c r="IV198" s="39">
        <f t="shared" si="538"/>
        <v>0</v>
      </c>
      <c r="IW198" s="39">
        <f t="shared" si="539"/>
        <v>0</v>
      </c>
      <c r="IX198" s="39">
        <f t="shared" si="540"/>
        <v>0</v>
      </c>
      <c r="IY198" s="53">
        <f t="shared" si="541"/>
        <v>0</v>
      </c>
      <c r="IZ198" s="39">
        <f t="shared" si="542"/>
        <v>0</v>
      </c>
      <c r="JA198" s="39">
        <f t="shared" si="543"/>
        <v>0</v>
      </c>
      <c r="JU198" s="21">
        <v>144</v>
      </c>
      <c r="JV198" s="39">
        <v>-216.667</v>
      </c>
      <c r="JW198" s="39">
        <v>383.33300000000003</v>
      </c>
      <c r="JX198" s="39">
        <v>1250</v>
      </c>
      <c r="JY198" s="50">
        <f t="shared" si="544"/>
        <v>2.2939611365995639E-3</v>
      </c>
      <c r="JZ198" s="40">
        <f t="shared" si="460"/>
        <v>25.5</v>
      </c>
      <c r="KA198" s="41">
        <f t="shared" si="545"/>
        <v>31875</v>
      </c>
      <c r="KB198" s="39">
        <f t="shared" si="546"/>
        <v>12218739.375</v>
      </c>
      <c r="KC198" s="39">
        <f t="shared" si="547"/>
        <v>-6906260.625</v>
      </c>
      <c r="KD198" s="40">
        <f t="shared" si="461"/>
        <v>0</v>
      </c>
      <c r="KE198" s="39">
        <f t="shared" si="548"/>
        <v>0</v>
      </c>
      <c r="KF198" s="39">
        <f t="shared" si="549"/>
        <v>0</v>
      </c>
      <c r="KG198" s="39">
        <f t="shared" si="550"/>
        <v>0</v>
      </c>
      <c r="KH198" s="53">
        <f t="shared" si="551"/>
        <v>0</v>
      </c>
      <c r="KI198" s="39">
        <f t="shared" si="552"/>
        <v>0</v>
      </c>
      <c r="KJ198" s="39">
        <f t="shared" si="553"/>
        <v>0</v>
      </c>
      <c r="LD198" s="21">
        <v>144</v>
      </c>
      <c r="LE198" s="39">
        <v>-216.667</v>
      </c>
      <c r="LF198" s="39">
        <v>383.33300000000003</v>
      </c>
      <c r="LG198" s="39">
        <v>1250</v>
      </c>
      <c r="LH198" s="50">
        <f t="shared" si="554"/>
        <v>2.2939611365995639E-3</v>
      </c>
      <c r="LI198" s="40">
        <f t="shared" si="462"/>
        <v>25.5</v>
      </c>
      <c r="LJ198" s="41">
        <f t="shared" si="555"/>
        <v>31875</v>
      </c>
      <c r="LK198" s="39">
        <f t="shared" si="556"/>
        <v>12218739.375</v>
      </c>
      <c r="LL198" s="39">
        <f t="shared" si="557"/>
        <v>-6906260.625</v>
      </c>
      <c r="LM198" s="40">
        <f t="shared" si="463"/>
        <v>0</v>
      </c>
      <c r="LN198" s="39">
        <f t="shared" si="558"/>
        <v>0</v>
      </c>
      <c r="LO198" s="39">
        <f t="shared" si="559"/>
        <v>0</v>
      </c>
      <c r="LP198" s="39">
        <f t="shared" si="560"/>
        <v>0</v>
      </c>
      <c r="LQ198" s="53">
        <f t="shared" si="561"/>
        <v>0</v>
      </c>
      <c r="LR198" s="39">
        <f t="shared" si="562"/>
        <v>0</v>
      </c>
      <c r="LS198" s="39">
        <f t="shared" si="563"/>
        <v>0</v>
      </c>
    </row>
    <row r="199" spans="1:331" x14ac:dyDescent="0.25">
      <c r="A199" s="21">
        <v>145</v>
      </c>
      <c r="B199" s="39">
        <v>-225</v>
      </c>
      <c r="C199" s="39">
        <v>425</v>
      </c>
      <c r="D199" s="39">
        <v>2500</v>
      </c>
      <c r="E199" s="50">
        <f t="shared" si="464"/>
        <v>1.0525000000000001E-3</v>
      </c>
      <c r="F199" s="40">
        <f t="shared" si="444"/>
        <v>19.776803906249999</v>
      </c>
      <c r="G199" s="41">
        <f t="shared" si="465"/>
        <v>49442.009765625</v>
      </c>
      <c r="H199" s="39">
        <f t="shared" si="466"/>
        <v>21012854.150390625</v>
      </c>
      <c r="I199" s="39">
        <f t="shared" si="467"/>
        <v>-11124452.197265625</v>
      </c>
      <c r="J199" s="40">
        <f t="shared" si="445"/>
        <v>12080.625</v>
      </c>
      <c r="K199" s="39">
        <f t="shared" si="468"/>
        <v>30201562.5</v>
      </c>
      <c r="L199" s="39">
        <f t="shared" si="469"/>
        <v>12835664062.5</v>
      </c>
      <c r="M199" s="39">
        <f t="shared" si="470"/>
        <v>-6795351562.5</v>
      </c>
      <c r="N199" s="53">
        <f t="shared" si="471"/>
        <v>5455157226562.5</v>
      </c>
      <c r="O199" s="39">
        <f t="shared" si="472"/>
        <v>-2888024414062.5</v>
      </c>
      <c r="P199" s="39">
        <f t="shared" si="473"/>
        <v>1528954101562.5</v>
      </c>
      <c r="AJ199" s="21">
        <v>145</v>
      </c>
      <c r="AK199" s="39">
        <v>-225</v>
      </c>
      <c r="AL199" s="39">
        <v>425</v>
      </c>
      <c r="AM199" s="39">
        <v>2500</v>
      </c>
      <c r="AN199" s="50">
        <f t="shared" si="474"/>
        <v>1.6048329074524108E-3</v>
      </c>
      <c r="AO199" s="40">
        <f t="shared" si="446"/>
        <v>24.504498927167717</v>
      </c>
      <c r="AP199" s="41">
        <f t="shared" si="475"/>
        <v>61261.247317919289</v>
      </c>
      <c r="AQ199" s="39">
        <f t="shared" si="476"/>
        <v>26036030.110115699</v>
      </c>
      <c r="AR199" s="39">
        <f t="shared" si="477"/>
        <v>-13783780.646531841</v>
      </c>
      <c r="AS199" s="40">
        <f t="shared" si="447"/>
        <v>5038.3804299817621</v>
      </c>
      <c r="AT199" s="39">
        <f t="shared" si="478"/>
        <v>12595951.074954405</v>
      </c>
      <c r="AU199" s="39">
        <f t="shared" si="479"/>
        <v>5353279206.8556223</v>
      </c>
      <c r="AV199" s="39">
        <f t="shared" si="480"/>
        <v>-2834088991.8647413</v>
      </c>
      <c r="AW199" s="53">
        <f t="shared" si="481"/>
        <v>2275143662913.6396</v>
      </c>
      <c r="AX199" s="39">
        <f t="shared" si="482"/>
        <v>-1204487821542.5151</v>
      </c>
      <c r="AY199" s="39">
        <f t="shared" si="483"/>
        <v>637670023169.56677</v>
      </c>
      <c r="BS199" s="21">
        <v>145</v>
      </c>
      <c r="BT199" s="39">
        <v>-225</v>
      </c>
      <c r="BU199" s="39">
        <v>425</v>
      </c>
      <c r="BV199" s="39">
        <v>2500</v>
      </c>
      <c r="BW199" s="50">
        <f t="shared" si="484"/>
        <v>1.9355226195792506E-3</v>
      </c>
      <c r="BX199" s="40">
        <f t="shared" si="448"/>
        <v>25.473497004764745</v>
      </c>
      <c r="BY199" s="41">
        <f t="shared" si="485"/>
        <v>63683.742511911863</v>
      </c>
      <c r="BZ199" s="39">
        <f t="shared" si="486"/>
        <v>27065590.567562543</v>
      </c>
      <c r="CA199" s="39">
        <f t="shared" si="487"/>
        <v>-14328842.065180169</v>
      </c>
      <c r="CB199" s="40">
        <f t="shared" si="449"/>
        <v>822.08660036455569</v>
      </c>
      <c r="CC199" s="39">
        <f t="shared" si="488"/>
        <v>2055216.5009113892</v>
      </c>
      <c r="CD199" s="39">
        <f t="shared" si="489"/>
        <v>873467012.88734043</v>
      </c>
      <c r="CE199" s="39">
        <f t="shared" si="490"/>
        <v>-462423712.70506257</v>
      </c>
      <c r="CF199" s="53">
        <f t="shared" si="491"/>
        <v>371223480477.11969</v>
      </c>
      <c r="CG199" s="39">
        <f t="shared" si="492"/>
        <v>-196530077899.65158</v>
      </c>
      <c r="CH199" s="39">
        <f t="shared" si="493"/>
        <v>104045335358.63908</v>
      </c>
      <c r="DB199" s="21">
        <v>145</v>
      </c>
      <c r="DC199" s="39">
        <v>-225</v>
      </c>
      <c r="DD199" s="39">
        <v>425</v>
      </c>
      <c r="DE199" s="39">
        <v>2500</v>
      </c>
      <c r="DF199" s="50">
        <f t="shared" si="494"/>
        <v>2.2571746312282132E-3</v>
      </c>
      <c r="DG199" s="40">
        <f t="shared" si="450"/>
        <v>25.5</v>
      </c>
      <c r="DH199" s="41">
        <f t="shared" si="495"/>
        <v>63750</v>
      </c>
      <c r="DI199" s="39">
        <f t="shared" si="496"/>
        <v>27093750</v>
      </c>
      <c r="DJ199" s="39">
        <f t="shared" si="497"/>
        <v>-14343750</v>
      </c>
      <c r="DK199" s="40">
        <f t="shared" si="451"/>
        <v>0</v>
      </c>
      <c r="DL199" s="39">
        <f t="shared" si="498"/>
        <v>0</v>
      </c>
      <c r="DM199" s="39">
        <f t="shared" si="499"/>
        <v>0</v>
      </c>
      <c r="DN199" s="39">
        <f t="shared" si="500"/>
        <v>0</v>
      </c>
      <c r="DO199" s="53">
        <f t="shared" si="501"/>
        <v>0</v>
      </c>
      <c r="DP199" s="39">
        <f t="shared" si="502"/>
        <v>0</v>
      </c>
      <c r="DQ199" s="39">
        <f t="shared" si="503"/>
        <v>0</v>
      </c>
      <c r="EK199" s="21">
        <v>145</v>
      </c>
      <c r="EL199" s="39">
        <v>-225</v>
      </c>
      <c r="EM199" s="39">
        <v>425</v>
      </c>
      <c r="EN199" s="39">
        <v>2500</v>
      </c>
      <c r="EO199" s="50">
        <f t="shared" si="504"/>
        <v>2.3787191742047683E-3</v>
      </c>
      <c r="EP199" s="40">
        <f t="shared" si="452"/>
        <v>25.5</v>
      </c>
      <c r="EQ199" s="41">
        <f t="shared" si="505"/>
        <v>63750</v>
      </c>
      <c r="ER199" s="39">
        <f t="shared" si="506"/>
        <v>27093750</v>
      </c>
      <c r="ES199" s="39">
        <f t="shared" si="507"/>
        <v>-14343750</v>
      </c>
      <c r="ET199" s="40">
        <f t="shared" si="453"/>
        <v>0</v>
      </c>
      <c r="EU199" s="39">
        <f t="shared" si="508"/>
        <v>0</v>
      </c>
      <c r="EV199" s="39">
        <f t="shared" si="509"/>
        <v>0</v>
      </c>
      <c r="EW199" s="39">
        <f t="shared" si="510"/>
        <v>0</v>
      </c>
      <c r="EX199" s="53">
        <f t="shared" si="511"/>
        <v>0</v>
      </c>
      <c r="EY199" s="39">
        <f t="shared" si="512"/>
        <v>0</v>
      </c>
      <c r="EZ199" s="39">
        <f t="shared" si="513"/>
        <v>0</v>
      </c>
      <c r="FT199" s="21">
        <v>145</v>
      </c>
      <c r="FU199" s="39">
        <v>-225</v>
      </c>
      <c r="FV199" s="39">
        <v>425</v>
      </c>
      <c r="FW199" s="39">
        <v>2500</v>
      </c>
      <c r="FX199" s="50">
        <f t="shared" si="514"/>
        <v>2.3879123386126994E-3</v>
      </c>
      <c r="FY199" s="40">
        <f t="shared" si="454"/>
        <v>25.5</v>
      </c>
      <c r="FZ199" s="41">
        <f t="shared" si="515"/>
        <v>63750</v>
      </c>
      <c r="GA199" s="39">
        <f t="shared" si="516"/>
        <v>27093750</v>
      </c>
      <c r="GB199" s="39">
        <f t="shared" si="517"/>
        <v>-14343750</v>
      </c>
      <c r="GC199" s="40">
        <f t="shared" si="455"/>
        <v>0</v>
      </c>
      <c r="GD199" s="39">
        <f t="shared" si="518"/>
        <v>0</v>
      </c>
      <c r="GE199" s="39">
        <f t="shared" si="519"/>
        <v>0</v>
      </c>
      <c r="GF199" s="39">
        <f t="shared" si="520"/>
        <v>0</v>
      </c>
      <c r="GG199" s="53">
        <f t="shared" si="521"/>
        <v>0</v>
      </c>
      <c r="GH199" s="39">
        <f t="shared" si="522"/>
        <v>0</v>
      </c>
      <c r="GI199" s="39">
        <f t="shared" si="523"/>
        <v>0</v>
      </c>
      <c r="HC199" s="21">
        <v>145</v>
      </c>
      <c r="HD199" s="39">
        <v>-225</v>
      </c>
      <c r="HE199" s="39">
        <v>425</v>
      </c>
      <c r="HF199" s="39">
        <v>2500</v>
      </c>
      <c r="HG199" s="50">
        <f t="shared" si="524"/>
        <v>2.3879502508434643E-3</v>
      </c>
      <c r="HH199" s="40">
        <f t="shared" si="456"/>
        <v>25.5</v>
      </c>
      <c r="HI199" s="41">
        <f t="shared" si="525"/>
        <v>63750</v>
      </c>
      <c r="HJ199" s="39">
        <f t="shared" si="526"/>
        <v>27093750</v>
      </c>
      <c r="HK199" s="39">
        <f t="shared" si="527"/>
        <v>-14343750</v>
      </c>
      <c r="HL199" s="40">
        <f t="shared" si="457"/>
        <v>0</v>
      </c>
      <c r="HM199" s="39">
        <f t="shared" si="528"/>
        <v>0</v>
      </c>
      <c r="HN199" s="39">
        <f t="shared" si="529"/>
        <v>0</v>
      </c>
      <c r="HO199" s="39">
        <f t="shared" si="530"/>
        <v>0</v>
      </c>
      <c r="HP199" s="53">
        <f t="shared" si="531"/>
        <v>0</v>
      </c>
      <c r="HQ199" s="39">
        <f t="shared" si="532"/>
        <v>0</v>
      </c>
      <c r="HR199" s="39">
        <f t="shared" si="533"/>
        <v>0</v>
      </c>
      <c r="IL199" s="21">
        <v>145</v>
      </c>
      <c r="IM199" s="39">
        <v>-225</v>
      </c>
      <c r="IN199" s="39">
        <v>425</v>
      </c>
      <c r="IO199" s="39">
        <v>2500</v>
      </c>
      <c r="IP199" s="50">
        <f t="shared" si="534"/>
        <v>2.3879502515372817E-3</v>
      </c>
      <c r="IQ199" s="40">
        <f t="shared" si="458"/>
        <v>25.5</v>
      </c>
      <c r="IR199" s="41">
        <f t="shared" si="535"/>
        <v>63750</v>
      </c>
      <c r="IS199" s="39">
        <f t="shared" si="536"/>
        <v>27093750</v>
      </c>
      <c r="IT199" s="39">
        <f t="shared" si="537"/>
        <v>-14343750</v>
      </c>
      <c r="IU199" s="40">
        <f t="shared" si="459"/>
        <v>0</v>
      </c>
      <c r="IV199" s="39">
        <f t="shared" si="538"/>
        <v>0</v>
      </c>
      <c r="IW199" s="39">
        <f t="shared" si="539"/>
        <v>0</v>
      </c>
      <c r="IX199" s="39">
        <f t="shared" si="540"/>
        <v>0</v>
      </c>
      <c r="IY199" s="53">
        <f t="shared" si="541"/>
        <v>0</v>
      </c>
      <c r="IZ199" s="39">
        <f t="shared" si="542"/>
        <v>0</v>
      </c>
      <c r="JA199" s="39">
        <f t="shared" si="543"/>
        <v>0</v>
      </c>
      <c r="JU199" s="21">
        <v>145</v>
      </c>
      <c r="JV199" s="39">
        <v>-225</v>
      </c>
      <c r="JW199" s="39">
        <v>425</v>
      </c>
      <c r="JX199" s="39">
        <v>2500</v>
      </c>
      <c r="JY199" s="50">
        <f t="shared" si="544"/>
        <v>2.387950251537283E-3</v>
      </c>
      <c r="JZ199" s="40">
        <f t="shared" si="460"/>
        <v>25.5</v>
      </c>
      <c r="KA199" s="41">
        <f t="shared" si="545"/>
        <v>63750</v>
      </c>
      <c r="KB199" s="39">
        <f t="shared" si="546"/>
        <v>27093750</v>
      </c>
      <c r="KC199" s="39">
        <f t="shared" si="547"/>
        <v>-14343750</v>
      </c>
      <c r="KD199" s="40">
        <f t="shared" si="461"/>
        <v>0</v>
      </c>
      <c r="KE199" s="39">
        <f t="shared" si="548"/>
        <v>0</v>
      </c>
      <c r="KF199" s="39">
        <f t="shared" si="549"/>
        <v>0</v>
      </c>
      <c r="KG199" s="39">
        <f t="shared" si="550"/>
        <v>0</v>
      </c>
      <c r="KH199" s="53">
        <f t="shared" si="551"/>
        <v>0</v>
      </c>
      <c r="KI199" s="39">
        <f t="shared" si="552"/>
        <v>0</v>
      </c>
      <c r="KJ199" s="39">
        <f t="shared" si="553"/>
        <v>0</v>
      </c>
      <c r="LD199" s="21">
        <v>145</v>
      </c>
      <c r="LE199" s="39">
        <v>-225</v>
      </c>
      <c r="LF199" s="39">
        <v>425</v>
      </c>
      <c r="LG199" s="39">
        <v>2500</v>
      </c>
      <c r="LH199" s="50">
        <f t="shared" si="554"/>
        <v>2.387950251537283E-3</v>
      </c>
      <c r="LI199" s="40">
        <f t="shared" si="462"/>
        <v>25.5</v>
      </c>
      <c r="LJ199" s="41">
        <f t="shared" si="555"/>
        <v>63750</v>
      </c>
      <c r="LK199" s="39">
        <f t="shared" si="556"/>
        <v>27093750</v>
      </c>
      <c r="LL199" s="39">
        <f t="shared" si="557"/>
        <v>-14343750</v>
      </c>
      <c r="LM199" s="40">
        <f t="shared" si="463"/>
        <v>0</v>
      </c>
      <c r="LN199" s="39">
        <f t="shared" si="558"/>
        <v>0</v>
      </c>
      <c r="LO199" s="39">
        <f t="shared" si="559"/>
        <v>0</v>
      </c>
      <c r="LP199" s="39">
        <f t="shared" si="560"/>
        <v>0</v>
      </c>
      <c r="LQ199" s="53">
        <f t="shared" si="561"/>
        <v>0</v>
      </c>
      <c r="LR199" s="39">
        <f t="shared" si="562"/>
        <v>0</v>
      </c>
      <c r="LS199" s="39">
        <f t="shared" si="563"/>
        <v>0</v>
      </c>
    </row>
    <row r="200" spans="1:331" x14ac:dyDescent="0.25">
      <c r="A200" s="21">
        <v>146</v>
      </c>
      <c r="B200" s="39">
        <v>-225</v>
      </c>
      <c r="C200" s="39">
        <v>475</v>
      </c>
      <c r="D200" s="39">
        <v>2500</v>
      </c>
      <c r="E200" s="50">
        <f t="shared" si="464"/>
        <v>1.06E-3</v>
      </c>
      <c r="F200" s="40">
        <f t="shared" si="444"/>
        <v>19.867049999999999</v>
      </c>
      <c r="G200" s="41">
        <f t="shared" si="465"/>
        <v>49667.625</v>
      </c>
      <c r="H200" s="39">
        <f t="shared" si="466"/>
        <v>23592121.875</v>
      </c>
      <c r="I200" s="39">
        <f t="shared" si="467"/>
        <v>-11175215.625</v>
      </c>
      <c r="J200" s="40">
        <f t="shared" si="445"/>
        <v>11985.000000000002</v>
      </c>
      <c r="K200" s="39">
        <f t="shared" si="468"/>
        <v>29962500.000000004</v>
      </c>
      <c r="L200" s="39">
        <f t="shared" si="469"/>
        <v>14232187500.000002</v>
      </c>
      <c r="M200" s="39">
        <f t="shared" si="470"/>
        <v>-6741562500.000001</v>
      </c>
      <c r="N200" s="53">
        <f t="shared" si="471"/>
        <v>6760289062500.001</v>
      </c>
      <c r="O200" s="39">
        <f t="shared" si="472"/>
        <v>-3202242187500.0005</v>
      </c>
      <c r="P200" s="39">
        <f t="shared" si="473"/>
        <v>1516851562500.0002</v>
      </c>
      <c r="AJ200" s="21">
        <v>146</v>
      </c>
      <c r="AK200" s="39">
        <v>-225</v>
      </c>
      <c r="AL200" s="39">
        <v>475</v>
      </c>
      <c r="AM200" s="39">
        <v>2500</v>
      </c>
      <c r="AN200" s="50">
        <f t="shared" si="474"/>
        <v>1.6774249471903863E-3</v>
      </c>
      <c r="AO200" s="40">
        <f t="shared" si="446"/>
        <v>24.836651512568576</v>
      </c>
      <c r="AP200" s="41">
        <f t="shared" si="475"/>
        <v>62091.628781421437</v>
      </c>
      <c r="AQ200" s="39">
        <f t="shared" si="476"/>
        <v>29493523.671175182</v>
      </c>
      <c r="AR200" s="39">
        <f t="shared" si="477"/>
        <v>-13970616.475819824</v>
      </c>
      <c r="AS200" s="40">
        <f t="shared" si="447"/>
        <v>4112.8319233225766</v>
      </c>
      <c r="AT200" s="39">
        <f t="shared" si="478"/>
        <v>10282079.808306441</v>
      </c>
      <c r="AU200" s="39">
        <f t="shared" si="479"/>
        <v>4883987908.9455595</v>
      </c>
      <c r="AV200" s="39">
        <f t="shared" si="480"/>
        <v>-2313467956.8689489</v>
      </c>
      <c r="AW200" s="53">
        <f t="shared" si="481"/>
        <v>2319894256749.1406</v>
      </c>
      <c r="AX200" s="39">
        <f t="shared" si="482"/>
        <v>-1098897279512.7507</v>
      </c>
      <c r="AY200" s="39">
        <f t="shared" si="483"/>
        <v>520530290295.51355</v>
      </c>
      <c r="BS200" s="21">
        <v>146</v>
      </c>
      <c r="BT200" s="39">
        <v>-225</v>
      </c>
      <c r="BU200" s="39">
        <v>475</v>
      </c>
      <c r="BV200" s="39">
        <v>2500</v>
      </c>
      <c r="BW200" s="50">
        <f t="shared" si="484"/>
        <v>2.0258841233275625E-3</v>
      </c>
      <c r="BX200" s="40">
        <f t="shared" si="448"/>
        <v>25.5</v>
      </c>
      <c r="BY200" s="41">
        <f t="shared" si="485"/>
        <v>63750</v>
      </c>
      <c r="BZ200" s="39">
        <f t="shared" si="486"/>
        <v>30281250</v>
      </c>
      <c r="CA200" s="39">
        <f t="shared" si="487"/>
        <v>-14343750</v>
      </c>
      <c r="CB200" s="40">
        <f t="shared" si="449"/>
        <v>0</v>
      </c>
      <c r="CC200" s="39">
        <f t="shared" si="488"/>
        <v>0</v>
      </c>
      <c r="CD200" s="39">
        <f t="shared" si="489"/>
        <v>0</v>
      </c>
      <c r="CE200" s="39">
        <f t="shared" si="490"/>
        <v>0</v>
      </c>
      <c r="CF200" s="53">
        <f t="shared" si="491"/>
        <v>0</v>
      </c>
      <c r="CG200" s="39">
        <f t="shared" si="492"/>
        <v>0</v>
      </c>
      <c r="CH200" s="39">
        <f t="shared" si="493"/>
        <v>0</v>
      </c>
      <c r="DB200" s="21">
        <v>146</v>
      </c>
      <c r="DC200" s="39">
        <v>-225</v>
      </c>
      <c r="DD200" s="39">
        <v>475</v>
      </c>
      <c r="DE200" s="39">
        <v>2500</v>
      </c>
      <c r="DF200" s="50">
        <f t="shared" si="494"/>
        <v>2.3680949059795902E-3</v>
      </c>
      <c r="DG200" s="40">
        <f t="shared" si="450"/>
        <v>25.5</v>
      </c>
      <c r="DH200" s="41">
        <f t="shared" si="495"/>
        <v>63750</v>
      </c>
      <c r="DI200" s="39">
        <f t="shared" si="496"/>
        <v>30281250</v>
      </c>
      <c r="DJ200" s="39">
        <f t="shared" si="497"/>
        <v>-14343750</v>
      </c>
      <c r="DK200" s="40">
        <f t="shared" si="451"/>
        <v>0</v>
      </c>
      <c r="DL200" s="39">
        <f t="shared" si="498"/>
        <v>0</v>
      </c>
      <c r="DM200" s="39">
        <f t="shared" si="499"/>
        <v>0</v>
      </c>
      <c r="DN200" s="39">
        <f t="shared" si="500"/>
        <v>0</v>
      </c>
      <c r="DO200" s="53">
        <f t="shared" si="501"/>
        <v>0</v>
      </c>
      <c r="DP200" s="39">
        <f t="shared" si="502"/>
        <v>0</v>
      </c>
      <c r="DQ200" s="39">
        <f t="shared" si="503"/>
        <v>0</v>
      </c>
      <c r="EK200" s="21">
        <v>146</v>
      </c>
      <c r="EL200" s="39">
        <v>-225</v>
      </c>
      <c r="EM200" s="39">
        <v>475</v>
      </c>
      <c r="EN200" s="39">
        <v>2500</v>
      </c>
      <c r="EO200" s="50">
        <f t="shared" si="504"/>
        <v>2.4973055845082261E-3</v>
      </c>
      <c r="EP200" s="40">
        <f t="shared" si="452"/>
        <v>25.5</v>
      </c>
      <c r="EQ200" s="41">
        <f t="shared" si="505"/>
        <v>63750</v>
      </c>
      <c r="ER200" s="39">
        <f t="shared" si="506"/>
        <v>30281250</v>
      </c>
      <c r="ES200" s="39">
        <f t="shared" si="507"/>
        <v>-14343750</v>
      </c>
      <c r="ET200" s="40">
        <f t="shared" si="453"/>
        <v>0</v>
      </c>
      <c r="EU200" s="39">
        <f t="shared" si="508"/>
        <v>0</v>
      </c>
      <c r="EV200" s="39">
        <f t="shared" si="509"/>
        <v>0</v>
      </c>
      <c r="EW200" s="39">
        <f t="shared" si="510"/>
        <v>0</v>
      </c>
      <c r="EX200" s="53">
        <f t="shared" si="511"/>
        <v>0</v>
      </c>
      <c r="EY200" s="39">
        <f t="shared" si="512"/>
        <v>0</v>
      </c>
      <c r="EZ200" s="39">
        <f t="shared" si="513"/>
        <v>0</v>
      </c>
      <c r="FT200" s="21">
        <v>146</v>
      </c>
      <c r="FU200" s="39">
        <v>-225</v>
      </c>
      <c r="FV200" s="39">
        <v>475</v>
      </c>
      <c r="FW200" s="39">
        <v>2500</v>
      </c>
      <c r="FX200" s="50">
        <f t="shared" si="514"/>
        <v>2.5070822193059665E-3</v>
      </c>
      <c r="FY200" s="40">
        <f t="shared" si="454"/>
        <v>25.5</v>
      </c>
      <c r="FZ200" s="41">
        <f t="shared" si="515"/>
        <v>63750</v>
      </c>
      <c r="GA200" s="39">
        <f t="shared" si="516"/>
        <v>30281250</v>
      </c>
      <c r="GB200" s="39">
        <f t="shared" si="517"/>
        <v>-14343750</v>
      </c>
      <c r="GC200" s="40">
        <f t="shared" si="455"/>
        <v>0</v>
      </c>
      <c r="GD200" s="39">
        <f t="shared" si="518"/>
        <v>0</v>
      </c>
      <c r="GE200" s="39">
        <f t="shared" si="519"/>
        <v>0</v>
      </c>
      <c r="GF200" s="39">
        <f t="shared" si="520"/>
        <v>0</v>
      </c>
      <c r="GG200" s="53">
        <f t="shared" si="521"/>
        <v>0</v>
      </c>
      <c r="GH200" s="39">
        <f t="shared" si="522"/>
        <v>0</v>
      </c>
      <c r="GI200" s="39">
        <f t="shared" si="523"/>
        <v>0</v>
      </c>
      <c r="HC200" s="21">
        <v>146</v>
      </c>
      <c r="HD200" s="39">
        <v>-225</v>
      </c>
      <c r="HE200" s="39">
        <v>475</v>
      </c>
      <c r="HF200" s="39">
        <v>2500</v>
      </c>
      <c r="HG200" s="50">
        <f t="shared" si="524"/>
        <v>2.5071223959014181E-3</v>
      </c>
      <c r="HH200" s="40">
        <f t="shared" si="456"/>
        <v>25.5</v>
      </c>
      <c r="HI200" s="41">
        <f t="shared" si="525"/>
        <v>63750</v>
      </c>
      <c r="HJ200" s="39">
        <f t="shared" si="526"/>
        <v>30281250</v>
      </c>
      <c r="HK200" s="39">
        <f t="shared" si="527"/>
        <v>-14343750</v>
      </c>
      <c r="HL200" s="40">
        <f t="shared" si="457"/>
        <v>0</v>
      </c>
      <c r="HM200" s="39">
        <f t="shared" si="528"/>
        <v>0</v>
      </c>
      <c r="HN200" s="39">
        <f t="shared" si="529"/>
        <v>0</v>
      </c>
      <c r="HO200" s="39">
        <f t="shared" si="530"/>
        <v>0</v>
      </c>
      <c r="HP200" s="53">
        <f t="shared" si="531"/>
        <v>0</v>
      </c>
      <c r="HQ200" s="39">
        <f t="shared" si="532"/>
        <v>0</v>
      </c>
      <c r="HR200" s="39">
        <f t="shared" si="533"/>
        <v>0</v>
      </c>
      <c r="IL200" s="21">
        <v>146</v>
      </c>
      <c r="IM200" s="39">
        <v>-225</v>
      </c>
      <c r="IN200" s="39">
        <v>475</v>
      </c>
      <c r="IO200" s="39">
        <v>2500</v>
      </c>
      <c r="IP200" s="50">
        <f t="shared" si="534"/>
        <v>2.5071223966366771E-3</v>
      </c>
      <c r="IQ200" s="40">
        <f t="shared" si="458"/>
        <v>25.5</v>
      </c>
      <c r="IR200" s="41">
        <f t="shared" si="535"/>
        <v>63750</v>
      </c>
      <c r="IS200" s="39">
        <f t="shared" si="536"/>
        <v>30281250</v>
      </c>
      <c r="IT200" s="39">
        <f t="shared" si="537"/>
        <v>-14343750</v>
      </c>
      <c r="IU200" s="40">
        <f t="shared" si="459"/>
        <v>0</v>
      </c>
      <c r="IV200" s="39">
        <f t="shared" si="538"/>
        <v>0</v>
      </c>
      <c r="IW200" s="39">
        <f t="shared" si="539"/>
        <v>0</v>
      </c>
      <c r="IX200" s="39">
        <f t="shared" si="540"/>
        <v>0</v>
      </c>
      <c r="IY200" s="53">
        <f t="shared" si="541"/>
        <v>0</v>
      </c>
      <c r="IZ200" s="39">
        <f t="shared" si="542"/>
        <v>0</v>
      </c>
      <c r="JA200" s="39">
        <f t="shared" si="543"/>
        <v>0</v>
      </c>
      <c r="JU200" s="21">
        <v>146</v>
      </c>
      <c r="JV200" s="39">
        <v>-225</v>
      </c>
      <c r="JW200" s="39">
        <v>475</v>
      </c>
      <c r="JX200" s="39">
        <v>2500</v>
      </c>
      <c r="JY200" s="50">
        <f t="shared" si="544"/>
        <v>2.507122396636678E-3</v>
      </c>
      <c r="JZ200" s="40">
        <f t="shared" si="460"/>
        <v>25.5</v>
      </c>
      <c r="KA200" s="41">
        <f t="shared" si="545"/>
        <v>63750</v>
      </c>
      <c r="KB200" s="39">
        <f t="shared" si="546"/>
        <v>30281250</v>
      </c>
      <c r="KC200" s="39">
        <f t="shared" si="547"/>
        <v>-14343750</v>
      </c>
      <c r="KD200" s="40">
        <f t="shared" si="461"/>
        <v>0</v>
      </c>
      <c r="KE200" s="39">
        <f t="shared" si="548"/>
        <v>0</v>
      </c>
      <c r="KF200" s="39">
        <f t="shared" si="549"/>
        <v>0</v>
      </c>
      <c r="KG200" s="39">
        <f t="shared" si="550"/>
        <v>0</v>
      </c>
      <c r="KH200" s="53">
        <f t="shared" si="551"/>
        <v>0</v>
      </c>
      <c r="KI200" s="39">
        <f t="shared" si="552"/>
        <v>0</v>
      </c>
      <c r="KJ200" s="39">
        <f t="shared" si="553"/>
        <v>0</v>
      </c>
      <c r="LD200" s="21">
        <v>146</v>
      </c>
      <c r="LE200" s="39">
        <v>-225</v>
      </c>
      <c r="LF200" s="39">
        <v>475</v>
      </c>
      <c r="LG200" s="39">
        <v>2500</v>
      </c>
      <c r="LH200" s="50">
        <f t="shared" si="554"/>
        <v>2.507122396636678E-3</v>
      </c>
      <c r="LI200" s="40">
        <f t="shared" si="462"/>
        <v>25.5</v>
      </c>
      <c r="LJ200" s="41">
        <f t="shared" si="555"/>
        <v>63750</v>
      </c>
      <c r="LK200" s="39">
        <f t="shared" si="556"/>
        <v>30281250</v>
      </c>
      <c r="LL200" s="39">
        <f t="shared" si="557"/>
        <v>-14343750</v>
      </c>
      <c r="LM200" s="40">
        <f t="shared" si="463"/>
        <v>0</v>
      </c>
      <c r="LN200" s="39">
        <f t="shared" si="558"/>
        <v>0</v>
      </c>
      <c r="LO200" s="39">
        <f t="shared" si="559"/>
        <v>0</v>
      </c>
      <c r="LP200" s="39">
        <f t="shared" si="560"/>
        <v>0</v>
      </c>
      <c r="LQ200" s="53">
        <f t="shared" si="561"/>
        <v>0</v>
      </c>
      <c r="LR200" s="39">
        <f t="shared" si="562"/>
        <v>0</v>
      </c>
      <c r="LS200" s="39">
        <f t="shared" si="563"/>
        <v>0</v>
      </c>
    </row>
    <row r="201" spans="1:331" x14ac:dyDescent="0.25">
      <c r="A201" s="21">
        <v>147</v>
      </c>
      <c r="B201" s="39">
        <v>-225</v>
      </c>
      <c r="C201" s="39">
        <v>525</v>
      </c>
      <c r="D201" s="39">
        <v>2500</v>
      </c>
      <c r="E201" s="50">
        <f t="shared" si="464"/>
        <v>1.0675000000000001E-3</v>
      </c>
      <c r="F201" s="40">
        <f t="shared" si="444"/>
        <v>19.956578906250002</v>
      </c>
      <c r="G201" s="41">
        <f t="shared" si="465"/>
        <v>49891.447265625007</v>
      </c>
      <c r="H201" s="39">
        <f t="shared" si="466"/>
        <v>26193009.814453129</v>
      </c>
      <c r="I201" s="39">
        <f t="shared" si="467"/>
        <v>-11225575.634765627</v>
      </c>
      <c r="J201" s="40">
        <f t="shared" si="445"/>
        <v>11889.374999999998</v>
      </c>
      <c r="K201" s="39">
        <f t="shared" si="468"/>
        <v>29723437.499999996</v>
      </c>
      <c r="L201" s="39">
        <f t="shared" si="469"/>
        <v>15604804687.499998</v>
      </c>
      <c r="M201" s="39">
        <f t="shared" si="470"/>
        <v>-6687773437.499999</v>
      </c>
      <c r="N201" s="53">
        <f t="shared" si="471"/>
        <v>8192522460937.499</v>
      </c>
      <c r="O201" s="39">
        <f t="shared" si="472"/>
        <v>-3511081054687.4995</v>
      </c>
      <c r="P201" s="39">
        <f t="shared" si="473"/>
        <v>1504749023437.4998</v>
      </c>
      <c r="AJ201" s="21">
        <v>147</v>
      </c>
      <c r="AK201" s="39">
        <v>-225</v>
      </c>
      <c r="AL201" s="39">
        <v>525</v>
      </c>
      <c r="AM201" s="39">
        <v>2500</v>
      </c>
      <c r="AN201" s="50">
        <f t="shared" si="474"/>
        <v>1.750016986928362E-3</v>
      </c>
      <c r="AO201" s="40">
        <f t="shared" si="446"/>
        <v>25.10161664399461</v>
      </c>
      <c r="AP201" s="41">
        <f t="shared" si="475"/>
        <v>62754.041609986525</v>
      </c>
      <c r="AQ201" s="39">
        <f t="shared" si="476"/>
        <v>32945871.845242925</v>
      </c>
      <c r="AR201" s="39">
        <f t="shared" si="477"/>
        <v>-14119659.362246968</v>
      </c>
      <c r="AS201" s="40">
        <f t="shared" si="447"/>
        <v>3187.2834166633852</v>
      </c>
      <c r="AT201" s="39">
        <f t="shared" si="478"/>
        <v>7968208.541658463</v>
      </c>
      <c r="AU201" s="39">
        <f t="shared" si="479"/>
        <v>4183309484.3706932</v>
      </c>
      <c r="AV201" s="39">
        <f t="shared" si="480"/>
        <v>-1792846921.8731542</v>
      </c>
      <c r="AW201" s="53">
        <f t="shared" si="481"/>
        <v>2196237479294.614</v>
      </c>
      <c r="AX201" s="39">
        <f t="shared" si="482"/>
        <v>-941244633983.40588</v>
      </c>
      <c r="AY201" s="39">
        <f t="shared" si="483"/>
        <v>403390557421.45972</v>
      </c>
      <c r="BS201" s="21">
        <v>147</v>
      </c>
      <c r="BT201" s="39">
        <v>-225</v>
      </c>
      <c r="BU201" s="39">
        <v>525</v>
      </c>
      <c r="BV201" s="39">
        <v>2500</v>
      </c>
      <c r="BW201" s="50">
        <f t="shared" si="484"/>
        <v>2.1162456270758748E-3</v>
      </c>
      <c r="BX201" s="40">
        <f t="shared" si="448"/>
        <v>25.5</v>
      </c>
      <c r="BY201" s="41">
        <f t="shared" si="485"/>
        <v>63750</v>
      </c>
      <c r="BZ201" s="39">
        <f t="shared" si="486"/>
        <v>33468750</v>
      </c>
      <c r="CA201" s="39">
        <f t="shared" si="487"/>
        <v>-14343750</v>
      </c>
      <c r="CB201" s="40">
        <f t="shared" si="449"/>
        <v>0</v>
      </c>
      <c r="CC201" s="39">
        <f t="shared" si="488"/>
        <v>0</v>
      </c>
      <c r="CD201" s="39">
        <f t="shared" si="489"/>
        <v>0</v>
      </c>
      <c r="CE201" s="39">
        <f t="shared" si="490"/>
        <v>0</v>
      </c>
      <c r="CF201" s="53">
        <f t="shared" si="491"/>
        <v>0</v>
      </c>
      <c r="CG201" s="39">
        <f t="shared" si="492"/>
        <v>0</v>
      </c>
      <c r="CH201" s="39">
        <f t="shared" si="493"/>
        <v>0</v>
      </c>
      <c r="DB201" s="21">
        <v>147</v>
      </c>
      <c r="DC201" s="39">
        <v>-225</v>
      </c>
      <c r="DD201" s="39">
        <v>525</v>
      </c>
      <c r="DE201" s="39">
        <v>2500</v>
      </c>
      <c r="DF201" s="50">
        <f t="shared" si="494"/>
        <v>2.4790151807309669E-3</v>
      </c>
      <c r="DG201" s="40">
        <f t="shared" si="450"/>
        <v>25.5</v>
      </c>
      <c r="DH201" s="41">
        <f t="shared" si="495"/>
        <v>63750</v>
      </c>
      <c r="DI201" s="39">
        <f t="shared" si="496"/>
        <v>33468750</v>
      </c>
      <c r="DJ201" s="39">
        <f t="shared" si="497"/>
        <v>-14343750</v>
      </c>
      <c r="DK201" s="40">
        <f t="shared" si="451"/>
        <v>0</v>
      </c>
      <c r="DL201" s="39">
        <f t="shared" si="498"/>
        <v>0</v>
      </c>
      <c r="DM201" s="39">
        <f t="shared" si="499"/>
        <v>0</v>
      </c>
      <c r="DN201" s="39">
        <f t="shared" si="500"/>
        <v>0</v>
      </c>
      <c r="DO201" s="53">
        <f t="shared" si="501"/>
        <v>0</v>
      </c>
      <c r="DP201" s="39">
        <f t="shared" si="502"/>
        <v>0</v>
      </c>
      <c r="DQ201" s="39">
        <f t="shared" si="503"/>
        <v>0</v>
      </c>
      <c r="EK201" s="21">
        <v>147</v>
      </c>
      <c r="EL201" s="39">
        <v>-225</v>
      </c>
      <c r="EM201" s="39">
        <v>525</v>
      </c>
      <c r="EN201" s="39">
        <v>2500</v>
      </c>
      <c r="EO201" s="50">
        <f t="shared" si="504"/>
        <v>2.6158919948116844E-3</v>
      </c>
      <c r="EP201" s="40">
        <f t="shared" si="452"/>
        <v>25.5</v>
      </c>
      <c r="EQ201" s="41">
        <f t="shared" si="505"/>
        <v>63750</v>
      </c>
      <c r="ER201" s="39">
        <f t="shared" si="506"/>
        <v>33468750</v>
      </c>
      <c r="ES201" s="39">
        <f t="shared" si="507"/>
        <v>-14343750</v>
      </c>
      <c r="ET201" s="40">
        <f t="shared" si="453"/>
        <v>0</v>
      </c>
      <c r="EU201" s="39">
        <f t="shared" si="508"/>
        <v>0</v>
      </c>
      <c r="EV201" s="39">
        <f t="shared" si="509"/>
        <v>0</v>
      </c>
      <c r="EW201" s="39">
        <f t="shared" si="510"/>
        <v>0</v>
      </c>
      <c r="EX201" s="53">
        <f t="shared" si="511"/>
        <v>0</v>
      </c>
      <c r="EY201" s="39">
        <f t="shared" si="512"/>
        <v>0</v>
      </c>
      <c r="EZ201" s="39">
        <f t="shared" si="513"/>
        <v>0</v>
      </c>
      <c r="FT201" s="21">
        <v>147</v>
      </c>
      <c r="FU201" s="39">
        <v>-225</v>
      </c>
      <c r="FV201" s="39">
        <v>525</v>
      </c>
      <c r="FW201" s="39">
        <v>2500</v>
      </c>
      <c r="FX201" s="50">
        <f t="shared" si="514"/>
        <v>2.6262520999992336E-3</v>
      </c>
      <c r="FY201" s="40">
        <f t="shared" si="454"/>
        <v>25.5</v>
      </c>
      <c r="FZ201" s="41">
        <f t="shared" si="515"/>
        <v>63750</v>
      </c>
      <c r="GA201" s="39">
        <f t="shared" si="516"/>
        <v>33468750</v>
      </c>
      <c r="GB201" s="39">
        <f t="shared" si="517"/>
        <v>-14343750</v>
      </c>
      <c r="GC201" s="40">
        <f t="shared" si="455"/>
        <v>0</v>
      </c>
      <c r="GD201" s="39">
        <f t="shared" si="518"/>
        <v>0</v>
      </c>
      <c r="GE201" s="39">
        <f t="shared" si="519"/>
        <v>0</v>
      </c>
      <c r="GF201" s="39">
        <f t="shared" si="520"/>
        <v>0</v>
      </c>
      <c r="GG201" s="53">
        <f t="shared" si="521"/>
        <v>0</v>
      </c>
      <c r="GH201" s="39">
        <f t="shared" si="522"/>
        <v>0</v>
      </c>
      <c r="GI201" s="39">
        <f t="shared" si="523"/>
        <v>0</v>
      </c>
      <c r="HC201" s="21">
        <v>147</v>
      </c>
      <c r="HD201" s="39">
        <v>-225</v>
      </c>
      <c r="HE201" s="39">
        <v>525</v>
      </c>
      <c r="HF201" s="39">
        <v>2500</v>
      </c>
      <c r="HG201" s="50">
        <f t="shared" si="524"/>
        <v>2.6262945409593719E-3</v>
      </c>
      <c r="HH201" s="40">
        <f t="shared" si="456"/>
        <v>25.5</v>
      </c>
      <c r="HI201" s="41">
        <f t="shared" si="525"/>
        <v>63750</v>
      </c>
      <c r="HJ201" s="39">
        <f t="shared" si="526"/>
        <v>33468750</v>
      </c>
      <c r="HK201" s="39">
        <f t="shared" si="527"/>
        <v>-14343750</v>
      </c>
      <c r="HL201" s="40">
        <f t="shared" si="457"/>
        <v>0</v>
      </c>
      <c r="HM201" s="39">
        <f t="shared" si="528"/>
        <v>0</v>
      </c>
      <c r="HN201" s="39">
        <f t="shared" si="529"/>
        <v>0</v>
      </c>
      <c r="HO201" s="39">
        <f t="shared" si="530"/>
        <v>0</v>
      </c>
      <c r="HP201" s="53">
        <f t="shared" si="531"/>
        <v>0</v>
      </c>
      <c r="HQ201" s="39">
        <f t="shared" si="532"/>
        <v>0</v>
      </c>
      <c r="HR201" s="39">
        <f t="shared" si="533"/>
        <v>0</v>
      </c>
      <c r="IL201" s="21">
        <v>147</v>
      </c>
      <c r="IM201" s="39">
        <v>-225</v>
      </c>
      <c r="IN201" s="39">
        <v>525</v>
      </c>
      <c r="IO201" s="39">
        <v>2500</v>
      </c>
      <c r="IP201" s="50">
        <f t="shared" si="534"/>
        <v>2.6262945417360722E-3</v>
      </c>
      <c r="IQ201" s="40">
        <f t="shared" si="458"/>
        <v>25.5</v>
      </c>
      <c r="IR201" s="41">
        <f t="shared" si="535"/>
        <v>63750</v>
      </c>
      <c r="IS201" s="39">
        <f t="shared" si="536"/>
        <v>33468750</v>
      </c>
      <c r="IT201" s="39">
        <f t="shared" si="537"/>
        <v>-14343750</v>
      </c>
      <c r="IU201" s="40">
        <f t="shared" si="459"/>
        <v>0</v>
      </c>
      <c r="IV201" s="39">
        <f t="shared" si="538"/>
        <v>0</v>
      </c>
      <c r="IW201" s="39">
        <f t="shared" si="539"/>
        <v>0</v>
      </c>
      <c r="IX201" s="39">
        <f t="shared" si="540"/>
        <v>0</v>
      </c>
      <c r="IY201" s="53">
        <f t="shared" si="541"/>
        <v>0</v>
      </c>
      <c r="IZ201" s="39">
        <f t="shared" si="542"/>
        <v>0</v>
      </c>
      <c r="JA201" s="39">
        <f t="shared" si="543"/>
        <v>0</v>
      </c>
      <c r="JU201" s="21">
        <v>147</v>
      </c>
      <c r="JV201" s="39">
        <v>-225</v>
      </c>
      <c r="JW201" s="39">
        <v>525</v>
      </c>
      <c r="JX201" s="39">
        <v>2500</v>
      </c>
      <c r="JY201" s="50">
        <f t="shared" si="544"/>
        <v>2.626294541736073E-3</v>
      </c>
      <c r="JZ201" s="40">
        <f t="shared" si="460"/>
        <v>25.5</v>
      </c>
      <c r="KA201" s="41">
        <f t="shared" si="545"/>
        <v>63750</v>
      </c>
      <c r="KB201" s="39">
        <f t="shared" si="546"/>
        <v>33468750</v>
      </c>
      <c r="KC201" s="39">
        <f t="shared" si="547"/>
        <v>-14343750</v>
      </c>
      <c r="KD201" s="40">
        <f t="shared" si="461"/>
        <v>0</v>
      </c>
      <c r="KE201" s="39">
        <f t="shared" si="548"/>
        <v>0</v>
      </c>
      <c r="KF201" s="39">
        <f t="shared" si="549"/>
        <v>0</v>
      </c>
      <c r="KG201" s="39">
        <f t="shared" si="550"/>
        <v>0</v>
      </c>
      <c r="KH201" s="53">
        <f t="shared" si="551"/>
        <v>0</v>
      </c>
      <c r="KI201" s="39">
        <f t="shared" si="552"/>
        <v>0</v>
      </c>
      <c r="KJ201" s="39">
        <f t="shared" si="553"/>
        <v>0</v>
      </c>
      <c r="LD201" s="21">
        <v>147</v>
      </c>
      <c r="LE201" s="39">
        <v>-225</v>
      </c>
      <c r="LF201" s="39">
        <v>525</v>
      </c>
      <c r="LG201" s="39">
        <v>2500</v>
      </c>
      <c r="LH201" s="50">
        <f t="shared" si="554"/>
        <v>2.626294541736073E-3</v>
      </c>
      <c r="LI201" s="40">
        <f t="shared" si="462"/>
        <v>25.5</v>
      </c>
      <c r="LJ201" s="41">
        <f t="shared" si="555"/>
        <v>63750</v>
      </c>
      <c r="LK201" s="39">
        <f t="shared" si="556"/>
        <v>33468750</v>
      </c>
      <c r="LL201" s="39">
        <f t="shared" si="557"/>
        <v>-14343750</v>
      </c>
      <c r="LM201" s="40">
        <f t="shared" si="463"/>
        <v>0</v>
      </c>
      <c r="LN201" s="39">
        <f t="shared" si="558"/>
        <v>0</v>
      </c>
      <c r="LO201" s="39">
        <f t="shared" si="559"/>
        <v>0</v>
      </c>
      <c r="LP201" s="39">
        <f t="shared" si="560"/>
        <v>0</v>
      </c>
      <c r="LQ201" s="53">
        <f t="shared" si="561"/>
        <v>0</v>
      </c>
      <c r="LR201" s="39">
        <f t="shared" si="562"/>
        <v>0</v>
      </c>
      <c r="LS201" s="39">
        <f t="shared" si="563"/>
        <v>0</v>
      </c>
    </row>
    <row r="202" spans="1:331" x14ac:dyDescent="0.25">
      <c r="A202" s="21">
        <v>148</v>
      </c>
      <c r="B202" s="39">
        <v>-225</v>
      </c>
      <c r="C202" s="39">
        <v>575</v>
      </c>
      <c r="D202" s="39">
        <v>2500</v>
      </c>
      <c r="E202" s="50">
        <f t="shared" si="464"/>
        <v>1.075E-3</v>
      </c>
      <c r="F202" s="40">
        <f t="shared" si="444"/>
        <v>20.045390625</v>
      </c>
      <c r="G202" s="41">
        <f t="shared" si="465"/>
        <v>50113.4765625</v>
      </c>
      <c r="H202" s="39">
        <f t="shared" si="466"/>
        <v>28815249.0234375</v>
      </c>
      <c r="I202" s="39">
        <f t="shared" si="467"/>
        <v>-11275532.2265625</v>
      </c>
      <c r="J202" s="40">
        <f t="shared" si="445"/>
        <v>11793.75</v>
      </c>
      <c r="K202" s="39">
        <f t="shared" si="468"/>
        <v>29484375</v>
      </c>
      <c r="L202" s="39">
        <f t="shared" si="469"/>
        <v>16953515625</v>
      </c>
      <c r="M202" s="39">
        <f t="shared" si="470"/>
        <v>-6633984375</v>
      </c>
      <c r="N202" s="53">
        <f t="shared" si="471"/>
        <v>9748271484375</v>
      </c>
      <c r="O202" s="39">
        <f t="shared" si="472"/>
        <v>-3814541015625</v>
      </c>
      <c r="P202" s="39">
        <f t="shared" si="473"/>
        <v>1492646484375</v>
      </c>
      <c r="AJ202" s="21">
        <v>148</v>
      </c>
      <c r="AK202" s="39">
        <v>-225</v>
      </c>
      <c r="AL202" s="39">
        <v>575</v>
      </c>
      <c r="AM202" s="39">
        <v>2500</v>
      </c>
      <c r="AN202" s="50">
        <f t="shared" si="474"/>
        <v>1.8226090266663375E-3</v>
      </c>
      <c r="AO202" s="40">
        <f t="shared" si="446"/>
        <v>25.299394321445813</v>
      </c>
      <c r="AP202" s="41">
        <f t="shared" si="475"/>
        <v>63248.485803614531</v>
      </c>
      <c r="AQ202" s="39">
        <f t="shared" si="476"/>
        <v>36367879.337078355</v>
      </c>
      <c r="AR202" s="39">
        <f t="shared" si="477"/>
        <v>-14230909.30581327</v>
      </c>
      <c r="AS202" s="40">
        <f t="shared" si="447"/>
        <v>2261.734910004197</v>
      </c>
      <c r="AT202" s="39">
        <f t="shared" si="478"/>
        <v>5654337.2750104927</v>
      </c>
      <c r="AU202" s="39">
        <f t="shared" si="479"/>
        <v>3251243933.1310334</v>
      </c>
      <c r="AV202" s="39">
        <f t="shared" si="480"/>
        <v>-1272225886.8773608</v>
      </c>
      <c r="AW202" s="53">
        <f t="shared" si="481"/>
        <v>1869465261550.3442</v>
      </c>
      <c r="AX202" s="39">
        <f t="shared" si="482"/>
        <v>-731529884954.48242</v>
      </c>
      <c r="AY202" s="39">
        <f t="shared" si="483"/>
        <v>286250824547.40619</v>
      </c>
      <c r="BS202" s="21">
        <v>148</v>
      </c>
      <c r="BT202" s="39">
        <v>-225</v>
      </c>
      <c r="BU202" s="39">
        <v>575</v>
      </c>
      <c r="BV202" s="39">
        <v>2500</v>
      </c>
      <c r="BW202" s="50">
        <f t="shared" si="484"/>
        <v>2.2066071308241872E-3</v>
      </c>
      <c r="BX202" s="40">
        <f t="shared" si="448"/>
        <v>25.5</v>
      </c>
      <c r="BY202" s="41">
        <f t="shared" si="485"/>
        <v>63750</v>
      </c>
      <c r="BZ202" s="39">
        <f t="shared" si="486"/>
        <v>36656250</v>
      </c>
      <c r="CA202" s="39">
        <f t="shared" si="487"/>
        <v>-14343750</v>
      </c>
      <c r="CB202" s="40">
        <f t="shared" si="449"/>
        <v>0</v>
      </c>
      <c r="CC202" s="39">
        <f t="shared" si="488"/>
        <v>0</v>
      </c>
      <c r="CD202" s="39">
        <f t="shared" si="489"/>
        <v>0</v>
      </c>
      <c r="CE202" s="39">
        <f t="shared" si="490"/>
        <v>0</v>
      </c>
      <c r="CF202" s="53">
        <f t="shared" si="491"/>
        <v>0</v>
      </c>
      <c r="CG202" s="39">
        <f t="shared" si="492"/>
        <v>0</v>
      </c>
      <c r="CH202" s="39">
        <f t="shared" si="493"/>
        <v>0</v>
      </c>
      <c r="DB202" s="21">
        <v>148</v>
      </c>
      <c r="DC202" s="39">
        <v>-225</v>
      </c>
      <c r="DD202" s="39">
        <v>575</v>
      </c>
      <c r="DE202" s="39">
        <v>2500</v>
      </c>
      <c r="DF202" s="50">
        <f t="shared" si="494"/>
        <v>2.5899354554823444E-3</v>
      </c>
      <c r="DG202" s="40">
        <f t="shared" si="450"/>
        <v>25.5</v>
      </c>
      <c r="DH202" s="41">
        <f t="shared" si="495"/>
        <v>63750</v>
      </c>
      <c r="DI202" s="39">
        <f t="shared" si="496"/>
        <v>36656250</v>
      </c>
      <c r="DJ202" s="39">
        <f t="shared" si="497"/>
        <v>-14343750</v>
      </c>
      <c r="DK202" s="40">
        <f t="shared" si="451"/>
        <v>0</v>
      </c>
      <c r="DL202" s="39">
        <f t="shared" si="498"/>
        <v>0</v>
      </c>
      <c r="DM202" s="39">
        <f t="shared" si="499"/>
        <v>0</v>
      </c>
      <c r="DN202" s="39">
        <f t="shared" si="500"/>
        <v>0</v>
      </c>
      <c r="DO202" s="53">
        <f t="shared" si="501"/>
        <v>0</v>
      </c>
      <c r="DP202" s="39">
        <f t="shared" si="502"/>
        <v>0</v>
      </c>
      <c r="DQ202" s="39">
        <f t="shared" si="503"/>
        <v>0</v>
      </c>
      <c r="EK202" s="21">
        <v>148</v>
      </c>
      <c r="EL202" s="39">
        <v>-225</v>
      </c>
      <c r="EM202" s="39">
        <v>575</v>
      </c>
      <c r="EN202" s="39">
        <v>2500</v>
      </c>
      <c r="EO202" s="50">
        <f t="shared" si="504"/>
        <v>2.7344784051151426E-3</v>
      </c>
      <c r="EP202" s="40">
        <f t="shared" si="452"/>
        <v>25.5</v>
      </c>
      <c r="EQ202" s="41">
        <f t="shared" si="505"/>
        <v>63750</v>
      </c>
      <c r="ER202" s="39">
        <f t="shared" si="506"/>
        <v>36656250</v>
      </c>
      <c r="ES202" s="39">
        <f t="shared" si="507"/>
        <v>-14343750</v>
      </c>
      <c r="ET202" s="40">
        <f t="shared" si="453"/>
        <v>0</v>
      </c>
      <c r="EU202" s="39">
        <f t="shared" si="508"/>
        <v>0</v>
      </c>
      <c r="EV202" s="39">
        <f t="shared" si="509"/>
        <v>0</v>
      </c>
      <c r="EW202" s="39">
        <f t="shared" si="510"/>
        <v>0</v>
      </c>
      <c r="EX202" s="53">
        <f t="shared" si="511"/>
        <v>0</v>
      </c>
      <c r="EY202" s="39">
        <f t="shared" si="512"/>
        <v>0</v>
      </c>
      <c r="EZ202" s="39">
        <f t="shared" si="513"/>
        <v>0</v>
      </c>
      <c r="FT202" s="21">
        <v>148</v>
      </c>
      <c r="FU202" s="39">
        <v>-225</v>
      </c>
      <c r="FV202" s="39">
        <v>575</v>
      </c>
      <c r="FW202" s="39">
        <v>2500</v>
      </c>
      <c r="FX202" s="50">
        <f t="shared" si="514"/>
        <v>2.7454219806925008E-3</v>
      </c>
      <c r="FY202" s="40">
        <f t="shared" si="454"/>
        <v>25.5</v>
      </c>
      <c r="FZ202" s="41">
        <f t="shared" si="515"/>
        <v>63750</v>
      </c>
      <c r="GA202" s="39">
        <f t="shared" si="516"/>
        <v>36656250</v>
      </c>
      <c r="GB202" s="39">
        <f t="shared" si="517"/>
        <v>-14343750</v>
      </c>
      <c r="GC202" s="40">
        <f t="shared" si="455"/>
        <v>0</v>
      </c>
      <c r="GD202" s="39">
        <f t="shared" si="518"/>
        <v>0</v>
      </c>
      <c r="GE202" s="39">
        <f t="shared" si="519"/>
        <v>0</v>
      </c>
      <c r="GF202" s="39">
        <f t="shared" si="520"/>
        <v>0</v>
      </c>
      <c r="GG202" s="53">
        <f t="shared" si="521"/>
        <v>0</v>
      </c>
      <c r="GH202" s="39">
        <f t="shared" si="522"/>
        <v>0</v>
      </c>
      <c r="GI202" s="39">
        <f t="shared" si="523"/>
        <v>0</v>
      </c>
      <c r="HC202" s="21">
        <v>148</v>
      </c>
      <c r="HD202" s="39">
        <v>-225</v>
      </c>
      <c r="HE202" s="39">
        <v>575</v>
      </c>
      <c r="HF202" s="39">
        <v>2500</v>
      </c>
      <c r="HG202" s="50">
        <f t="shared" si="524"/>
        <v>2.7454666860173256E-3</v>
      </c>
      <c r="HH202" s="40">
        <f t="shared" si="456"/>
        <v>25.5</v>
      </c>
      <c r="HI202" s="41">
        <f t="shared" si="525"/>
        <v>63750</v>
      </c>
      <c r="HJ202" s="39">
        <f t="shared" si="526"/>
        <v>36656250</v>
      </c>
      <c r="HK202" s="39">
        <f t="shared" si="527"/>
        <v>-14343750</v>
      </c>
      <c r="HL202" s="40">
        <f t="shared" si="457"/>
        <v>0</v>
      </c>
      <c r="HM202" s="39">
        <f t="shared" si="528"/>
        <v>0</v>
      </c>
      <c r="HN202" s="39">
        <f t="shared" si="529"/>
        <v>0</v>
      </c>
      <c r="HO202" s="39">
        <f t="shared" si="530"/>
        <v>0</v>
      </c>
      <c r="HP202" s="53">
        <f t="shared" si="531"/>
        <v>0</v>
      </c>
      <c r="HQ202" s="39">
        <f t="shared" si="532"/>
        <v>0</v>
      </c>
      <c r="HR202" s="39">
        <f t="shared" si="533"/>
        <v>0</v>
      </c>
      <c r="IL202" s="21">
        <v>148</v>
      </c>
      <c r="IM202" s="39">
        <v>-225</v>
      </c>
      <c r="IN202" s="39">
        <v>575</v>
      </c>
      <c r="IO202" s="39">
        <v>2500</v>
      </c>
      <c r="IP202" s="50">
        <f t="shared" si="534"/>
        <v>2.7454666868354672E-3</v>
      </c>
      <c r="IQ202" s="40">
        <f t="shared" si="458"/>
        <v>25.5</v>
      </c>
      <c r="IR202" s="41">
        <f t="shared" si="535"/>
        <v>63750</v>
      </c>
      <c r="IS202" s="39">
        <f t="shared" si="536"/>
        <v>36656250</v>
      </c>
      <c r="IT202" s="39">
        <f t="shared" si="537"/>
        <v>-14343750</v>
      </c>
      <c r="IU202" s="40">
        <f t="shared" si="459"/>
        <v>0</v>
      </c>
      <c r="IV202" s="39">
        <f t="shared" si="538"/>
        <v>0</v>
      </c>
      <c r="IW202" s="39">
        <f t="shared" si="539"/>
        <v>0</v>
      </c>
      <c r="IX202" s="39">
        <f t="shared" si="540"/>
        <v>0</v>
      </c>
      <c r="IY202" s="53">
        <f t="shared" si="541"/>
        <v>0</v>
      </c>
      <c r="IZ202" s="39">
        <f t="shared" si="542"/>
        <v>0</v>
      </c>
      <c r="JA202" s="39">
        <f t="shared" si="543"/>
        <v>0</v>
      </c>
      <c r="JU202" s="21">
        <v>148</v>
      </c>
      <c r="JV202" s="39">
        <v>-225</v>
      </c>
      <c r="JW202" s="39">
        <v>575</v>
      </c>
      <c r="JX202" s="39">
        <v>2500</v>
      </c>
      <c r="JY202" s="50">
        <f t="shared" si="544"/>
        <v>2.7454666868354681E-3</v>
      </c>
      <c r="JZ202" s="40">
        <f t="shared" si="460"/>
        <v>25.5</v>
      </c>
      <c r="KA202" s="41">
        <f t="shared" si="545"/>
        <v>63750</v>
      </c>
      <c r="KB202" s="39">
        <f t="shared" si="546"/>
        <v>36656250</v>
      </c>
      <c r="KC202" s="39">
        <f t="shared" si="547"/>
        <v>-14343750</v>
      </c>
      <c r="KD202" s="40">
        <f t="shared" si="461"/>
        <v>0</v>
      </c>
      <c r="KE202" s="39">
        <f t="shared" si="548"/>
        <v>0</v>
      </c>
      <c r="KF202" s="39">
        <f t="shared" si="549"/>
        <v>0</v>
      </c>
      <c r="KG202" s="39">
        <f t="shared" si="550"/>
        <v>0</v>
      </c>
      <c r="KH202" s="53">
        <f t="shared" si="551"/>
        <v>0</v>
      </c>
      <c r="KI202" s="39">
        <f t="shared" si="552"/>
        <v>0</v>
      </c>
      <c r="KJ202" s="39">
        <f t="shared" si="553"/>
        <v>0</v>
      </c>
      <c r="LD202" s="21">
        <v>148</v>
      </c>
      <c r="LE202" s="39">
        <v>-225</v>
      </c>
      <c r="LF202" s="39">
        <v>575</v>
      </c>
      <c r="LG202" s="39">
        <v>2500</v>
      </c>
      <c r="LH202" s="50">
        <f t="shared" si="554"/>
        <v>2.7454666868354681E-3</v>
      </c>
      <c r="LI202" s="40">
        <f t="shared" si="462"/>
        <v>25.5</v>
      </c>
      <c r="LJ202" s="41">
        <f t="shared" si="555"/>
        <v>63750</v>
      </c>
      <c r="LK202" s="39">
        <f t="shared" si="556"/>
        <v>36656250</v>
      </c>
      <c r="LL202" s="39">
        <f t="shared" si="557"/>
        <v>-14343750</v>
      </c>
      <c r="LM202" s="40">
        <f t="shared" si="463"/>
        <v>0</v>
      </c>
      <c r="LN202" s="39">
        <f t="shared" si="558"/>
        <v>0</v>
      </c>
      <c r="LO202" s="39">
        <f t="shared" si="559"/>
        <v>0</v>
      </c>
      <c r="LP202" s="39">
        <f t="shared" si="560"/>
        <v>0</v>
      </c>
      <c r="LQ202" s="53">
        <f t="shared" si="561"/>
        <v>0</v>
      </c>
      <c r="LR202" s="39">
        <f t="shared" si="562"/>
        <v>0</v>
      </c>
      <c r="LS202" s="39">
        <f t="shared" si="563"/>
        <v>0</v>
      </c>
    </row>
    <row r="203" spans="1:331" x14ac:dyDescent="0.25">
      <c r="A203" s="21">
        <v>149</v>
      </c>
      <c r="B203" s="39">
        <v>-175</v>
      </c>
      <c r="C203" s="39">
        <v>-575</v>
      </c>
      <c r="D203" s="39">
        <v>2500</v>
      </c>
      <c r="E203" s="50">
        <f t="shared" si="464"/>
        <v>9.050000000000001E-4</v>
      </c>
      <c r="F203" s="40">
        <f t="shared" si="444"/>
        <v>17.856215625000001</v>
      </c>
      <c r="G203" s="41">
        <f t="shared" si="465"/>
        <v>44640.5390625</v>
      </c>
      <c r="H203" s="39">
        <f t="shared" si="466"/>
        <v>-25668309.9609375</v>
      </c>
      <c r="I203" s="39">
        <f t="shared" si="467"/>
        <v>-7812094.3359375</v>
      </c>
      <c r="J203" s="40">
        <f t="shared" si="445"/>
        <v>13961.25</v>
      </c>
      <c r="K203" s="39">
        <f t="shared" si="468"/>
        <v>34903125</v>
      </c>
      <c r="L203" s="39">
        <f t="shared" si="469"/>
        <v>-20069296875</v>
      </c>
      <c r="M203" s="39">
        <f t="shared" si="470"/>
        <v>-6108046875</v>
      </c>
      <c r="N203" s="53">
        <f t="shared" si="471"/>
        <v>11539845703125</v>
      </c>
      <c r="O203" s="39">
        <f t="shared" si="472"/>
        <v>3512126953125</v>
      </c>
      <c r="P203" s="39">
        <f t="shared" si="473"/>
        <v>1068908203125</v>
      </c>
      <c r="AJ203" s="21">
        <v>149</v>
      </c>
      <c r="AK203" s="39">
        <v>-175</v>
      </c>
      <c r="AL203" s="39">
        <v>-575</v>
      </c>
      <c r="AM203" s="39">
        <v>2500</v>
      </c>
      <c r="AN203" s="50">
        <f t="shared" si="474"/>
        <v>1.7379760866676787E-4</v>
      </c>
      <c r="AO203" s="40">
        <f t="shared" si="446"/>
        <v>4.2392782650410012</v>
      </c>
      <c r="AP203" s="41">
        <f t="shared" si="475"/>
        <v>10598.195662602504</v>
      </c>
      <c r="AQ203" s="39">
        <f t="shared" si="476"/>
        <v>-6093962.5059964396</v>
      </c>
      <c r="AR203" s="39">
        <f t="shared" si="477"/>
        <v>-1854684.2409554382</v>
      </c>
      <c r="AS203" s="40">
        <f t="shared" si="447"/>
        <v>23284.080489498709</v>
      </c>
      <c r="AT203" s="39">
        <f t="shared" si="478"/>
        <v>58210201.223746769</v>
      </c>
      <c r="AU203" s="39">
        <f t="shared" si="479"/>
        <v>-33470865703.654392</v>
      </c>
      <c r="AV203" s="39">
        <f t="shared" si="480"/>
        <v>-10186785214.155685</v>
      </c>
      <c r="AW203" s="53">
        <f t="shared" si="481"/>
        <v>19245747779601.277</v>
      </c>
      <c r="AX203" s="39">
        <f t="shared" si="482"/>
        <v>5857401498139.5195</v>
      </c>
      <c r="AY203" s="39">
        <f t="shared" si="483"/>
        <v>1782687412477.2449</v>
      </c>
      <c r="BS203" s="21">
        <v>149</v>
      </c>
      <c r="BT203" s="39">
        <v>-175</v>
      </c>
      <c r="BU203" s="39">
        <v>-575</v>
      </c>
      <c r="BV203" s="39">
        <v>2500</v>
      </c>
      <c r="BW203" s="50">
        <f t="shared" si="484"/>
        <v>1.542714870160554E-4</v>
      </c>
      <c r="BX203" s="40">
        <f t="shared" si="448"/>
        <v>3.782199884282738</v>
      </c>
      <c r="BY203" s="41">
        <f t="shared" si="485"/>
        <v>9455.4997107068448</v>
      </c>
      <c r="BZ203" s="39">
        <f t="shared" si="486"/>
        <v>-5436912.3336564358</v>
      </c>
      <c r="CA203" s="39">
        <f t="shared" si="487"/>
        <v>-1654712.4493736979</v>
      </c>
      <c r="CB203" s="40">
        <f t="shared" si="449"/>
        <v>23533.038540545294</v>
      </c>
      <c r="CC203" s="39">
        <f t="shared" si="488"/>
        <v>58832596.351363234</v>
      </c>
      <c r="CD203" s="39">
        <f t="shared" si="489"/>
        <v>-33828742902.033859</v>
      </c>
      <c r="CE203" s="39">
        <f t="shared" si="490"/>
        <v>-10295704361.488565</v>
      </c>
      <c r="CF203" s="53">
        <f t="shared" si="491"/>
        <v>19451527168669.469</v>
      </c>
      <c r="CG203" s="39">
        <f t="shared" si="492"/>
        <v>5920030007855.9248</v>
      </c>
      <c r="CH203" s="39">
        <f t="shared" si="493"/>
        <v>1801748263260.499</v>
      </c>
      <c r="DB203" s="21">
        <v>149</v>
      </c>
      <c r="DC203" s="39">
        <v>-175</v>
      </c>
      <c r="DD203" s="39">
        <v>-575</v>
      </c>
      <c r="DE203" s="39">
        <v>2500</v>
      </c>
      <c r="DF203" s="50">
        <f t="shared" si="494"/>
        <v>6.8922737762358002E-5</v>
      </c>
      <c r="DG203" s="40">
        <f t="shared" si="450"/>
        <v>1.7272463713384307</v>
      </c>
      <c r="DH203" s="41">
        <f t="shared" si="495"/>
        <v>4318.1159283460765</v>
      </c>
      <c r="DI203" s="39">
        <f t="shared" si="496"/>
        <v>-2482916.658798994</v>
      </c>
      <c r="DJ203" s="39">
        <f t="shared" si="497"/>
        <v>-755670.28746056336</v>
      </c>
      <c r="DK203" s="40">
        <f t="shared" si="451"/>
        <v>24621.235093529936</v>
      </c>
      <c r="DL203" s="39">
        <f t="shared" si="498"/>
        <v>61553087.733824842</v>
      </c>
      <c r="DM203" s="39">
        <f t="shared" si="499"/>
        <v>-35393025446.949287</v>
      </c>
      <c r="DN203" s="39">
        <f t="shared" si="500"/>
        <v>-10771790353.419348</v>
      </c>
      <c r="DO203" s="53">
        <f t="shared" si="501"/>
        <v>20350989631995.84</v>
      </c>
      <c r="DP203" s="39">
        <f t="shared" si="502"/>
        <v>6193779453216.125</v>
      </c>
      <c r="DQ203" s="39">
        <f t="shared" si="503"/>
        <v>1885063311848.3857</v>
      </c>
      <c r="EK203" s="21">
        <v>149</v>
      </c>
      <c r="EL203" s="39">
        <v>-175</v>
      </c>
      <c r="EM203" s="39">
        <v>-575</v>
      </c>
      <c r="EN203" s="39">
        <v>2500</v>
      </c>
      <c r="EO203" s="50">
        <f t="shared" si="504"/>
        <v>3.8793690472503601E-5</v>
      </c>
      <c r="EP203" s="40">
        <f t="shared" si="452"/>
        <v>0.97964504811830788</v>
      </c>
      <c r="EQ203" s="41">
        <f t="shared" si="505"/>
        <v>2449.1126202957698</v>
      </c>
      <c r="ER203" s="39">
        <f t="shared" si="506"/>
        <v>-1408239.7566700676</v>
      </c>
      <c r="ES203" s="39">
        <f t="shared" si="507"/>
        <v>-428594.70855175972</v>
      </c>
      <c r="ET203" s="40">
        <f t="shared" si="453"/>
        <v>25005.380446475578</v>
      </c>
      <c r="EU203" s="39">
        <f t="shared" si="508"/>
        <v>62513451.116188943</v>
      </c>
      <c r="EV203" s="39">
        <f t="shared" si="509"/>
        <v>-35945234391.80864</v>
      </c>
      <c r="EW203" s="39">
        <f t="shared" si="510"/>
        <v>-10939853945.333065</v>
      </c>
      <c r="EX203" s="53">
        <f t="shared" si="511"/>
        <v>20668509775289.969</v>
      </c>
      <c r="EY203" s="39">
        <f t="shared" si="512"/>
        <v>6290416018566.5127</v>
      </c>
      <c r="EZ203" s="39">
        <f t="shared" si="513"/>
        <v>1914474440433.2864</v>
      </c>
      <c r="FT203" s="21">
        <v>149</v>
      </c>
      <c r="FU203" s="39">
        <v>-175</v>
      </c>
      <c r="FV203" s="39">
        <v>-575</v>
      </c>
      <c r="FW203" s="39">
        <v>2500</v>
      </c>
      <c r="FX203" s="50">
        <f t="shared" si="514"/>
        <v>3.6446387963094901E-5</v>
      </c>
      <c r="FY203" s="40">
        <f t="shared" si="454"/>
        <v>0.92091473068724872</v>
      </c>
      <c r="FZ203" s="41">
        <f t="shared" si="515"/>
        <v>2302.2868267181216</v>
      </c>
      <c r="GA203" s="39">
        <f t="shared" si="516"/>
        <v>-1323814.9253629199</v>
      </c>
      <c r="GB203" s="39">
        <f t="shared" si="517"/>
        <v>-402900.19467567129</v>
      </c>
      <c r="GC203" s="40">
        <f t="shared" si="455"/>
        <v>25035.308553470539</v>
      </c>
      <c r="GD203" s="39">
        <f t="shared" si="518"/>
        <v>62588271.38367635</v>
      </c>
      <c r="GE203" s="39">
        <f t="shared" si="519"/>
        <v>-35988256045.613899</v>
      </c>
      <c r="GF203" s="39">
        <f t="shared" si="520"/>
        <v>-10952947492.143362</v>
      </c>
      <c r="GG203" s="53">
        <f t="shared" si="521"/>
        <v>20693247226227.992</v>
      </c>
      <c r="GH203" s="39">
        <f t="shared" si="522"/>
        <v>6297944807982.4336</v>
      </c>
      <c r="GI203" s="39">
        <f t="shared" si="523"/>
        <v>1916765811125.0881</v>
      </c>
      <c r="HC203" s="21">
        <v>149</v>
      </c>
      <c r="HD203" s="39">
        <v>-175</v>
      </c>
      <c r="HE203" s="39">
        <v>-575</v>
      </c>
      <c r="HF203" s="39">
        <v>2500</v>
      </c>
      <c r="HG203" s="50">
        <f t="shared" si="524"/>
        <v>3.6439429717059158E-5</v>
      </c>
      <c r="HH203" s="40">
        <f t="shared" si="456"/>
        <v>0.92074052854209232</v>
      </c>
      <c r="HI203" s="41">
        <f t="shared" si="525"/>
        <v>2301.851321355231</v>
      </c>
      <c r="HJ203" s="39">
        <f t="shared" si="526"/>
        <v>-1323564.5097792579</v>
      </c>
      <c r="HK203" s="39">
        <f t="shared" si="527"/>
        <v>-402823.9812371654</v>
      </c>
      <c r="HL203" s="40">
        <f t="shared" si="457"/>
        <v>25035.397271107497</v>
      </c>
      <c r="HM203" s="39">
        <f t="shared" si="528"/>
        <v>62588493.177768745</v>
      </c>
      <c r="HN203" s="39">
        <f t="shared" si="529"/>
        <v>-35988383577.217026</v>
      </c>
      <c r="HO203" s="39">
        <f t="shared" si="530"/>
        <v>-10952986306.109529</v>
      </c>
      <c r="HP203" s="53">
        <f t="shared" si="531"/>
        <v>20693320556899.789</v>
      </c>
      <c r="HQ203" s="39">
        <f t="shared" si="532"/>
        <v>6297967126012.9795</v>
      </c>
      <c r="HR203" s="39">
        <f t="shared" si="533"/>
        <v>1916772603569.1677</v>
      </c>
      <c r="IL203" s="21">
        <v>149</v>
      </c>
      <c r="IM203" s="39">
        <v>-175</v>
      </c>
      <c r="IN203" s="39">
        <v>-575</v>
      </c>
      <c r="IO203" s="39">
        <v>2500</v>
      </c>
      <c r="IP203" s="50">
        <f t="shared" si="534"/>
        <v>3.6439429589047774E-5</v>
      </c>
      <c r="IQ203" s="40">
        <f t="shared" si="458"/>
        <v>0.92074052533727724</v>
      </c>
      <c r="IR203" s="41">
        <f t="shared" si="535"/>
        <v>2301.8513133431929</v>
      </c>
      <c r="IS203" s="39">
        <f t="shared" si="536"/>
        <v>-1323564.505172336</v>
      </c>
      <c r="IT203" s="39">
        <f t="shared" si="537"/>
        <v>-402823.97983505874</v>
      </c>
      <c r="IU203" s="40">
        <f t="shared" si="459"/>
        <v>25035.397272739639</v>
      </c>
      <c r="IV203" s="39">
        <f t="shared" si="538"/>
        <v>62588493.1818491</v>
      </c>
      <c r="IW203" s="39">
        <f t="shared" si="539"/>
        <v>-35988383579.563232</v>
      </c>
      <c r="IX203" s="39">
        <f t="shared" si="540"/>
        <v>-10952986306.823593</v>
      </c>
      <c r="IY203" s="53">
        <f t="shared" si="541"/>
        <v>20693320558248.859</v>
      </c>
      <c r="IZ203" s="39">
        <f t="shared" si="542"/>
        <v>6297967126423.5664</v>
      </c>
      <c r="JA203" s="39">
        <f t="shared" si="543"/>
        <v>1916772603694.1287</v>
      </c>
      <c r="JU203" s="21">
        <v>149</v>
      </c>
      <c r="JV203" s="39">
        <v>-175</v>
      </c>
      <c r="JW203" s="39">
        <v>-575</v>
      </c>
      <c r="JX203" s="39">
        <v>2500</v>
      </c>
      <c r="JY203" s="50">
        <f t="shared" si="544"/>
        <v>3.6439429589046866E-5</v>
      </c>
      <c r="JZ203" s="40">
        <f t="shared" si="460"/>
        <v>0.9207405253372547</v>
      </c>
      <c r="KA203" s="41">
        <f t="shared" si="545"/>
        <v>2301.8513133431366</v>
      </c>
      <c r="KB203" s="39">
        <f t="shared" si="546"/>
        <v>-1323564.5051723034</v>
      </c>
      <c r="KC203" s="39">
        <f t="shared" si="547"/>
        <v>-402823.9798350489</v>
      </c>
      <c r="KD203" s="40">
        <f t="shared" si="461"/>
        <v>25035.39727273965</v>
      </c>
      <c r="KE203" s="39">
        <f t="shared" si="548"/>
        <v>62588493.181849129</v>
      </c>
      <c r="KF203" s="39">
        <f t="shared" si="549"/>
        <v>-35988383579.563248</v>
      </c>
      <c r="KG203" s="39">
        <f t="shared" si="550"/>
        <v>-10952986306.823597</v>
      </c>
      <c r="KH203" s="53">
        <f t="shared" si="551"/>
        <v>20693320558248.867</v>
      </c>
      <c r="KI203" s="39">
        <f t="shared" si="552"/>
        <v>6297967126423.5684</v>
      </c>
      <c r="KJ203" s="39">
        <f t="shared" si="553"/>
        <v>1916772603694.1296</v>
      </c>
      <c r="LD203" s="21">
        <v>149</v>
      </c>
      <c r="LE203" s="39">
        <v>-175</v>
      </c>
      <c r="LF203" s="39">
        <v>-575</v>
      </c>
      <c r="LG203" s="39">
        <v>2500</v>
      </c>
      <c r="LH203" s="50">
        <f t="shared" si="554"/>
        <v>3.6439429589046866E-5</v>
      </c>
      <c r="LI203" s="40">
        <f t="shared" si="462"/>
        <v>0.9207405253372547</v>
      </c>
      <c r="LJ203" s="41">
        <f t="shared" si="555"/>
        <v>2301.8513133431366</v>
      </c>
      <c r="LK203" s="39">
        <f t="shared" si="556"/>
        <v>-1323564.5051723034</v>
      </c>
      <c r="LL203" s="39">
        <f t="shared" si="557"/>
        <v>-402823.9798350489</v>
      </c>
      <c r="LM203" s="40">
        <f t="shared" si="463"/>
        <v>25035.39727273965</v>
      </c>
      <c r="LN203" s="39">
        <f t="shared" si="558"/>
        <v>62588493.181849129</v>
      </c>
      <c r="LO203" s="39">
        <f t="shared" si="559"/>
        <v>-35988383579.563248</v>
      </c>
      <c r="LP203" s="39">
        <f t="shared" si="560"/>
        <v>-10952986306.823597</v>
      </c>
      <c r="LQ203" s="53">
        <f t="shared" si="561"/>
        <v>20693320558248.867</v>
      </c>
      <c r="LR203" s="39">
        <f t="shared" si="562"/>
        <v>6297967126423.5684</v>
      </c>
      <c r="LS203" s="39">
        <f t="shared" si="563"/>
        <v>1916772603694.1296</v>
      </c>
    </row>
    <row r="204" spans="1:331" x14ac:dyDescent="0.25">
      <c r="A204" s="21">
        <v>150</v>
      </c>
      <c r="B204" s="39">
        <v>-175</v>
      </c>
      <c r="C204" s="39">
        <v>-525</v>
      </c>
      <c r="D204" s="39">
        <v>2500</v>
      </c>
      <c r="E204" s="50">
        <f t="shared" si="464"/>
        <v>9.1250000000000001E-4</v>
      </c>
      <c r="F204" s="40">
        <f t="shared" si="444"/>
        <v>17.960566406249999</v>
      </c>
      <c r="G204" s="41">
        <f t="shared" si="465"/>
        <v>44901.416015625</v>
      </c>
      <c r="H204" s="39">
        <f t="shared" si="466"/>
        <v>-23573243.408203125</v>
      </c>
      <c r="I204" s="39">
        <f t="shared" si="467"/>
        <v>-7857747.802734375</v>
      </c>
      <c r="J204" s="40">
        <f t="shared" si="445"/>
        <v>13865.624999999998</v>
      </c>
      <c r="K204" s="39">
        <f t="shared" si="468"/>
        <v>34664062.499999993</v>
      </c>
      <c r="L204" s="39">
        <f t="shared" si="469"/>
        <v>-18198632812.499996</v>
      </c>
      <c r="M204" s="39">
        <f t="shared" si="470"/>
        <v>-6066210937.499999</v>
      </c>
      <c r="N204" s="53">
        <f t="shared" si="471"/>
        <v>9554282226562.498</v>
      </c>
      <c r="O204" s="39">
        <f t="shared" si="472"/>
        <v>3184760742187.4995</v>
      </c>
      <c r="P204" s="39">
        <f t="shared" si="473"/>
        <v>1061586914062.4998</v>
      </c>
      <c r="AJ204" s="21">
        <v>150</v>
      </c>
      <c r="AK204" s="39">
        <v>-175</v>
      </c>
      <c r="AL204" s="39">
        <v>-525</v>
      </c>
      <c r="AM204" s="39">
        <v>2500</v>
      </c>
      <c r="AN204" s="50">
        <f t="shared" si="474"/>
        <v>2.4638964840474349E-4</v>
      </c>
      <c r="AO204" s="40">
        <f t="shared" si="446"/>
        <v>5.8959234342094975</v>
      </c>
      <c r="AP204" s="41">
        <f t="shared" si="475"/>
        <v>14739.808585523744</v>
      </c>
      <c r="AQ204" s="39">
        <f t="shared" si="476"/>
        <v>-7738399.507399966</v>
      </c>
      <c r="AR204" s="39">
        <f t="shared" si="477"/>
        <v>-2579466.5024666553</v>
      </c>
      <c r="AS204" s="40">
        <f t="shared" si="447"/>
        <v>22358.531982839522</v>
      </c>
      <c r="AT204" s="39">
        <f t="shared" si="478"/>
        <v>55896329.957098804</v>
      </c>
      <c r="AU204" s="39">
        <f t="shared" si="479"/>
        <v>-29345573227.476871</v>
      </c>
      <c r="AV204" s="39">
        <f t="shared" si="480"/>
        <v>-9781857742.4922905</v>
      </c>
      <c r="AW204" s="53">
        <f t="shared" si="481"/>
        <v>15406425944425.357</v>
      </c>
      <c r="AX204" s="39">
        <f t="shared" si="482"/>
        <v>5135475314808.4521</v>
      </c>
      <c r="AY204" s="39">
        <f t="shared" si="483"/>
        <v>1711825104936.1509</v>
      </c>
      <c r="BS204" s="21">
        <v>150</v>
      </c>
      <c r="BT204" s="39">
        <v>-175</v>
      </c>
      <c r="BU204" s="39">
        <v>-525</v>
      </c>
      <c r="BV204" s="39">
        <v>2500</v>
      </c>
      <c r="BW204" s="50">
        <f t="shared" si="484"/>
        <v>2.4463299076436763E-4</v>
      </c>
      <c r="BX204" s="40">
        <f t="shared" si="448"/>
        <v>5.856627475905591</v>
      </c>
      <c r="BY204" s="41">
        <f t="shared" si="485"/>
        <v>14641.568689763977</v>
      </c>
      <c r="BZ204" s="39">
        <f t="shared" si="486"/>
        <v>-7686823.562126088</v>
      </c>
      <c r="CA204" s="39">
        <f t="shared" si="487"/>
        <v>-2562274.520708696</v>
      </c>
      <c r="CB204" s="40">
        <f t="shared" si="449"/>
        <v>22380.929367754314</v>
      </c>
      <c r="CC204" s="39">
        <f t="shared" si="488"/>
        <v>55952323.419385783</v>
      </c>
      <c r="CD204" s="39">
        <f t="shared" si="489"/>
        <v>-29374969795.177536</v>
      </c>
      <c r="CE204" s="39">
        <f t="shared" si="490"/>
        <v>-9791656598.3925114</v>
      </c>
      <c r="CF204" s="53">
        <f t="shared" si="491"/>
        <v>15421859142468.207</v>
      </c>
      <c r="CG204" s="39">
        <f t="shared" si="492"/>
        <v>5140619714156.0684</v>
      </c>
      <c r="CH204" s="39">
        <f t="shared" si="493"/>
        <v>1713539904718.6897</v>
      </c>
      <c r="DB204" s="21">
        <v>150</v>
      </c>
      <c r="DC204" s="39">
        <v>-175</v>
      </c>
      <c r="DD204" s="39">
        <v>-525</v>
      </c>
      <c r="DE204" s="39">
        <v>2500</v>
      </c>
      <c r="DF204" s="50">
        <f t="shared" si="494"/>
        <v>1.7984301251373506E-4</v>
      </c>
      <c r="DG204" s="40">
        <f t="shared" si="450"/>
        <v>4.3798069482688966</v>
      </c>
      <c r="DH204" s="41">
        <f t="shared" si="495"/>
        <v>10949.517370672242</v>
      </c>
      <c r="DI204" s="39">
        <f t="shared" si="496"/>
        <v>-5748496.619602927</v>
      </c>
      <c r="DJ204" s="39">
        <f t="shared" si="497"/>
        <v>-1916165.5398676423</v>
      </c>
      <c r="DK204" s="40">
        <f t="shared" si="451"/>
        <v>23207.001590449876</v>
      </c>
      <c r="DL204" s="39">
        <f t="shared" si="498"/>
        <v>58017503.976124689</v>
      </c>
      <c r="DM204" s="39">
        <f t="shared" si="499"/>
        <v>-30459189587.465462</v>
      </c>
      <c r="DN204" s="39">
        <f t="shared" si="500"/>
        <v>-10153063195.821821</v>
      </c>
      <c r="DO204" s="53">
        <f t="shared" si="501"/>
        <v>15991074533419.367</v>
      </c>
      <c r="DP204" s="39">
        <f t="shared" si="502"/>
        <v>5330358177806.4561</v>
      </c>
      <c r="DQ204" s="39">
        <f t="shared" si="503"/>
        <v>1776786059268.8186</v>
      </c>
      <c r="EK204" s="21">
        <v>150</v>
      </c>
      <c r="EL204" s="39">
        <v>-175</v>
      </c>
      <c r="EM204" s="39">
        <v>-525</v>
      </c>
      <c r="EN204" s="39">
        <v>2500</v>
      </c>
      <c r="EO204" s="50">
        <f t="shared" si="504"/>
        <v>1.5738010077596186E-4</v>
      </c>
      <c r="EP204" s="40">
        <f t="shared" si="452"/>
        <v>3.8552934070204214</v>
      </c>
      <c r="EQ204" s="41">
        <f t="shared" si="505"/>
        <v>9638.2335175510543</v>
      </c>
      <c r="ER204" s="39">
        <f t="shared" si="506"/>
        <v>-5060072.5967143038</v>
      </c>
      <c r="ES204" s="39">
        <f t="shared" si="507"/>
        <v>-1686690.8655714346</v>
      </c>
      <c r="ET204" s="40">
        <f t="shared" si="453"/>
        <v>23493.403715106488</v>
      </c>
      <c r="EU204" s="39">
        <f t="shared" si="508"/>
        <v>58733509.287766218</v>
      </c>
      <c r="EV204" s="39">
        <f t="shared" si="509"/>
        <v>-30835092376.077263</v>
      </c>
      <c r="EW204" s="39">
        <f t="shared" si="510"/>
        <v>-10278364125.359089</v>
      </c>
      <c r="EX204" s="53">
        <f t="shared" si="511"/>
        <v>16188423497440.563</v>
      </c>
      <c r="EY204" s="39">
        <f t="shared" si="512"/>
        <v>5396141165813.5215</v>
      </c>
      <c r="EZ204" s="39">
        <f t="shared" si="513"/>
        <v>1798713721937.8403</v>
      </c>
      <c r="FT204" s="21">
        <v>150</v>
      </c>
      <c r="FU204" s="39">
        <v>-175</v>
      </c>
      <c r="FV204" s="39">
        <v>-525</v>
      </c>
      <c r="FW204" s="39">
        <v>2500</v>
      </c>
      <c r="FX204" s="50">
        <f t="shared" si="514"/>
        <v>1.5561626865636204E-4</v>
      </c>
      <c r="FY204" s="40">
        <f t="shared" si="454"/>
        <v>3.8138351536626098</v>
      </c>
      <c r="FZ204" s="41">
        <f t="shared" si="515"/>
        <v>9534.5878841565245</v>
      </c>
      <c r="GA204" s="39">
        <f t="shared" si="516"/>
        <v>-5005658.6391821755</v>
      </c>
      <c r="GB204" s="39">
        <f t="shared" si="517"/>
        <v>-1668552.8797273918</v>
      </c>
      <c r="GC204" s="40">
        <f t="shared" si="455"/>
        <v>23515.892574631383</v>
      </c>
      <c r="GD204" s="39">
        <f t="shared" si="518"/>
        <v>58789731.43657846</v>
      </c>
      <c r="GE204" s="39">
        <f t="shared" si="519"/>
        <v>-30864609004.203693</v>
      </c>
      <c r="GF204" s="39">
        <f t="shared" si="520"/>
        <v>-10288203001.40123</v>
      </c>
      <c r="GG204" s="53">
        <f t="shared" si="521"/>
        <v>16203919727206.939</v>
      </c>
      <c r="GH204" s="39">
        <f t="shared" si="522"/>
        <v>5401306575735.6455</v>
      </c>
      <c r="GI204" s="39">
        <f t="shared" si="523"/>
        <v>1800435525245.2153</v>
      </c>
      <c r="HC204" s="21">
        <v>150</v>
      </c>
      <c r="HD204" s="39">
        <v>-175</v>
      </c>
      <c r="HE204" s="39">
        <v>-525</v>
      </c>
      <c r="HF204" s="39">
        <v>2500</v>
      </c>
      <c r="HG204" s="50">
        <f t="shared" si="524"/>
        <v>1.5561157477501296E-4</v>
      </c>
      <c r="HH204" s="40">
        <f t="shared" si="456"/>
        <v>3.8137247727125874</v>
      </c>
      <c r="HI204" s="41">
        <f t="shared" si="525"/>
        <v>9534.311931781469</v>
      </c>
      <c r="HJ204" s="39">
        <f t="shared" si="526"/>
        <v>-5005513.7641852712</v>
      </c>
      <c r="HK204" s="39">
        <f t="shared" si="527"/>
        <v>-1668504.5880617572</v>
      </c>
      <c r="HL204" s="40">
        <f t="shared" si="457"/>
        <v>23515.952421618586</v>
      </c>
      <c r="HM204" s="39">
        <f t="shared" si="528"/>
        <v>58789881.054046467</v>
      </c>
      <c r="HN204" s="39">
        <f t="shared" si="529"/>
        <v>-30864687553.374393</v>
      </c>
      <c r="HO204" s="39">
        <f t="shared" si="530"/>
        <v>-10288229184.458132</v>
      </c>
      <c r="HP204" s="53">
        <f t="shared" si="531"/>
        <v>16203960965521.557</v>
      </c>
      <c r="HQ204" s="39">
        <f t="shared" si="532"/>
        <v>5401320321840.5195</v>
      </c>
      <c r="HR204" s="39">
        <f t="shared" si="533"/>
        <v>1800440107280.1731</v>
      </c>
      <c r="IL204" s="21">
        <v>150</v>
      </c>
      <c r="IM204" s="39">
        <v>-175</v>
      </c>
      <c r="IN204" s="39">
        <v>-525</v>
      </c>
      <c r="IO204" s="39">
        <v>2500</v>
      </c>
      <c r="IP204" s="50">
        <f t="shared" si="534"/>
        <v>1.556115746884428E-4</v>
      </c>
      <c r="IQ204" s="40">
        <f t="shared" si="458"/>
        <v>3.8137247706768083</v>
      </c>
      <c r="IR204" s="41">
        <f t="shared" si="535"/>
        <v>9534.3119266920203</v>
      </c>
      <c r="IS204" s="39">
        <f t="shared" si="536"/>
        <v>-5005513.7615133105</v>
      </c>
      <c r="IT204" s="39">
        <f t="shared" si="537"/>
        <v>-1668504.5871711036</v>
      </c>
      <c r="IU204" s="40">
        <f t="shared" si="459"/>
        <v>23515.952422722356</v>
      </c>
      <c r="IV204" s="39">
        <f t="shared" si="538"/>
        <v>58789881.056805886</v>
      </c>
      <c r="IW204" s="39">
        <f t="shared" si="539"/>
        <v>-30864687554.82309</v>
      </c>
      <c r="IX204" s="39">
        <f t="shared" si="540"/>
        <v>-10288229184.941031</v>
      </c>
      <c r="IY204" s="53">
        <f t="shared" si="541"/>
        <v>16203960966282.121</v>
      </c>
      <c r="IZ204" s="39">
        <f t="shared" si="542"/>
        <v>5401320322094.041</v>
      </c>
      <c r="JA204" s="39">
        <f t="shared" si="543"/>
        <v>1800440107364.6802</v>
      </c>
      <c r="JU204" s="21">
        <v>150</v>
      </c>
      <c r="JV204" s="39">
        <v>-175</v>
      </c>
      <c r="JW204" s="39">
        <v>-525</v>
      </c>
      <c r="JX204" s="39">
        <v>2500</v>
      </c>
      <c r="JY204" s="50">
        <f t="shared" si="544"/>
        <v>1.5561157468844212E-4</v>
      </c>
      <c r="JZ204" s="40">
        <f t="shared" si="460"/>
        <v>3.8137247706767941</v>
      </c>
      <c r="KA204" s="41">
        <f t="shared" si="545"/>
        <v>9534.3119266919857</v>
      </c>
      <c r="KB204" s="39">
        <f t="shared" si="546"/>
        <v>-5005513.7615132928</v>
      </c>
      <c r="KC204" s="39">
        <f t="shared" si="547"/>
        <v>-1668504.5871710975</v>
      </c>
      <c r="KD204" s="40">
        <f t="shared" si="461"/>
        <v>23515.952422722363</v>
      </c>
      <c r="KE204" s="39">
        <f t="shared" si="548"/>
        <v>58789881.056805909</v>
      </c>
      <c r="KF204" s="39">
        <f t="shared" si="549"/>
        <v>-30864687554.823101</v>
      </c>
      <c r="KG204" s="39">
        <f t="shared" si="550"/>
        <v>-10288229184.941034</v>
      </c>
      <c r="KH204" s="53">
        <f t="shared" si="551"/>
        <v>16203960966282.129</v>
      </c>
      <c r="KI204" s="39">
        <f t="shared" si="552"/>
        <v>5401320322094.043</v>
      </c>
      <c r="KJ204" s="39">
        <f t="shared" si="553"/>
        <v>1800440107364.6809</v>
      </c>
      <c r="LD204" s="21">
        <v>150</v>
      </c>
      <c r="LE204" s="39">
        <v>-175</v>
      </c>
      <c r="LF204" s="39">
        <v>-525</v>
      </c>
      <c r="LG204" s="39">
        <v>2500</v>
      </c>
      <c r="LH204" s="50">
        <f t="shared" si="554"/>
        <v>1.5561157468844212E-4</v>
      </c>
      <c r="LI204" s="40">
        <f t="shared" si="462"/>
        <v>3.8137247706767941</v>
      </c>
      <c r="LJ204" s="41">
        <f t="shared" si="555"/>
        <v>9534.3119266919857</v>
      </c>
      <c r="LK204" s="39">
        <f t="shared" si="556"/>
        <v>-5005513.7615132928</v>
      </c>
      <c r="LL204" s="39">
        <f t="shared" si="557"/>
        <v>-1668504.5871710975</v>
      </c>
      <c r="LM204" s="40">
        <f t="shared" si="463"/>
        <v>23515.952422722363</v>
      </c>
      <c r="LN204" s="39">
        <f t="shared" si="558"/>
        <v>58789881.056805909</v>
      </c>
      <c r="LO204" s="39">
        <f t="shared" si="559"/>
        <v>-30864687554.823101</v>
      </c>
      <c r="LP204" s="39">
        <f t="shared" si="560"/>
        <v>-10288229184.941034</v>
      </c>
      <c r="LQ204" s="53">
        <f t="shared" si="561"/>
        <v>16203960966282.129</v>
      </c>
      <c r="LR204" s="39">
        <f t="shared" si="562"/>
        <v>5401320322094.043</v>
      </c>
      <c r="LS204" s="39">
        <f t="shared" si="563"/>
        <v>1800440107364.6809</v>
      </c>
    </row>
    <row r="205" spans="1:331" x14ac:dyDescent="0.25">
      <c r="A205" s="21">
        <v>151</v>
      </c>
      <c r="B205" s="39">
        <v>-175</v>
      </c>
      <c r="C205" s="39">
        <v>-475</v>
      </c>
      <c r="D205" s="39">
        <v>2500</v>
      </c>
      <c r="E205" s="50">
        <f t="shared" si="464"/>
        <v>9.2000000000000003E-4</v>
      </c>
      <c r="F205" s="40">
        <f t="shared" si="444"/>
        <v>18.064199999999996</v>
      </c>
      <c r="G205" s="41">
        <f t="shared" si="465"/>
        <v>45160.499999999993</v>
      </c>
      <c r="H205" s="39">
        <f t="shared" si="466"/>
        <v>-21451237.499999996</v>
      </c>
      <c r="I205" s="39">
        <f t="shared" si="467"/>
        <v>-7903087.4999999991</v>
      </c>
      <c r="J205" s="40">
        <f t="shared" si="445"/>
        <v>13770</v>
      </c>
      <c r="K205" s="39">
        <f t="shared" si="468"/>
        <v>34425000</v>
      </c>
      <c r="L205" s="39">
        <f t="shared" si="469"/>
        <v>-16351875000</v>
      </c>
      <c r="M205" s="39">
        <f t="shared" si="470"/>
        <v>-6024375000</v>
      </c>
      <c r="N205" s="53">
        <f t="shared" si="471"/>
        <v>7767140625000</v>
      </c>
      <c r="O205" s="39">
        <f t="shared" si="472"/>
        <v>2861578125000</v>
      </c>
      <c r="P205" s="39">
        <f t="shared" si="473"/>
        <v>1054265625000</v>
      </c>
      <c r="AJ205" s="21">
        <v>151</v>
      </c>
      <c r="AK205" s="39">
        <v>-175</v>
      </c>
      <c r="AL205" s="39">
        <v>-475</v>
      </c>
      <c r="AM205" s="39">
        <v>2500</v>
      </c>
      <c r="AN205" s="50">
        <f t="shared" si="474"/>
        <v>3.1898168814271921E-4</v>
      </c>
      <c r="AO205" s="40">
        <f t="shared" si="446"/>
        <v>7.4853811494031728</v>
      </c>
      <c r="AP205" s="41">
        <f t="shared" si="475"/>
        <v>18713.452873507933</v>
      </c>
      <c r="AQ205" s="39">
        <f t="shared" si="476"/>
        <v>-8888890.1149162687</v>
      </c>
      <c r="AR205" s="39">
        <f t="shared" si="477"/>
        <v>-3274854.2528638882</v>
      </c>
      <c r="AS205" s="40">
        <f t="shared" si="447"/>
        <v>21432.983476180329</v>
      </c>
      <c r="AT205" s="39">
        <f t="shared" si="478"/>
        <v>53582458.690450825</v>
      </c>
      <c r="AU205" s="39">
        <f t="shared" si="479"/>
        <v>-25451667877.964142</v>
      </c>
      <c r="AV205" s="39">
        <f t="shared" si="480"/>
        <v>-9376930270.8288937</v>
      </c>
      <c r="AW205" s="53">
        <f t="shared" si="481"/>
        <v>12089542242032.967</v>
      </c>
      <c r="AX205" s="39">
        <f t="shared" si="482"/>
        <v>4454041878643.7246</v>
      </c>
      <c r="AY205" s="39">
        <f t="shared" si="483"/>
        <v>1640962797395.0564</v>
      </c>
      <c r="BS205" s="21">
        <v>151</v>
      </c>
      <c r="BT205" s="39">
        <v>-175</v>
      </c>
      <c r="BU205" s="39">
        <v>-475</v>
      </c>
      <c r="BV205" s="39">
        <v>2500</v>
      </c>
      <c r="BW205" s="50">
        <f t="shared" si="484"/>
        <v>3.3499449451267985E-4</v>
      </c>
      <c r="BX205" s="40">
        <f t="shared" si="448"/>
        <v>7.8269487501928205</v>
      </c>
      <c r="BY205" s="41">
        <f t="shared" si="485"/>
        <v>19567.371875482051</v>
      </c>
      <c r="BZ205" s="39">
        <f t="shared" si="486"/>
        <v>-9294501.640853975</v>
      </c>
      <c r="CA205" s="39">
        <f t="shared" si="487"/>
        <v>-3424290.0782093587</v>
      </c>
      <c r="CB205" s="40">
        <f t="shared" si="449"/>
        <v>21228.820194963333</v>
      </c>
      <c r="CC205" s="39">
        <f t="shared" si="488"/>
        <v>53072050.487408333</v>
      </c>
      <c r="CD205" s="39">
        <f t="shared" si="489"/>
        <v>-25209223981.518959</v>
      </c>
      <c r="CE205" s="39">
        <f t="shared" si="490"/>
        <v>-9287608835.2964573</v>
      </c>
      <c r="CF205" s="53">
        <f t="shared" si="491"/>
        <v>11974381391221.506</v>
      </c>
      <c r="CG205" s="39">
        <f t="shared" si="492"/>
        <v>4411614196765.8174</v>
      </c>
      <c r="CH205" s="39">
        <f t="shared" si="493"/>
        <v>1625331546176.8801</v>
      </c>
      <c r="DB205" s="21">
        <v>151</v>
      </c>
      <c r="DC205" s="39">
        <v>-175</v>
      </c>
      <c r="DD205" s="39">
        <v>-475</v>
      </c>
      <c r="DE205" s="39">
        <v>2500</v>
      </c>
      <c r="DF205" s="50">
        <f t="shared" si="494"/>
        <v>2.9076328726511212E-4</v>
      </c>
      <c r="DG205" s="40">
        <f t="shared" si="450"/>
        <v>6.875500356475122</v>
      </c>
      <c r="DH205" s="41">
        <f t="shared" si="495"/>
        <v>17188.750891187807</v>
      </c>
      <c r="DI205" s="39">
        <f t="shared" si="496"/>
        <v>-8164656.6733142082</v>
      </c>
      <c r="DJ205" s="39">
        <f t="shared" si="497"/>
        <v>-3008031.405957866</v>
      </c>
      <c r="DK205" s="40">
        <f t="shared" si="451"/>
        <v>21792.768087369819</v>
      </c>
      <c r="DL205" s="39">
        <f t="shared" si="498"/>
        <v>54481920.218424551</v>
      </c>
      <c r="DM205" s="39">
        <f t="shared" si="499"/>
        <v>-25878912103.751663</v>
      </c>
      <c r="DN205" s="39">
        <f t="shared" si="500"/>
        <v>-9534336038.2242966</v>
      </c>
      <c r="DO205" s="53">
        <f t="shared" si="501"/>
        <v>12292483249282.039</v>
      </c>
      <c r="DP205" s="39">
        <f t="shared" si="502"/>
        <v>4528809618156.541</v>
      </c>
      <c r="DQ205" s="39">
        <f t="shared" si="503"/>
        <v>1668508806689.252</v>
      </c>
      <c r="EK205" s="21">
        <v>151</v>
      </c>
      <c r="EL205" s="39">
        <v>-175</v>
      </c>
      <c r="EM205" s="39">
        <v>-475</v>
      </c>
      <c r="EN205" s="39">
        <v>2500</v>
      </c>
      <c r="EO205" s="50">
        <f t="shared" si="504"/>
        <v>2.7596651107941988E-4</v>
      </c>
      <c r="EP205" s="40">
        <f t="shared" si="452"/>
        <v>6.5516418728871137</v>
      </c>
      <c r="EQ205" s="41">
        <f t="shared" si="505"/>
        <v>16379.104682217785</v>
      </c>
      <c r="ER205" s="39">
        <f t="shared" si="506"/>
        <v>-7780074.7240534481</v>
      </c>
      <c r="ES205" s="39">
        <f t="shared" si="507"/>
        <v>-2866343.3193881125</v>
      </c>
      <c r="ET205" s="40">
        <f t="shared" si="453"/>
        <v>21981.426983737398</v>
      </c>
      <c r="EU205" s="39">
        <f t="shared" si="508"/>
        <v>54953567.459343493</v>
      </c>
      <c r="EV205" s="39">
        <f t="shared" si="509"/>
        <v>-26102944543.18816</v>
      </c>
      <c r="EW205" s="39">
        <f t="shared" si="510"/>
        <v>-9616874305.3851109</v>
      </c>
      <c r="EX205" s="53">
        <f t="shared" si="511"/>
        <v>12398898658014.375</v>
      </c>
      <c r="EY205" s="39">
        <f t="shared" si="512"/>
        <v>4568015295057.9277</v>
      </c>
      <c r="EZ205" s="39">
        <f t="shared" si="513"/>
        <v>1682953003442.3945</v>
      </c>
      <c r="FT205" s="21">
        <v>151</v>
      </c>
      <c r="FU205" s="39">
        <v>-175</v>
      </c>
      <c r="FV205" s="39">
        <v>-475</v>
      </c>
      <c r="FW205" s="39">
        <v>2500</v>
      </c>
      <c r="FX205" s="50">
        <f t="shared" si="514"/>
        <v>2.7478614934962919E-4</v>
      </c>
      <c r="FY205" s="40">
        <f t="shared" si="454"/>
        <v>6.5256869557162673</v>
      </c>
      <c r="FZ205" s="41">
        <f t="shared" si="515"/>
        <v>16314.217389290669</v>
      </c>
      <c r="GA205" s="39">
        <f t="shared" si="516"/>
        <v>-7749253.2599130673</v>
      </c>
      <c r="GB205" s="39">
        <f t="shared" si="517"/>
        <v>-2854988.0431258669</v>
      </c>
      <c r="GC205" s="40">
        <f t="shared" si="455"/>
        <v>21996.476595792225</v>
      </c>
      <c r="GD205" s="39">
        <f t="shared" si="518"/>
        <v>54991191.489480563</v>
      </c>
      <c r="GE205" s="39">
        <f t="shared" si="519"/>
        <v>-26120815957.503265</v>
      </c>
      <c r="GF205" s="39">
        <f t="shared" si="520"/>
        <v>-9623458510.6590977</v>
      </c>
      <c r="GG205" s="53">
        <f t="shared" si="521"/>
        <v>12407387579814.051</v>
      </c>
      <c r="GH205" s="39">
        <f t="shared" si="522"/>
        <v>4571142792563.0713</v>
      </c>
      <c r="GI205" s="39">
        <f t="shared" si="523"/>
        <v>1684105239365.3423</v>
      </c>
      <c r="HC205" s="21">
        <v>151</v>
      </c>
      <c r="HD205" s="39">
        <v>-175</v>
      </c>
      <c r="HE205" s="39">
        <v>-475</v>
      </c>
      <c r="HF205" s="39">
        <v>2500</v>
      </c>
      <c r="HG205" s="50">
        <f t="shared" si="524"/>
        <v>2.7478371983296674E-4</v>
      </c>
      <c r="HH205" s="40">
        <f t="shared" si="456"/>
        <v>6.525633514872232</v>
      </c>
      <c r="HI205" s="41">
        <f t="shared" si="525"/>
        <v>16314.08378718058</v>
      </c>
      <c r="HJ205" s="39">
        <f t="shared" si="526"/>
        <v>-7749189.7989107752</v>
      </c>
      <c r="HK205" s="39">
        <f t="shared" si="527"/>
        <v>-2854964.6627566013</v>
      </c>
      <c r="HL205" s="40">
        <f t="shared" si="457"/>
        <v>21996.507572129674</v>
      </c>
      <c r="HM205" s="39">
        <f t="shared" si="528"/>
        <v>54991268.930324189</v>
      </c>
      <c r="HN205" s="39">
        <f t="shared" si="529"/>
        <v>-26120852741.903992</v>
      </c>
      <c r="HO205" s="39">
        <f t="shared" si="530"/>
        <v>-9623472062.8067341</v>
      </c>
      <c r="HP205" s="53">
        <f t="shared" si="531"/>
        <v>12407405052404.396</v>
      </c>
      <c r="HQ205" s="39">
        <f t="shared" si="532"/>
        <v>4571149229833.1982</v>
      </c>
      <c r="HR205" s="39">
        <f t="shared" si="533"/>
        <v>1684107610991.1782</v>
      </c>
      <c r="IL205" s="21">
        <v>151</v>
      </c>
      <c r="IM205" s="39">
        <v>-175</v>
      </c>
      <c r="IN205" s="39">
        <v>-475</v>
      </c>
      <c r="IO205" s="39">
        <v>2500</v>
      </c>
      <c r="IP205" s="50">
        <f t="shared" si="534"/>
        <v>2.7478371978783785E-4</v>
      </c>
      <c r="IQ205" s="40">
        <f t="shared" si="458"/>
        <v>6.5256335138795523</v>
      </c>
      <c r="IR205" s="41">
        <f t="shared" si="535"/>
        <v>16314.08378469888</v>
      </c>
      <c r="IS205" s="39">
        <f t="shared" si="536"/>
        <v>-7749189.7977319676</v>
      </c>
      <c r="IT205" s="39">
        <f t="shared" si="537"/>
        <v>-2854964.6623223037</v>
      </c>
      <c r="IU205" s="40">
        <f t="shared" si="459"/>
        <v>21996.507572705068</v>
      </c>
      <c r="IV205" s="39">
        <f t="shared" si="538"/>
        <v>54991268.931762673</v>
      </c>
      <c r="IW205" s="39">
        <f t="shared" si="539"/>
        <v>-26120852742.587269</v>
      </c>
      <c r="IX205" s="39">
        <f t="shared" si="540"/>
        <v>-9623472063.0584679</v>
      </c>
      <c r="IY205" s="53">
        <f t="shared" si="541"/>
        <v>12407405052728.953</v>
      </c>
      <c r="IZ205" s="39">
        <f t="shared" si="542"/>
        <v>4571149229952.7725</v>
      </c>
      <c r="JA205" s="39">
        <f t="shared" si="543"/>
        <v>1684107611035.2319</v>
      </c>
      <c r="JU205" s="21">
        <v>151</v>
      </c>
      <c r="JV205" s="39">
        <v>-175</v>
      </c>
      <c r="JW205" s="39">
        <v>-475</v>
      </c>
      <c r="JX205" s="39">
        <v>2500</v>
      </c>
      <c r="JY205" s="50">
        <f t="shared" si="544"/>
        <v>2.7478371978783737E-4</v>
      </c>
      <c r="JZ205" s="40">
        <f t="shared" si="460"/>
        <v>6.5256335138795434</v>
      </c>
      <c r="KA205" s="41">
        <f t="shared" si="545"/>
        <v>16314.083784698858</v>
      </c>
      <c r="KB205" s="39">
        <f t="shared" si="546"/>
        <v>-7749189.7977319574</v>
      </c>
      <c r="KC205" s="39">
        <f t="shared" si="547"/>
        <v>-2854964.6623223</v>
      </c>
      <c r="KD205" s="40">
        <f t="shared" si="461"/>
        <v>21996.507572705075</v>
      </c>
      <c r="KE205" s="39">
        <f t="shared" si="548"/>
        <v>54991268.931762688</v>
      </c>
      <c r="KF205" s="39">
        <f t="shared" si="549"/>
        <v>-26120852742.587276</v>
      </c>
      <c r="KG205" s="39">
        <f t="shared" si="550"/>
        <v>-9623472063.0584698</v>
      </c>
      <c r="KH205" s="53">
        <f t="shared" si="551"/>
        <v>12407405052728.957</v>
      </c>
      <c r="KI205" s="39">
        <f t="shared" si="552"/>
        <v>4571149229952.7734</v>
      </c>
      <c r="KJ205" s="39">
        <f t="shared" si="553"/>
        <v>1684107611035.2324</v>
      </c>
      <c r="LD205" s="21">
        <v>151</v>
      </c>
      <c r="LE205" s="39">
        <v>-175</v>
      </c>
      <c r="LF205" s="39">
        <v>-475</v>
      </c>
      <c r="LG205" s="39">
        <v>2500</v>
      </c>
      <c r="LH205" s="50">
        <f t="shared" si="554"/>
        <v>2.7478371978783737E-4</v>
      </c>
      <c r="LI205" s="40">
        <f t="shared" si="462"/>
        <v>6.5256335138795434</v>
      </c>
      <c r="LJ205" s="41">
        <f t="shared" si="555"/>
        <v>16314.083784698858</v>
      </c>
      <c r="LK205" s="39">
        <f t="shared" si="556"/>
        <v>-7749189.7977319574</v>
      </c>
      <c r="LL205" s="39">
        <f t="shared" si="557"/>
        <v>-2854964.6623223</v>
      </c>
      <c r="LM205" s="40">
        <f t="shared" si="463"/>
        <v>21996.507572705075</v>
      </c>
      <c r="LN205" s="39">
        <f t="shared" si="558"/>
        <v>54991268.931762688</v>
      </c>
      <c r="LO205" s="39">
        <f t="shared" si="559"/>
        <v>-26120852742.587276</v>
      </c>
      <c r="LP205" s="39">
        <f t="shared" si="560"/>
        <v>-9623472063.0584698</v>
      </c>
      <c r="LQ205" s="53">
        <f t="shared" si="561"/>
        <v>12407405052728.957</v>
      </c>
      <c r="LR205" s="39">
        <f t="shared" si="562"/>
        <v>4571149229952.7734</v>
      </c>
      <c r="LS205" s="39">
        <f t="shared" si="563"/>
        <v>1684107611035.2324</v>
      </c>
    </row>
    <row r="206" spans="1:331" x14ac:dyDescent="0.25">
      <c r="A206" s="21">
        <v>152</v>
      </c>
      <c r="B206" s="39">
        <v>-175</v>
      </c>
      <c r="C206" s="39">
        <v>-425</v>
      </c>
      <c r="D206" s="39">
        <v>2500</v>
      </c>
      <c r="E206" s="50">
        <f t="shared" si="464"/>
        <v>9.2750000000000005E-4</v>
      </c>
      <c r="F206" s="40">
        <f t="shared" si="444"/>
        <v>18.167116406249999</v>
      </c>
      <c r="G206" s="41">
        <f t="shared" si="465"/>
        <v>45417.791015625</v>
      </c>
      <c r="H206" s="39">
        <f t="shared" si="466"/>
        <v>-19302561.181640625</v>
      </c>
      <c r="I206" s="39">
        <f t="shared" si="467"/>
        <v>-7948113.427734375</v>
      </c>
      <c r="J206" s="40">
        <f t="shared" si="445"/>
        <v>13674.375</v>
      </c>
      <c r="K206" s="39">
        <f t="shared" si="468"/>
        <v>34185937.5</v>
      </c>
      <c r="L206" s="39">
        <f t="shared" si="469"/>
        <v>-14529023437.5</v>
      </c>
      <c r="M206" s="39">
        <f t="shared" si="470"/>
        <v>-5982539062.5</v>
      </c>
      <c r="N206" s="53">
        <f t="shared" si="471"/>
        <v>6174834960937.5</v>
      </c>
      <c r="O206" s="39">
        <f t="shared" si="472"/>
        <v>2542579101562.5</v>
      </c>
      <c r="P206" s="39">
        <f t="shared" si="473"/>
        <v>1046944335937.5</v>
      </c>
      <c r="AJ206" s="21">
        <v>152</v>
      </c>
      <c r="AK206" s="39">
        <v>-175</v>
      </c>
      <c r="AL206" s="39">
        <v>-425</v>
      </c>
      <c r="AM206" s="39">
        <v>2500</v>
      </c>
      <c r="AN206" s="50">
        <f t="shared" si="474"/>
        <v>3.9157372788069483E-4</v>
      </c>
      <c r="AO206" s="40">
        <f t="shared" si="446"/>
        <v>9.0076514106220174</v>
      </c>
      <c r="AP206" s="41">
        <f t="shared" si="475"/>
        <v>22519.128526555043</v>
      </c>
      <c r="AQ206" s="39">
        <f t="shared" si="476"/>
        <v>-9570629.6237858925</v>
      </c>
      <c r="AR206" s="39">
        <f t="shared" si="477"/>
        <v>-3940847.4921471328</v>
      </c>
      <c r="AS206" s="40">
        <f t="shared" si="447"/>
        <v>20507.434969521142</v>
      </c>
      <c r="AT206" s="39">
        <f t="shared" si="478"/>
        <v>51268587.423802853</v>
      </c>
      <c r="AU206" s="39">
        <f t="shared" si="479"/>
        <v>-21789149655.116211</v>
      </c>
      <c r="AV206" s="39">
        <f t="shared" si="480"/>
        <v>-8972002799.1654987</v>
      </c>
      <c r="AW206" s="53">
        <f t="shared" si="481"/>
        <v>9260388603424.3906</v>
      </c>
      <c r="AX206" s="39">
        <f t="shared" si="482"/>
        <v>3813101189645.3369</v>
      </c>
      <c r="AY206" s="39">
        <f t="shared" si="483"/>
        <v>1570100489853.9624</v>
      </c>
      <c r="BS206" s="21">
        <v>152</v>
      </c>
      <c r="BT206" s="39">
        <v>-175</v>
      </c>
      <c r="BU206" s="39">
        <v>-425</v>
      </c>
      <c r="BV206" s="39">
        <v>2500</v>
      </c>
      <c r="BW206" s="50">
        <f t="shared" si="484"/>
        <v>4.2535599826099197E-4</v>
      </c>
      <c r="BX206" s="40">
        <f t="shared" si="448"/>
        <v>9.6931637071444392</v>
      </c>
      <c r="BY206" s="41">
        <f t="shared" si="485"/>
        <v>24232.909267861098</v>
      </c>
      <c r="BZ206" s="39">
        <f t="shared" si="486"/>
        <v>-10298986.438840967</v>
      </c>
      <c r="CA206" s="39">
        <f t="shared" si="487"/>
        <v>-4240759.1218756922</v>
      </c>
      <c r="CB206" s="40">
        <f t="shared" si="449"/>
        <v>20076.711022172352</v>
      </c>
      <c r="CC206" s="39">
        <f t="shared" si="488"/>
        <v>50191777.555430882</v>
      </c>
      <c r="CD206" s="39">
        <f t="shared" si="489"/>
        <v>-21331505461.058125</v>
      </c>
      <c r="CE206" s="39">
        <f t="shared" si="490"/>
        <v>-8783561072.2004051</v>
      </c>
      <c r="CF206" s="53">
        <f t="shared" si="491"/>
        <v>9065889820949.7031</v>
      </c>
      <c r="CG206" s="39">
        <f t="shared" si="492"/>
        <v>3733013455685.1724</v>
      </c>
      <c r="CH206" s="39">
        <f t="shared" si="493"/>
        <v>1537123187635.0708</v>
      </c>
      <c r="DB206" s="21">
        <v>152</v>
      </c>
      <c r="DC206" s="39">
        <v>-175</v>
      </c>
      <c r="DD206" s="39">
        <v>-425</v>
      </c>
      <c r="DE206" s="39">
        <v>2500</v>
      </c>
      <c r="DF206" s="50">
        <f t="shared" si="494"/>
        <v>4.0168356201648908E-4</v>
      </c>
      <c r="DG206" s="40">
        <f t="shared" si="450"/>
        <v>9.2143265959571004</v>
      </c>
      <c r="DH206" s="41">
        <f t="shared" si="495"/>
        <v>23035.81648989275</v>
      </c>
      <c r="DI206" s="39">
        <f t="shared" si="496"/>
        <v>-9790222.0082044192</v>
      </c>
      <c r="DJ206" s="39">
        <f t="shared" si="497"/>
        <v>-4031267.8857312314</v>
      </c>
      <c r="DK206" s="40">
        <f t="shared" si="451"/>
        <v>20378.534584289762</v>
      </c>
      <c r="DL206" s="39">
        <f t="shared" si="498"/>
        <v>50946336.460724406</v>
      </c>
      <c r="DM206" s="39">
        <f t="shared" si="499"/>
        <v>-21652192995.807873</v>
      </c>
      <c r="DN206" s="39">
        <f t="shared" si="500"/>
        <v>-8915608880.6267719</v>
      </c>
      <c r="DO206" s="53">
        <f t="shared" si="501"/>
        <v>9202182023218.3457</v>
      </c>
      <c r="DP206" s="39">
        <f t="shared" si="502"/>
        <v>3789133774266.3779</v>
      </c>
      <c r="DQ206" s="39">
        <f t="shared" si="503"/>
        <v>1560231554109.6848</v>
      </c>
      <c r="EK206" s="21">
        <v>152</v>
      </c>
      <c r="EL206" s="39">
        <v>-175</v>
      </c>
      <c r="EM206" s="39">
        <v>-425</v>
      </c>
      <c r="EN206" s="39">
        <v>2500</v>
      </c>
      <c r="EO206" s="50">
        <f t="shared" si="504"/>
        <v>3.9455292138287793E-4</v>
      </c>
      <c r="EP206" s="40">
        <f t="shared" si="452"/>
        <v>9.0686904457183957</v>
      </c>
      <c r="EQ206" s="41">
        <f t="shared" si="505"/>
        <v>22671.726114295991</v>
      </c>
      <c r="ER206" s="39">
        <f t="shared" si="506"/>
        <v>-9635483.5985757951</v>
      </c>
      <c r="ES206" s="39">
        <f t="shared" si="507"/>
        <v>-3967552.0700017982</v>
      </c>
      <c r="ET206" s="40">
        <f t="shared" si="453"/>
        <v>20469.450252368304</v>
      </c>
      <c r="EU206" s="39">
        <f t="shared" si="508"/>
        <v>51173625.63092076</v>
      </c>
      <c r="EV206" s="39">
        <f t="shared" si="509"/>
        <v>-21748790893.141323</v>
      </c>
      <c r="EW206" s="39">
        <f t="shared" si="510"/>
        <v>-8955384485.4111328</v>
      </c>
      <c r="EX206" s="53">
        <f t="shared" si="511"/>
        <v>9243236129585.0625</v>
      </c>
      <c r="EY206" s="39">
        <f t="shared" si="512"/>
        <v>3806038406299.7314</v>
      </c>
      <c r="EZ206" s="39">
        <f t="shared" si="513"/>
        <v>1567192284946.9482</v>
      </c>
      <c r="FT206" s="21">
        <v>152</v>
      </c>
      <c r="FU206" s="39">
        <v>-175</v>
      </c>
      <c r="FV206" s="39">
        <v>-425</v>
      </c>
      <c r="FW206" s="39">
        <v>2500</v>
      </c>
      <c r="FX206" s="50">
        <f t="shared" si="514"/>
        <v>3.9395603004289633E-4</v>
      </c>
      <c r="FY206" s="40">
        <f t="shared" si="454"/>
        <v>9.0564701368482154</v>
      </c>
      <c r="FZ206" s="41">
        <f t="shared" si="515"/>
        <v>22641.175342120539</v>
      </c>
      <c r="GA206" s="39">
        <f t="shared" si="516"/>
        <v>-9622499.5204012301</v>
      </c>
      <c r="GB206" s="39">
        <f t="shared" si="517"/>
        <v>-3962205.6848710943</v>
      </c>
      <c r="GC206" s="40">
        <f t="shared" si="455"/>
        <v>20477.060616953073</v>
      </c>
      <c r="GD206" s="39">
        <f t="shared" si="518"/>
        <v>51192651.54238268</v>
      </c>
      <c r="GE206" s="39">
        <f t="shared" si="519"/>
        <v>-21756876905.512638</v>
      </c>
      <c r="GF206" s="39">
        <f t="shared" si="520"/>
        <v>-8958714019.9169693</v>
      </c>
      <c r="GG206" s="53">
        <f t="shared" si="521"/>
        <v>9246672684842.8711</v>
      </c>
      <c r="GH206" s="39">
        <f t="shared" si="522"/>
        <v>3807453458464.7119</v>
      </c>
      <c r="GI206" s="39">
        <f t="shared" si="523"/>
        <v>1567774953485.4695</v>
      </c>
      <c r="HC206" s="21">
        <v>152</v>
      </c>
      <c r="HD206" s="39">
        <v>-175</v>
      </c>
      <c r="HE206" s="39">
        <v>-425</v>
      </c>
      <c r="HF206" s="39">
        <v>2500</v>
      </c>
      <c r="HG206" s="50">
        <f t="shared" si="524"/>
        <v>3.9395586489092052E-4</v>
      </c>
      <c r="HH206" s="40">
        <f t="shared" si="456"/>
        <v>9.0564667550210203</v>
      </c>
      <c r="HI206" s="41">
        <f t="shared" si="525"/>
        <v>22641.16688755255</v>
      </c>
      <c r="HJ206" s="39">
        <f t="shared" si="526"/>
        <v>-9622495.9272098336</v>
      </c>
      <c r="HK206" s="39">
        <f t="shared" si="527"/>
        <v>-3962204.2053216961</v>
      </c>
      <c r="HL206" s="40">
        <f t="shared" si="457"/>
        <v>20477.062722640763</v>
      </c>
      <c r="HM206" s="39">
        <f t="shared" si="528"/>
        <v>51192656.806601912</v>
      </c>
      <c r="HN206" s="39">
        <f t="shared" si="529"/>
        <v>-21756879142.805813</v>
      </c>
      <c r="HO206" s="39">
        <f t="shared" si="530"/>
        <v>-8958714941.1553345</v>
      </c>
      <c r="HP206" s="53">
        <f t="shared" si="531"/>
        <v>9246673635692.4707</v>
      </c>
      <c r="HQ206" s="39">
        <f t="shared" si="532"/>
        <v>3807453849991.0171</v>
      </c>
      <c r="HR206" s="39">
        <f t="shared" si="533"/>
        <v>1567775114702.1836</v>
      </c>
      <c r="IL206" s="21">
        <v>152</v>
      </c>
      <c r="IM206" s="39">
        <v>-175</v>
      </c>
      <c r="IN206" s="39">
        <v>-425</v>
      </c>
      <c r="IO206" s="39">
        <v>2500</v>
      </c>
      <c r="IP206" s="50">
        <f t="shared" si="534"/>
        <v>3.939558648872331E-4</v>
      </c>
      <c r="IQ206" s="40">
        <f t="shared" si="458"/>
        <v>9.0564667549455127</v>
      </c>
      <c r="IR206" s="41">
        <f t="shared" si="535"/>
        <v>22641.166887363783</v>
      </c>
      <c r="IS206" s="39">
        <f t="shared" si="536"/>
        <v>-9622495.9271296076</v>
      </c>
      <c r="IT206" s="39">
        <f t="shared" si="537"/>
        <v>-3962204.2052886621</v>
      </c>
      <c r="IU206" s="40">
        <f t="shared" si="459"/>
        <v>20477.06272268778</v>
      </c>
      <c r="IV206" s="39">
        <f t="shared" si="538"/>
        <v>51192656.806719452</v>
      </c>
      <c r="IW206" s="39">
        <f t="shared" si="539"/>
        <v>-21756879142.855766</v>
      </c>
      <c r="IX206" s="39">
        <f t="shared" si="540"/>
        <v>-8958714941.1759033</v>
      </c>
      <c r="IY206" s="53">
        <f t="shared" si="541"/>
        <v>9246673635713.7012</v>
      </c>
      <c r="IZ206" s="39">
        <f t="shared" si="542"/>
        <v>3807453849999.7588</v>
      </c>
      <c r="JA206" s="39">
        <f t="shared" si="543"/>
        <v>1567775114705.7832</v>
      </c>
      <c r="JU206" s="21">
        <v>152</v>
      </c>
      <c r="JV206" s="39">
        <v>-175</v>
      </c>
      <c r="JW206" s="39">
        <v>-425</v>
      </c>
      <c r="JX206" s="39">
        <v>2500</v>
      </c>
      <c r="JY206" s="50">
        <f t="shared" si="544"/>
        <v>3.9395586488723239E-4</v>
      </c>
      <c r="JZ206" s="40">
        <f t="shared" si="460"/>
        <v>9.0564667549454985</v>
      </c>
      <c r="KA206" s="41">
        <f t="shared" si="545"/>
        <v>22641.166887363746</v>
      </c>
      <c r="KB206" s="39">
        <f t="shared" si="546"/>
        <v>-9622495.9271295927</v>
      </c>
      <c r="KC206" s="39">
        <f t="shared" si="547"/>
        <v>-3962204.2052886556</v>
      </c>
      <c r="KD206" s="40">
        <f t="shared" si="461"/>
        <v>20477.062722687788</v>
      </c>
      <c r="KE206" s="39">
        <f t="shared" si="548"/>
        <v>51192656.806719467</v>
      </c>
      <c r="KF206" s="39">
        <f t="shared" si="549"/>
        <v>-21756879142.855774</v>
      </c>
      <c r="KG206" s="39">
        <f t="shared" si="550"/>
        <v>-8958714941.1759071</v>
      </c>
      <c r="KH206" s="53">
        <f t="shared" si="551"/>
        <v>9246673635713.7031</v>
      </c>
      <c r="KI206" s="39">
        <f t="shared" si="552"/>
        <v>3807453849999.7607</v>
      </c>
      <c r="KJ206" s="39">
        <f t="shared" si="553"/>
        <v>1567775114705.7837</v>
      </c>
      <c r="LD206" s="21">
        <v>152</v>
      </c>
      <c r="LE206" s="39">
        <v>-175</v>
      </c>
      <c r="LF206" s="39">
        <v>-425</v>
      </c>
      <c r="LG206" s="39">
        <v>2500</v>
      </c>
      <c r="LH206" s="50">
        <f t="shared" si="554"/>
        <v>3.9395586488723239E-4</v>
      </c>
      <c r="LI206" s="40">
        <f t="shared" si="462"/>
        <v>9.0564667549454985</v>
      </c>
      <c r="LJ206" s="41">
        <f t="shared" si="555"/>
        <v>22641.166887363746</v>
      </c>
      <c r="LK206" s="39">
        <f t="shared" si="556"/>
        <v>-9622495.9271295927</v>
      </c>
      <c r="LL206" s="39">
        <f t="shared" si="557"/>
        <v>-3962204.2052886556</v>
      </c>
      <c r="LM206" s="40">
        <f t="shared" si="463"/>
        <v>20477.062722687788</v>
      </c>
      <c r="LN206" s="39">
        <f t="shared" si="558"/>
        <v>51192656.806719467</v>
      </c>
      <c r="LO206" s="39">
        <f t="shared" si="559"/>
        <v>-21756879142.855774</v>
      </c>
      <c r="LP206" s="39">
        <f t="shared" si="560"/>
        <v>-8958714941.1759071</v>
      </c>
      <c r="LQ206" s="53">
        <f t="shared" si="561"/>
        <v>9246673635713.7031</v>
      </c>
      <c r="LR206" s="39">
        <f t="shared" si="562"/>
        <v>3807453849999.7607</v>
      </c>
      <c r="LS206" s="39">
        <f t="shared" si="563"/>
        <v>1567775114705.7837</v>
      </c>
    </row>
    <row r="207" spans="1:331" x14ac:dyDescent="0.25">
      <c r="A207" s="21">
        <v>153</v>
      </c>
      <c r="B207" s="39">
        <v>-175</v>
      </c>
      <c r="C207" s="39">
        <v>-375</v>
      </c>
      <c r="D207" s="39">
        <v>2500</v>
      </c>
      <c r="E207" s="50">
        <f t="shared" si="464"/>
        <v>9.3500000000000007E-4</v>
      </c>
      <c r="F207" s="40">
        <f t="shared" si="444"/>
        <v>18.269315625000001</v>
      </c>
      <c r="G207" s="41">
        <f t="shared" si="465"/>
        <v>45673.2890625</v>
      </c>
      <c r="H207" s="39">
        <f t="shared" si="466"/>
        <v>-17127483.3984375</v>
      </c>
      <c r="I207" s="39">
        <f t="shared" si="467"/>
        <v>-7992825.5859375</v>
      </c>
      <c r="J207" s="40">
        <f t="shared" si="445"/>
        <v>13578.75</v>
      </c>
      <c r="K207" s="39">
        <f t="shared" si="468"/>
        <v>33946875</v>
      </c>
      <c r="L207" s="39">
        <f t="shared" si="469"/>
        <v>-12730078125</v>
      </c>
      <c r="M207" s="39">
        <f t="shared" si="470"/>
        <v>-5940703125</v>
      </c>
      <c r="N207" s="53">
        <f t="shared" si="471"/>
        <v>4773779296875</v>
      </c>
      <c r="O207" s="39">
        <f t="shared" si="472"/>
        <v>2227763671875</v>
      </c>
      <c r="P207" s="39">
        <f t="shared" si="473"/>
        <v>1039623046875</v>
      </c>
      <c r="AJ207" s="21">
        <v>153</v>
      </c>
      <c r="AK207" s="39">
        <v>-175</v>
      </c>
      <c r="AL207" s="39">
        <v>-375</v>
      </c>
      <c r="AM207" s="39">
        <v>2500</v>
      </c>
      <c r="AN207" s="50">
        <f t="shared" si="474"/>
        <v>4.6416576761867056E-4</v>
      </c>
      <c r="AO207" s="40">
        <f t="shared" si="446"/>
        <v>10.462734217866034</v>
      </c>
      <c r="AP207" s="41">
        <f t="shared" si="475"/>
        <v>26156.835544665086</v>
      </c>
      <c r="AQ207" s="39">
        <f t="shared" si="476"/>
        <v>-9808813.3292494062</v>
      </c>
      <c r="AR207" s="39">
        <f t="shared" si="477"/>
        <v>-4577446.2203163896</v>
      </c>
      <c r="AS207" s="40">
        <f t="shared" si="447"/>
        <v>19581.886462861949</v>
      </c>
      <c r="AT207" s="39">
        <f t="shared" si="478"/>
        <v>48954716.157154873</v>
      </c>
      <c r="AU207" s="39">
        <f t="shared" si="479"/>
        <v>-18358018558.933079</v>
      </c>
      <c r="AV207" s="39">
        <f t="shared" si="480"/>
        <v>-8567075327.5021029</v>
      </c>
      <c r="AW207" s="53">
        <f t="shared" si="481"/>
        <v>6884256959599.9043</v>
      </c>
      <c r="AX207" s="39">
        <f t="shared" si="482"/>
        <v>3212653247813.2886</v>
      </c>
      <c r="AY207" s="39">
        <f t="shared" si="483"/>
        <v>1499238182312.8679</v>
      </c>
      <c r="BS207" s="21">
        <v>153</v>
      </c>
      <c r="BT207" s="39">
        <v>-175</v>
      </c>
      <c r="BU207" s="39">
        <v>-375</v>
      </c>
      <c r="BV207" s="39">
        <v>2500</v>
      </c>
      <c r="BW207" s="50">
        <f t="shared" si="484"/>
        <v>5.157175020093042E-4</v>
      </c>
      <c r="BX207" s="40">
        <f t="shared" si="448"/>
        <v>11.45527234676044</v>
      </c>
      <c r="BY207" s="41">
        <f t="shared" si="485"/>
        <v>28638.180866901101</v>
      </c>
      <c r="BZ207" s="39">
        <f t="shared" si="486"/>
        <v>-10739317.825087912</v>
      </c>
      <c r="CA207" s="39">
        <f t="shared" si="487"/>
        <v>-5011681.651707693</v>
      </c>
      <c r="CB207" s="40">
        <f t="shared" si="449"/>
        <v>18924.601849381368</v>
      </c>
      <c r="CC207" s="39">
        <f t="shared" si="488"/>
        <v>47311504.623453423</v>
      </c>
      <c r="CD207" s="39">
        <f t="shared" si="489"/>
        <v>-17741814233.795033</v>
      </c>
      <c r="CE207" s="39">
        <f t="shared" si="490"/>
        <v>-8279513309.1043491</v>
      </c>
      <c r="CF207" s="53">
        <f t="shared" si="491"/>
        <v>6653180337673.1367</v>
      </c>
      <c r="CG207" s="39">
        <f t="shared" si="492"/>
        <v>3104817490914.1309</v>
      </c>
      <c r="CH207" s="39">
        <f t="shared" si="493"/>
        <v>1448914829093.261</v>
      </c>
      <c r="DB207" s="21">
        <v>153</v>
      </c>
      <c r="DC207" s="39">
        <v>-175</v>
      </c>
      <c r="DD207" s="39">
        <v>-375</v>
      </c>
      <c r="DE207" s="39">
        <v>2500</v>
      </c>
      <c r="DF207" s="50">
        <f t="shared" si="494"/>
        <v>5.1260383676786608E-4</v>
      </c>
      <c r="DG207" s="40">
        <f t="shared" si="450"/>
        <v>11.396285666714833</v>
      </c>
      <c r="DH207" s="41">
        <f t="shared" si="495"/>
        <v>28490.714166787082</v>
      </c>
      <c r="DI207" s="39">
        <f t="shared" si="496"/>
        <v>-10684017.812545156</v>
      </c>
      <c r="DJ207" s="39">
        <f t="shared" si="497"/>
        <v>-4985874.9791877391</v>
      </c>
      <c r="DK207" s="40">
        <f t="shared" si="451"/>
        <v>18964.301081209709</v>
      </c>
      <c r="DL207" s="39">
        <f t="shared" si="498"/>
        <v>47410752.703024276</v>
      </c>
      <c r="DM207" s="39">
        <f t="shared" si="499"/>
        <v>-17779032263.634102</v>
      </c>
      <c r="DN207" s="39">
        <f t="shared" si="500"/>
        <v>-8296881723.0292482</v>
      </c>
      <c r="DO207" s="53">
        <f t="shared" si="501"/>
        <v>6667137098862.7881</v>
      </c>
      <c r="DP207" s="39">
        <f t="shared" si="502"/>
        <v>3111330646135.9683</v>
      </c>
      <c r="DQ207" s="39">
        <f t="shared" si="503"/>
        <v>1451954301530.1184</v>
      </c>
      <c r="EK207" s="21">
        <v>153</v>
      </c>
      <c r="EL207" s="39">
        <v>-175</v>
      </c>
      <c r="EM207" s="39">
        <v>-375</v>
      </c>
      <c r="EN207" s="39">
        <v>2500</v>
      </c>
      <c r="EO207" s="50">
        <f t="shared" si="504"/>
        <v>5.1313933168633608E-4</v>
      </c>
      <c r="EP207" s="40">
        <f t="shared" si="452"/>
        <v>11.406439125514257</v>
      </c>
      <c r="EQ207" s="41">
        <f t="shared" si="505"/>
        <v>28516.097813785644</v>
      </c>
      <c r="ER207" s="39">
        <f t="shared" si="506"/>
        <v>-10693536.680169616</v>
      </c>
      <c r="ES207" s="39">
        <f t="shared" si="507"/>
        <v>-4990317.117412488</v>
      </c>
      <c r="ET207" s="40">
        <f t="shared" si="453"/>
        <v>18957.473520999218</v>
      </c>
      <c r="EU207" s="39">
        <f t="shared" si="508"/>
        <v>47393683.802498043</v>
      </c>
      <c r="EV207" s="39">
        <f t="shared" si="509"/>
        <v>-17772631425.936768</v>
      </c>
      <c r="EW207" s="39">
        <f t="shared" si="510"/>
        <v>-8293894665.4371576</v>
      </c>
      <c r="EX207" s="53">
        <f t="shared" si="511"/>
        <v>6664736784726.2881</v>
      </c>
      <c r="EY207" s="39">
        <f t="shared" si="512"/>
        <v>3110210499538.9341</v>
      </c>
      <c r="EZ207" s="39">
        <f t="shared" si="513"/>
        <v>1451431566451.5024</v>
      </c>
      <c r="FT207" s="21">
        <v>153</v>
      </c>
      <c r="FU207" s="39">
        <v>-175</v>
      </c>
      <c r="FV207" s="39">
        <v>-375</v>
      </c>
      <c r="FW207" s="39">
        <v>2500</v>
      </c>
      <c r="FX207" s="50">
        <f t="shared" si="514"/>
        <v>5.1312591073616337E-4</v>
      </c>
      <c r="FY207" s="40">
        <f t="shared" si="454"/>
        <v>11.406184697058457</v>
      </c>
      <c r="FZ207" s="41">
        <f t="shared" si="515"/>
        <v>28515.461742646141</v>
      </c>
      <c r="GA207" s="39">
        <f t="shared" si="516"/>
        <v>-10693298.153492304</v>
      </c>
      <c r="GB207" s="39">
        <f t="shared" si="517"/>
        <v>-4990205.8049630746</v>
      </c>
      <c r="GC207" s="40">
        <f t="shared" si="455"/>
        <v>18957.644638113918</v>
      </c>
      <c r="GD207" s="39">
        <f t="shared" si="518"/>
        <v>47394111.595284797</v>
      </c>
      <c r="GE207" s="39">
        <f t="shared" si="519"/>
        <v>-17772791848.2318</v>
      </c>
      <c r="GF207" s="39">
        <f t="shared" si="520"/>
        <v>-8293969529.17484</v>
      </c>
      <c r="GG207" s="53">
        <f t="shared" si="521"/>
        <v>6664796943086.9248</v>
      </c>
      <c r="GH207" s="39">
        <f t="shared" si="522"/>
        <v>3110238573440.5649</v>
      </c>
      <c r="GI207" s="39">
        <f t="shared" si="523"/>
        <v>1451444667605.5969</v>
      </c>
      <c r="HC207" s="21">
        <v>153</v>
      </c>
      <c r="HD207" s="39">
        <v>-175</v>
      </c>
      <c r="HE207" s="39">
        <v>-375</v>
      </c>
      <c r="HF207" s="39">
        <v>2500</v>
      </c>
      <c r="HG207" s="50">
        <f t="shared" si="524"/>
        <v>5.1312800994887415E-4</v>
      </c>
      <c r="HH207" s="40">
        <f t="shared" si="456"/>
        <v>11.406224493158955</v>
      </c>
      <c r="HI207" s="41">
        <f t="shared" si="525"/>
        <v>28515.561232897388</v>
      </c>
      <c r="HJ207" s="39">
        <f t="shared" si="526"/>
        <v>-10693335.46233652</v>
      </c>
      <c r="HK207" s="39">
        <f t="shared" si="527"/>
        <v>-4990223.2157570431</v>
      </c>
      <c r="HL207" s="40">
        <f t="shared" si="457"/>
        <v>18957.617873151856</v>
      </c>
      <c r="HM207" s="39">
        <f t="shared" si="528"/>
        <v>47394044.682879642</v>
      </c>
      <c r="HN207" s="39">
        <f t="shared" si="529"/>
        <v>-17772766756.079865</v>
      </c>
      <c r="HO207" s="39">
        <f t="shared" si="530"/>
        <v>-8293957819.5039377</v>
      </c>
      <c r="HP207" s="53">
        <f t="shared" si="531"/>
        <v>6664787533529.9492</v>
      </c>
      <c r="HQ207" s="39">
        <f t="shared" si="532"/>
        <v>3110234182313.9766</v>
      </c>
      <c r="HR207" s="39">
        <f t="shared" si="533"/>
        <v>1451442618413.189</v>
      </c>
      <c r="IL207" s="21">
        <v>153</v>
      </c>
      <c r="IM207" s="39">
        <v>-175</v>
      </c>
      <c r="IN207" s="39">
        <v>-375</v>
      </c>
      <c r="IO207" s="39">
        <v>2500</v>
      </c>
      <c r="IP207" s="50">
        <f t="shared" si="534"/>
        <v>5.1312800998662802E-4</v>
      </c>
      <c r="IQ207" s="40">
        <f t="shared" si="458"/>
        <v>11.406224493874678</v>
      </c>
      <c r="IR207" s="41">
        <f t="shared" si="535"/>
        <v>28515.561234686695</v>
      </c>
      <c r="IS207" s="39">
        <f t="shared" si="536"/>
        <v>-10693335.46300751</v>
      </c>
      <c r="IT207" s="39">
        <f t="shared" si="537"/>
        <v>-4990223.2160701714</v>
      </c>
      <c r="IU207" s="40">
        <f t="shared" si="459"/>
        <v>18957.617872670493</v>
      </c>
      <c r="IV207" s="39">
        <f t="shared" si="538"/>
        <v>47394044.681676231</v>
      </c>
      <c r="IW207" s="39">
        <f t="shared" si="539"/>
        <v>-17772766755.628586</v>
      </c>
      <c r="IX207" s="39">
        <f t="shared" si="540"/>
        <v>-8293957819.2933407</v>
      </c>
      <c r="IY207" s="53">
        <f t="shared" si="541"/>
        <v>6664787533360.7197</v>
      </c>
      <c r="IZ207" s="39">
        <f t="shared" si="542"/>
        <v>3110234182235.0029</v>
      </c>
      <c r="JA207" s="39">
        <f t="shared" si="543"/>
        <v>1451442618376.3345</v>
      </c>
      <c r="JU207" s="21">
        <v>153</v>
      </c>
      <c r="JV207" s="39">
        <v>-175</v>
      </c>
      <c r="JW207" s="39">
        <v>-375</v>
      </c>
      <c r="JX207" s="39">
        <v>2500</v>
      </c>
      <c r="JY207" s="50">
        <f t="shared" si="544"/>
        <v>5.1312800998662758E-4</v>
      </c>
      <c r="JZ207" s="40">
        <f t="shared" si="460"/>
        <v>11.406224493874669</v>
      </c>
      <c r="KA207" s="41">
        <f t="shared" si="545"/>
        <v>28515.561234686673</v>
      </c>
      <c r="KB207" s="39">
        <f t="shared" si="546"/>
        <v>-10693335.463007502</v>
      </c>
      <c r="KC207" s="39">
        <f t="shared" si="547"/>
        <v>-4990223.2160701677</v>
      </c>
      <c r="KD207" s="40">
        <f t="shared" si="461"/>
        <v>18957.6178726705</v>
      </c>
      <c r="KE207" s="39">
        <f t="shared" si="548"/>
        <v>47394044.681676254</v>
      </c>
      <c r="KF207" s="39">
        <f t="shared" si="549"/>
        <v>-17772766755.628593</v>
      </c>
      <c r="KG207" s="39">
        <f t="shared" si="550"/>
        <v>-8293957819.2933445</v>
      </c>
      <c r="KH207" s="53">
        <f t="shared" si="551"/>
        <v>6664787533360.7227</v>
      </c>
      <c r="KI207" s="39">
        <f t="shared" si="552"/>
        <v>3110234182235.0044</v>
      </c>
      <c r="KJ207" s="39">
        <f t="shared" si="553"/>
        <v>1451442618376.3352</v>
      </c>
      <c r="LD207" s="21">
        <v>153</v>
      </c>
      <c r="LE207" s="39">
        <v>-175</v>
      </c>
      <c r="LF207" s="39">
        <v>-375</v>
      </c>
      <c r="LG207" s="39">
        <v>2500</v>
      </c>
      <c r="LH207" s="50">
        <f t="shared" si="554"/>
        <v>5.1312800998662758E-4</v>
      </c>
      <c r="LI207" s="40">
        <f t="shared" si="462"/>
        <v>11.406224493874669</v>
      </c>
      <c r="LJ207" s="41">
        <f t="shared" si="555"/>
        <v>28515.561234686673</v>
      </c>
      <c r="LK207" s="39">
        <f t="shared" si="556"/>
        <v>-10693335.463007502</v>
      </c>
      <c r="LL207" s="39">
        <f t="shared" si="557"/>
        <v>-4990223.2160701677</v>
      </c>
      <c r="LM207" s="40">
        <f t="shared" si="463"/>
        <v>18957.6178726705</v>
      </c>
      <c r="LN207" s="39">
        <f t="shared" si="558"/>
        <v>47394044.681676254</v>
      </c>
      <c r="LO207" s="39">
        <f t="shared" si="559"/>
        <v>-17772766755.628593</v>
      </c>
      <c r="LP207" s="39">
        <f t="shared" si="560"/>
        <v>-8293957819.2933445</v>
      </c>
      <c r="LQ207" s="53">
        <f t="shared" si="561"/>
        <v>6664787533360.7227</v>
      </c>
      <c r="LR207" s="39">
        <f t="shared" si="562"/>
        <v>3110234182235.0044</v>
      </c>
      <c r="LS207" s="39">
        <f t="shared" si="563"/>
        <v>1451442618376.3352</v>
      </c>
    </row>
    <row r="208" spans="1:331" x14ac:dyDescent="0.25">
      <c r="A208" s="21">
        <v>154</v>
      </c>
      <c r="B208" s="39">
        <v>-166.667</v>
      </c>
      <c r="C208" s="39">
        <v>-333.33300000000003</v>
      </c>
      <c r="D208" s="39">
        <v>1250</v>
      </c>
      <c r="E208" s="50">
        <f t="shared" si="464"/>
        <v>9.4166669999999999E-4</v>
      </c>
      <c r="F208" s="40">
        <f t="shared" si="444"/>
        <v>18.359557741458321</v>
      </c>
      <c r="G208" s="41">
        <f t="shared" si="465"/>
        <v>22949.447176822901</v>
      </c>
      <c r="H208" s="39">
        <f t="shared" si="466"/>
        <v>-7649808.0757919084</v>
      </c>
      <c r="I208" s="39">
        <f t="shared" si="467"/>
        <v>-3824915.5126195424</v>
      </c>
      <c r="J208" s="40">
        <f t="shared" si="445"/>
        <v>13493.749575000002</v>
      </c>
      <c r="K208" s="39">
        <f t="shared" si="468"/>
        <v>16867186.968750004</v>
      </c>
      <c r="L208" s="39">
        <f t="shared" si="469"/>
        <v>-5622390033.8543453</v>
      </c>
      <c r="M208" s="39">
        <f t="shared" si="470"/>
        <v>-2811203450.5206571</v>
      </c>
      <c r="N208" s="53">
        <f t="shared" si="471"/>
        <v>1874128137154.7708</v>
      </c>
      <c r="O208" s="39">
        <f t="shared" si="472"/>
        <v>937066879772.40222</v>
      </c>
      <c r="P208" s="39">
        <f t="shared" si="473"/>
        <v>468534845487.92633</v>
      </c>
      <c r="AJ208" s="21">
        <v>154</v>
      </c>
      <c r="AK208" s="39">
        <v>-166.667</v>
      </c>
      <c r="AL208" s="39">
        <v>-333.33300000000003</v>
      </c>
      <c r="AM208" s="39">
        <v>1250</v>
      </c>
      <c r="AN208" s="50">
        <f t="shared" si="474"/>
        <v>5.2812706197292048E-4</v>
      </c>
      <c r="AO208" s="40">
        <f t="shared" si="446"/>
        <v>11.689136596185024</v>
      </c>
      <c r="AP208" s="41">
        <f t="shared" si="475"/>
        <v>14611.42074523128</v>
      </c>
      <c r="AQ208" s="39">
        <f t="shared" si="476"/>
        <v>-4870468.7112701787</v>
      </c>
      <c r="AR208" s="39">
        <f t="shared" si="477"/>
        <v>-2435241.6613454618</v>
      </c>
      <c r="AS208" s="40">
        <f t="shared" si="447"/>
        <v>18766.379959845264</v>
      </c>
      <c r="AT208" s="39">
        <f t="shared" si="478"/>
        <v>23457974.949806578</v>
      </c>
      <c r="AU208" s="39">
        <f t="shared" si="479"/>
        <v>-7819317163.9438772</v>
      </c>
      <c r="AV208" s="39">
        <f t="shared" si="480"/>
        <v>-3909670310.9594131</v>
      </c>
      <c r="AW208" s="53">
        <f t="shared" si="481"/>
        <v>2606436448208.9048</v>
      </c>
      <c r="AX208" s="39">
        <f t="shared" si="482"/>
        <v>1303222133763.0342</v>
      </c>
      <c r="AY208" s="39">
        <f t="shared" si="483"/>
        <v>651613021716.67249</v>
      </c>
      <c r="BS208" s="21">
        <v>154</v>
      </c>
      <c r="BT208" s="39">
        <v>-166.667</v>
      </c>
      <c r="BU208" s="39">
        <v>-333.33300000000003</v>
      </c>
      <c r="BV208" s="39">
        <v>1250</v>
      </c>
      <c r="BW208" s="50">
        <f t="shared" si="484"/>
        <v>5.9534900808381466E-4</v>
      </c>
      <c r="BX208" s="40">
        <f t="shared" si="448"/>
        <v>12.921841892044089</v>
      </c>
      <c r="BY208" s="41">
        <f t="shared" si="485"/>
        <v>16152.302365055111</v>
      </c>
      <c r="BZ208" s="39">
        <f t="shared" si="486"/>
        <v>-5384095.4042509161</v>
      </c>
      <c r="CA208" s="39">
        <f t="shared" si="487"/>
        <v>-2692055.7782766405</v>
      </c>
      <c r="CB208" s="40">
        <f t="shared" si="449"/>
        <v>17909.300146931364</v>
      </c>
      <c r="CC208" s="39">
        <f t="shared" si="488"/>
        <v>22386625.183664206</v>
      </c>
      <c r="CD208" s="39">
        <f t="shared" si="489"/>
        <v>-7462200932.3463411</v>
      </c>
      <c r="CE208" s="39">
        <f t="shared" si="490"/>
        <v>-3731111659.4857621</v>
      </c>
      <c r="CF208" s="53">
        <f t="shared" si="491"/>
        <v>2487397823381.8032</v>
      </c>
      <c r="CG208" s="39">
        <f t="shared" si="492"/>
        <v>1243702642791.3677</v>
      </c>
      <c r="CH208" s="39">
        <f t="shared" si="493"/>
        <v>621853186951.51355</v>
      </c>
      <c r="DB208" s="21">
        <v>154</v>
      </c>
      <c r="DC208" s="39">
        <v>-166.667</v>
      </c>
      <c r="DD208" s="39">
        <v>-333.33300000000003</v>
      </c>
      <c r="DE208" s="39">
        <v>1250</v>
      </c>
      <c r="DF208" s="50">
        <f t="shared" si="494"/>
        <v>6.1006353776544881E-4</v>
      </c>
      <c r="DG208" s="40">
        <f t="shared" si="450"/>
        <v>13.183988522311987</v>
      </c>
      <c r="DH208" s="41">
        <f t="shared" si="495"/>
        <v>16479.985652889984</v>
      </c>
      <c r="DI208" s="39">
        <f t="shared" si="496"/>
        <v>-5493323.0576347774</v>
      </c>
      <c r="DJ208" s="39">
        <f t="shared" si="497"/>
        <v>-2746669.7688102149</v>
      </c>
      <c r="DK208" s="40">
        <f t="shared" si="451"/>
        <v>17721.689893490526</v>
      </c>
      <c r="DL208" s="39">
        <f t="shared" si="498"/>
        <v>22152112.366863158</v>
      </c>
      <c r="DM208" s="39">
        <f t="shared" si="499"/>
        <v>-7384030071.5835972</v>
      </c>
      <c r="DN208" s="39">
        <f t="shared" si="500"/>
        <v>-3692026111.8479819</v>
      </c>
      <c r="DO208" s="53">
        <f t="shared" si="501"/>
        <v>2461340895851.1753</v>
      </c>
      <c r="DP208" s="39">
        <f t="shared" si="502"/>
        <v>1230674139940.6235</v>
      </c>
      <c r="DQ208" s="39">
        <f t="shared" si="503"/>
        <v>615338915983.36768</v>
      </c>
      <c r="EK208" s="21">
        <v>154</v>
      </c>
      <c r="EL208" s="39">
        <v>-166.667</v>
      </c>
      <c r="EM208" s="39">
        <v>-333.33300000000003</v>
      </c>
      <c r="EN208" s="39">
        <v>1250</v>
      </c>
      <c r="EO208" s="50">
        <f t="shared" si="504"/>
        <v>6.172623725532872E-4</v>
      </c>
      <c r="EP208" s="40">
        <f t="shared" si="452"/>
        <v>13.311233666974351</v>
      </c>
      <c r="EQ208" s="41">
        <f t="shared" si="505"/>
        <v>16639.042083717937</v>
      </c>
      <c r="ER208" s="39">
        <f t="shared" si="506"/>
        <v>-5546341.8148919512</v>
      </c>
      <c r="ES208" s="39">
        <f t="shared" si="507"/>
        <v>-2773179.2269670176</v>
      </c>
      <c r="ET208" s="40">
        <f t="shared" si="453"/>
        <v>17629.904749945588</v>
      </c>
      <c r="EU208" s="39">
        <f t="shared" si="508"/>
        <v>22037380.937431984</v>
      </c>
      <c r="EV208" s="39">
        <f t="shared" si="509"/>
        <v>-7345786300.0170164</v>
      </c>
      <c r="EW208" s="39">
        <f t="shared" si="510"/>
        <v>-3672904168.6989765</v>
      </c>
      <c r="EX208" s="53">
        <f t="shared" si="511"/>
        <v>2448592984743.5723</v>
      </c>
      <c r="EY208" s="39">
        <f t="shared" si="512"/>
        <v>1224300165264.936</v>
      </c>
      <c r="EZ208" s="39">
        <f t="shared" si="513"/>
        <v>612151919084.55237</v>
      </c>
      <c r="FT208" s="21">
        <v>154</v>
      </c>
      <c r="FU208" s="39">
        <v>-166.667</v>
      </c>
      <c r="FV208" s="39">
        <v>-333.33300000000003</v>
      </c>
      <c r="FW208" s="39">
        <v>1250</v>
      </c>
      <c r="FX208" s="50">
        <f t="shared" si="514"/>
        <v>6.1775667010462534E-4</v>
      </c>
      <c r="FY208" s="40">
        <f t="shared" si="454"/>
        <v>13.319946528118383</v>
      </c>
      <c r="FZ208" s="41">
        <f t="shared" si="515"/>
        <v>16649.933160147979</v>
      </c>
      <c r="GA208" s="39">
        <f t="shared" si="516"/>
        <v>-5549972.1700716065</v>
      </c>
      <c r="GB208" s="39">
        <f t="shared" si="517"/>
        <v>-2774994.4100023834</v>
      </c>
      <c r="GC208" s="40">
        <f t="shared" si="455"/>
        <v>17623.602456166027</v>
      </c>
      <c r="GD208" s="39">
        <f t="shared" si="518"/>
        <v>22029503.070207532</v>
      </c>
      <c r="GE208" s="39">
        <f t="shared" si="519"/>
        <v>-7343160346.9014883</v>
      </c>
      <c r="GF208" s="39">
        <f t="shared" si="520"/>
        <v>-3671591188.2022791</v>
      </c>
      <c r="GG208" s="53">
        <f t="shared" si="521"/>
        <v>2447717667913.7139</v>
      </c>
      <c r="GH208" s="39">
        <f t="shared" si="522"/>
        <v>1223862505537.0303</v>
      </c>
      <c r="GI208" s="39">
        <f t="shared" si="523"/>
        <v>611933088564.10925</v>
      </c>
      <c r="HC208" s="21">
        <v>154</v>
      </c>
      <c r="HD208" s="39">
        <v>-166.667</v>
      </c>
      <c r="HE208" s="39">
        <v>-333.33300000000003</v>
      </c>
      <c r="HF208" s="39">
        <v>1250</v>
      </c>
      <c r="HG208" s="50">
        <f t="shared" si="524"/>
        <v>6.1776072576971404E-4</v>
      </c>
      <c r="HH208" s="40">
        <f t="shared" si="456"/>
        <v>13.320018003442748</v>
      </c>
      <c r="HI208" s="41">
        <f t="shared" si="525"/>
        <v>16650.022504303433</v>
      </c>
      <c r="HJ208" s="39">
        <f t="shared" si="526"/>
        <v>-5550001.9514269764</v>
      </c>
      <c r="HK208" s="39">
        <f t="shared" si="527"/>
        <v>-2775009.3007247401</v>
      </c>
      <c r="HL208" s="40">
        <f t="shared" si="457"/>
        <v>17623.550746436144</v>
      </c>
      <c r="HM208" s="39">
        <f t="shared" si="528"/>
        <v>22029438.433045179</v>
      </c>
      <c r="HN208" s="39">
        <f t="shared" si="529"/>
        <v>-7343138801.2022495</v>
      </c>
      <c r="HO208" s="39">
        <f t="shared" si="530"/>
        <v>-3671580415.3203406</v>
      </c>
      <c r="HP208" s="53">
        <f t="shared" si="531"/>
        <v>2447710486021.1494</v>
      </c>
      <c r="HQ208" s="39">
        <f t="shared" si="532"/>
        <v>1223858914579.9751</v>
      </c>
      <c r="HR208" s="39">
        <f t="shared" si="533"/>
        <v>611931293080.19531</v>
      </c>
      <c r="IL208" s="21">
        <v>154</v>
      </c>
      <c r="IM208" s="39">
        <v>-166.667</v>
      </c>
      <c r="IN208" s="39">
        <v>-333.33300000000003</v>
      </c>
      <c r="IO208" s="39">
        <v>1250</v>
      </c>
      <c r="IP208" s="50">
        <f t="shared" si="534"/>
        <v>6.1776072584316885E-4</v>
      </c>
      <c r="IQ208" s="40">
        <f t="shared" si="458"/>
        <v>13.320018004737276</v>
      </c>
      <c r="IR208" s="41">
        <f t="shared" si="535"/>
        <v>16650.022505921595</v>
      </c>
      <c r="IS208" s="39">
        <f t="shared" si="536"/>
        <v>-5550001.9519663639</v>
      </c>
      <c r="IT208" s="39">
        <f t="shared" si="537"/>
        <v>-2775009.3009944344</v>
      </c>
      <c r="IU208" s="40">
        <f t="shared" si="459"/>
        <v>17623.550745499597</v>
      </c>
      <c r="IV208" s="39">
        <f t="shared" si="538"/>
        <v>22029438.431874495</v>
      </c>
      <c r="IW208" s="39">
        <f t="shared" si="539"/>
        <v>-7343138800.8120213</v>
      </c>
      <c r="IX208" s="39">
        <f t="shared" si="540"/>
        <v>-3671580415.1252265</v>
      </c>
      <c r="IY208" s="53">
        <f t="shared" si="541"/>
        <v>2447710485891.0737</v>
      </c>
      <c r="IZ208" s="39">
        <f t="shared" si="542"/>
        <v>1223858914514.9373</v>
      </c>
      <c r="JA208" s="39">
        <f t="shared" si="543"/>
        <v>611931293047.67615</v>
      </c>
      <c r="JU208" s="21">
        <v>154</v>
      </c>
      <c r="JV208" s="39">
        <v>-166.667</v>
      </c>
      <c r="JW208" s="39">
        <v>-333.33300000000003</v>
      </c>
      <c r="JX208" s="39">
        <v>1250</v>
      </c>
      <c r="JY208" s="50">
        <f t="shared" si="544"/>
        <v>6.1776072584316852E-4</v>
      </c>
      <c r="JZ208" s="40">
        <f t="shared" si="460"/>
        <v>13.320018004737271</v>
      </c>
      <c r="KA208" s="41">
        <f t="shared" si="545"/>
        <v>16650.022505921588</v>
      </c>
      <c r="KB208" s="39">
        <f t="shared" si="546"/>
        <v>-5550001.9519663611</v>
      </c>
      <c r="KC208" s="39">
        <f t="shared" si="547"/>
        <v>-2775009.3009944335</v>
      </c>
      <c r="KD208" s="40">
        <f t="shared" si="461"/>
        <v>17623.5507454996</v>
      </c>
      <c r="KE208" s="39">
        <f t="shared" si="548"/>
        <v>22029438.431874499</v>
      </c>
      <c r="KF208" s="39">
        <f t="shared" si="549"/>
        <v>-7343138800.8120232</v>
      </c>
      <c r="KG208" s="39">
        <f t="shared" si="550"/>
        <v>-3671580415.125227</v>
      </c>
      <c r="KH208" s="53">
        <f t="shared" si="551"/>
        <v>2447710485891.0742</v>
      </c>
      <c r="KI208" s="39">
        <f t="shared" si="552"/>
        <v>1223858914514.9375</v>
      </c>
      <c r="KJ208" s="39">
        <f t="shared" si="553"/>
        <v>611931293047.67627</v>
      </c>
      <c r="LD208" s="21">
        <v>154</v>
      </c>
      <c r="LE208" s="39">
        <v>-166.667</v>
      </c>
      <c r="LF208" s="39">
        <v>-333.33300000000003</v>
      </c>
      <c r="LG208" s="39">
        <v>1250</v>
      </c>
      <c r="LH208" s="50">
        <f t="shared" si="554"/>
        <v>6.1776072584316852E-4</v>
      </c>
      <c r="LI208" s="40">
        <f t="shared" si="462"/>
        <v>13.320018004737271</v>
      </c>
      <c r="LJ208" s="41">
        <f t="shared" si="555"/>
        <v>16650.022505921588</v>
      </c>
      <c r="LK208" s="39">
        <f t="shared" si="556"/>
        <v>-5550001.9519663611</v>
      </c>
      <c r="LL208" s="39">
        <f t="shared" si="557"/>
        <v>-2775009.3009944335</v>
      </c>
      <c r="LM208" s="40">
        <f t="shared" si="463"/>
        <v>17623.5507454996</v>
      </c>
      <c r="LN208" s="39">
        <f t="shared" si="558"/>
        <v>22029438.431874499</v>
      </c>
      <c r="LO208" s="39">
        <f t="shared" si="559"/>
        <v>-7343138800.8120232</v>
      </c>
      <c r="LP208" s="39">
        <f t="shared" si="560"/>
        <v>-3671580415.125227</v>
      </c>
      <c r="LQ208" s="53">
        <f t="shared" si="561"/>
        <v>2447710485891.0742</v>
      </c>
      <c r="LR208" s="39">
        <f t="shared" si="562"/>
        <v>1223858914514.9375</v>
      </c>
      <c r="LS208" s="39">
        <f t="shared" si="563"/>
        <v>611931293047.67627</v>
      </c>
    </row>
    <row r="209" spans="1:331" x14ac:dyDescent="0.25">
      <c r="A209" s="21">
        <v>155</v>
      </c>
      <c r="B209" s="39">
        <v>-166.667</v>
      </c>
      <c r="C209" s="39">
        <v>333.33300000000003</v>
      </c>
      <c r="D209" s="39">
        <v>1250</v>
      </c>
      <c r="E209" s="50">
        <f t="shared" si="464"/>
        <v>1.0416665999999999E-3</v>
      </c>
      <c r="F209" s="40">
        <f t="shared" si="444"/>
        <v>19.645181477083302</v>
      </c>
      <c r="G209" s="41">
        <f t="shared" si="465"/>
        <v>24556.476846354126</v>
      </c>
      <c r="H209" s="39">
        <f t="shared" si="466"/>
        <v>8185484.0966257602</v>
      </c>
      <c r="I209" s="39">
        <f t="shared" si="467"/>
        <v>-4092754.3265513033</v>
      </c>
      <c r="J209" s="40">
        <f t="shared" si="445"/>
        <v>12218.750850000002</v>
      </c>
      <c r="K209" s="39">
        <f t="shared" si="468"/>
        <v>15273438.562500002</v>
      </c>
      <c r="L209" s="39">
        <f t="shared" si="469"/>
        <v>5091141096.3538132</v>
      </c>
      <c r="M209" s="39">
        <f t="shared" si="470"/>
        <v>-2545578184.8961878</v>
      </c>
      <c r="N209" s="53">
        <f t="shared" si="471"/>
        <v>1697045335070.9058</v>
      </c>
      <c r="O209" s="39">
        <f t="shared" si="472"/>
        <v>-848525213106.00098</v>
      </c>
      <c r="P209" s="39">
        <f t="shared" si="473"/>
        <v>424263879342.09296</v>
      </c>
      <c r="AJ209" s="21">
        <v>155</v>
      </c>
      <c r="AK209" s="39">
        <v>-166.667</v>
      </c>
      <c r="AL209" s="39">
        <v>333.33300000000003</v>
      </c>
      <c r="AM209" s="39">
        <v>1250</v>
      </c>
      <c r="AN209" s="50">
        <f t="shared" si="474"/>
        <v>1.4960199572520666E-3</v>
      </c>
      <c r="AO209" s="40">
        <f t="shared" si="446"/>
        <v>23.880776242762664</v>
      </c>
      <c r="AP209" s="41">
        <f t="shared" si="475"/>
        <v>29850.97030345333</v>
      </c>
      <c r="AQ209" s="39">
        <f t="shared" si="476"/>
        <v>9950313.48416101</v>
      </c>
      <c r="AR209" s="39">
        <f t="shared" si="477"/>
        <v>-4975171.6675656559</v>
      </c>
      <c r="AS209" s="40">
        <f t="shared" si="447"/>
        <v>6425.7455450361522</v>
      </c>
      <c r="AT209" s="39">
        <f t="shared" si="478"/>
        <v>8032181.93129519</v>
      </c>
      <c r="AU209" s="39">
        <f t="shared" si="479"/>
        <v>2677391299.7044196</v>
      </c>
      <c r="AV209" s="39">
        <f t="shared" si="480"/>
        <v>-1338699665.9431756</v>
      </c>
      <c r="AW209" s="53">
        <f t="shared" si="481"/>
        <v>892462874104.37341</v>
      </c>
      <c r="AX209" s="39">
        <f t="shared" si="482"/>
        <v>-446232775747.83655</v>
      </c>
      <c r="AY209" s="39">
        <f t="shared" si="483"/>
        <v>223117057223.75122</v>
      </c>
      <c r="BS209" s="21">
        <v>155</v>
      </c>
      <c r="BT209" s="39">
        <v>-166.667</v>
      </c>
      <c r="BU209" s="39">
        <v>333.33300000000003</v>
      </c>
      <c r="BV209" s="39">
        <v>1250</v>
      </c>
      <c r="BW209" s="50">
        <f t="shared" si="484"/>
        <v>1.8001678532412605E-3</v>
      </c>
      <c r="BX209" s="40">
        <f t="shared" si="448"/>
        <v>25.245427846151436</v>
      </c>
      <c r="BY209" s="41">
        <f t="shared" si="485"/>
        <v>31556.784807689295</v>
      </c>
      <c r="BZ209" s="39">
        <f t="shared" si="486"/>
        <v>10518917.750301497</v>
      </c>
      <c r="CA209" s="39">
        <f t="shared" si="487"/>
        <v>-5259474.6535431519</v>
      </c>
      <c r="CB209" s="40">
        <f t="shared" si="449"/>
        <v>2547.8598711739301</v>
      </c>
      <c r="CC209" s="39">
        <f t="shared" si="488"/>
        <v>3184824.8389674127</v>
      </c>
      <c r="CD209" s="39">
        <f t="shared" si="489"/>
        <v>1061607218.0475247</v>
      </c>
      <c r="CE209" s="39">
        <f t="shared" si="490"/>
        <v>-530805201.43618178</v>
      </c>
      <c r="CF209" s="53">
        <f t="shared" si="491"/>
        <v>353868718813.43555</v>
      </c>
      <c r="CG209" s="39">
        <f t="shared" si="492"/>
        <v>-176934890210.32678</v>
      </c>
      <c r="CH209" s="39">
        <f t="shared" si="493"/>
        <v>88467710507.764114</v>
      </c>
      <c r="DB209" s="21">
        <v>155</v>
      </c>
      <c r="DC209" s="39">
        <v>-166.667</v>
      </c>
      <c r="DD209" s="39">
        <v>333.33300000000003</v>
      </c>
      <c r="DE209" s="39">
        <v>1250</v>
      </c>
      <c r="DF209" s="50">
        <f t="shared" si="494"/>
        <v>2.0889990555134786E-3</v>
      </c>
      <c r="DG209" s="40">
        <f t="shared" si="450"/>
        <v>25.5</v>
      </c>
      <c r="DH209" s="41">
        <f t="shared" si="495"/>
        <v>31875</v>
      </c>
      <c r="DI209" s="39">
        <f t="shared" si="496"/>
        <v>10624989.375</v>
      </c>
      <c r="DJ209" s="39">
        <f t="shared" si="497"/>
        <v>-5312510.625</v>
      </c>
      <c r="DK209" s="40">
        <f t="shared" si="451"/>
        <v>0</v>
      </c>
      <c r="DL209" s="39">
        <f t="shared" si="498"/>
        <v>0</v>
      </c>
      <c r="DM209" s="39">
        <f t="shared" si="499"/>
        <v>0</v>
      </c>
      <c r="DN209" s="39">
        <f t="shared" si="500"/>
        <v>0</v>
      </c>
      <c r="DO209" s="53">
        <f t="shared" si="501"/>
        <v>0</v>
      </c>
      <c r="DP209" s="39">
        <f t="shared" si="502"/>
        <v>0</v>
      </c>
      <c r="DQ209" s="39">
        <f t="shared" si="503"/>
        <v>0</v>
      </c>
      <c r="EK209" s="21">
        <v>155</v>
      </c>
      <c r="EL209" s="39">
        <v>-166.667</v>
      </c>
      <c r="EM209" s="39">
        <v>333.33300000000003</v>
      </c>
      <c r="EN209" s="39">
        <v>1250</v>
      </c>
      <c r="EO209" s="50">
        <f t="shared" si="504"/>
        <v>2.1984129287805909E-3</v>
      </c>
      <c r="EP209" s="40">
        <f t="shared" si="452"/>
        <v>25.5</v>
      </c>
      <c r="EQ209" s="41">
        <f t="shared" si="505"/>
        <v>31875</v>
      </c>
      <c r="ER209" s="39">
        <f t="shared" si="506"/>
        <v>10624989.375</v>
      </c>
      <c r="ES209" s="39">
        <f t="shared" si="507"/>
        <v>-5312510.625</v>
      </c>
      <c r="ET209" s="40">
        <f t="shared" si="453"/>
        <v>0</v>
      </c>
      <c r="EU209" s="39">
        <f t="shared" si="508"/>
        <v>0</v>
      </c>
      <c r="EV209" s="39">
        <f t="shared" si="509"/>
        <v>0</v>
      </c>
      <c r="EW209" s="39">
        <f t="shared" si="510"/>
        <v>0</v>
      </c>
      <c r="EX209" s="53">
        <f t="shared" si="511"/>
        <v>0</v>
      </c>
      <c r="EY209" s="39">
        <f t="shared" si="512"/>
        <v>0</v>
      </c>
      <c r="EZ209" s="39">
        <f t="shared" si="513"/>
        <v>0</v>
      </c>
      <c r="FT209" s="21">
        <v>155</v>
      </c>
      <c r="FU209" s="39">
        <v>-166.667</v>
      </c>
      <c r="FV209" s="39">
        <v>333.33300000000003</v>
      </c>
      <c r="FW209" s="39">
        <v>1250</v>
      </c>
      <c r="FX209" s="50">
        <f t="shared" si="514"/>
        <v>2.2066868237497774E-3</v>
      </c>
      <c r="FY209" s="40">
        <f t="shared" si="454"/>
        <v>25.5</v>
      </c>
      <c r="FZ209" s="41">
        <f t="shared" si="515"/>
        <v>31875</v>
      </c>
      <c r="GA209" s="39">
        <f t="shared" si="516"/>
        <v>10624989.375</v>
      </c>
      <c r="GB209" s="39">
        <f t="shared" si="517"/>
        <v>-5312510.625</v>
      </c>
      <c r="GC209" s="40">
        <f t="shared" si="455"/>
        <v>0</v>
      </c>
      <c r="GD209" s="39">
        <f t="shared" si="518"/>
        <v>0</v>
      </c>
      <c r="GE209" s="39">
        <f t="shared" si="519"/>
        <v>0</v>
      </c>
      <c r="GF209" s="39">
        <f t="shared" si="520"/>
        <v>0</v>
      </c>
      <c r="GG209" s="53">
        <f t="shared" si="521"/>
        <v>0</v>
      </c>
      <c r="GH209" s="39">
        <f t="shared" si="522"/>
        <v>0</v>
      </c>
      <c r="GI209" s="39">
        <f t="shared" si="523"/>
        <v>0</v>
      </c>
      <c r="HC209" s="21">
        <v>155</v>
      </c>
      <c r="HD209" s="39">
        <v>-166.667</v>
      </c>
      <c r="HE209" s="39">
        <v>333.33300000000003</v>
      </c>
      <c r="HF209" s="39">
        <v>1250</v>
      </c>
      <c r="HG209" s="50">
        <f t="shared" si="524"/>
        <v>2.20672107091383E-3</v>
      </c>
      <c r="HH209" s="40">
        <f t="shared" si="456"/>
        <v>25.5</v>
      </c>
      <c r="HI209" s="41">
        <f t="shared" si="525"/>
        <v>31875</v>
      </c>
      <c r="HJ209" s="39">
        <f t="shared" si="526"/>
        <v>10624989.375</v>
      </c>
      <c r="HK209" s="39">
        <f t="shared" si="527"/>
        <v>-5312510.625</v>
      </c>
      <c r="HL209" s="40">
        <f t="shared" si="457"/>
        <v>0</v>
      </c>
      <c r="HM209" s="39">
        <f t="shared" si="528"/>
        <v>0</v>
      </c>
      <c r="HN209" s="39">
        <f t="shared" si="529"/>
        <v>0</v>
      </c>
      <c r="HO209" s="39">
        <f t="shared" si="530"/>
        <v>0</v>
      </c>
      <c r="HP209" s="53">
        <f t="shared" si="531"/>
        <v>0</v>
      </c>
      <c r="HQ209" s="39">
        <f t="shared" si="532"/>
        <v>0</v>
      </c>
      <c r="HR209" s="39">
        <f t="shared" si="533"/>
        <v>0</v>
      </c>
      <c r="IL209" s="21">
        <v>155</v>
      </c>
      <c r="IM209" s="39">
        <v>-166.667</v>
      </c>
      <c r="IN209" s="39">
        <v>333.33300000000003</v>
      </c>
      <c r="IO209" s="39">
        <v>1250</v>
      </c>
      <c r="IP209" s="50">
        <f t="shared" si="534"/>
        <v>2.2067210715398353E-3</v>
      </c>
      <c r="IQ209" s="40">
        <f t="shared" si="458"/>
        <v>25.5</v>
      </c>
      <c r="IR209" s="41">
        <f t="shared" si="535"/>
        <v>31875</v>
      </c>
      <c r="IS209" s="39">
        <f t="shared" si="536"/>
        <v>10624989.375</v>
      </c>
      <c r="IT209" s="39">
        <f t="shared" si="537"/>
        <v>-5312510.625</v>
      </c>
      <c r="IU209" s="40">
        <f t="shared" si="459"/>
        <v>0</v>
      </c>
      <c r="IV209" s="39">
        <f t="shared" si="538"/>
        <v>0</v>
      </c>
      <c r="IW209" s="39">
        <f t="shared" si="539"/>
        <v>0</v>
      </c>
      <c r="IX209" s="39">
        <f t="shared" si="540"/>
        <v>0</v>
      </c>
      <c r="IY209" s="53">
        <f t="shared" si="541"/>
        <v>0</v>
      </c>
      <c r="IZ209" s="39">
        <f t="shared" si="542"/>
        <v>0</v>
      </c>
      <c r="JA209" s="39">
        <f t="shared" si="543"/>
        <v>0</v>
      </c>
      <c r="JU209" s="21">
        <v>155</v>
      </c>
      <c r="JV209" s="39">
        <v>-166.667</v>
      </c>
      <c r="JW209" s="39">
        <v>333.33300000000003</v>
      </c>
      <c r="JX209" s="39">
        <v>1250</v>
      </c>
      <c r="JY209" s="50">
        <f t="shared" si="544"/>
        <v>2.2067210715398362E-3</v>
      </c>
      <c r="JZ209" s="40">
        <f t="shared" si="460"/>
        <v>25.5</v>
      </c>
      <c r="KA209" s="41">
        <f t="shared" si="545"/>
        <v>31875</v>
      </c>
      <c r="KB209" s="39">
        <f t="shared" si="546"/>
        <v>10624989.375</v>
      </c>
      <c r="KC209" s="39">
        <f t="shared" si="547"/>
        <v>-5312510.625</v>
      </c>
      <c r="KD209" s="40">
        <f t="shared" si="461"/>
        <v>0</v>
      </c>
      <c r="KE209" s="39">
        <f t="shared" si="548"/>
        <v>0</v>
      </c>
      <c r="KF209" s="39">
        <f t="shared" si="549"/>
        <v>0</v>
      </c>
      <c r="KG209" s="39">
        <f t="shared" si="550"/>
        <v>0</v>
      </c>
      <c r="KH209" s="53">
        <f t="shared" si="551"/>
        <v>0</v>
      </c>
      <c r="KI209" s="39">
        <f t="shared" si="552"/>
        <v>0</v>
      </c>
      <c r="KJ209" s="39">
        <f t="shared" si="553"/>
        <v>0</v>
      </c>
      <c r="LD209" s="21">
        <v>155</v>
      </c>
      <c r="LE209" s="39">
        <v>-166.667</v>
      </c>
      <c r="LF209" s="39">
        <v>333.33300000000003</v>
      </c>
      <c r="LG209" s="39">
        <v>1250</v>
      </c>
      <c r="LH209" s="50">
        <f t="shared" si="554"/>
        <v>2.2067210715398362E-3</v>
      </c>
      <c r="LI209" s="40">
        <f t="shared" si="462"/>
        <v>25.5</v>
      </c>
      <c r="LJ209" s="41">
        <f t="shared" si="555"/>
        <v>31875</v>
      </c>
      <c r="LK209" s="39">
        <f t="shared" si="556"/>
        <v>10624989.375</v>
      </c>
      <c r="LL209" s="39">
        <f t="shared" si="557"/>
        <v>-5312510.625</v>
      </c>
      <c r="LM209" s="40">
        <f t="shared" si="463"/>
        <v>0</v>
      </c>
      <c r="LN209" s="39">
        <f t="shared" si="558"/>
        <v>0</v>
      </c>
      <c r="LO209" s="39">
        <f t="shared" si="559"/>
        <v>0</v>
      </c>
      <c r="LP209" s="39">
        <f t="shared" si="560"/>
        <v>0</v>
      </c>
      <c r="LQ209" s="53">
        <f t="shared" si="561"/>
        <v>0</v>
      </c>
      <c r="LR209" s="39">
        <f t="shared" si="562"/>
        <v>0</v>
      </c>
      <c r="LS209" s="39">
        <f t="shared" si="563"/>
        <v>0</v>
      </c>
    </row>
    <row r="210" spans="1:331" x14ac:dyDescent="0.25">
      <c r="A210" s="21">
        <v>156</v>
      </c>
      <c r="B210" s="39">
        <v>-175</v>
      </c>
      <c r="C210" s="39">
        <v>375</v>
      </c>
      <c r="D210" s="39">
        <v>2500</v>
      </c>
      <c r="E210" s="50">
        <f t="shared" si="464"/>
        <v>1.0475E-3</v>
      </c>
      <c r="F210" s="40">
        <f t="shared" si="444"/>
        <v>19.716241406249999</v>
      </c>
      <c r="G210" s="41">
        <f t="shared" si="465"/>
        <v>49290.603515625</v>
      </c>
      <c r="H210" s="39">
        <f t="shared" si="466"/>
        <v>18483976.318359375</v>
      </c>
      <c r="I210" s="39">
        <f t="shared" si="467"/>
        <v>-8625855.615234375</v>
      </c>
      <c r="J210" s="40">
        <f t="shared" si="445"/>
        <v>12144.374999999998</v>
      </c>
      <c r="K210" s="39">
        <f t="shared" si="468"/>
        <v>30360937.499999996</v>
      </c>
      <c r="L210" s="39">
        <f t="shared" si="469"/>
        <v>11385351562.499998</v>
      </c>
      <c r="M210" s="39">
        <f t="shared" si="470"/>
        <v>-5313164062.499999</v>
      </c>
      <c r="N210" s="53">
        <f t="shared" si="471"/>
        <v>4269506835937.4995</v>
      </c>
      <c r="O210" s="39">
        <f t="shared" si="472"/>
        <v>-1992436523437.4998</v>
      </c>
      <c r="P210" s="39">
        <f t="shared" si="473"/>
        <v>929803710937.49988</v>
      </c>
      <c r="AJ210" s="21">
        <v>156</v>
      </c>
      <c r="AK210" s="39">
        <v>-175</v>
      </c>
      <c r="AL210" s="39">
        <v>375</v>
      </c>
      <c r="AM210" s="39">
        <v>2500</v>
      </c>
      <c r="AN210" s="50">
        <f t="shared" si="474"/>
        <v>1.5530463636883058E-3</v>
      </c>
      <c r="AO210" s="40">
        <f t="shared" si="446"/>
        <v>24.226481849546929</v>
      </c>
      <c r="AP210" s="41">
        <f t="shared" si="475"/>
        <v>60566.204623867321</v>
      </c>
      <c r="AQ210" s="39">
        <f t="shared" si="476"/>
        <v>22712326.733950246</v>
      </c>
      <c r="AR210" s="39">
        <f t="shared" si="477"/>
        <v>-10599085.80917678</v>
      </c>
      <c r="AS210" s="40">
        <f t="shared" si="447"/>
        <v>5698.6588629741009</v>
      </c>
      <c r="AT210" s="39">
        <f t="shared" si="478"/>
        <v>14246647.157435251</v>
      </c>
      <c r="AU210" s="39">
        <f t="shared" si="479"/>
        <v>5342492684.0382195</v>
      </c>
      <c r="AV210" s="39">
        <f t="shared" si="480"/>
        <v>-2493163252.5511689</v>
      </c>
      <c r="AW210" s="53">
        <f t="shared" si="481"/>
        <v>2003434756514.3323</v>
      </c>
      <c r="AX210" s="39">
        <f t="shared" si="482"/>
        <v>-934936219706.68835</v>
      </c>
      <c r="AY210" s="39">
        <f t="shared" si="483"/>
        <v>436303569196.45459</v>
      </c>
      <c r="BS210" s="21">
        <v>156</v>
      </c>
      <c r="BT210" s="39">
        <v>-175</v>
      </c>
      <c r="BU210" s="39">
        <v>375</v>
      </c>
      <c r="BV210" s="39">
        <v>2500</v>
      </c>
      <c r="BW210" s="50">
        <f t="shared" si="484"/>
        <v>1.8711400582339869E-3</v>
      </c>
      <c r="BX210" s="40">
        <f t="shared" si="448"/>
        <v>25.394143860726381</v>
      </c>
      <c r="BY210" s="41">
        <f t="shared" si="485"/>
        <v>63485.359651815954</v>
      </c>
      <c r="BZ210" s="39">
        <f t="shared" si="486"/>
        <v>23807009.869430982</v>
      </c>
      <c r="CA210" s="39">
        <f t="shared" si="487"/>
        <v>-11109937.939067792</v>
      </c>
      <c r="CB210" s="40">
        <f t="shared" si="449"/>
        <v>1642.9642575166658</v>
      </c>
      <c r="CC210" s="39">
        <f t="shared" si="488"/>
        <v>4107410.6437916644</v>
      </c>
      <c r="CD210" s="39">
        <f t="shared" si="489"/>
        <v>1540278991.421874</v>
      </c>
      <c r="CE210" s="39">
        <f t="shared" si="490"/>
        <v>-718796862.66354132</v>
      </c>
      <c r="CF210" s="53">
        <f t="shared" si="491"/>
        <v>577604621783.20276</v>
      </c>
      <c r="CG210" s="39">
        <f t="shared" si="492"/>
        <v>-269548823498.828</v>
      </c>
      <c r="CH210" s="39">
        <f t="shared" si="493"/>
        <v>125789450966.11972</v>
      </c>
      <c r="DB210" s="21">
        <v>156</v>
      </c>
      <c r="DC210" s="39">
        <v>-175</v>
      </c>
      <c r="DD210" s="39">
        <v>375</v>
      </c>
      <c r="DE210" s="39">
        <v>2500</v>
      </c>
      <c r="DF210" s="50">
        <f t="shared" si="494"/>
        <v>2.1764079580385205E-3</v>
      </c>
      <c r="DG210" s="40">
        <f t="shared" si="450"/>
        <v>25.5</v>
      </c>
      <c r="DH210" s="41">
        <f t="shared" si="495"/>
        <v>63750</v>
      </c>
      <c r="DI210" s="39">
        <f t="shared" si="496"/>
        <v>23906250</v>
      </c>
      <c r="DJ210" s="39">
        <f t="shared" si="497"/>
        <v>-11156250</v>
      </c>
      <c r="DK210" s="40">
        <f t="shared" si="451"/>
        <v>0</v>
      </c>
      <c r="DL210" s="39">
        <f t="shared" si="498"/>
        <v>0</v>
      </c>
      <c r="DM210" s="39">
        <f t="shared" si="499"/>
        <v>0</v>
      </c>
      <c r="DN210" s="39">
        <f t="shared" si="500"/>
        <v>0</v>
      </c>
      <c r="DO210" s="53">
        <f t="shared" si="501"/>
        <v>0</v>
      </c>
      <c r="DP210" s="39">
        <f t="shared" si="502"/>
        <v>0</v>
      </c>
      <c r="DQ210" s="39">
        <f t="shared" si="503"/>
        <v>0</v>
      </c>
      <c r="EK210" s="21">
        <v>156</v>
      </c>
      <c r="EL210" s="39">
        <v>-175</v>
      </c>
      <c r="EM210" s="39">
        <v>375</v>
      </c>
      <c r="EN210" s="39">
        <v>2500</v>
      </c>
      <c r="EO210" s="50">
        <f t="shared" si="504"/>
        <v>2.2919354862382074E-3</v>
      </c>
      <c r="EP210" s="40">
        <f t="shared" si="452"/>
        <v>25.5</v>
      </c>
      <c r="EQ210" s="41">
        <f t="shared" si="505"/>
        <v>63750</v>
      </c>
      <c r="ER210" s="39">
        <f t="shared" si="506"/>
        <v>23906250</v>
      </c>
      <c r="ES210" s="39">
        <f t="shared" si="507"/>
        <v>-11156250</v>
      </c>
      <c r="ET210" s="40">
        <f t="shared" si="453"/>
        <v>0</v>
      </c>
      <c r="EU210" s="39">
        <f t="shared" si="508"/>
        <v>0</v>
      </c>
      <c r="EV210" s="39">
        <f t="shared" si="509"/>
        <v>0</v>
      </c>
      <c r="EW210" s="39">
        <f t="shared" si="510"/>
        <v>0</v>
      </c>
      <c r="EX210" s="53">
        <f t="shared" si="511"/>
        <v>0</v>
      </c>
      <c r="EY210" s="39">
        <f t="shared" si="512"/>
        <v>0</v>
      </c>
      <c r="EZ210" s="39">
        <f t="shared" si="513"/>
        <v>0</v>
      </c>
      <c r="FT210" s="21">
        <v>156</v>
      </c>
      <c r="FU210" s="39">
        <v>-175</v>
      </c>
      <c r="FV210" s="39">
        <v>375</v>
      </c>
      <c r="FW210" s="39">
        <v>2500</v>
      </c>
      <c r="FX210" s="50">
        <f t="shared" si="514"/>
        <v>2.30067412113517E-3</v>
      </c>
      <c r="FY210" s="40">
        <f t="shared" si="454"/>
        <v>25.5</v>
      </c>
      <c r="FZ210" s="41">
        <f t="shared" si="515"/>
        <v>63750</v>
      </c>
      <c r="GA210" s="39">
        <f t="shared" si="516"/>
        <v>23906250</v>
      </c>
      <c r="GB210" s="39">
        <f t="shared" si="517"/>
        <v>-11156250</v>
      </c>
      <c r="GC210" s="40">
        <f t="shared" si="455"/>
        <v>0</v>
      </c>
      <c r="GD210" s="39">
        <f t="shared" si="518"/>
        <v>0</v>
      </c>
      <c r="GE210" s="39">
        <f t="shared" si="519"/>
        <v>0</v>
      </c>
      <c r="GF210" s="39">
        <f t="shared" si="520"/>
        <v>0</v>
      </c>
      <c r="GG210" s="53">
        <f t="shared" si="521"/>
        <v>0</v>
      </c>
      <c r="GH210" s="39">
        <f t="shared" si="522"/>
        <v>0</v>
      </c>
      <c r="GI210" s="39">
        <f t="shared" si="523"/>
        <v>0</v>
      </c>
      <c r="HC210" s="21">
        <v>156</v>
      </c>
      <c r="HD210" s="39">
        <v>-175</v>
      </c>
      <c r="HE210" s="39">
        <v>375</v>
      </c>
      <c r="HF210" s="39">
        <v>2500</v>
      </c>
      <c r="HG210" s="50">
        <f t="shared" si="524"/>
        <v>2.3007101858181804E-3</v>
      </c>
      <c r="HH210" s="40">
        <f t="shared" si="456"/>
        <v>25.5</v>
      </c>
      <c r="HI210" s="41">
        <f t="shared" si="525"/>
        <v>63750</v>
      </c>
      <c r="HJ210" s="39">
        <f t="shared" si="526"/>
        <v>23906250</v>
      </c>
      <c r="HK210" s="39">
        <f t="shared" si="527"/>
        <v>-11156250</v>
      </c>
      <c r="HL210" s="40">
        <f t="shared" si="457"/>
        <v>0</v>
      </c>
      <c r="HM210" s="39">
        <f t="shared" si="528"/>
        <v>0</v>
      </c>
      <c r="HN210" s="39">
        <f t="shared" si="529"/>
        <v>0</v>
      </c>
      <c r="HO210" s="39">
        <f t="shared" si="530"/>
        <v>0</v>
      </c>
      <c r="HP210" s="53">
        <f t="shared" si="531"/>
        <v>0</v>
      </c>
      <c r="HQ210" s="39">
        <f t="shared" si="532"/>
        <v>0</v>
      </c>
      <c r="HR210" s="39">
        <f t="shared" si="533"/>
        <v>0</v>
      </c>
      <c r="IL210" s="21">
        <v>156</v>
      </c>
      <c r="IM210" s="39">
        <v>-175</v>
      </c>
      <c r="IN210" s="39">
        <v>375</v>
      </c>
      <c r="IO210" s="39">
        <v>2500</v>
      </c>
      <c r="IP210" s="50">
        <f t="shared" si="534"/>
        <v>2.300710186477554E-3</v>
      </c>
      <c r="IQ210" s="40">
        <f t="shared" si="458"/>
        <v>25.5</v>
      </c>
      <c r="IR210" s="41">
        <f t="shared" si="535"/>
        <v>63750</v>
      </c>
      <c r="IS210" s="39">
        <f t="shared" si="536"/>
        <v>23906250</v>
      </c>
      <c r="IT210" s="39">
        <f t="shared" si="537"/>
        <v>-11156250</v>
      </c>
      <c r="IU210" s="40">
        <f t="shared" si="459"/>
        <v>0</v>
      </c>
      <c r="IV210" s="39">
        <f t="shared" si="538"/>
        <v>0</v>
      </c>
      <c r="IW210" s="39">
        <f t="shared" si="539"/>
        <v>0</v>
      </c>
      <c r="IX210" s="39">
        <f t="shared" si="540"/>
        <v>0</v>
      </c>
      <c r="IY210" s="53">
        <f t="shared" si="541"/>
        <v>0</v>
      </c>
      <c r="IZ210" s="39">
        <f t="shared" si="542"/>
        <v>0</v>
      </c>
      <c r="JA210" s="39">
        <f t="shared" si="543"/>
        <v>0</v>
      </c>
      <c r="JU210" s="21">
        <v>156</v>
      </c>
      <c r="JV210" s="39">
        <v>-175</v>
      </c>
      <c r="JW210" s="39">
        <v>375</v>
      </c>
      <c r="JX210" s="39">
        <v>2500</v>
      </c>
      <c r="JY210" s="50">
        <f t="shared" si="544"/>
        <v>2.3007101864775553E-3</v>
      </c>
      <c r="JZ210" s="40">
        <f t="shared" si="460"/>
        <v>25.5</v>
      </c>
      <c r="KA210" s="41">
        <f t="shared" si="545"/>
        <v>63750</v>
      </c>
      <c r="KB210" s="39">
        <f t="shared" si="546"/>
        <v>23906250</v>
      </c>
      <c r="KC210" s="39">
        <f t="shared" si="547"/>
        <v>-11156250</v>
      </c>
      <c r="KD210" s="40">
        <f t="shared" si="461"/>
        <v>0</v>
      </c>
      <c r="KE210" s="39">
        <f t="shared" si="548"/>
        <v>0</v>
      </c>
      <c r="KF210" s="39">
        <f t="shared" si="549"/>
        <v>0</v>
      </c>
      <c r="KG210" s="39">
        <f t="shared" si="550"/>
        <v>0</v>
      </c>
      <c r="KH210" s="53">
        <f t="shared" si="551"/>
        <v>0</v>
      </c>
      <c r="KI210" s="39">
        <f t="shared" si="552"/>
        <v>0</v>
      </c>
      <c r="KJ210" s="39">
        <f t="shared" si="553"/>
        <v>0</v>
      </c>
      <c r="LD210" s="21">
        <v>156</v>
      </c>
      <c r="LE210" s="39">
        <v>-175</v>
      </c>
      <c r="LF210" s="39">
        <v>375</v>
      </c>
      <c r="LG210" s="39">
        <v>2500</v>
      </c>
      <c r="LH210" s="50">
        <f t="shared" si="554"/>
        <v>2.3007101864775553E-3</v>
      </c>
      <c r="LI210" s="40">
        <f t="shared" si="462"/>
        <v>25.5</v>
      </c>
      <c r="LJ210" s="41">
        <f t="shared" si="555"/>
        <v>63750</v>
      </c>
      <c r="LK210" s="39">
        <f t="shared" si="556"/>
        <v>23906250</v>
      </c>
      <c r="LL210" s="39">
        <f t="shared" si="557"/>
        <v>-11156250</v>
      </c>
      <c r="LM210" s="40">
        <f t="shared" si="463"/>
        <v>0</v>
      </c>
      <c r="LN210" s="39">
        <f t="shared" si="558"/>
        <v>0</v>
      </c>
      <c r="LO210" s="39">
        <f t="shared" si="559"/>
        <v>0</v>
      </c>
      <c r="LP210" s="39">
        <f t="shared" si="560"/>
        <v>0</v>
      </c>
      <c r="LQ210" s="53">
        <f t="shared" si="561"/>
        <v>0</v>
      </c>
      <c r="LR210" s="39">
        <f t="shared" si="562"/>
        <v>0</v>
      </c>
      <c r="LS210" s="39">
        <f t="shared" si="563"/>
        <v>0</v>
      </c>
    </row>
    <row r="211" spans="1:331" x14ac:dyDescent="0.25">
      <c r="A211" s="21">
        <v>157</v>
      </c>
      <c r="B211" s="39">
        <v>-175</v>
      </c>
      <c r="C211" s="39">
        <v>425</v>
      </c>
      <c r="D211" s="39">
        <v>2500</v>
      </c>
      <c r="E211" s="50">
        <f t="shared" si="464"/>
        <v>1.0549999999999999E-3</v>
      </c>
      <c r="F211" s="40">
        <f t="shared" si="444"/>
        <v>19.806965624999997</v>
      </c>
      <c r="G211" s="41">
        <f t="shared" si="465"/>
        <v>49517.414062499993</v>
      </c>
      <c r="H211" s="39">
        <f t="shared" si="466"/>
        <v>21044900.976562496</v>
      </c>
      <c r="I211" s="39">
        <f t="shared" si="467"/>
        <v>-8665547.4609374981</v>
      </c>
      <c r="J211" s="40">
        <f t="shared" si="445"/>
        <v>12048.75</v>
      </c>
      <c r="K211" s="39">
        <f t="shared" si="468"/>
        <v>30121875</v>
      </c>
      <c r="L211" s="39">
        <f t="shared" si="469"/>
        <v>12801796875</v>
      </c>
      <c r="M211" s="39">
        <f t="shared" si="470"/>
        <v>-5271328125</v>
      </c>
      <c r="N211" s="53">
        <f t="shared" si="471"/>
        <v>5440763671875</v>
      </c>
      <c r="O211" s="39">
        <f t="shared" si="472"/>
        <v>-2240314453125</v>
      </c>
      <c r="P211" s="39">
        <f t="shared" si="473"/>
        <v>922482421875</v>
      </c>
      <c r="AJ211" s="21">
        <v>157</v>
      </c>
      <c r="AK211" s="39">
        <v>-175</v>
      </c>
      <c r="AL211" s="39">
        <v>425</v>
      </c>
      <c r="AM211" s="39">
        <v>2500</v>
      </c>
      <c r="AN211" s="50">
        <f t="shared" si="474"/>
        <v>1.6256384034262815E-3</v>
      </c>
      <c r="AO211" s="40">
        <f t="shared" si="446"/>
        <v>24.606565393193698</v>
      </c>
      <c r="AP211" s="41">
        <f t="shared" si="475"/>
        <v>61516.413482984244</v>
      </c>
      <c r="AQ211" s="39">
        <f t="shared" si="476"/>
        <v>26144475.730268303</v>
      </c>
      <c r="AR211" s="39">
        <f t="shared" si="477"/>
        <v>-10765372.359522242</v>
      </c>
      <c r="AS211" s="40">
        <f t="shared" si="447"/>
        <v>4773.1103563149118</v>
      </c>
      <c r="AT211" s="39">
        <f t="shared" si="478"/>
        <v>11932775.890787279</v>
      </c>
      <c r="AU211" s="39">
        <f t="shared" si="479"/>
        <v>5071429753.5845938</v>
      </c>
      <c r="AV211" s="39">
        <f t="shared" si="480"/>
        <v>-2088235780.8877738</v>
      </c>
      <c r="AW211" s="53">
        <f t="shared" si="481"/>
        <v>2155357645273.4524</v>
      </c>
      <c r="AX211" s="39">
        <f t="shared" si="482"/>
        <v>-887500206877.30383</v>
      </c>
      <c r="AY211" s="39">
        <f t="shared" si="483"/>
        <v>365441261655.36041</v>
      </c>
      <c r="BS211" s="21">
        <v>157</v>
      </c>
      <c r="BT211" s="39">
        <v>-175</v>
      </c>
      <c r="BU211" s="39">
        <v>425</v>
      </c>
      <c r="BV211" s="39">
        <v>2500</v>
      </c>
      <c r="BW211" s="50">
        <f t="shared" si="484"/>
        <v>1.9615015619822993E-3</v>
      </c>
      <c r="BX211" s="40">
        <f t="shared" si="448"/>
        <v>25.490551422972509</v>
      </c>
      <c r="BY211" s="41">
        <f t="shared" si="485"/>
        <v>63726.378557431271</v>
      </c>
      <c r="BZ211" s="39">
        <f t="shared" si="486"/>
        <v>27083710.886908289</v>
      </c>
      <c r="CA211" s="39">
        <f t="shared" si="487"/>
        <v>-11152116.247550473</v>
      </c>
      <c r="CB211" s="40">
        <f t="shared" si="449"/>
        <v>490.85508472568392</v>
      </c>
      <c r="CC211" s="39">
        <f t="shared" si="488"/>
        <v>1227137.7118142098</v>
      </c>
      <c r="CD211" s="39">
        <f t="shared" si="489"/>
        <v>521533527.52103919</v>
      </c>
      <c r="CE211" s="39">
        <f t="shared" si="490"/>
        <v>-214749099.5674867</v>
      </c>
      <c r="CF211" s="53">
        <f t="shared" si="491"/>
        <v>221651749196.44165</v>
      </c>
      <c r="CG211" s="39">
        <f t="shared" si="492"/>
        <v>-91268367316.181854</v>
      </c>
      <c r="CH211" s="39">
        <f t="shared" si="493"/>
        <v>37581092424.310173</v>
      </c>
      <c r="DB211" s="21">
        <v>157</v>
      </c>
      <c r="DC211" s="39">
        <v>-175</v>
      </c>
      <c r="DD211" s="39">
        <v>425</v>
      </c>
      <c r="DE211" s="39">
        <v>2500</v>
      </c>
      <c r="DF211" s="50">
        <f t="shared" si="494"/>
        <v>2.2873282327898975E-3</v>
      </c>
      <c r="DG211" s="40">
        <f t="shared" si="450"/>
        <v>25.5</v>
      </c>
      <c r="DH211" s="41">
        <f t="shared" si="495"/>
        <v>63750</v>
      </c>
      <c r="DI211" s="39">
        <f t="shared" si="496"/>
        <v>27093750</v>
      </c>
      <c r="DJ211" s="39">
        <f t="shared" si="497"/>
        <v>-11156250</v>
      </c>
      <c r="DK211" s="40">
        <f t="shared" si="451"/>
        <v>0</v>
      </c>
      <c r="DL211" s="39">
        <f t="shared" si="498"/>
        <v>0</v>
      </c>
      <c r="DM211" s="39">
        <f t="shared" si="499"/>
        <v>0</v>
      </c>
      <c r="DN211" s="39">
        <f t="shared" si="500"/>
        <v>0</v>
      </c>
      <c r="DO211" s="53">
        <f t="shared" si="501"/>
        <v>0</v>
      </c>
      <c r="DP211" s="39">
        <f t="shared" si="502"/>
        <v>0</v>
      </c>
      <c r="DQ211" s="39">
        <f t="shared" si="503"/>
        <v>0</v>
      </c>
      <c r="EK211" s="21">
        <v>157</v>
      </c>
      <c r="EL211" s="39">
        <v>-175</v>
      </c>
      <c r="EM211" s="39">
        <v>425</v>
      </c>
      <c r="EN211" s="39">
        <v>2500</v>
      </c>
      <c r="EO211" s="50">
        <f t="shared" si="504"/>
        <v>2.4105218965416657E-3</v>
      </c>
      <c r="EP211" s="40">
        <f t="shared" si="452"/>
        <v>25.5</v>
      </c>
      <c r="EQ211" s="41">
        <f t="shared" si="505"/>
        <v>63750</v>
      </c>
      <c r="ER211" s="39">
        <f t="shared" si="506"/>
        <v>27093750</v>
      </c>
      <c r="ES211" s="39">
        <f t="shared" si="507"/>
        <v>-11156250</v>
      </c>
      <c r="ET211" s="40">
        <f t="shared" si="453"/>
        <v>0</v>
      </c>
      <c r="EU211" s="39">
        <f t="shared" si="508"/>
        <v>0</v>
      </c>
      <c r="EV211" s="39">
        <f t="shared" si="509"/>
        <v>0</v>
      </c>
      <c r="EW211" s="39">
        <f t="shared" si="510"/>
        <v>0</v>
      </c>
      <c r="EX211" s="53">
        <f t="shared" si="511"/>
        <v>0</v>
      </c>
      <c r="EY211" s="39">
        <f t="shared" si="512"/>
        <v>0</v>
      </c>
      <c r="EZ211" s="39">
        <f t="shared" si="513"/>
        <v>0</v>
      </c>
      <c r="FT211" s="21">
        <v>157</v>
      </c>
      <c r="FU211" s="39">
        <v>-175</v>
      </c>
      <c r="FV211" s="39">
        <v>425</v>
      </c>
      <c r="FW211" s="39">
        <v>2500</v>
      </c>
      <c r="FX211" s="50">
        <f t="shared" si="514"/>
        <v>2.4198440018284371E-3</v>
      </c>
      <c r="FY211" s="40">
        <f t="shared" si="454"/>
        <v>25.5</v>
      </c>
      <c r="FZ211" s="41">
        <f t="shared" si="515"/>
        <v>63750</v>
      </c>
      <c r="GA211" s="39">
        <f t="shared" si="516"/>
        <v>27093750</v>
      </c>
      <c r="GB211" s="39">
        <f t="shared" si="517"/>
        <v>-11156250</v>
      </c>
      <c r="GC211" s="40">
        <f t="shared" si="455"/>
        <v>0</v>
      </c>
      <c r="GD211" s="39">
        <f t="shared" si="518"/>
        <v>0</v>
      </c>
      <c r="GE211" s="39">
        <f t="shared" si="519"/>
        <v>0</v>
      </c>
      <c r="GF211" s="39">
        <f t="shared" si="520"/>
        <v>0</v>
      </c>
      <c r="GG211" s="53">
        <f t="shared" si="521"/>
        <v>0</v>
      </c>
      <c r="GH211" s="39">
        <f t="shared" si="522"/>
        <v>0</v>
      </c>
      <c r="GI211" s="39">
        <f t="shared" si="523"/>
        <v>0</v>
      </c>
      <c r="HC211" s="21">
        <v>157</v>
      </c>
      <c r="HD211" s="39">
        <v>-175</v>
      </c>
      <c r="HE211" s="39">
        <v>425</v>
      </c>
      <c r="HF211" s="39">
        <v>2500</v>
      </c>
      <c r="HG211" s="50">
        <f t="shared" si="524"/>
        <v>2.4198823308761342E-3</v>
      </c>
      <c r="HH211" s="40">
        <f t="shared" si="456"/>
        <v>25.5</v>
      </c>
      <c r="HI211" s="41">
        <f t="shared" si="525"/>
        <v>63750</v>
      </c>
      <c r="HJ211" s="39">
        <f t="shared" si="526"/>
        <v>27093750</v>
      </c>
      <c r="HK211" s="39">
        <f t="shared" si="527"/>
        <v>-11156250</v>
      </c>
      <c r="HL211" s="40">
        <f t="shared" si="457"/>
        <v>0</v>
      </c>
      <c r="HM211" s="39">
        <f t="shared" si="528"/>
        <v>0</v>
      </c>
      <c r="HN211" s="39">
        <f t="shared" si="529"/>
        <v>0</v>
      </c>
      <c r="HO211" s="39">
        <f t="shared" si="530"/>
        <v>0</v>
      </c>
      <c r="HP211" s="53">
        <f t="shared" si="531"/>
        <v>0</v>
      </c>
      <c r="HQ211" s="39">
        <f t="shared" si="532"/>
        <v>0</v>
      </c>
      <c r="HR211" s="39">
        <f t="shared" si="533"/>
        <v>0</v>
      </c>
      <c r="IL211" s="21">
        <v>157</v>
      </c>
      <c r="IM211" s="39">
        <v>-175</v>
      </c>
      <c r="IN211" s="39">
        <v>425</v>
      </c>
      <c r="IO211" s="39">
        <v>2500</v>
      </c>
      <c r="IP211" s="50">
        <f t="shared" si="534"/>
        <v>2.419882331576949E-3</v>
      </c>
      <c r="IQ211" s="40">
        <f t="shared" si="458"/>
        <v>25.5</v>
      </c>
      <c r="IR211" s="41">
        <f t="shared" si="535"/>
        <v>63750</v>
      </c>
      <c r="IS211" s="39">
        <f t="shared" si="536"/>
        <v>27093750</v>
      </c>
      <c r="IT211" s="39">
        <f t="shared" si="537"/>
        <v>-11156250</v>
      </c>
      <c r="IU211" s="40">
        <f t="shared" si="459"/>
        <v>0</v>
      </c>
      <c r="IV211" s="39">
        <f t="shared" si="538"/>
        <v>0</v>
      </c>
      <c r="IW211" s="39">
        <f t="shared" si="539"/>
        <v>0</v>
      </c>
      <c r="IX211" s="39">
        <f t="shared" si="540"/>
        <v>0</v>
      </c>
      <c r="IY211" s="53">
        <f t="shared" si="541"/>
        <v>0</v>
      </c>
      <c r="IZ211" s="39">
        <f t="shared" si="542"/>
        <v>0</v>
      </c>
      <c r="JA211" s="39">
        <f t="shared" si="543"/>
        <v>0</v>
      </c>
      <c r="JU211" s="21">
        <v>157</v>
      </c>
      <c r="JV211" s="39">
        <v>-175</v>
      </c>
      <c r="JW211" s="39">
        <v>425</v>
      </c>
      <c r="JX211" s="39">
        <v>2500</v>
      </c>
      <c r="JY211" s="50">
        <f t="shared" si="544"/>
        <v>2.4198823315769507E-3</v>
      </c>
      <c r="JZ211" s="40">
        <f t="shared" si="460"/>
        <v>25.5</v>
      </c>
      <c r="KA211" s="41">
        <f t="shared" si="545"/>
        <v>63750</v>
      </c>
      <c r="KB211" s="39">
        <f t="shared" si="546"/>
        <v>27093750</v>
      </c>
      <c r="KC211" s="39">
        <f t="shared" si="547"/>
        <v>-11156250</v>
      </c>
      <c r="KD211" s="40">
        <f t="shared" si="461"/>
        <v>0</v>
      </c>
      <c r="KE211" s="39">
        <f t="shared" si="548"/>
        <v>0</v>
      </c>
      <c r="KF211" s="39">
        <f t="shared" si="549"/>
        <v>0</v>
      </c>
      <c r="KG211" s="39">
        <f t="shared" si="550"/>
        <v>0</v>
      </c>
      <c r="KH211" s="53">
        <f t="shared" si="551"/>
        <v>0</v>
      </c>
      <c r="KI211" s="39">
        <f t="shared" si="552"/>
        <v>0</v>
      </c>
      <c r="KJ211" s="39">
        <f t="shared" si="553"/>
        <v>0</v>
      </c>
      <c r="LD211" s="21">
        <v>157</v>
      </c>
      <c r="LE211" s="39">
        <v>-175</v>
      </c>
      <c r="LF211" s="39">
        <v>425</v>
      </c>
      <c r="LG211" s="39">
        <v>2500</v>
      </c>
      <c r="LH211" s="50">
        <f t="shared" si="554"/>
        <v>2.4198823315769507E-3</v>
      </c>
      <c r="LI211" s="40">
        <f t="shared" si="462"/>
        <v>25.5</v>
      </c>
      <c r="LJ211" s="41">
        <f t="shared" si="555"/>
        <v>63750</v>
      </c>
      <c r="LK211" s="39">
        <f t="shared" si="556"/>
        <v>27093750</v>
      </c>
      <c r="LL211" s="39">
        <f t="shared" si="557"/>
        <v>-11156250</v>
      </c>
      <c r="LM211" s="40">
        <f t="shared" si="463"/>
        <v>0</v>
      </c>
      <c r="LN211" s="39">
        <f t="shared" si="558"/>
        <v>0</v>
      </c>
      <c r="LO211" s="39">
        <f t="shared" si="559"/>
        <v>0</v>
      </c>
      <c r="LP211" s="39">
        <f t="shared" si="560"/>
        <v>0</v>
      </c>
      <c r="LQ211" s="53">
        <f t="shared" si="561"/>
        <v>0</v>
      </c>
      <c r="LR211" s="39">
        <f t="shared" si="562"/>
        <v>0</v>
      </c>
      <c r="LS211" s="39">
        <f t="shared" si="563"/>
        <v>0</v>
      </c>
    </row>
    <row r="212" spans="1:331" x14ac:dyDescent="0.25">
      <c r="A212" s="21">
        <v>158</v>
      </c>
      <c r="B212" s="39">
        <v>-175</v>
      </c>
      <c r="C212" s="39">
        <v>475</v>
      </c>
      <c r="D212" s="39">
        <v>2500</v>
      </c>
      <c r="E212" s="50">
        <f t="shared" si="464"/>
        <v>1.0624999999999999E-3</v>
      </c>
      <c r="F212" s="40">
        <f t="shared" si="444"/>
        <v>19.896972656249996</v>
      </c>
      <c r="G212" s="41">
        <f t="shared" si="465"/>
        <v>49742.431640624993</v>
      </c>
      <c r="H212" s="39">
        <f t="shared" si="466"/>
        <v>23627655.029296871</v>
      </c>
      <c r="I212" s="39">
        <f t="shared" si="467"/>
        <v>-8704925.5371093731</v>
      </c>
      <c r="J212" s="40">
        <f t="shared" si="445"/>
        <v>11953.125000000004</v>
      </c>
      <c r="K212" s="39">
        <f t="shared" si="468"/>
        <v>29882812.500000007</v>
      </c>
      <c r="L212" s="39">
        <f t="shared" si="469"/>
        <v>14194335937.500004</v>
      </c>
      <c r="M212" s="39">
        <f t="shared" si="470"/>
        <v>-5229492187.500001</v>
      </c>
      <c r="N212" s="53">
        <f t="shared" si="471"/>
        <v>6742309570312.502</v>
      </c>
      <c r="O212" s="39">
        <f t="shared" si="472"/>
        <v>-2484008789062.5005</v>
      </c>
      <c r="P212" s="39">
        <f t="shared" si="473"/>
        <v>915161132812.50024</v>
      </c>
      <c r="AJ212" s="21">
        <v>158</v>
      </c>
      <c r="AK212" s="39">
        <v>-175</v>
      </c>
      <c r="AL212" s="39">
        <v>475</v>
      </c>
      <c r="AM212" s="39">
        <v>2500</v>
      </c>
      <c r="AN212" s="50">
        <f t="shared" si="474"/>
        <v>1.6982304431642573E-3</v>
      </c>
      <c r="AO212" s="40">
        <f t="shared" si="446"/>
        <v>24.919461482865639</v>
      </c>
      <c r="AP212" s="41">
        <f t="shared" si="475"/>
        <v>62298.6537071641</v>
      </c>
      <c r="AQ212" s="39">
        <f t="shared" si="476"/>
        <v>29591860.510902949</v>
      </c>
      <c r="AR212" s="39">
        <f t="shared" si="477"/>
        <v>-10902264.398753718</v>
      </c>
      <c r="AS212" s="40">
        <f t="shared" si="447"/>
        <v>3847.5618496557208</v>
      </c>
      <c r="AT212" s="39">
        <f t="shared" si="478"/>
        <v>9618904.6241393015</v>
      </c>
      <c r="AU212" s="39">
        <f t="shared" si="479"/>
        <v>4568979696.4661684</v>
      </c>
      <c r="AV212" s="39">
        <f t="shared" si="480"/>
        <v>-1683308309.2243779</v>
      </c>
      <c r="AW212" s="53">
        <f t="shared" si="481"/>
        <v>2170265355821.4299</v>
      </c>
      <c r="AX212" s="39">
        <f t="shared" si="482"/>
        <v>-799571446881.57947</v>
      </c>
      <c r="AY212" s="39">
        <f t="shared" si="483"/>
        <v>294578954114.26611</v>
      </c>
      <c r="BS212" s="21">
        <v>158</v>
      </c>
      <c r="BT212" s="39">
        <v>-175</v>
      </c>
      <c r="BU212" s="39">
        <v>475</v>
      </c>
      <c r="BV212" s="39">
        <v>2500</v>
      </c>
      <c r="BW212" s="50">
        <f t="shared" si="484"/>
        <v>2.0518630657306112E-3</v>
      </c>
      <c r="BX212" s="40">
        <f t="shared" si="448"/>
        <v>25.5</v>
      </c>
      <c r="BY212" s="41">
        <f t="shared" si="485"/>
        <v>63750</v>
      </c>
      <c r="BZ212" s="39">
        <f t="shared" si="486"/>
        <v>30281250</v>
      </c>
      <c r="CA212" s="39">
        <f t="shared" si="487"/>
        <v>-11156250</v>
      </c>
      <c r="CB212" s="40">
        <f t="shared" si="449"/>
        <v>0</v>
      </c>
      <c r="CC212" s="39">
        <f t="shared" si="488"/>
        <v>0</v>
      </c>
      <c r="CD212" s="39">
        <f t="shared" si="489"/>
        <v>0</v>
      </c>
      <c r="CE212" s="39">
        <f t="shared" si="490"/>
        <v>0</v>
      </c>
      <c r="CF212" s="53">
        <f t="shared" si="491"/>
        <v>0</v>
      </c>
      <c r="CG212" s="39">
        <f t="shared" si="492"/>
        <v>0</v>
      </c>
      <c r="CH212" s="39">
        <f t="shared" si="493"/>
        <v>0</v>
      </c>
      <c r="DB212" s="21">
        <v>158</v>
      </c>
      <c r="DC212" s="39">
        <v>-175</v>
      </c>
      <c r="DD212" s="39">
        <v>475</v>
      </c>
      <c r="DE212" s="39">
        <v>2500</v>
      </c>
      <c r="DF212" s="50">
        <f t="shared" si="494"/>
        <v>2.3982485075412746E-3</v>
      </c>
      <c r="DG212" s="40">
        <f t="shared" si="450"/>
        <v>25.5</v>
      </c>
      <c r="DH212" s="41">
        <f t="shared" si="495"/>
        <v>63750</v>
      </c>
      <c r="DI212" s="39">
        <f t="shared" si="496"/>
        <v>30281250</v>
      </c>
      <c r="DJ212" s="39">
        <f t="shared" si="497"/>
        <v>-11156250</v>
      </c>
      <c r="DK212" s="40">
        <f t="shared" si="451"/>
        <v>0</v>
      </c>
      <c r="DL212" s="39">
        <f t="shared" si="498"/>
        <v>0</v>
      </c>
      <c r="DM212" s="39">
        <f t="shared" si="499"/>
        <v>0</v>
      </c>
      <c r="DN212" s="39">
        <f t="shared" si="500"/>
        <v>0</v>
      </c>
      <c r="DO212" s="53">
        <f t="shared" si="501"/>
        <v>0</v>
      </c>
      <c r="DP212" s="39">
        <f t="shared" si="502"/>
        <v>0</v>
      </c>
      <c r="DQ212" s="39">
        <f t="shared" si="503"/>
        <v>0</v>
      </c>
      <c r="EK212" s="21">
        <v>158</v>
      </c>
      <c r="EL212" s="39">
        <v>-175</v>
      </c>
      <c r="EM212" s="39">
        <v>475</v>
      </c>
      <c r="EN212" s="39">
        <v>2500</v>
      </c>
      <c r="EO212" s="50">
        <f t="shared" si="504"/>
        <v>2.5291083068451235E-3</v>
      </c>
      <c r="EP212" s="40">
        <f t="shared" si="452"/>
        <v>25.5</v>
      </c>
      <c r="EQ212" s="41">
        <f t="shared" si="505"/>
        <v>63750</v>
      </c>
      <c r="ER212" s="39">
        <f t="shared" si="506"/>
        <v>30281250</v>
      </c>
      <c r="ES212" s="39">
        <f t="shared" si="507"/>
        <v>-11156250</v>
      </c>
      <c r="ET212" s="40">
        <f t="shared" si="453"/>
        <v>0</v>
      </c>
      <c r="EU212" s="39">
        <f t="shared" si="508"/>
        <v>0</v>
      </c>
      <c r="EV212" s="39">
        <f t="shared" si="509"/>
        <v>0</v>
      </c>
      <c r="EW212" s="39">
        <f t="shared" si="510"/>
        <v>0</v>
      </c>
      <c r="EX212" s="53">
        <f t="shared" si="511"/>
        <v>0</v>
      </c>
      <c r="EY212" s="39">
        <f t="shared" si="512"/>
        <v>0</v>
      </c>
      <c r="EZ212" s="39">
        <f t="shared" si="513"/>
        <v>0</v>
      </c>
      <c r="FT212" s="21">
        <v>158</v>
      </c>
      <c r="FU212" s="39">
        <v>-175</v>
      </c>
      <c r="FV212" s="39">
        <v>475</v>
      </c>
      <c r="FW212" s="39">
        <v>2500</v>
      </c>
      <c r="FX212" s="50">
        <f t="shared" si="514"/>
        <v>2.5390138825217043E-3</v>
      </c>
      <c r="FY212" s="40">
        <f t="shared" si="454"/>
        <v>25.5</v>
      </c>
      <c r="FZ212" s="41">
        <f t="shared" si="515"/>
        <v>63750</v>
      </c>
      <c r="GA212" s="39">
        <f t="shared" si="516"/>
        <v>30281250</v>
      </c>
      <c r="GB212" s="39">
        <f t="shared" si="517"/>
        <v>-11156250</v>
      </c>
      <c r="GC212" s="40">
        <f t="shared" si="455"/>
        <v>0</v>
      </c>
      <c r="GD212" s="39">
        <f t="shared" si="518"/>
        <v>0</v>
      </c>
      <c r="GE212" s="39">
        <f t="shared" si="519"/>
        <v>0</v>
      </c>
      <c r="GF212" s="39">
        <f t="shared" si="520"/>
        <v>0</v>
      </c>
      <c r="GG212" s="53">
        <f t="shared" si="521"/>
        <v>0</v>
      </c>
      <c r="GH212" s="39">
        <f t="shared" si="522"/>
        <v>0</v>
      </c>
      <c r="GI212" s="39">
        <f t="shared" si="523"/>
        <v>0</v>
      </c>
      <c r="HC212" s="21">
        <v>158</v>
      </c>
      <c r="HD212" s="39">
        <v>-175</v>
      </c>
      <c r="HE212" s="39">
        <v>475</v>
      </c>
      <c r="HF212" s="39">
        <v>2500</v>
      </c>
      <c r="HG212" s="50">
        <f t="shared" si="524"/>
        <v>2.5390544759340879E-3</v>
      </c>
      <c r="HH212" s="40">
        <f t="shared" si="456"/>
        <v>25.5</v>
      </c>
      <c r="HI212" s="41">
        <f t="shared" si="525"/>
        <v>63750</v>
      </c>
      <c r="HJ212" s="39">
        <f t="shared" si="526"/>
        <v>30281250</v>
      </c>
      <c r="HK212" s="39">
        <f t="shared" si="527"/>
        <v>-11156250</v>
      </c>
      <c r="HL212" s="40">
        <f t="shared" si="457"/>
        <v>0</v>
      </c>
      <c r="HM212" s="39">
        <f t="shared" si="528"/>
        <v>0</v>
      </c>
      <c r="HN212" s="39">
        <f t="shared" si="529"/>
        <v>0</v>
      </c>
      <c r="HO212" s="39">
        <f t="shared" si="530"/>
        <v>0</v>
      </c>
      <c r="HP212" s="53">
        <f t="shared" si="531"/>
        <v>0</v>
      </c>
      <c r="HQ212" s="39">
        <f t="shared" si="532"/>
        <v>0</v>
      </c>
      <c r="HR212" s="39">
        <f t="shared" si="533"/>
        <v>0</v>
      </c>
      <c r="IL212" s="21">
        <v>158</v>
      </c>
      <c r="IM212" s="39">
        <v>-175</v>
      </c>
      <c r="IN212" s="39">
        <v>475</v>
      </c>
      <c r="IO212" s="39">
        <v>2500</v>
      </c>
      <c r="IP212" s="50">
        <f t="shared" si="534"/>
        <v>2.5390544766763445E-3</v>
      </c>
      <c r="IQ212" s="40">
        <f t="shared" si="458"/>
        <v>25.5</v>
      </c>
      <c r="IR212" s="41">
        <f t="shared" si="535"/>
        <v>63750</v>
      </c>
      <c r="IS212" s="39">
        <f t="shared" si="536"/>
        <v>30281250</v>
      </c>
      <c r="IT212" s="39">
        <f t="shared" si="537"/>
        <v>-11156250</v>
      </c>
      <c r="IU212" s="40">
        <f t="shared" si="459"/>
        <v>0</v>
      </c>
      <c r="IV212" s="39">
        <f t="shared" si="538"/>
        <v>0</v>
      </c>
      <c r="IW212" s="39">
        <f t="shared" si="539"/>
        <v>0</v>
      </c>
      <c r="IX212" s="39">
        <f t="shared" si="540"/>
        <v>0</v>
      </c>
      <c r="IY212" s="53">
        <f t="shared" si="541"/>
        <v>0</v>
      </c>
      <c r="IZ212" s="39">
        <f t="shared" si="542"/>
        <v>0</v>
      </c>
      <c r="JA212" s="39">
        <f t="shared" si="543"/>
        <v>0</v>
      </c>
      <c r="JU212" s="21">
        <v>158</v>
      </c>
      <c r="JV212" s="39">
        <v>-175</v>
      </c>
      <c r="JW212" s="39">
        <v>475</v>
      </c>
      <c r="JX212" s="39">
        <v>2500</v>
      </c>
      <c r="JY212" s="50">
        <f t="shared" si="544"/>
        <v>2.5390544766763458E-3</v>
      </c>
      <c r="JZ212" s="40">
        <f t="shared" si="460"/>
        <v>25.5</v>
      </c>
      <c r="KA212" s="41">
        <f t="shared" si="545"/>
        <v>63750</v>
      </c>
      <c r="KB212" s="39">
        <f t="shared" si="546"/>
        <v>30281250</v>
      </c>
      <c r="KC212" s="39">
        <f t="shared" si="547"/>
        <v>-11156250</v>
      </c>
      <c r="KD212" s="40">
        <f t="shared" si="461"/>
        <v>0</v>
      </c>
      <c r="KE212" s="39">
        <f t="shared" si="548"/>
        <v>0</v>
      </c>
      <c r="KF212" s="39">
        <f t="shared" si="549"/>
        <v>0</v>
      </c>
      <c r="KG212" s="39">
        <f t="shared" si="550"/>
        <v>0</v>
      </c>
      <c r="KH212" s="53">
        <f t="shared" si="551"/>
        <v>0</v>
      </c>
      <c r="KI212" s="39">
        <f t="shared" si="552"/>
        <v>0</v>
      </c>
      <c r="KJ212" s="39">
        <f t="shared" si="553"/>
        <v>0</v>
      </c>
      <c r="LD212" s="21">
        <v>158</v>
      </c>
      <c r="LE212" s="39">
        <v>-175</v>
      </c>
      <c r="LF212" s="39">
        <v>475</v>
      </c>
      <c r="LG212" s="39">
        <v>2500</v>
      </c>
      <c r="LH212" s="50">
        <f t="shared" si="554"/>
        <v>2.5390544766763458E-3</v>
      </c>
      <c r="LI212" s="40">
        <f t="shared" si="462"/>
        <v>25.5</v>
      </c>
      <c r="LJ212" s="41">
        <f t="shared" si="555"/>
        <v>63750</v>
      </c>
      <c r="LK212" s="39">
        <f t="shared" si="556"/>
        <v>30281250</v>
      </c>
      <c r="LL212" s="39">
        <f t="shared" si="557"/>
        <v>-11156250</v>
      </c>
      <c r="LM212" s="40">
        <f t="shared" si="463"/>
        <v>0</v>
      </c>
      <c r="LN212" s="39">
        <f t="shared" si="558"/>
        <v>0</v>
      </c>
      <c r="LO212" s="39">
        <f t="shared" si="559"/>
        <v>0</v>
      </c>
      <c r="LP212" s="39">
        <f t="shared" si="560"/>
        <v>0</v>
      </c>
      <c r="LQ212" s="53">
        <f t="shared" si="561"/>
        <v>0</v>
      </c>
      <c r="LR212" s="39">
        <f t="shared" si="562"/>
        <v>0</v>
      </c>
      <c r="LS212" s="39">
        <f t="shared" si="563"/>
        <v>0</v>
      </c>
    </row>
    <row r="213" spans="1:331" x14ac:dyDescent="0.25">
      <c r="A213" s="21">
        <v>159</v>
      </c>
      <c r="B213" s="39">
        <v>-175</v>
      </c>
      <c r="C213" s="39">
        <v>525</v>
      </c>
      <c r="D213" s="39">
        <v>2500</v>
      </c>
      <c r="E213" s="50">
        <f t="shared" si="464"/>
        <v>1.07E-3</v>
      </c>
      <c r="F213" s="40">
        <f t="shared" si="444"/>
        <v>19.986262500000002</v>
      </c>
      <c r="G213" s="41">
        <f t="shared" si="465"/>
        <v>49965.656250000007</v>
      </c>
      <c r="H213" s="39">
        <f t="shared" si="466"/>
        <v>26231969.531250004</v>
      </c>
      <c r="I213" s="39">
        <f t="shared" si="467"/>
        <v>-8743989.8437500019</v>
      </c>
      <c r="J213" s="40">
        <f t="shared" si="445"/>
        <v>11857.5</v>
      </c>
      <c r="K213" s="39">
        <f t="shared" si="468"/>
        <v>29643750</v>
      </c>
      <c r="L213" s="39">
        <f t="shared" si="469"/>
        <v>15562968750</v>
      </c>
      <c r="M213" s="39">
        <f t="shared" si="470"/>
        <v>-5187656250</v>
      </c>
      <c r="N213" s="53">
        <f t="shared" si="471"/>
        <v>8170558593750</v>
      </c>
      <c r="O213" s="39">
        <f t="shared" si="472"/>
        <v>-2723519531250</v>
      </c>
      <c r="P213" s="39">
        <f t="shared" si="473"/>
        <v>907839843750</v>
      </c>
      <c r="AJ213" s="21">
        <v>159</v>
      </c>
      <c r="AK213" s="39">
        <v>-175</v>
      </c>
      <c r="AL213" s="39">
        <v>525</v>
      </c>
      <c r="AM213" s="39">
        <v>2500</v>
      </c>
      <c r="AN213" s="50">
        <f t="shared" si="474"/>
        <v>1.770822482902233E-3</v>
      </c>
      <c r="AO213" s="40">
        <f t="shared" si="446"/>
        <v>25.165170118562752</v>
      </c>
      <c r="AP213" s="41">
        <f t="shared" si="475"/>
        <v>62912.92529640688</v>
      </c>
      <c r="AQ213" s="39">
        <f t="shared" si="476"/>
        <v>33029285.780613612</v>
      </c>
      <c r="AR213" s="39">
        <f t="shared" si="477"/>
        <v>-11009761.926871205</v>
      </c>
      <c r="AS213" s="40">
        <f t="shared" si="447"/>
        <v>2922.0133429965294</v>
      </c>
      <c r="AT213" s="39">
        <f t="shared" si="478"/>
        <v>7305033.3574913237</v>
      </c>
      <c r="AU213" s="39">
        <f t="shared" si="479"/>
        <v>3835142512.6829448</v>
      </c>
      <c r="AV213" s="39">
        <f t="shared" si="480"/>
        <v>-1278380837.5609818</v>
      </c>
      <c r="AW213" s="53">
        <f t="shared" si="481"/>
        <v>2013449819158.5459</v>
      </c>
      <c r="AX213" s="39">
        <f t="shared" si="482"/>
        <v>-671149939719.51538</v>
      </c>
      <c r="AY213" s="39">
        <f t="shared" si="483"/>
        <v>223716646573.17178</v>
      </c>
      <c r="BS213" s="21">
        <v>159</v>
      </c>
      <c r="BT213" s="39">
        <v>-175</v>
      </c>
      <c r="BU213" s="39">
        <v>525</v>
      </c>
      <c r="BV213" s="39">
        <v>2500</v>
      </c>
      <c r="BW213" s="50">
        <f t="shared" si="484"/>
        <v>2.1422245694789235E-3</v>
      </c>
      <c r="BX213" s="40">
        <f t="shared" si="448"/>
        <v>25.5</v>
      </c>
      <c r="BY213" s="41">
        <f t="shared" si="485"/>
        <v>63750</v>
      </c>
      <c r="BZ213" s="39">
        <f t="shared" si="486"/>
        <v>33468750</v>
      </c>
      <c r="CA213" s="39">
        <f t="shared" si="487"/>
        <v>-11156250</v>
      </c>
      <c r="CB213" s="40">
        <f t="shared" si="449"/>
        <v>0</v>
      </c>
      <c r="CC213" s="39">
        <f t="shared" si="488"/>
        <v>0</v>
      </c>
      <c r="CD213" s="39">
        <f t="shared" si="489"/>
        <v>0</v>
      </c>
      <c r="CE213" s="39">
        <f t="shared" si="490"/>
        <v>0</v>
      </c>
      <c r="CF213" s="53">
        <f t="shared" si="491"/>
        <v>0</v>
      </c>
      <c r="CG213" s="39">
        <f t="shared" si="492"/>
        <v>0</v>
      </c>
      <c r="CH213" s="39">
        <f t="shared" si="493"/>
        <v>0</v>
      </c>
      <c r="DB213" s="21">
        <v>159</v>
      </c>
      <c r="DC213" s="39">
        <v>-175</v>
      </c>
      <c r="DD213" s="39">
        <v>525</v>
      </c>
      <c r="DE213" s="39">
        <v>2500</v>
      </c>
      <c r="DF213" s="50">
        <f t="shared" si="494"/>
        <v>2.5091687822926512E-3</v>
      </c>
      <c r="DG213" s="40">
        <f t="shared" si="450"/>
        <v>25.5</v>
      </c>
      <c r="DH213" s="41">
        <f t="shared" si="495"/>
        <v>63750</v>
      </c>
      <c r="DI213" s="39">
        <f t="shared" si="496"/>
        <v>33468750</v>
      </c>
      <c r="DJ213" s="39">
        <f t="shared" si="497"/>
        <v>-11156250</v>
      </c>
      <c r="DK213" s="40">
        <f t="shared" si="451"/>
        <v>0</v>
      </c>
      <c r="DL213" s="39">
        <f t="shared" si="498"/>
        <v>0</v>
      </c>
      <c r="DM213" s="39">
        <f t="shared" si="499"/>
        <v>0</v>
      </c>
      <c r="DN213" s="39">
        <f t="shared" si="500"/>
        <v>0</v>
      </c>
      <c r="DO213" s="53">
        <f t="shared" si="501"/>
        <v>0</v>
      </c>
      <c r="DP213" s="39">
        <f t="shared" si="502"/>
        <v>0</v>
      </c>
      <c r="DQ213" s="39">
        <f t="shared" si="503"/>
        <v>0</v>
      </c>
      <c r="EK213" s="21">
        <v>159</v>
      </c>
      <c r="EL213" s="39">
        <v>-175</v>
      </c>
      <c r="EM213" s="39">
        <v>525</v>
      </c>
      <c r="EN213" s="39">
        <v>2500</v>
      </c>
      <c r="EO213" s="50">
        <f t="shared" si="504"/>
        <v>2.6476947171485818E-3</v>
      </c>
      <c r="EP213" s="40">
        <f t="shared" si="452"/>
        <v>25.5</v>
      </c>
      <c r="EQ213" s="41">
        <f t="shared" si="505"/>
        <v>63750</v>
      </c>
      <c r="ER213" s="39">
        <f t="shared" si="506"/>
        <v>33468750</v>
      </c>
      <c r="ES213" s="39">
        <f t="shared" si="507"/>
        <v>-11156250</v>
      </c>
      <c r="ET213" s="40">
        <f t="shared" si="453"/>
        <v>0</v>
      </c>
      <c r="EU213" s="39">
        <f t="shared" si="508"/>
        <v>0</v>
      </c>
      <c r="EV213" s="39">
        <f t="shared" si="509"/>
        <v>0</v>
      </c>
      <c r="EW213" s="39">
        <f t="shared" si="510"/>
        <v>0</v>
      </c>
      <c r="EX213" s="53">
        <f t="shared" si="511"/>
        <v>0</v>
      </c>
      <c r="EY213" s="39">
        <f t="shared" si="512"/>
        <v>0</v>
      </c>
      <c r="EZ213" s="39">
        <f t="shared" si="513"/>
        <v>0</v>
      </c>
      <c r="FT213" s="21">
        <v>159</v>
      </c>
      <c r="FU213" s="39">
        <v>-175</v>
      </c>
      <c r="FV213" s="39">
        <v>525</v>
      </c>
      <c r="FW213" s="39">
        <v>2500</v>
      </c>
      <c r="FX213" s="50">
        <f t="shared" si="514"/>
        <v>2.6581837632149714E-3</v>
      </c>
      <c r="FY213" s="40">
        <f t="shared" si="454"/>
        <v>25.5</v>
      </c>
      <c r="FZ213" s="41">
        <f t="shared" si="515"/>
        <v>63750</v>
      </c>
      <c r="GA213" s="39">
        <f t="shared" si="516"/>
        <v>33468750</v>
      </c>
      <c r="GB213" s="39">
        <f t="shared" si="517"/>
        <v>-11156250</v>
      </c>
      <c r="GC213" s="40">
        <f t="shared" si="455"/>
        <v>0</v>
      </c>
      <c r="GD213" s="39">
        <f t="shared" si="518"/>
        <v>0</v>
      </c>
      <c r="GE213" s="39">
        <f t="shared" si="519"/>
        <v>0</v>
      </c>
      <c r="GF213" s="39">
        <f t="shared" si="520"/>
        <v>0</v>
      </c>
      <c r="GG213" s="53">
        <f t="shared" si="521"/>
        <v>0</v>
      </c>
      <c r="GH213" s="39">
        <f t="shared" si="522"/>
        <v>0</v>
      </c>
      <c r="GI213" s="39">
        <f t="shared" si="523"/>
        <v>0</v>
      </c>
      <c r="HC213" s="21">
        <v>159</v>
      </c>
      <c r="HD213" s="39">
        <v>-175</v>
      </c>
      <c r="HE213" s="39">
        <v>525</v>
      </c>
      <c r="HF213" s="39">
        <v>2500</v>
      </c>
      <c r="HG213" s="50">
        <f t="shared" si="524"/>
        <v>2.6582266209920417E-3</v>
      </c>
      <c r="HH213" s="40">
        <f t="shared" si="456"/>
        <v>25.5</v>
      </c>
      <c r="HI213" s="41">
        <f t="shared" si="525"/>
        <v>63750</v>
      </c>
      <c r="HJ213" s="39">
        <f t="shared" si="526"/>
        <v>33468750</v>
      </c>
      <c r="HK213" s="39">
        <f t="shared" si="527"/>
        <v>-11156250</v>
      </c>
      <c r="HL213" s="40">
        <f t="shared" si="457"/>
        <v>0</v>
      </c>
      <c r="HM213" s="39">
        <f t="shared" si="528"/>
        <v>0</v>
      </c>
      <c r="HN213" s="39">
        <f t="shared" si="529"/>
        <v>0</v>
      </c>
      <c r="HO213" s="39">
        <f t="shared" si="530"/>
        <v>0</v>
      </c>
      <c r="HP213" s="53">
        <f t="shared" si="531"/>
        <v>0</v>
      </c>
      <c r="HQ213" s="39">
        <f t="shared" si="532"/>
        <v>0</v>
      </c>
      <c r="HR213" s="39">
        <f t="shared" si="533"/>
        <v>0</v>
      </c>
      <c r="IL213" s="21">
        <v>159</v>
      </c>
      <c r="IM213" s="39">
        <v>-175</v>
      </c>
      <c r="IN213" s="39">
        <v>525</v>
      </c>
      <c r="IO213" s="39">
        <v>2500</v>
      </c>
      <c r="IP213" s="50">
        <f t="shared" si="534"/>
        <v>2.6582266217757395E-3</v>
      </c>
      <c r="IQ213" s="40">
        <f t="shared" si="458"/>
        <v>25.5</v>
      </c>
      <c r="IR213" s="41">
        <f t="shared" si="535"/>
        <v>63750</v>
      </c>
      <c r="IS213" s="39">
        <f t="shared" si="536"/>
        <v>33468750</v>
      </c>
      <c r="IT213" s="39">
        <f t="shared" si="537"/>
        <v>-11156250</v>
      </c>
      <c r="IU213" s="40">
        <f t="shared" si="459"/>
        <v>0</v>
      </c>
      <c r="IV213" s="39">
        <f t="shared" si="538"/>
        <v>0</v>
      </c>
      <c r="IW213" s="39">
        <f t="shared" si="539"/>
        <v>0</v>
      </c>
      <c r="IX213" s="39">
        <f t="shared" si="540"/>
        <v>0</v>
      </c>
      <c r="IY213" s="53">
        <f t="shared" si="541"/>
        <v>0</v>
      </c>
      <c r="IZ213" s="39">
        <f t="shared" si="542"/>
        <v>0</v>
      </c>
      <c r="JA213" s="39">
        <f t="shared" si="543"/>
        <v>0</v>
      </c>
      <c r="JU213" s="21">
        <v>159</v>
      </c>
      <c r="JV213" s="39">
        <v>-175</v>
      </c>
      <c r="JW213" s="39">
        <v>525</v>
      </c>
      <c r="JX213" s="39">
        <v>2500</v>
      </c>
      <c r="JY213" s="50">
        <f t="shared" si="544"/>
        <v>2.6582266217757408E-3</v>
      </c>
      <c r="JZ213" s="40">
        <f t="shared" si="460"/>
        <v>25.5</v>
      </c>
      <c r="KA213" s="41">
        <f t="shared" si="545"/>
        <v>63750</v>
      </c>
      <c r="KB213" s="39">
        <f t="shared" si="546"/>
        <v>33468750</v>
      </c>
      <c r="KC213" s="39">
        <f t="shared" si="547"/>
        <v>-11156250</v>
      </c>
      <c r="KD213" s="40">
        <f t="shared" si="461"/>
        <v>0</v>
      </c>
      <c r="KE213" s="39">
        <f t="shared" si="548"/>
        <v>0</v>
      </c>
      <c r="KF213" s="39">
        <f t="shared" si="549"/>
        <v>0</v>
      </c>
      <c r="KG213" s="39">
        <f t="shared" si="550"/>
        <v>0</v>
      </c>
      <c r="KH213" s="53">
        <f t="shared" si="551"/>
        <v>0</v>
      </c>
      <c r="KI213" s="39">
        <f t="shared" si="552"/>
        <v>0</v>
      </c>
      <c r="KJ213" s="39">
        <f t="shared" si="553"/>
        <v>0</v>
      </c>
      <c r="LD213" s="21">
        <v>159</v>
      </c>
      <c r="LE213" s="39">
        <v>-175</v>
      </c>
      <c r="LF213" s="39">
        <v>525</v>
      </c>
      <c r="LG213" s="39">
        <v>2500</v>
      </c>
      <c r="LH213" s="50">
        <f t="shared" si="554"/>
        <v>2.6582266217757408E-3</v>
      </c>
      <c r="LI213" s="40">
        <f t="shared" si="462"/>
        <v>25.5</v>
      </c>
      <c r="LJ213" s="41">
        <f t="shared" si="555"/>
        <v>63750</v>
      </c>
      <c r="LK213" s="39">
        <f t="shared" si="556"/>
        <v>33468750</v>
      </c>
      <c r="LL213" s="39">
        <f t="shared" si="557"/>
        <v>-11156250</v>
      </c>
      <c r="LM213" s="40">
        <f t="shared" si="463"/>
        <v>0</v>
      </c>
      <c r="LN213" s="39">
        <f t="shared" si="558"/>
        <v>0</v>
      </c>
      <c r="LO213" s="39">
        <f t="shared" si="559"/>
        <v>0</v>
      </c>
      <c r="LP213" s="39">
        <f t="shared" si="560"/>
        <v>0</v>
      </c>
      <c r="LQ213" s="53">
        <f t="shared" si="561"/>
        <v>0</v>
      </c>
      <c r="LR213" s="39">
        <f t="shared" si="562"/>
        <v>0</v>
      </c>
      <c r="LS213" s="39">
        <f t="shared" si="563"/>
        <v>0</v>
      </c>
    </row>
    <row r="214" spans="1:331" x14ac:dyDescent="0.25">
      <c r="A214" s="21">
        <v>160</v>
      </c>
      <c r="B214" s="39">
        <v>-175</v>
      </c>
      <c r="C214" s="39">
        <v>575</v>
      </c>
      <c r="D214" s="39">
        <v>2500</v>
      </c>
      <c r="E214" s="50">
        <f t="shared" si="464"/>
        <v>1.0774999999999999E-3</v>
      </c>
      <c r="F214" s="40">
        <f t="shared" si="444"/>
        <v>20.074835156249996</v>
      </c>
      <c r="G214" s="41">
        <f t="shared" si="465"/>
        <v>50187.087890624993</v>
      </c>
      <c r="H214" s="39">
        <f t="shared" si="466"/>
        <v>28857575.537109371</v>
      </c>
      <c r="I214" s="39">
        <f t="shared" si="467"/>
        <v>-8782740.3808593731</v>
      </c>
      <c r="J214" s="40">
        <f t="shared" si="445"/>
        <v>11761.875000000002</v>
      </c>
      <c r="K214" s="39">
        <f t="shared" si="468"/>
        <v>29404687.500000004</v>
      </c>
      <c r="L214" s="39">
        <f t="shared" si="469"/>
        <v>16907695312.500002</v>
      </c>
      <c r="M214" s="39">
        <f t="shared" si="470"/>
        <v>-5145820312.500001</v>
      </c>
      <c r="N214" s="53">
        <f t="shared" si="471"/>
        <v>9721924804687.502</v>
      </c>
      <c r="O214" s="39">
        <f t="shared" si="472"/>
        <v>-2958846679687.5005</v>
      </c>
      <c r="P214" s="39">
        <f t="shared" si="473"/>
        <v>900518554687.50012</v>
      </c>
      <c r="AJ214" s="21">
        <v>160</v>
      </c>
      <c r="AK214" s="39">
        <v>-175</v>
      </c>
      <c r="AL214" s="39">
        <v>575</v>
      </c>
      <c r="AM214" s="39">
        <v>2500</v>
      </c>
      <c r="AN214" s="50">
        <f t="shared" si="474"/>
        <v>1.8434145226402083E-3</v>
      </c>
      <c r="AO214" s="40">
        <f t="shared" si="446"/>
        <v>25.343691300285037</v>
      </c>
      <c r="AP214" s="41">
        <f t="shared" si="475"/>
        <v>63359.228250712593</v>
      </c>
      <c r="AQ214" s="39">
        <f t="shared" si="476"/>
        <v>36431556.244159743</v>
      </c>
      <c r="AR214" s="39">
        <f t="shared" si="477"/>
        <v>-11087864.943874704</v>
      </c>
      <c r="AS214" s="40">
        <f t="shared" si="447"/>
        <v>1996.4648363373437</v>
      </c>
      <c r="AT214" s="39">
        <f t="shared" si="478"/>
        <v>4991162.090843359</v>
      </c>
      <c r="AU214" s="39">
        <f t="shared" si="479"/>
        <v>2869918202.2349315</v>
      </c>
      <c r="AV214" s="39">
        <f t="shared" si="480"/>
        <v>-873453365.89758778</v>
      </c>
      <c r="AW214" s="53">
        <f t="shared" si="481"/>
        <v>1650202966285.0857</v>
      </c>
      <c r="AX214" s="39">
        <f t="shared" si="482"/>
        <v>-502235685391.11298</v>
      </c>
      <c r="AY214" s="39">
        <f t="shared" si="483"/>
        <v>152854339032.07788</v>
      </c>
      <c r="BS214" s="21">
        <v>160</v>
      </c>
      <c r="BT214" s="39">
        <v>-175</v>
      </c>
      <c r="BU214" s="39">
        <v>575</v>
      </c>
      <c r="BV214" s="39">
        <v>2500</v>
      </c>
      <c r="BW214" s="50">
        <f t="shared" si="484"/>
        <v>2.2325860732272359E-3</v>
      </c>
      <c r="BX214" s="40">
        <f t="shared" si="448"/>
        <v>25.5</v>
      </c>
      <c r="BY214" s="41">
        <f t="shared" si="485"/>
        <v>63750</v>
      </c>
      <c r="BZ214" s="39">
        <f t="shared" si="486"/>
        <v>36656250</v>
      </c>
      <c r="CA214" s="39">
        <f t="shared" si="487"/>
        <v>-11156250</v>
      </c>
      <c r="CB214" s="40">
        <f t="shared" si="449"/>
        <v>0</v>
      </c>
      <c r="CC214" s="39">
        <f t="shared" si="488"/>
        <v>0</v>
      </c>
      <c r="CD214" s="39">
        <f t="shared" si="489"/>
        <v>0</v>
      </c>
      <c r="CE214" s="39">
        <f t="shared" si="490"/>
        <v>0</v>
      </c>
      <c r="CF214" s="53">
        <f t="shared" si="491"/>
        <v>0</v>
      </c>
      <c r="CG214" s="39">
        <f t="shared" si="492"/>
        <v>0</v>
      </c>
      <c r="CH214" s="39">
        <f t="shared" si="493"/>
        <v>0</v>
      </c>
      <c r="DB214" s="21">
        <v>160</v>
      </c>
      <c r="DC214" s="39">
        <v>-175</v>
      </c>
      <c r="DD214" s="39">
        <v>575</v>
      </c>
      <c r="DE214" s="39">
        <v>2500</v>
      </c>
      <c r="DF214" s="50">
        <f t="shared" si="494"/>
        <v>2.6200890570440287E-3</v>
      </c>
      <c r="DG214" s="40">
        <f t="shared" si="450"/>
        <v>25.5</v>
      </c>
      <c r="DH214" s="41">
        <f t="shared" si="495"/>
        <v>63750</v>
      </c>
      <c r="DI214" s="39">
        <f t="shared" si="496"/>
        <v>36656250</v>
      </c>
      <c r="DJ214" s="39">
        <f t="shared" si="497"/>
        <v>-11156250</v>
      </c>
      <c r="DK214" s="40">
        <f t="shared" si="451"/>
        <v>0</v>
      </c>
      <c r="DL214" s="39">
        <f t="shared" si="498"/>
        <v>0</v>
      </c>
      <c r="DM214" s="39">
        <f t="shared" si="499"/>
        <v>0</v>
      </c>
      <c r="DN214" s="39">
        <f t="shared" si="500"/>
        <v>0</v>
      </c>
      <c r="DO214" s="53">
        <f t="shared" si="501"/>
        <v>0</v>
      </c>
      <c r="DP214" s="39">
        <f t="shared" si="502"/>
        <v>0</v>
      </c>
      <c r="DQ214" s="39">
        <f t="shared" si="503"/>
        <v>0</v>
      </c>
      <c r="EK214" s="21">
        <v>160</v>
      </c>
      <c r="EL214" s="39">
        <v>-175</v>
      </c>
      <c r="EM214" s="39">
        <v>575</v>
      </c>
      <c r="EN214" s="39">
        <v>2500</v>
      </c>
      <c r="EO214" s="50">
        <f t="shared" si="504"/>
        <v>2.76628112745204E-3</v>
      </c>
      <c r="EP214" s="40">
        <f t="shared" si="452"/>
        <v>25.5</v>
      </c>
      <c r="EQ214" s="41">
        <f t="shared" si="505"/>
        <v>63750</v>
      </c>
      <c r="ER214" s="39">
        <f t="shared" si="506"/>
        <v>36656250</v>
      </c>
      <c r="ES214" s="39">
        <f t="shared" si="507"/>
        <v>-11156250</v>
      </c>
      <c r="ET214" s="40">
        <f t="shared" si="453"/>
        <v>0</v>
      </c>
      <c r="EU214" s="39">
        <f t="shared" si="508"/>
        <v>0</v>
      </c>
      <c r="EV214" s="39">
        <f t="shared" si="509"/>
        <v>0</v>
      </c>
      <c r="EW214" s="39">
        <f t="shared" si="510"/>
        <v>0</v>
      </c>
      <c r="EX214" s="53">
        <f t="shared" si="511"/>
        <v>0</v>
      </c>
      <c r="EY214" s="39">
        <f t="shared" si="512"/>
        <v>0</v>
      </c>
      <c r="EZ214" s="39">
        <f t="shared" si="513"/>
        <v>0</v>
      </c>
      <c r="FT214" s="21">
        <v>160</v>
      </c>
      <c r="FU214" s="39">
        <v>-175</v>
      </c>
      <c r="FV214" s="39">
        <v>575</v>
      </c>
      <c r="FW214" s="39">
        <v>2500</v>
      </c>
      <c r="FX214" s="50">
        <f t="shared" si="514"/>
        <v>2.7773536439082386E-3</v>
      </c>
      <c r="FY214" s="40">
        <f t="shared" si="454"/>
        <v>25.5</v>
      </c>
      <c r="FZ214" s="41">
        <f t="shared" si="515"/>
        <v>63750</v>
      </c>
      <c r="GA214" s="39">
        <f t="shared" si="516"/>
        <v>36656250</v>
      </c>
      <c r="GB214" s="39">
        <f t="shared" si="517"/>
        <v>-11156250</v>
      </c>
      <c r="GC214" s="40">
        <f t="shared" si="455"/>
        <v>0</v>
      </c>
      <c r="GD214" s="39">
        <f t="shared" si="518"/>
        <v>0</v>
      </c>
      <c r="GE214" s="39">
        <f t="shared" si="519"/>
        <v>0</v>
      </c>
      <c r="GF214" s="39">
        <f t="shared" si="520"/>
        <v>0</v>
      </c>
      <c r="GG214" s="53">
        <f t="shared" si="521"/>
        <v>0</v>
      </c>
      <c r="GH214" s="39">
        <f t="shared" si="522"/>
        <v>0</v>
      </c>
      <c r="GI214" s="39">
        <f t="shared" si="523"/>
        <v>0</v>
      </c>
      <c r="HC214" s="21">
        <v>160</v>
      </c>
      <c r="HD214" s="39">
        <v>-175</v>
      </c>
      <c r="HE214" s="39">
        <v>575</v>
      </c>
      <c r="HF214" s="39">
        <v>2500</v>
      </c>
      <c r="HG214" s="50">
        <f t="shared" si="524"/>
        <v>2.7773987660499955E-3</v>
      </c>
      <c r="HH214" s="40">
        <f t="shared" si="456"/>
        <v>25.5</v>
      </c>
      <c r="HI214" s="41">
        <f t="shared" si="525"/>
        <v>63750</v>
      </c>
      <c r="HJ214" s="39">
        <f t="shared" si="526"/>
        <v>36656250</v>
      </c>
      <c r="HK214" s="39">
        <f t="shared" si="527"/>
        <v>-11156250</v>
      </c>
      <c r="HL214" s="40">
        <f t="shared" si="457"/>
        <v>0</v>
      </c>
      <c r="HM214" s="39">
        <f t="shared" si="528"/>
        <v>0</v>
      </c>
      <c r="HN214" s="39">
        <f t="shared" si="529"/>
        <v>0</v>
      </c>
      <c r="HO214" s="39">
        <f t="shared" si="530"/>
        <v>0</v>
      </c>
      <c r="HP214" s="53">
        <f t="shared" si="531"/>
        <v>0</v>
      </c>
      <c r="HQ214" s="39">
        <f t="shared" si="532"/>
        <v>0</v>
      </c>
      <c r="HR214" s="39">
        <f t="shared" si="533"/>
        <v>0</v>
      </c>
      <c r="IL214" s="21">
        <v>160</v>
      </c>
      <c r="IM214" s="39">
        <v>-175</v>
      </c>
      <c r="IN214" s="39">
        <v>575</v>
      </c>
      <c r="IO214" s="39">
        <v>2500</v>
      </c>
      <c r="IP214" s="50">
        <f t="shared" si="534"/>
        <v>2.7773987668751345E-3</v>
      </c>
      <c r="IQ214" s="40">
        <f t="shared" si="458"/>
        <v>25.5</v>
      </c>
      <c r="IR214" s="41">
        <f t="shared" si="535"/>
        <v>63750</v>
      </c>
      <c r="IS214" s="39">
        <f t="shared" si="536"/>
        <v>36656250</v>
      </c>
      <c r="IT214" s="39">
        <f t="shared" si="537"/>
        <v>-11156250</v>
      </c>
      <c r="IU214" s="40">
        <f t="shared" si="459"/>
        <v>0</v>
      </c>
      <c r="IV214" s="39">
        <f t="shared" si="538"/>
        <v>0</v>
      </c>
      <c r="IW214" s="39">
        <f t="shared" si="539"/>
        <v>0</v>
      </c>
      <c r="IX214" s="39">
        <f t="shared" si="540"/>
        <v>0</v>
      </c>
      <c r="IY214" s="53">
        <f t="shared" si="541"/>
        <v>0</v>
      </c>
      <c r="IZ214" s="39">
        <f t="shared" si="542"/>
        <v>0</v>
      </c>
      <c r="JA214" s="39">
        <f t="shared" si="543"/>
        <v>0</v>
      </c>
      <c r="JU214" s="21">
        <v>160</v>
      </c>
      <c r="JV214" s="39">
        <v>-175</v>
      </c>
      <c r="JW214" s="39">
        <v>575</v>
      </c>
      <c r="JX214" s="39">
        <v>2500</v>
      </c>
      <c r="JY214" s="50">
        <f t="shared" si="544"/>
        <v>2.7773987668751358E-3</v>
      </c>
      <c r="JZ214" s="40">
        <f t="shared" si="460"/>
        <v>25.5</v>
      </c>
      <c r="KA214" s="41">
        <f t="shared" si="545"/>
        <v>63750</v>
      </c>
      <c r="KB214" s="39">
        <f t="shared" si="546"/>
        <v>36656250</v>
      </c>
      <c r="KC214" s="39">
        <f t="shared" si="547"/>
        <v>-11156250</v>
      </c>
      <c r="KD214" s="40">
        <f t="shared" si="461"/>
        <v>0</v>
      </c>
      <c r="KE214" s="39">
        <f t="shared" si="548"/>
        <v>0</v>
      </c>
      <c r="KF214" s="39">
        <f t="shared" si="549"/>
        <v>0</v>
      </c>
      <c r="KG214" s="39">
        <f t="shared" si="550"/>
        <v>0</v>
      </c>
      <c r="KH214" s="53">
        <f t="shared" si="551"/>
        <v>0</v>
      </c>
      <c r="KI214" s="39">
        <f t="shared" si="552"/>
        <v>0</v>
      </c>
      <c r="KJ214" s="39">
        <f t="shared" si="553"/>
        <v>0</v>
      </c>
      <c r="LD214" s="21">
        <v>160</v>
      </c>
      <c r="LE214" s="39">
        <v>-175</v>
      </c>
      <c r="LF214" s="39">
        <v>575</v>
      </c>
      <c r="LG214" s="39">
        <v>2500</v>
      </c>
      <c r="LH214" s="50">
        <f t="shared" si="554"/>
        <v>2.7773987668751358E-3</v>
      </c>
      <c r="LI214" s="40">
        <f t="shared" si="462"/>
        <v>25.5</v>
      </c>
      <c r="LJ214" s="41">
        <f t="shared" si="555"/>
        <v>63750</v>
      </c>
      <c r="LK214" s="39">
        <f t="shared" si="556"/>
        <v>36656250</v>
      </c>
      <c r="LL214" s="39">
        <f t="shared" si="557"/>
        <v>-11156250</v>
      </c>
      <c r="LM214" s="40">
        <f t="shared" si="463"/>
        <v>0</v>
      </c>
      <c r="LN214" s="39">
        <f t="shared" si="558"/>
        <v>0</v>
      </c>
      <c r="LO214" s="39">
        <f t="shared" si="559"/>
        <v>0</v>
      </c>
      <c r="LP214" s="39">
        <f t="shared" si="560"/>
        <v>0</v>
      </c>
      <c r="LQ214" s="53">
        <f t="shared" si="561"/>
        <v>0</v>
      </c>
      <c r="LR214" s="39">
        <f t="shared" si="562"/>
        <v>0</v>
      </c>
      <c r="LS214" s="39">
        <f t="shared" si="563"/>
        <v>0</v>
      </c>
    </row>
    <row r="215" spans="1:331" x14ac:dyDescent="0.25">
      <c r="A215" s="21">
        <v>161</v>
      </c>
      <c r="B215" s="39">
        <v>-125</v>
      </c>
      <c r="C215" s="39">
        <v>-575</v>
      </c>
      <c r="D215" s="39">
        <v>2500</v>
      </c>
      <c r="E215" s="50">
        <f t="shared" si="464"/>
        <v>9.075000000000001E-4</v>
      </c>
      <c r="F215" s="40">
        <f t="shared" si="444"/>
        <v>17.891078906250002</v>
      </c>
      <c r="G215" s="41">
        <f t="shared" si="465"/>
        <v>44727.697265625007</v>
      </c>
      <c r="H215" s="39">
        <f t="shared" si="466"/>
        <v>-25718425.927734379</v>
      </c>
      <c r="I215" s="39">
        <f t="shared" si="467"/>
        <v>-5590962.1582031259</v>
      </c>
      <c r="J215" s="40">
        <f t="shared" si="445"/>
        <v>13929.374999999998</v>
      </c>
      <c r="K215" s="39">
        <f t="shared" si="468"/>
        <v>34823437.499999993</v>
      </c>
      <c r="L215" s="39">
        <f t="shared" si="469"/>
        <v>-20023476562.499996</v>
      </c>
      <c r="M215" s="39">
        <f t="shared" si="470"/>
        <v>-4352929687.499999</v>
      </c>
      <c r="N215" s="53">
        <f t="shared" si="471"/>
        <v>11513499023437.498</v>
      </c>
      <c r="O215" s="39">
        <f t="shared" si="472"/>
        <v>2502934570312.4995</v>
      </c>
      <c r="P215" s="39">
        <f t="shared" si="473"/>
        <v>544116210937.49988</v>
      </c>
      <c r="AJ215" s="21">
        <v>161</v>
      </c>
      <c r="AK215" s="39">
        <v>-125</v>
      </c>
      <c r="AL215" s="39">
        <v>-575</v>
      </c>
      <c r="AM215" s="39">
        <v>2500</v>
      </c>
      <c r="AN215" s="50">
        <f t="shared" si="474"/>
        <v>1.946031046406388E-4</v>
      </c>
      <c r="AO215" s="40">
        <f t="shared" si="446"/>
        <v>4.7209555701957173</v>
      </c>
      <c r="AP215" s="41">
        <f t="shared" si="475"/>
        <v>11802.388925489293</v>
      </c>
      <c r="AQ215" s="39">
        <f t="shared" si="476"/>
        <v>-6786373.6321563432</v>
      </c>
      <c r="AR215" s="39">
        <f t="shared" si="477"/>
        <v>-1475298.6156861617</v>
      </c>
      <c r="AS215" s="40">
        <f t="shared" si="447"/>
        <v>23018.810415831857</v>
      </c>
      <c r="AT215" s="39">
        <f t="shared" si="478"/>
        <v>57547026.039579645</v>
      </c>
      <c r="AU215" s="39">
        <f t="shared" si="479"/>
        <v>-33089539972.758297</v>
      </c>
      <c r="AV215" s="39">
        <f t="shared" si="480"/>
        <v>-7193378254.9474554</v>
      </c>
      <c r="AW215" s="53">
        <f t="shared" si="481"/>
        <v>19026485484336.02</v>
      </c>
      <c r="AX215" s="39">
        <f t="shared" si="482"/>
        <v>4136192496594.7866</v>
      </c>
      <c r="AY215" s="39">
        <f t="shared" si="483"/>
        <v>899172281868.43201</v>
      </c>
      <c r="BS215" s="21">
        <v>161</v>
      </c>
      <c r="BT215" s="39">
        <v>-125</v>
      </c>
      <c r="BU215" s="39">
        <v>-575</v>
      </c>
      <c r="BV215" s="39">
        <v>2500</v>
      </c>
      <c r="BW215" s="50">
        <f t="shared" si="484"/>
        <v>1.8025042941910403E-4</v>
      </c>
      <c r="BX215" s="40">
        <f t="shared" si="448"/>
        <v>4.3892608148628618</v>
      </c>
      <c r="BY215" s="41">
        <f t="shared" si="485"/>
        <v>10973.152037157155</v>
      </c>
      <c r="BZ215" s="39">
        <f t="shared" si="486"/>
        <v>-6309562.4213653645</v>
      </c>
      <c r="CA215" s="39">
        <f t="shared" si="487"/>
        <v>-1371644.0046446444</v>
      </c>
      <c r="CB215" s="40">
        <f t="shared" si="449"/>
        <v>23201.807024906422</v>
      </c>
      <c r="CC215" s="39">
        <f t="shared" si="488"/>
        <v>58004517.562266052</v>
      </c>
      <c r="CD215" s="39">
        <f t="shared" si="489"/>
        <v>-33352597598.302979</v>
      </c>
      <c r="CE215" s="39">
        <f t="shared" si="490"/>
        <v>-7250564695.2832565</v>
      </c>
      <c r="CF215" s="53">
        <f t="shared" si="491"/>
        <v>19177743619024.211</v>
      </c>
      <c r="CG215" s="39">
        <f t="shared" si="492"/>
        <v>4169074699787.8726</v>
      </c>
      <c r="CH215" s="39">
        <f t="shared" si="493"/>
        <v>906320586910.4071</v>
      </c>
      <c r="DB215" s="21">
        <v>161</v>
      </c>
      <c r="DC215" s="39">
        <v>-125</v>
      </c>
      <c r="DD215" s="39">
        <v>-575</v>
      </c>
      <c r="DE215" s="39">
        <v>2500</v>
      </c>
      <c r="DF215" s="50">
        <f t="shared" si="494"/>
        <v>9.9076339324042509E-5</v>
      </c>
      <c r="DG215" s="40">
        <f t="shared" si="450"/>
        <v>2.4638688812997733</v>
      </c>
      <c r="DH215" s="41">
        <f t="shared" si="495"/>
        <v>6159.6722032494336</v>
      </c>
      <c r="DI215" s="39">
        <f t="shared" si="496"/>
        <v>-3541811.5168684241</v>
      </c>
      <c r="DJ215" s="39">
        <f t="shared" si="497"/>
        <v>-769959.02540617925</v>
      </c>
      <c r="DK215" s="40">
        <f t="shared" si="451"/>
        <v>24236.776673618457</v>
      </c>
      <c r="DL215" s="39">
        <f t="shared" si="498"/>
        <v>60591941.684046142</v>
      </c>
      <c r="DM215" s="39">
        <f t="shared" si="499"/>
        <v>-34840366468.32653</v>
      </c>
      <c r="DN215" s="39">
        <f t="shared" si="500"/>
        <v>-7573992710.5057678</v>
      </c>
      <c r="DO215" s="53">
        <f t="shared" si="501"/>
        <v>20033210719287.754</v>
      </c>
      <c r="DP215" s="39">
        <f t="shared" si="502"/>
        <v>4355045808540.8164</v>
      </c>
      <c r="DQ215" s="39">
        <f t="shared" si="503"/>
        <v>946749088813.22095</v>
      </c>
      <c r="EK215" s="21">
        <v>161</v>
      </c>
      <c r="EL215" s="39">
        <v>-125</v>
      </c>
      <c r="EM215" s="39">
        <v>-575</v>
      </c>
      <c r="EN215" s="39">
        <v>2500</v>
      </c>
      <c r="EO215" s="50">
        <f t="shared" si="504"/>
        <v>7.0596412809401123E-5</v>
      </c>
      <c r="EP215" s="40">
        <f t="shared" si="452"/>
        <v>1.7684364605673151</v>
      </c>
      <c r="EQ215" s="41">
        <f t="shared" si="505"/>
        <v>4421.0911514182881</v>
      </c>
      <c r="ER215" s="39">
        <f t="shared" si="506"/>
        <v>-2542127.4120655158</v>
      </c>
      <c r="ES215" s="39">
        <f t="shared" si="507"/>
        <v>-552636.39392728603</v>
      </c>
      <c r="ET215" s="40">
        <f t="shared" si="453"/>
        <v>24599.895736680133</v>
      </c>
      <c r="EU215" s="39">
        <f t="shared" si="508"/>
        <v>61499739.34170033</v>
      </c>
      <c r="EV215" s="39">
        <f t="shared" si="509"/>
        <v>-35362350121.477692</v>
      </c>
      <c r="EW215" s="39">
        <f t="shared" si="510"/>
        <v>-7687467417.7125416</v>
      </c>
      <c r="EX215" s="53">
        <f t="shared" si="511"/>
        <v>20333351319849.672</v>
      </c>
      <c r="EY215" s="39">
        <f t="shared" si="512"/>
        <v>4420293765184.7109</v>
      </c>
      <c r="EZ215" s="39">
        <f t="shared" si="513"/>
        <v>960933427214.06763</v>
      </c>
      <c r="FT215" s="21">
        <v>161</v>
      </c>
      <c r="FU215" s="39">
        <v>-125</v>
      </c>
      <c r="FV215" s="39">
        <v>-575</v>
      </c>
      <c r="FW215" s="39">
        <v>2500</v>
      </c>
      <c r="FX215" s="50">
        <f t="shared" si="514"/>
        <v>6.8378051178832482E-5</v>
      </c>
      <c r="FY215" s="40">
        <f t="shared" si="454"/>
        <v>1.7138336235560088</v>
      </c>
      <c r="FZ215" s="41">
        <f t="shared" si="515"/>
        <v>4284.5840588900219</v>
      </c>
      <c r="GA215" s="39">
        <f t="shared" si="516"/>
        <v>-2463635.8338617627</v>
      </c>
      <c r="GB215" s="39">
        <f t="shared" si="517"/>
        <v>-535573.00736125279</v>
      </c>
      <c r="GC215" s="40">
        <f t="shared" si="455"/>
        <v>24628.179847469884</v>
      </c>
      <c r="GD215" s="39">
        <f t="shared" si="518"/>
        <v>61570449.61867471</v>
      </c>
      <c r="GE215" s="39">
        <f t="shared" si="519"/>
        <v>-35403008530.737961</v>
      </c>
      <c r="GF215" s="39">
        <f t="shared" si="520"/>
        <v>-7696306202.3343391</v>
      </c>
      <c r="GG215" s="53">
        <f t="shared" si="521"/>
        <v>20356729905174.328</v>
      </c>
      <c r="GH215" s="39">
        <f t="shared" si="522"/>
        <v>4425376066342.2451</v>
      </c>
      <c r="GI215" s="39">
        <f t="shared" si="523"/>
        <v>962038275291.79236</v>
      </c>
      <c r="HC215" s="21">
        <v>161</v>
      </c>
      <c r="HD215" s="39">
        <v>-125</v>
      </c>
      <c r="HE215" s="39">
        <v>-575</v>
      </c>
      <c r="HF215" s="39">
        <v>2500</v>
      </c>
      <c r="HG215" s="50">
        <f t="shared" si="524"/>
        <v>6.8371509749728823E-5</v>
      </c>
      <c r="HH215" s="40">
        <f t="shared" si="456"/>
        <v>1.7136725197907949</v>
      </c>
      <c r="HI215" s="41">
        <f t="shared" si="525"/>
        <v>4284.1812994769871</v>
      </c>
      <c r="HJ215" s="39">
        <f t="shared" si="526"/>
        <v>-2463404.2471992676</v>
      </c>
      <c r="HK215" s="39">
        <f t="shared" si="527"/>
        <v>-535522.66243462334</v>
      </c>
      <c r="HL215" s="40">
        <f t="shared" si="457"/>
        <v>24628.263250690958</v>
      </c>
      <c r="HM215" s="39">
        <f t="shared" si="528"/>
        <v>61570658.126727395</v>
      </c>
      <c r="HN215" s="39">
        <f t="shared" si="529"/>
        <v>-35403128422.868256</v>
      </c>
      <c r="HO215" s="39">
        <f t="shared" si="530"/>
        <v>-7696332265.8409243</v>
      </c>
      <c r="HP215" s="53">
        <f t="shared" si="531"/>
        <v>20356798843149.246</v>
      </c>
      <c r="HQ215" s="39">
        <f t="shared" si="532"/>
        <v>4425391052858.5313</v>
      </c>
      <c r="HR215" s="39">
        <f t="shared" si="533"/>
        <v>962041533230.1156</v>
      </c>
      <c r="IL215" s="21">
        <v>161</v>
      </c>
      <c r="IM215" s="39">
        <v>-125</v>
      </c>
      <c r="IN215" s="39">
        <v>-575</v>
      </c>
      <c r="IO215" s="39">
        <v>2500</v>
      </c>
      <c r="IP215" s="50">
        <f t="shared" si="534"/>
        <v>6.8371509628715151E-5</v>
      </c>
      <c r="IQ215" s="40">
        <f t="shared" si="458"/>
        <v>1.7136725168104383</v>
      </c>
      <c r="IR215" s="41">
        <f t="shared" si="535"/>
        <v>4284.1812920260954</v>
      </c>
      <c r="IS215" s="39">
        <f t="shared" si="536"/>
        <v>-2463404.242915005</v>
      </c>
      <c r="IT215" s="39">
        <f t="shared" si="537"/>
        <v>-535522.66150326189</v>
      </c>
      <c r="IU215" s="40">
        <f t="shared" si="459"/>
        <v>24628.263252233883</v>
      </c>
      <c r="IV215" s="39">
        <f t="shared" si="538"/>
        <v>61570658.130584709</v>
      </c>
      <c r="IW215" s="39">
        <f t="shared" si="539"/>
        <v>-35403128425.086205</v>
      </c>
      <c r="IX215" s="39">
        <f t="shared" si="540"/>
        <v>-7696332266.3230886</v>
      </c>
      <c r="IY215" s="53">
        <f t="shared" si="541"/>
        <v>20356798844424.566</v>
      </c>
      <c r="IZ215" s="39">
        <f t="shared" si="542"/>
        <v>4425391053135.7764</v>
      </c>
      <c r="JA215" s="39">
        <f t="shared" si="543"/>
        <v>962041533290.38611</v>
      </c>
      <c r="JU215" s="21">
        <v>161</v>
      </c>
      <c r="JV215" s="39">
        <v>-125</v>
      </c>
      <c r="JW215" s="39">
        <v>-575</v>
      </c>
      <c r="JX215" s="39">
        <v>2500</v>
      </c>
      <c r="JY215" s="50">
        <f t="shared" si="544"/>
        <v>6.8371509628714378E-5</v>
      </c>
      <c r="JZ215" s="40">
        <f t="shared" si="460"/>
        <v>1.7136725168104185</v>
      </c>
      <c r="KA215" s="41">
        <f t="shared" si="545"/>
        <v>4284.1812920260463</v>
      </c>
      <c r="KB215" s="39">
        <f t="shared" si="546"/>
        <v>-2463404.2429149766</v>
      </c>
      <c r="KC215" s="39">
        <f t="shared" si="547"/>
        <v>-535522.66150325583</v>
      </c>
      <c r="KD215" s="40">
        <f t="shared" si="461"/>
        <v>24628.263252233894</v>
      </c>
      <c r="KE215" s="39">
        <f t="shared" si="548"/>
        <v>61570658.130584732</v>
      </c>
      <c r="KF215" s="39">
        <f t="shared" si="549"/>
        <v>-35403128425.08622</v>
      </c>
      <c r="KG215" s="39">
        <f t="shared" si="550"/>
        <v>-7696332266.3230915</v>
      </c>
      <c r="KH215" s="53">
        <f t="shared" si="551"/>
        <v>20356798844424.578</v>
      </c>
      <c r="KI215" s="39">
        <f t="shared" si="552"/>
        <v>4425391053135.7773</v>
      </c>
      <c r="KJ215" s="39">
        <f t="shared" si="553"/>
        <v>962041533290.38647</v>
      </c>
      <c r="LD215" s="21">
        <v>161</v>
      </c>
      <c r="LE215" s="39">
        <v>-125</v>
      </c>
      <c r="LF215" s="39">
        <v>-575</v>
      </c>
      <c r="LG215" s="39">
        <v>2500</v>
      </c>
      <c r="LH215" s="50">
        <f t="shared" si="554"/>
        <v>6.8371509628714378E-5</v>
      </c>
      <c r="LI215" s="40">
        <f t="shared" si="462"/>
        <v>1.7136725168104185</v>
      </c>
      <c r="LJ215" s="41">
        <f t="shared" si="555"/>
        <v>4284.1812920260463</v>
      </c>
      <c r="LK215" s="39">
        <f t="shared" si="556"/>
        <v>-2463404.2429149766</v>
      </c>
      <c r="LL215" s="39">
        <f t="shared" si="557"/>
        <v>-535522.66150325583</v>
      </c>
      <c r="LM215" s="40">
        <f t="shared" si="463"/>
        <v>24628.263252233894</v>
      </c>
      <c r="LN215" s="39">
        <f t="shared" si="558"/>
        <v>61570658.130584732</v>
      </c>
      <c r="LO215" s="39">
        <f t="shared" si="559"/>
        <v>-35403128425.08622</v>
      </c>
      <c r="LP215" s="39">
        <f t="shared" si="560"/>
        <v>-7696332266.3230915</v>
      </c>
      <c r="LQ215" s="53">
        <f t="shared" si="561"/>
        <v>20356798844424.578</v>
      </c>
      <c r="LR215" s="39">
        <f t="shared" si="562"/>
        <v>4425391053135.7773</v>
      </c>
      <c r="LS215" s="39">
        <f t="shared" si="563"/>
        <v>962041533290.38647</v>
      </c>
    </row>
    <row r="216" spans="1:331" x14ac:dyDescent="0.25">
      <c r="A216" s="21">
        <v>162</v>
      </c>
      <c r="B216" s="39">
        <v>-125</v>
      </c>
      <c r="C216" s="39">
        <v>-525</v>
      </c>
      <c r="D216" s="39">
        <v>2500</v>
      </c>
      <c r="E216" s="50">
        <f t="shared" si="464"/>
        <v>9.1500000000000001E-4</v>
      </c>
      <c r="F216" s="40">
        <f t="shared" si="444"/>
        <v>17.995190624999999</v>
      </c>
      <c r="G216" s="41">
        <f t="shared" si="465"/>
        <v>44987.9765625</v>
      </c>
      <c r="H216" s="39">
        <f t="shared" si="466"/>
        <v>-23618687.6953125</v>
      </c>
      <c r="I216" s="39">
        <f t="shared" si="467"/>
        <v>-5623497.0703125</v>
      </c>
      <c r="J216" s="40">
        <f t="shared" si="445"/>
        <v>13833.75</v>
      </c>
      <c r="K216" s="39">
        <f t="shared" si="468"/>
        <v>34584375</v>
      </c>
      <c r="L216" s="39">
        <f t="shared" si="469"/>
        <v>-18156796875</v>
      </c>
      <c r="M216" s="39">
        <f t="shared" si="470"/>
        <v>-4323046875</v>
      </c>
      <c r="N216" s="53">
        <f t="shared" si="471"/>
        <v>9532318359375</v>
      </c>
      <c r="O216" s="39">
        <f t="shared" si="472"/>
        <v>2269599609375</v>
      </c>
      <c r="P216" s="39">
        <f t="shared" si="473"/>
        <v>540380859375</v>
      </c>
      <c r="AJ216" s="21">
        <v>162</v>
      </c>
      <c r="AK216" s="39">
        <v>-125</v>
      </c>
      <c r="AL216" s="39">
        <v>-525</v>
      </c>
      <c r="AM216" s="39">
        <v>2500</v>
      </c>
      <c r="AN216" s="50">
        <f t="shared" si="474"/>
        <v>2.6719514437861439E-4</v>
      </c>
      <c r="AO216" s="40">
        <f t="shared" si="446"/>
        <v>6.358344243635301</v>
      </c>
      <c r="AP216" s="41">
        <f t="shared" si="475"/>
        <v>15895.860609088253</v>
      </c>
      <c r="AQ216" s="39">
        <f t="shared" si="476"/>
        <v>-8345326.8197713327</v>
      </c>
      <c r="AR216" s="39">
        <f t="shared" si="477"/>
        <v>-1986982.5761360317</v>
      </c>
      <c r="AS216" s="40">
        <f t="shared" si="447"/>
        <v>22093.261909172666</v>
      </c>
      <c r="AT216" s="39">
        <f t="shared" si="478"/>
        <v>55233154.772931665</v>
      </c>
      <c r="AU216" s="39">
        <f t="shared" si="479"/>
        <v>-28997406255.789124</v>
      </c>
      <c r="AV216" s="39">
        <f t="shared" si="480"/>
        <v>-6904144346.6164579</v>
      </c>
      <c r="AW216" s="53">
        <f t="shared" si="481"/>
        <v>15223638284289.289</v>
      </c>
      <c r="AX216" s="39">
        <f t="shared" si="482"/>
        <v>3624675781973.6406</v>
      </c>
      <c r="AY216" s="39">
        <f t="shared" si="483"/>
        <v>863018043327.05725</v>
      </c>
      <c r="BS216" s="21">
        <v>162</v>
      </c>
      <c r="BT216" s="39">
        <v>-125</v>
      </c>
      <c r="BU216" s="39">
        <v>-525</v>
      </c>
      <c r="BV216" s="39">
        <v>2500</v>
      </c>
      <c r="BW216" s="50">
        <f t="shared" si="484"/>
        <v>2.7061193316741625E-4</v>
      </c>
      <c r="BX216" s="40">
        <f t="shared" si="448"/>
        <v>6.4337578286437527</v>
      </c>
      <c r="BY216" s="41">
        <f t="shared" si="485"/>
        <v>16084.394571609382</v>
      </c>
      <c r="BZ216" s="39">
        <f t="shared" si="486"/>
        <v>-8444307.1500949264</v>
      </c>
      <c r="CA216" s="39">
        <f t="shared" si="487"/>
        <v>-2010549.3214511727</v>
      </c>
      <c r="CB216" s="40">
        <f t="shared" si="449"/>
        <v>22049.697852115441</v>
      </c>
      <c r="CC216" s="39">
        <f t="shared" si="488"/>
        <v>55124244.630288601</v>
      </c>
      <c r="CD216" s="39">
        <f t="shared" si="489"/>
        <v>-28940228430.901516</v>
      </c>
      <c r="CE216" s="39">
        <f t="shared" si="490"/>
        <v>-6890530578.7860756</v>
      </c>
      <c r="CF216" s="53">
        <f t="shared" si="491"/>
        <v>15193619926223.295</v>
      </c>
      <c r="CG216" s="39">
        <f t="shared" si="492"/>
        <v>3617528553862.6895</v>
      </c>
      <c r="CH216" s="39">
        <f t="shared" si="493"/>
        <v>861316322348.2594</v>
      </c>
      <c r="DB216" s="21">
        <v>162</v>
      </c>
      <c r="DC216" s="39">
        <v>-125</v>
      </c>
      <c r="DD216" s="39">
        <v>-525</v>
      </c>
      <c r="DE216" s="39">
        <v>2500</v>
      </c>
      <c r="DF216" s="50">
        <f t="shared" si="494"/>
        <v>2.0999661407541958E-4</v>
      </c>
      <c r="DG216" s="40">
        <f t="shared" si="450"/>
        <v>5.0737852246631787</v>
      </c>
      <c r="DH216" s="41">
        <f t="shared" si="495"/>
        <v>12684.463061657947</v>
      </c>
      <c r="DI216" s="39">
        <f t="shared" si="496"/>
        <v>-6659343.1073704222</v>
      </c>
      <c r="DJ216" s="39">
        <f t="shared" si="497"/>
        <v>-1585557.8827072433</v>
      </c>
      <c r="DK216" s="40">
        <f t="shared" si="451"/>
        <v>22822.5431705384</v>
      </c>
      <c r="DL216" s="39">
        <f t="shared" si="498"/>
        <v>57056357.926345997</v>
      </c>
      <c r="DM216" s="39">
        <f t="shared" si="499"/>
        <v>-29954587911.33165</v>
      </c>
      <c r="DN216" s="39">
        <f t="shared" si="500"/>
        <v>-7132044740.7932491</v>
      </c>
      <c r="DO216" s="53">
        <f t="shared" si="501"/>
        <v>15726158653449.115</v>
      </c>
      <c r="DP216" s="39">
        <f t="shared" si="502"/>
        <v>3744323488916.4556</v>
      </c>
      <c r="DQ216" s="39">
        <f t="shared" si="503"/>
        <v>891505592599.15625</v>
      </c>
      <c r="EK216" s="21">
        <v>162</v>
      </c>
      <c r="EL216" s="39">
        <v>-125</v>
      </c>
      <c r="EM216" s="39">
        <v>-525</v>
      </c>
      <c r="EN216" s="39">
        <v>2500</v>
      </c>
      <c r="EO216" s="50">
        <f t="shared" si="504"/>
        <v>1.8918282311285937E-4</v>
      </c>
      <c r="EP216" s="40">
        <f t="shared" si="452"/>
        <v>4.5959998433018496</v>
      </c>
      <c r="EQ216" s="41">
        <f t="shared" si="505"/>
        <v>11489.999608254624</v>
      </c>
      <c r="ER216" s="39">
        <f t="shared" si="506"/>
        <v>-6032249.7943336777</v>
      </c>
      <c r="ES216" s="39">
        <f t="shared" si="507"/>
        <v>-1436249.9510318281</v>
      </c>
      <c r="ET216" s="40">
        <f t="shared" si="453"/>
        <v>23087.919005311043</v>
      </c>
      <c r="EU216" s="39">
        <f t="shared" si="508"/>
        <v>57719797.513277605</v>
      </c>
      <c r="EV216" s="39">
        <f t="shared" si="509"/>
        <v>-30302893694.470741</v>
      </c>
      <c r="EW216" s="39">
        <f t="shared" si="510"/>
        <v>-7214974689.1597004</v>
      </c>
      <c r="EX216" s="53">
        <f t="shared" si="511"/>
        <v>15909019189597.139</v>
      </c>
      <c r="EY216" s="39">
        <f t="shared" si="512"/>
        <v>3787861711808.8428</v>
      </c>
      <c r="EZ216" s="39">
        <f t="shared" si="513"/>
        <v>901871836144.96252</v>
      </c>
      <c r="FT216" s="21">
        <v>162</v>
      </c>
      <c r="FU216" s="39">
        <v>-125</v>
      </c>
      <c r="FV216" s="39">
        <v>-525</v>
      </c>
      <c r="FW216" s="39">
        <v>2500</v>
      </c>
      <c r="FX216" s="50">
        <f t="shared" si="514"/>
        <v>1.8754793187209963E-4</v>
      </c>
      <c r="FY216" s="40">
        <f t="shared" si="454"/>
        <v>4.5582365672104652</v>
      </c>
      <c r="FZ216" s="41">
        <f t="shared" si="515"/>
        <v>11395.591418026163</v>
      </c>
      <c r="GA216" s="39">
        <f t="shared" si="516"/>
        <v>-5982685.4944637353</v>
      </c>
      <c r="GB216" s="39">
        <f t="shared" si="517"/>
        <v>-1424448.9272532703</v>
      </c>
      <c r="GC216" s="40">
        <f t="shared" si="455"/>
        <v>23108.763868630729</v>
      </c>
      <c r="GD216" s="39">
        <f t="shared" si="518"/>
        <v>57771909.67157682</v>
      </c>
      <c r="GE216" s="39">
        <f t="shared" si="519"/>
        <v>-30330252577.577831</v>
      </c>
      <c r="GF216" s="39">
        <f t="shared" si="520"/>
        <v>-7221488708.9471025</v>
      </c>
      <c r="GG216" s="53">
        <f t="shared" si="521"/>
        <v>15923382603228.361</v>
      </c>
      <c r="GH216" s="39">
        <f t="shared" si="522"/>
        <v>3791281572197.229</v>
      </c>
      <c r="GI216" s="39">
        <f t="shared" si="523"/>
        <v>902686088618.38782</v>
      </c>
      <c r="HC216" s="21">
        <v>162</v>
      </c>
      <c r="HD216" s="39">
        <v>-125</v>
      </c>
      <c r="HE216" s="39">
        <v>-525</v>
      </c>
      <c r="HF216" s="39">
        <v>2500</v>
      </c>
      <c r="HG216" s="50">
        <f t="shared" si="524"/>
        <v>1.8754365480768261E-4</v>
      </c>
      <c r="HH216" s="40">
        <f t="shared" si="456"/>
        <v>4.5581377294221825</v>
      </c>
      <c r="HI216" s="41">
        <f t="shared" si="525"/>
        <v>11395.344323555457</v>
      </c>
      <c r="HJ216" s="39">
        <f t="shared" si="526"/>
        <v>-5982555.7698666146</v>
      </c>
      <c r="HK216" s="39">
        <f t="shared" si="527"/>
        <v>-1424418.0404444321</v>
      </c>
      <c r="HL216" s="40">
        <f t="shared" si="457"/>
        <v>23108.818401202047</v>
      </c>
      <c r="HM216" s="39">
        <f t="shared" si="528"/>
        <v>57772046.003005117</v>
      </c>
      <c r="HN216" s="39">
        <f t="shared" si="529"/>
        <v>-30330324151.577686</v>
      </c>
      <c r="HO216" s="39">
        <f t="shared" si="530"/>
        <v>-7221505750.3756399</v>
      </c>
      <c r="HP216" s="53">
        <f t="shared" si="531"/>
        <v>15923420179578.285</v>
      </c>
      <c r="HQ216" s="39">
        <f t="shared" si="532"/>
        <v>3791290518947.2109</v>
      </c>
      <c r="HR216" s="39">
        <f t="shared" si="533"/>
        <v>902688218796.95496</v>
      </c>
      <c r="IL216" s="21">
        <v>162</v>
      </c>
      <c r="IM216" s="39">
        <v>-125</v>
      </c>
      <c r="IN216" s="39">
        <v>-525</v>
      </c>
      <c r="IO216" s="39">
        <v>2500</v>
      </c>
      <c r="IP216" s="50">
        <f t="shared" si="534"/>
        <v>1.8754365472811019E-4</v>
      </c>
      <c r="IQ216" s="40">
        <f t="shared" si="458"/>
        <v>4.5581377275833583</v>
      </c>
      <c r="IR216" s="41">
        <f t="shared" si="535"/>
        <v>11395.344318958396</v>
      </c>
      <c r="IS216" s="39">
        <f t="shared" si="536"/>
        <v>-5982555.7674531583</v>
      </c>
      <c r="IT216" s="39">
        <f t="shared" si="537"/>
        <v>-1424418.0398697995</v>
      </c>
      <c r="IU216" s="40">
        <f t="shared" si="459"/>
        <v>23108.818402216595</v>
      </c>
      <c r="IV216" s="39">
        <f t="shared" si="538"/>
        <v>57772046.005541489</v>
      </c>
      <c r="IW216" s="39">
        <f t="shared" si="539"/>
        <v>-30330324152.909283</v>
      </c>
      <c r="IX216" s="39">
        <f t="shared" si="540"/>
        <v>-7221505750.6926861</v>
      </c>
      <c r="IY216" s="53">
        <f t="shared" si="541"/>
        <v>15923420180277.373</v>
      </c>
      <c r="IZ216" s="39">
        <f t="shared" si="542"/>
        <v>3791290519113.6602</v>
      </c>
      <c r="JA216" s="39">
        <f t="shared" si="543"/>
        <v>902688218836.58582</v>
      </c>
      <c r="JU216" s="21">
        <v>162</v>
      </c>
      <c r="JV216" s="39">
        <v>-125</v>
      </c>
      <c r="JW216" s="39">
        <v>-525</v>
      </c>
      <c r="JX216" s="39">
        <v>2500</v>
      </c>
      <c r="JY216" s="50">
        <f t="shared" si="544"/>
        <v>1.8754365472810962E-4</v>
      </c>
      <c r="JZ216" s="40">
        <f t="shared" si="460"/>
        <v>4.5581377275833441</v>
      </c>
      <c r="KA216" s="41">
        <f t="shared" si="545"/>
        <v>11395.34431895836</v>
      </c>
      <c r="KB216" s="39">
        <f t="shared" si="546"/>
        <v>-5982555.7674531387</v>
      </c>
      <c r="KC216" s="39">
        <f t="shared" si="547"/>
        <v>-1424418.0398697949</v>
      </c>
      <c r="KD216" s="40">
        <f t="shared" si="461"/>
        <v>23108.818402216602</v>
      </c>
      <c r="KE216" s="39">
        <f t="shared" si="548"/>
        <v>57772046.005541503</v>
      </c>
      <c r="KF216" s="39">
        <f t="shared" si="549"/>
        <v>-30330324152.90929</v>
      </c>
      <c r="KG216" s="39">
        <f t="shared" si="550"/>
        <v>-7221505750.692688</v>
      </c>
      <c r="KH216" s="53">
        <f t="shared" si="551"/>
        <v>15923420180277.377</v>
      </c>
      <c r="KI216" s="39">
        <f t="shared" si="552"/>
        <v>3791290519113.6611</v>
      </c>
      <c r="KJ216" s="39">
        <f t="shared" si="553"/>
        <v>902688218836.58594</v>
      </c>
      <c r="LD216" s="21">
        <v>162</v>
      </c>
      <c r="LE216" s="39">
        <v>-125</v>
      </c>
      <c r="LF216" s="39">
        <v>-525</v>
      </c>
      <c r="LG216" s="39">
        <v>2500</v>
      </c>
      <c r="LH216" s="50">
        <f t="shared" si="554"/>
        <v>1.8754365472810962E-4</v>
      </c>
      <c r="LI216" s="40">
        <f t="shared" si="462"/>
        <v>4.5581377275833441</v>
      </c>
      <c r="LJ216" s="41">
        <f t="shared" si="555"/>
        <v>11395.34431895836</v>
      </c>
      <c r="LK216" s="39">
        <f t="shared" si="556"/>
        <v>-5982555.7674531387</v>
      </c>
      <c r="LL216" s="39">
        <f t="shared" si="557"/>
        <v>-1424418.0398697949</v>
      </c>
      <c r="LM216" s="40">
        <f t="shared" si="463"/>
        <v>23108.818402216602</v>
      </c>
      <c r="LN216" s="39">
        <f t="shared" si="558"/>
        <v>57772046.005541503</v>
      </c>
      <c r="LO216" s="39">
        <f t="shared" si="559"/>
        <v>-30330324152.90929</v>
      </c>
      <c r="LP216" s="39">
        <f t="shared" si="560"/>
        <v>-7221505750.692688</v>
      </c>
      <c r="LQ216" s="53">
        <f t="shared" si="561"/>
        <v>15923420180277.377</v>
      </c>
      <c r="LR216" s="39">
        <f t="shared" si="562"/>
        <v>3791290519113.6611</v>
      </c>
      <c r="LS216" s="39">
        <f t="shared" si="563"/>
        <v>902688218836.58594</v>
      </c>
    </row>
    <row r="217" spans="1:331" x14ac:dyDescent="0.25">
      <c r="A217" s="21">
        <v>163</v>
      </c>
      <c r="B217" s="39">
        <v>-125</v>
      </c>
      <c r="C217" s="39">
        <v>-475</v>
      </c>
      <c r="D217" s="39">
        <v>2500</v>
      </c>
      <c r="E217" s="50">
        <f t="shared" si="464"/>
        <v>9.2250000000000003E-4</v>
      </c>
      <c r="F217" s="40">
        <f t="shared" si="444"/>
        <v>18.098585156249996</v>
      </c>
      <c r="G217" s="41">
        <f t="shared" si="465"/>
        <v>45246.462890624993</v>
      </c>
      <c r="H217" s="39">
        <f t="shared" si="466"/>
        <v>-21492069.873046871</v>
      </c>
      <c r="I217" s="39">
        <f t="shared" si="467"/>
        <v>-5655807.8613281241</v>
      </c>
      <c r="J217" s="40">
        <f t="shared" si="445"/>
        <v>13738.125000000002</v>
      </c>
      <c r="K217" s="39">
        <f t="shared" si="468"/>
        <v>34345312.500000007</v>
      </c>
      <c r="L217" s="39">
        <f t="shared" si="469"/>
        <v>-16314023437.500004</v>
      </c>
      <c r="M217" s="39">
        <f t="shared" si="470"/>
        <v>-4293164062.500001</v>
      </c>
      <c r="N217" s="53">
        <f t="shared" si="471"/>
        <v>7749161132812.502</v>
      </c>
      <c r="O217" s="39">
        <f t="shared" si="472"/>
        <v>2039252929687.5005</v>
      </c>
      <c r="P217" s="39">
        <f t="shared" si="473"/>
        <v>536645507812.50012</v>
      </c>
      <c r="AJ217" s="21">
        <v>163</v>
      </c>
      <c r="AK217" s="39">
        <v>-125</v>
      </c>
      <c r="AL217" s="39">
        <v>-475</v>
      </c>
      <c r="AM217" s="39">
        <v>2500</v>
      </c>
      <c r="AN217" s="50">
        <f t="shared" si="474"/>
        <v>3.3978718411659012E-4</v>
      </c>
      <c r="AO217" s="40">
        <f t="shared" si="446"/>
        <v>7.9285454631000505</v>
      </c>
      <c r="AP217" s="41">
        <f t="shared" si="475"/>
        <v>19821.363657750127</v>
      </c>
      <c r="AQ217" s="39">
        <f t="shared" si="476"/>
        <v>-9415147.7374313101</v>
      </c>
      <c r="AR217" s="39">
        <f t="shared" si="477"/>
        <v>-2477670.4572187657</v>
      </c>
      <c r="AS217" s="40">
        <f t="shared" si="447"/>
        <v>21167.713402513476</v>
      </c>
      <c r="AT217" s="39">
        <f t="shared" si="478"/>
        <v>52919283.506283693</v>
      </c>
      <c r="AU217" s="39">
        <f t="shared" si="479"/>
        <v>-25136659665.484753</v>
      </c>
      <c r="AV217" s="39">
        <f t="shared" si="480"/>
        <v>-6614910438.2854614</v>
      </c>
      <c r="AW217" s="53">
        <f t="shared" si="481"/>
        <v>11939913341105.258</v>
      </c>
      <c r="AX217" s="39">
        <f t="shared" si="482"/>
        <v>3142082458185.5942</v>
      </c>
      <c r="AY217" s="39">
        <f t="shared" si="483"/>
        <v>826863804785.68274</v>
      </c>
      <c r="BS217" s="21">
        <v>163</v>
      </c>
      <c r="BT217" s="39">
        <v>-125</v>
      </c>
      <c r="BU217" s="39">
        <v>-475</v>
      </c>
      <c r="BV217" s="39">
        <v>2500</v>
      </c>
      <c r="BW217" s="50">
        <f t="shared" si="484"/>
        <v>3.6097343691572848E-4</v>
      </c>
      <c r="BX217" s="40">
        <f t="shared" si="448"/>
        <v>8.3741485250890229</v>
      </c>
      <c r="BY217" s="41">
        <f t="shared" si="485"/>
        <v>20935.371312722556</v>
      </c>
      <c r="BZ217" s="39">
        <f t="shared" si="486"/>
        <v>-9944301.3735432141</v>
      </c>
      <c r="CA217" s="39">
        <f t="shared" si="487"/>
        <v>-2616921.4140903195</v>
      </c>
      <c r="CB217" s="40">
        <f t="shared" si="449"/>
        <v>20897.588679324461</v>
      </c>
      <c r="CC217" s="39">
        <f t="shared" si="488"/>
        <v>52243971.69831115</v>
      </c>
      <c r="CD217" s="39">
        <f t="shared" si="489"/>
        <v>-24815886556.697796</v>
      </c>
      <c r="CE217" s="39">
        <f t="shared" si="490"/>
        <v>-6530496462.2888937</v>
      </c>
      <c r="CF217" s="53">
        <f t="shared" si="491"/>
        <v>11787546114431.453</v>
      </c>
      <c r="CG217" s="39">
        <f t="shared" si="492"/>
        <v>3101985819587.2246</v>
      </c>
      <c r="CH217" s="39">
        <f t="shared" si="493"/>
        <v>816312057786.11169</v>
      </c>
      <c r="DB217" s="21">
        <v>163</v>
      </c>
      <c r="DC217" s="39">
        <v>-125</v>
      </c>
      <c r="DD217" s="39">
        <v>-475</v>
      </c>
      <c r="DE217" s="39">
        <v>2500</v>
      </c>
      <c r="DF217" s="50">
        <f t="shared" si="494"/>
        <v>3.2091688882679664E-4</v>
      </c>
      <c r="DG217" s="40">
        <f t="shared" si="450"/>
        <v>7.526834399302337</v>
      </c>
      <c r="DH217" s="41">
        <f t="shared" si="495"/>
        <v>18817.085998255843</v>
      </c>
      <c r="DI217" s="39">
        <f t="shared" si="496"/>
        <v>-8938115.8491715249</v>
      </c>
      <c r="DJ217" s="39">
        <f t="shared" si="497"/>
        <v>-2352135.7497819802</v>
      </c>
      <c r="DK217" s="40">
        <f t="shared" si="451"/>
        <v>21408.309667458343</v>
      </c>
      <c r="DL217" s="39">
        <f t="shared" si="498"/>
        <v>53520774.168645859</v>
      </c>
      <c r="DM217" s="39">
        <f t="shared" si="499"/>
        <v>-25422367730.106781</v>
      </c>
      <c r="DN217" s="39">
        <f t="shared" si="500"/>
        <v>-6690096771.0807323</v>
      </c>
      <c r="DO217" s="53">
        <f t="shared" si="501"/>
        <v>12075624671800.721</v>
      </c>
      <c r="DP217" s="39">
        <f t="shared" si="502"/>
        <v>3177795966263.3477</v>
      </c>
      <c r="DQ217" s="39">
        <f t="shared" si="503"/>
        <v>836262096385.09155</v>
      </c>
      <c r="EK217" s="21">
        <v>163</v>
      </c>
      <c r="EL217" s="39">
        <v>-125</v>
      </c>
      <c r="EM217" s="39">
        <v>-475</v>
      </c>
      <c r="EN217" s="39">
        <v>2500</v>
      </c>
      <c r="EO217" s="50">
        <f t="shared" si="504"/>
        <v>3.0776923341631742E-4</v>
      </c>
      <c r="EP217" s="40">
        <f t="shared" si="452"/>
        <v>7.244263333000962</v>
      </c>
      <c r="EQ217" s="41">
        <f t="shared" si="505"/>
        <v>18110.658332502404</v>
      </c>
      <c r="ER217" s="39">
        <f t="shared" si="506"/>
        <v>-8602562.7079386413</v>
      </c>
      <c r="ES217" s="39">
        <f t="shared" si="507"/>
        <v>-2263832.2915628003</v>
      </c>
      <c r="ET217" s="40">
        <f t="shared" si="453"/>
        <v>21575.942273941953</v>
      </c>
      <c r="EU217" s="39">
        <f t="shared" si="508"/>
        <v>53939855.68485488</v>
      </c>
      <c r="EV217" s="39">
        <f t="shared" si="509"/>
        <v>-25621431450.306068</v>
      </c>
      <c r="EW217" s="39">
        <f t="shared" si="510"/>
        <v>-6742481960.6068602</v>
      </c>
      <c r="EX217" s="53">
        <f t="shared" si="511"/>
        <v>12170179938895.383</v>
      </c>
      <c r="EY217" s="39">
        <f t="shared" si="512"/>
        <v>3202678931288.2588</v>
      </c>
      <c r="EZ217" s="39">
        <f t="shared" si="513"/>
        <v>842810245075.85754</v>
      </c>
      <c r="FT217" s="21">
        <v>163</v>
      </c>
      <c r="FU217" s="39">
        <v>-125</v>
      </c>
      <c r="FV217" s="39">
        <v>-475</v>
      </c>
      <c r="FW217" s="39">
        <v>2500</v>
      </c>
      <c r="FX217" s="50">
        <f t="shared" si="514"/>
        <v>3.0671781256536674E-4</v>
      </c>
      <c r="FY217" s="40">
        <f t="shared" si="454"/>
        <v>7.2215708899432185</v>
      </c>
      <c r="FZ217" s="41">
        <f t="shared" si="515"/>
        <v>18053.927224858046</v>
      </c>
      <c r="GA217" s="39">
        <f t="shared" si="516"/>
        <v>-8575615.431807572</v>
      </c>
      <c r="GB217" s="39">
        <f t="shared" si="517"/>
        <v>-2256740.9031072557</v>
      </c>
      <c r="GC217" s="40">
        <f t="shared" si="455"/>
        <v>21589.347889791574</v>
      </c>
      <c r="GD217" s="39">
        <f t="shared" si="518"/>
        <v>53973369.724478938</v>
      </c>
      <c r="GE217" s="39">
        <f t="shared" si="519"/>
        <v>-25637350619.127495</v>
      </c>
      <c r="GF217" s="39">
        <f t="shared" si="520"/>
        <v>-6746671215.5598669</v>
      </c>
      <c r="GG217" s="53">
        <f t="shared" si="521"/>
        <v>12177741544085.561</v>
      </c>
      <c r="GH217" s="39">
        <f t="shared" si="522"/>
        <v>3204668827390.937</v>
      </c>
      <c r="GI217" s="39">
        <f t="shared" si="523"/>
        <v>843333901944.9834</v>
      </c>
      <c r="HC217" s="21">
        <v>163</v>
      </c>
      <c r="HD217" s="39">
        <v>-125</v>
      </c>
      <c r="HE217" s="39">
        <v>-475</v>
      </c>
      <c r="HF217" s="39">
        <v>2500</v>
      </c>
      <c r="HG217" s="50">
        <f t="shared" si="524"/>
        <v>3.0671579986563639E-4</v>
      </c>
      <c r="HH217" s="40">
        <f t="shared" si="456"/>
        <v>7.2215274370427212</v>
      </c>
      <c r="HI217" s="41">
        <f t="shared" si="525"/>
        <v>18053.818592606804</v>
      </c>
      <c r="HJ217" s="39">
        <f t="shared" si="526"/>
        <v>-8575563.8314882312</v>
      </c>
      <c r="HK217" s="39">
        <f t="shared" si="527"/>
        <v>-2256727.3240758507</v>
      </c>
      <c r="HL217" s="40">
        <f t="shared" si="457"/>
        <v>21589.373551713135</v>
      </c>
      <c r="HM217" s="39">
        <f t="shared" si="528"/>
        <v>53973433.87928284</v>
      </c>
      <c r="HN217" s="39">
        <f t="shared" si="529"/>
        <v>-25637381092.659348</v>
      </c>
      <c r="HO217" s="39">
        <f t="shared" si="530"/>
        <v>-6746679234.9103546</v>
      </c>
      <c r="HP217" s="53">
        <f t="shared" si="531"/>
        <v>12177756019013.189</v>
      </c>
      <c r="HQ217" s="39">
        <f t="shared" si="532"/>
        <v>3204672636582.4185</v>
      </c>
      <c r="HR217" s="39">
        <f t="shared" si="533"/>
        <v>843334904363.79431</v>
      </c>
      <c r="IL217" s="21">
        <v>163</v>
      </c>
      <c r="IM217" s="39">
        <v>-125</v>
      </c>
      <c r="IN217" s="39">
        <v>-475</v>
      </c>
      <c r="IO217" s="39">
        <v>2500</v>
      </c>
      <c r="IP217" s="50">
        <f t="shared" si="534"/>
        <v>3.0671579982750522E-4</v>
      </c>
      <c r="IQ217" s="40">
        <f t="shared" si="458"/>
        <v>7.221527436219489</v>
      </c>
      <c r="IR217" s="41">
        <f t="shared" si="535"/>
        <v>18053.818590548723</v>
      </c>
      <c r="IS217" s="39">
        <f t="shared" si="536"/>
        <v>-8575563.8305106424</v>
      </c>
      <c r="IT217" s="39">
        <f t="shared" si="537"/>
        <v>-2256727.3238185905</v>
      </c>
      <c r="IU217" s="40">
        <f t="shared" si="459"/>
        <v>21589.373552199308</v>
      </c>
      <c r="IV217" s="39">
        <f t="shared" si="538"/>
        <v>53973433.880498268</v>
      </c>
      <c r="IW217" s="39">
        <f t="shared" si="539"/>
        <v>-25637381093.236675</v>
      </c>
      <c r="IX217" s="39">
        <f t="shared" si="540"/>
        <v>-6746679235.0622835</v>
      </c>
      <c r="IY217" s="53">
        <f t="shared" si="541"/>
        <v>12177756019287.42</v>
      </c>
      <c r="IZ217" s="39">
        <f t="shared" si="542"/>
        <v>3204672636654.5845</v>
      </c>
      <c r="JA217" s="39">
        <f t="shared" si="543"/>
        <v>843334904382.7854</v>
      </c>
      <c r="JU217" s="21">
        <v>163</v>
      </c>
      <c r="JV217" s="39">
        <v>-125</v>
      </c>
      <c r="JW217" s="39">
        <v>-475</v>
      </c>
      <c r="JX217" s="39">
        <v>2500</v>
      </c>
      <c r="JY217" s="50">
        <f t="shared" si="544"/>
        <v>3.0671579982750484E-4</v>
      </c>
      <c r="JZ217" s="40">
        <f t="shared" si="460"/>
        <v>7.2215274362194801</v>
      </c>
      <c r="KA217" s="41">
        <f t="shared" si="545"/>
        <v>18053.818590548701</v>
      </c>
      <c r="KB217" s="39">
        <f t="shared" si="546"/>
        <v>-8575563.8305106331</v>
      </c>
      <c r="KC217" s="39">
        <f t="shared" si="547"/>
        <v>-2256727.3238185877</v>
      </c>
      <c r="KD217" s="40">
        <f t="shared" si="461"/>
        <v>21589.373552199315</v>
      </c>
      <c r="KE217" s="39">
        <f t="shared" si="548"/>
        <v>53973433.88049829</v>
      </c>
      <c r="KF217" s="39">
        <f t="shared" si="549"/>
        <v>-25637381093.236687</v>
      </c>
      <c r="KG217" s="39">
        <f t="shared" si="550"/>
        <v>-6746679235.0622864</v>
      </c>
      <c r="KH217" s="53">
        <f t="shared" si="551"/>
        <v>12177756019287.426</v>
      </c>
      <c r="KI217" s="39">
        <f t="shared" si="552"/>
        <v>3204672636654.5859</v>
      </c>
      <c r="KJ217" s="39">
        <f t="shared" si="553"/>
        <v>843334904382.78577</v>
      </c>
      <c r="LD217" s="21">
        <v>163</v>
      </c>
      <c r="LE217" s="39">
        <v>-125</v>
      </c>
      <c r="LF217" s="39">
        <v>-475</v>
      </c>
      <c r="LG217" s="39">
        <v>2500</v>
      </c>
      <c r="LH217" s="50">
        <f t="shared" si="554"/>
        <v>3.0671579982750484E-4</v>
      </c>
      <c r="LI217" s="40">
        <f t="shared" si="462"/>
        <v>7.2215274362194801</v>
      </c>
      <c r="LJ217" s="41">
        <f t="shared" si="555"/>
        <v>18053.818590548701</v>
      </c>
      <c r="LK217" s="39">
        <f t="shared" si="556"/>
        <v>-8575563.8305106331</v>
      </c>
      <c r="LL217" s="39">
        <f t="shared" si="557"/>
        <v>-2256727.3238185877</v>
      </c>
      <c r="LM217" s="40">
        <f t="shared" si="463"/>
        <v>21589.373552199315</v>
      </c>
      <c r="LN217" s="39">
        <f t="shared" si="558"/>
        <v>53973433.88049829</v>
      </c>
      <c r="LO217" s="39">
        <f t="shared" si="559"/>
        <v>-25637381093.236687</v>
      </c>
      <c r="LP217" s="39">
        <f t="shared" si="560"/>
        <v>-6746679235.0622864</v>
      </c>
      <c r="LQ217" s="53">
        <f t="shared" si="561"/>
        <v>12177756019287.426</v>
      </c>
      <c r="LR217" s="39">
        <f t="shared" si="562"/>
        <v>3204672636654.5859</v>
      </c>
      <c r="LS217" s="39">
        <f t="shared" si="563"/>
        <v>843334904382.78577</v>
      </c>
    </row>
    <row r="218" spans="1:331" x14ac:dyDescent="0.25">
      <c r="A218" s="21">
        <v>164</v>
      </c>
      <c r="B218" s="39">
        <v>-125</v>
      </c>
      <c r="C218" s="39">
        <v>-425</v>
      </c>
      <c r="D218" s="39">
        <v>2500</v>
      </c>
      <c r="E218" s="50">
        <f t="shared" si="464"/>
        <v>9.3000000000000005E-4</v>
      </c>
      <c r="F218" s="40">
        <f t="shared" si="444"/>
        <v>18.201262500000002</v>
      </c>
      <c r="G218" s="41">
        <f t="shared" si="465"/>
        <v>45503.156250000007</v>
      </c>
      <c r="H218" s="39">
        <f t="shared" si="466"/>
        <v>-19338841.406250004</v>
      </c>
      <c r="I218" s="39">
        <f t="shared" si="467"/>
        <v>-5687894.5312500009</v>
      </c>
      <c r="J218" s="40">
        <f t="shared" si="445"/>
        <v>13642.499999999998</v>
      </c>
      <c r="K218" s="39">
        <f t="shared" si="468"/>
        <v>34106249.999999993</v>
      </c>
      <c r="L218" s="39">
        <f t="shared" si="469"/>
        <v>-14495156249.999996</v>
      </c>
      <c r="M218" s="39">
        <f t="shared" si="470"/>
        <v>-4263281249.999999</v>
      </c>
      <c r="N218" s="53">
        <f t="shared" si="471"/>
        <v>6160441406249.998</v>
      </c>
      <c r="O218" s="39">
        <f t="shared" si="472"/>
        <v>1811894531249.9995</v>
      </c>
      <c r="P218" s="39">
        <f t="shared" si="473"/>
        <v>532910156249.99988</v>
      </c>
      <c r="AJ218" s="21">
        <v>164</v>
      </c>
      <c r="AK218" s="39">
        <v>-125</v>
      </c>
      <c r="AL218" s="39">
        <v>-425</v>
      </c>
      <c r="AM218" s="39">
        <v>2500</v>
      </c>
      <c r="AN218" s="50">
        <f t="shared" si="474"/>
        <v>4.1237922385456573E-4</v>
      </c>
      <c r="AO218" s="40">
        <f t="shared" si="446"/>
        <v>9.4315592285899736</v>
      </c>
      <c r="AP218" s="41">
        <f t="shared" si="475"/>
        <v>23578.898071474934</v>
      </c>
      <c r="AQ218" s="39">
        <f t="shared" si="476"/>
        <v>-10021031.680376846</v>
      </c>
      <c r="AR218" s="39">
        <f t="shared" si="477"/>
        <v>-2947362.258934367</v>
      </c>
      <c r="AS218" s="40">
        <f t="shared" si="447"/>
        <v>20242.16489585429</v>
      </c>
      <c r="AT218" s="39">
        <f t="shared" si="478"/>
        <v>50605412.239635728</v>
      </c>
      <c r="AU218" s="39">
        <f t="shared" si="479"/>
        <v>-21507300201.845184</v>
      </c>
      <c r="AV218" s="39">
        <f t="shared" si="480"/>
        <v>-6325676529.9544659</v>
      </c>
      <c r="AW218" s="53">
        <f t="shared" si="481"/>
        <v>9140602585784.2031</v>
      </c>
      <c r="AX218" s="39">
        <f t="shared" si="482"/>
        <v>2688412525230.6479</v>
      </c>
      <c r="AY218" s="39">
        <f t="shared" si="483"/>
        <v>790709566244.30823</v>
      </c>
      <c r="BS218" s="21">
        <v>164</v>
      </c>
      <c r="BT218" s="39">
        <v>-125</v>
      </c>
      <c r="BU218" s="39">
        <v>-425</v>
      </c>
      <c r="BV218" s="39">
        <v>2500</v>
      </c>
      <c r="BW218" s="50">
        <f t="shared" si="484"/>
        <v>4.513349406640406E-4</v>
      </c>
      <c r="BX218" s="40">
        <f t="shared" si="448"/>
        <v>10.210432904198676</v>
      </c>
      <c r="BY218" s="41">
        <f t="shared" si="485"/>
        <v>25526.082260496689</v>
      </c>
      <c r="BZ218" s="39">
        <f t="shared" si="486"/>
        <v>-10848584.960711094</v>
      </c>
      <c r="CA218" s="39">
        <f t="shared" si="487"/>
        <v>-3190760.2825620859</v>
      </c>
      <c r="CB218" s="40">
        <f t="shared" si="449"/>
        <v>19745.479506533484</v>
      </c>
      <c r="CC218" s="39">
        <f t="shared" si="488"/>
        <v>49363698.766333707</v>
      </c>
      <c r="CD218" s="39">
        <f t="shared" si="489"/>
        <v>-20979571975.691826</v>
      </c>
      <c r="CE218" s="39">
        <f t="shared" si="490"/>
        <v>-6170462345.7917137</v>
      </c>
      <c r="CF218" s="53">
        <f t="shared" si="491"/>
        <v>8916318089669.0254</v>
      </c>
      <c r="CG218" s="39">
        <f t="shared" si="492"/>
        <v>2622446496961.4785</v>
      </c>
      <c r="CH218" s="39">
        <f t="shared" si="493"/>
        <v>771307793223.96411</v>
      </c>
      <c r="DB218" s="21">
        <v>164</v>
      </c>
      <c r="DC218" s="39">
        <v>-125</v>
      </c>
      <c r="DD218" s="39">
        <v>-425</v>
      </c>
      <c r="DE218" s="39">
        <v>2500</v>
      </c>
      <c r="DF218" s="50">
        <f t="shared" si="494"/>
        <v>4.318371635781736E-4</v>
      </c>
      <c r="DG218" s="40">
        <f t="shared" si="450"/>
        <v>9.8230164052172562</v>
      </c>
      <c r="DH218" s="41">
        <f t="shared" si="495"/>
        <v>24557.541013043141</v>
      </c>
      <c r="DI218" s="39">
        <f t="shared" si="496"/>
        <v>-10436954.930543335</v>
      </c>
      <c r="DJ218" s="39">
        <f t="shared" si="497"/>
        <v>-3069692.6266303929</v>
      </c>
      <c r="DK218" s="40">
        <f t="shared" si="451"/>
        <v>19994.07616437829</v>
      </c>
      <c r="DL218" s="39">
        <f t="shared" si="498"/>
        <v>49985190.410945721</v>
      </c>
      <c r="DM218" s="39">
        <f t="shared" si="499"/>
        <v>-21243705924.651932</v>
      </c>
      <c r="DN218" s="39">
        <f t="shared" si="500"/>
        <v>-6248148801.3682156</v>
      </c>
      <c r="DO218" s="53">
        <f t="shared" si="501"/>
        <v>9028575017977.0703</v>
      </c>
      <c r="DP218" s="39">
        <f t="shared" si="502"/>
        <v>2655463240581.4917</v>
      </c>
      <c r="DQ218" s="39">
        <f t="shared" si="503"/>
        <v>781018600171.02686</v>
      </c>
      <c r="EK218" s="21">
        <v>164</v>
      </c>
      <c r="EL218" s="39">
        <v>-125</v>
      </c>
      <c r="EM218" s="39">
        <v>-425</v>
      </c>
      <c r="EN218" s="39">
        <v>2500</v>
      </c>
      <c r="EO218" s="50">
        <f t="shared" si="504"/>
        <v>4.2635564371977546E-4</v>
      </c>
      <c r="EP218" s="40">
        <f t="shared" si="452"/>
        <v>9.7132269296646623</v>
      </c>
      <c r="EQ218" s="41">
        <f t="shared" si="505"/>
        <v>24283.067324161657</v>
      </c>
      <c r="ER218" s="39">
        <f t="shared" si="506"/>
        <v>-10320303.612768704</v>
      </c>
      <c r="ES218" s="39">
        <f t="shared" si="507"/>
        <v>-3035383.415520207</v>
      </c>
      <c r="ET218" s="40">
        <f t="shared" si="453"/>
        <v>20063.965542572863</v>
      </c>
      <c r="EU218" s="39">
        <f t="shared" si="508"/>
        <v>50159913.856432155</v>
      </c>
      <c r="EV218" s="39">
        <f t="shared" si="509"/>
        <v>-21317963388.983665</v>
      </c>
      <c r="EW218" s="39">
        <f t="shared" si="510"/>
        <v>-6269989232.054019</v>
      </c>
      <c r="EX218" s="53">
        <f t="shared" si="511"/>
        <v>9060134440318.0586</v>
      </c>
      <c r="EY218" s="39">
        <f t="shared" si="512"/>
        <v>2664745423622.958</v>
      </c>
      <c r="EZ218" s="39">
        <f t="shared" si="513"/>
        <v>783748654006.75244</v>
      </c>
      <c r="FT218" s="21">
        <v>164</v>
      </c>
      <c r="FU218" s="39">
        <v>-125</v>
      </c>
      <c r="FV218" s="39">
        <v>-425</v>
      </c>
      <c r="FW218" s="39">
        <v>2500</v>
      </c>
      <c r="FX218" s="50">
        <f t="shared" si="514"/>
        <v>4.2588769325863389E-4</v>
      </c>
      <c r="FY218" s="40">
        <f t="shared" si="454"/>
        <v>9.7038365917542713</v>
      </c>
      <c r="FZ218" s="41">
        <f t="shared" si="515"/>
        <v>24259.591479385679</v>
      </c>
      <c r="GA218" s="39">
        <f t="shared" si="516"/>
        <v>-10310326.378738914</v>
      </c>
      <c r="GB218" s="39">
        <f t="shared" si="517"/>
        <v>-3032448.9349232097</v>
      </c>
      <c r="GC218" s="40">
        <f t="shared" si="455"/>
        <v>20069.931910952419</v>
      </c>
      <c r="GD218" s="39">
        <f t="shared" si="518"/>
        <v>50174829.777381048</v>
      </c>
      <c r="GE218" s="39">
        <f t="shared" si="519"/>
        <v>-21324302655.386944</v>
      </c>
      <c r="GF218" s="39">
        <f t="shared" si="520"/>
        <v>-6271853722.1726313</v>
      </c>
      <c r="GG218" s="53">
        <f t="shared" si="521"/>
        <v>9062828628539.4512</v>
      </c>
      <c r="GH218" s="39">
        <f t="shared" si="522"/>
        <v>2665537831923.3682</v>
      </c>
      <c r="GI218" s="39">
        <f t="shared" si="523"/>
        <v>783981715271.57886</v>
      </c>
      <c r="HC218" s="21">
        <v>164</v>
      </c>
      <c r="HD218" s="39">
        <v>-125</v>
      </c>
      <c r="HE218" s="39">
        <v>-425</v>
      </c>
      <c r="HF218" s="39">
        <v>2500</v>
      </c>
      <c r="HG218" s="50">
        <f t="shared" si="524"/>
        <v>4.2588794492359018E-4</v>
      </c>
      <c r="HH218" s="40">
        <f t="shared" si="456"/>
        <v>9.703841642652403</v>
      </c>
      <c r="HI218" s="41">
        <f t="shared" si="525"/>
        <v>24259.604106631006</v>
      </c>
      <c r="HJ218" s="39">
        <f t="shared" si="526"/>
        <v>-10310331.745318178</v>
      </c>
      <c r="HK218" s="39">
        <f t="shared" si="527"/>
        <v>-3032450.5133288759</v>
      </c>
      <c r="HL218" s="40">
        <f t="shared" si="457"/>
        <v>20069.928702224224</v>
      </c>
      <c r="HM218" s="39">
        <f t="shared" si="528"/>
        <v>50174821.755560562</v>
      </c>
      <c r="HN218" s="39">
        <f t="shared" si="529"/>
        <v>-21324299246.113239</v>
      </c>
      <c r="HO218" s="39">
        <f t="shared" si="530"/>
        <v>-6271852719.4450703</v>
      </c>
      <c r="HP218" s="53">
        <f t="shared" si="531"/>
        <v>9062827179598.127</v>
      </c>
      <c r="HQ218" s="39">
        <f t="shared" si="532"/>
        <v>2665537405764.1548</v>
      </c>
      <c r="HR218" s="39">
        <f t="shared" si="533"/>
        <v>783981589930.63379</v>
      </c>
      <c r="IL218" s="21">
        <v>164</v>
      </c>
      <c r="IM218" s="39">
        <v>-125</v>
      </c>
      <c r="IN218" s="39">
        <v>-425</v>
      </c>
      <c r="IO218" s="39">
        <v>2500</v>
      </c>
      <c r="IP218" s="50">
        <f t="shared" si="534"/>
        <v>4.2588794492690046E-4</v>
      </c>
      <c r="IQ218" s="40">
        <f t="shared" si="458"/>
        <v>9.703841642718837</v>
      </c>
      <c r="IR218" s="41">
        <f t="shared" si="535"/>
        <v>24259.604106797091</v>
      </c>
      <c r="IS218" s="39">
        <f t="shared" si="536"/>
        <v>-10310331.745388763</v>
      </c>
      <c r="IT218" s="39">
        <f t="shared" si="537"/>
        <v>-3032450.5133496365</v>
      </c>
      <c r="IU218" s="40">
        <f t="shared" si="459"/>
        <v>20069.92870218202</v>
      </c>
      <c r="IV218" s="39">
        <f t="shared" si="538"/>
        <v>50174821.755455047</v>
      </c>
      <c r="IW218" s="39">
        <f t="shared" si="539"/>
        <v>-21324299246.068394</v>
      </c>
      <c r="IX218" s="39">
        <f t="shared" si="540"/>
        <v>-6271852719.431881</v>
      </c>
      <c r="IY218" s="53">
        <f t="shared" si="541"/>
        <v>9062827179579.0664</v>
      </c>
      <c r="IZ218" s="39">
        <f t="shared" si="542"/>
        <v>2665537405758.5493</v>
      </c>
      <c r="JA218" s="39">
        <f t="shared" si="543"/>
        <v>783981589928.98511</v>
      </c>
      <c r="JU218" s="21">
        <v>164</v>
      </c>
      <c r="JV218" s="39">
        <v>-125</v>
      </c>
      <c r="JW218" s="39">
        <v>-425</v>
      </c>
      <c r="JX218" s="39">
        <v>2500</v>
      </c>
      <c r="JY218" s="50">
        <f t="shared" si="544"/>
        <v>4.2588794492689987E-4</v>
      </c>
      <c r="JZ218" s="40">
        <f t="shared" si="460"/>
        <v>9.7038416427188245</v>
      </c>
      <c r="KA218" s="41">
        <f t="shared" si="545"/>
        <v>24259.604106797062</v>
      </c>
      <c r="KB218" s="39">
        <f t="shared" si="546"/>
        <v>-10310331.745388752</v>
      </c>
      <c r="KC218" s="39">
        <f t="shared" si="547"/>
        <v>-3032450.5133496327</v>
      </c>
      <c r="KD218" s="40">
        <f t="shared" si="461"/>
        <v>20069.928702182027</v>
      </c>
      <c r="KE218" s="39">
        <f t="shared" si="548"/>
        <v>50174821.755455069</v>
      </c>
      <c r="KF218" s="39">
        <f t="shared" si="549"/>
        <v>-21324299246.068405</v>
      </c>
      <c r="KG218" s="39">
        <f t="shared" si="550"/>
        <v>-6271852719.4318838</v>
      </c>
      <c r="KH218" s="53">
        <f t="shared" si="551"/>
        <v>9062827179579.0723</v>
      </c>
      <c r="KI218" s="39">
        <f t="shared" si="552"/>
        <v>2665537405758.5508</v>
      </c>
      <c r="KJ218" s="39">
        <f t="shared" si="553"/>
        <v>783981589928.98547</v>
      </c>
      <c r="LD218" s="21">
        <v>164</v>
      </c>
      <c r="LE218" s="39">
        <v>-125</v>
      </c>
      <c r="LF218" s="39">
        <v>-425</v>
      </c>
      <c r="LG218" s="39">
        <v>2500</v>
      </c>
      <c r="LH218" s="50">
        <f t="shared" si="554"/>
        <v>4.2588794492689987E-4</v>
      </c>
      <c r="LI218" s="40">
        <f t="shared" si="462"/>
        <v>9.7038416427188245</v>
      </c>
      <c r="LJ218" s="41">
        <f t="shared" si="555"/>
        <v>24259.604106797062</v>
      </c>
      <c r="LK218" s="39">
        <f t="shared" si="556"/>
        <v>-10310331.745388752</v>
      </c>
      <c r="LL218" s="39">
        <f t="shared" si="557"/>
        <v>-3032450.5133496327</v>
      </c>
      <c r="LM218" s="40">
        <f t="shared" si="463"/>
        <v>20069.928702182027</v>
      </c>
      <c r="LN218" s="39">
        <f t="shared" si="558"/>
        <v>50174821.755455069</v>
      </c>
      <c r="LO218" s="39">
        <f t="shared" si="559"/>
        <v>-21324299246.068405</v>
      </c>
      <c r="LP218" s="39">
        <f t="shared" si="560"/>
        <v>-6271852719.4318838</v>
      </c>
      <c r="LQ218" s="53">
        <f t="shared" si="561"/>
        <v>9062827179579.0723</v>
      </c>
      <c r="LR218" s="39">
        <f t="shared" si="562"/>
        <v>2665537405758.5508</v>
      </c>
      <c r="LS218" s="39">
        <f t="shared" si="563"/>
        <v>783981589928.98547</v>
      </c>
    </row>
    <row r="219" spans="1:331" x14ac:dyDescent="0.25">
      <c r="A219" s="21">
        <v>165</v>
      </c>
      <c r="B219" s="39">
        <v>-125</v>
      </c>
      <c r="C219" s="39">
        <v>-375</v>
      </c>
      <c r="D219" s="39">
        <v>2500</v>
      </c>
      <c r="E219" s="50">
        <f t="shared" si="464"/>
        <v>9.3750000000000007E-4</v>
      </c>
      <c r="F219" s="40">
        <f t="shared" si="444"/>
        <v>18.30322265625</v>
      </c>
      <c r="G219" s="41">
        <f t="shared" si="465"/>
        <v>45758.056640625</v>
      </c>
      <c r="H219" s="39">
        <f t="shared" si="466"/>
        <v>-17159271.240234375</v>
      </c>
      <c r="I219" s="39">
        <f t="shared" si="467"/>
        <v>-5719757.080078125</v>
      </c>
      <c r="J219" s="40">
        <f t="shared" si="445"/>
        <v>13546.875</v>
      </c>
      <c r="K219" s="39">
        <f t="shared" si="468"/>
        <v>33867187.5</v>
      </c>
      <c r="L219" s="39">
        <f t="shared" si="469"/>
        <v>-12700195312.5</v>
      </c>
      <c r="M219" s="39">
        <f t="shared" si="470"/>
        <v>-4233398437.5</v>
      </c>
      <c r="N219" s="53">
        <f t="shared" si="471"/>
        <v>4762573242187.5</v>
      </c>
      <c r="O219" s="39">
        <f t="shared" si="472"/>
        <v>1587524414062.5</v>
      </c>
      <c r="P219" s="39">
        <f t="shared" si="473"/>
        <v>529174804687.5</v>
      </c>
      <c r="AJ219" s="21">
        <v>165</v>
      </c>
      <c r="AK219" s="39">
        <v>-125</v>
      </c>
      <c r="AL219" s="39">
        <v>-375</v>
      </c>
      <c r="AM219" s="39">
        <v>2500</v>
      </c>
      <c r="AN219" s="50">
        <f t="shared" si="474"/>
        <v>4.8497126359254146E-4</v>
      </c>
      <c r="AO219" s="40">
        <f t="shared" si="446"/>
        <v>10.867385540105072</v>
      </c>
      <c r="AP219" s="41">
        <f t="shared" si="475"/>
        <v>27168.46385026268</v>
      </c>
      <c r="AQ219" s="39">
        <f t="shared" si="476"/>
        <v>-10188173.943848506</v>
      </c>
      <c r="AR219" s="39">
        <f t="shared" si="477"/>
        <v>-3396057.9812828349</v>
      </c>
      <c r="AS219" s="40">
        <f t="shared" si="447"/>
        <v>19316.616389195096</v>
      </c>
      <c r="AT219" s="39">
        <f t="shared" si="478"/>
        <v>48291540.972987741</v>
      </c>
      <c r="AU219" s="39">
        <f t="shared" si="479"/>
        <v>-18109327864.870403</v>
      </c>
      <c r="AV219" s="39">
        <f t="shared" si="480"/>
        <v>-6036442621.6234674</v>
      </c>
      <c r="AW219" s="53">
        <f t="shared" si="481"/>
        <v>6790997949326.4014</v>
      </c>
      <c r="AX219" s="39">
        <f t="shared" si="482"/>
        <v>2263665983108.8003</v>
      </c>
      <c r="AY219" s="39">
        <f t="shared" si="483"/>
        <v>754555327702.93347</v>
      </c>
      <c r="BS219" s="21">
        <v>165</v>
      </c>
      <c r="BT219" s="39">
        <v>-125</v>
      </c>
      <c r="BU219" s="39">
        <v>-375</v>
      </c>
      <c r="BV219" s="39">
        <v>2500</v>
      </c>
      <c r="BW219" s="50">
        <f t="shared" si="484"/>
        <v>5.4169644441235277E-4</v>
      </c>
      <c r="BX219" s="40">
        <f t="shared" si="448"/>
        <v>11.942610965972712</v>
      </c>
      <c r="BY219" s="41">
        <f t="shared" si="485"/>
        <v>29856.527414931781</v>
      </c>
      <c r="BZ219" s="39">
        <f t="shared" si="486"/>
        <v>-11196197.780599417</v>
      </c>
      <c r="CA219" s="39">
        <f t="shared" si="487"/>
        <v>-3732065.9268664727</v>
      </c>
      <c r="CB219" s="40">
        <f t="shared" si="449"/>
        <v>18593.370333742503</v>
      </c>
      <c r="CC219" s="39">
        <f t="shared" si="488"/>
        <v>46483425.834356256</v>
      </c>
      <c r="CD219" s="39">
        <f t="shared" si="489"/>
        <v>-17431284687.883595</v>
      </c>
      <c r="CE219" s="39">
        <f t="shared" si="490"/>
        <v>-5810428229.2945318</v>
      </c>
      <c r="CF219" s="53">
        <f t="shared" si="491"/>
        <v>6536731757956.3477</v>
      </c>
      <c r="CG219" s="39">
        <f t="shared" si="492"/>
        <v>2178910585985.4495</v>
      </c>
      <c r="CH219" s="39">
        <f t="shared" si="493"/>
        <v>726303528661.81653</v>
      </c>
      <c r="DB219" s="21">
        <v>165</v>
      </c>
      <c r="DC219" s="39">
        <v>-125</v>
      </c>
      <c r="DD219" s="39">
        <v>-375</v>
      </c>
      <c r="DE219" s="39">
        <v>2500</v>
      </c>
      <c r="DF219" s="50">
        <f t="shared" si="494"/>
        <v>5.4275743832955055E-4</v>
      </c>
      <c r="DG219" s="40">
        <f t="shared" si="450"/>
        <v>11.962331242407933</v>
      </c>
      <c r="DH219" s="41">
        <f t="shared" si="495"/>
        <v>29905.828106019831</v>
      </c>
      <c r="DI219" s="39">
        <f t="shared" si="496"/>
        <v>-11214685.539757436</v>
      </c>
      <c r="DJ219" s="39">
        <f t="shared" si="497"/>
        <v>-3738228.513252479</v>
      </c>
      <c r="DK219" s="40">
        <f t="shared" si="451"/>
        <v>18579.842661298229</v>
      </c>
      <c r="DL219" s="39">
        <f t="shared" si="498"/>
        <v>46449606.653245576</v>
      </c>
      <c r="DM219" s="39">
        <f t="shared" si="499"/>
        <v>-17418602494.967091</v>
      </c>
      <c r="DN219" s="39">
        <f t="shared" si="500"/>
        <v>-5806200831.6556969</v>
      </c>
      <c r="DO219" s="53">
        <f t="shared" si="501"/>
        <v>6531975935612.6592</v>
      </c>
      <c r="DP219" s="39">
        <f t="shared" si="502"/>
        <v>2177325311870.8862</v>
      </c>
      <c r="DQ219" s="39">
        <f t="shared" si="503"/>
        <v>725775103956.96216</v>
      </c>
      <c r="EK219" s="21">
        <v>165</v>
      </c>
      <c r="EL219" s="39">
        <v>-125</v>
      </c>
      <c r="EM219" s="39">
        <v>-375</v>
      </c>
      <c r="EN219" s="39">
        <v>2500</v>
      </c>
      <c r="EO219" s="50">
        <f t="shared" si="504"/>
        <v>5.4494205402323367E-4</v>
      </c>
      <c r="EP219" s="40">
        <f t="shared" si="452"/>
        <v>12.002890633292944</v>
      </c>
      <c r="EQ219" s="41">
        <f t="shared" si="505"/>
        <v>30007.226583232361</v>
      </c>
      <c r="ER219" s="39">
        <f t="shared" si="506"/>
        <v>-11252709.968712136</v>
      </c>
      <c r="ES219" s="39">
        <f t="shared" si="507"/>
        <v>-3750903.3229040452</v>
      </c>
      <c r="ET219" s="40">
        <f t="shared" si="453"/>
        <v>18551.98881120377</v>
      </c>
      <c r="EU219" s="39">
        <f t="shared" si="508"/>
        <v>46379972.028009422</v>
      </c>
      <c r="EV219" s="39">
        <f t="shared" si="509"/>
        <v>-17392489510.503532</v>
      </c>
      <c r="EW219" s="39">
        <f t="shared" si="510"/>
        <v>-5797496503.5011778</v>
      </c>
      <c r="EX219" s="53">
        <f t="shared" si="511"/>
        <v>6522183566438.8242</v>
      </c>
      <c r="EY219" s="39">
        <f t="shared" si="512"/>
        <v>2174061188812.9417</v>
      </c>
      <c r="EZ219" s="39">
        <f t="shared" si="513"/>
        <v>724687062937.64722</v>
      </c>
      <c r="FT219" s="21">
        <v>165</v>
      </c>
      <c r="FU219" s="39">
        <v>-125</v>
      </c>
      <c r="FV219" s="39">
        <v>-375</v>
      </c>
      <c r="FW219" s="39">
        <v>2500</v>
      </c>
      <c r="FX219" s="50">
        <f t="shared" si="514"/>
        <v>5.4505757395190092E-4</v>
      </c>
      <c r="FY219" s="40">
        <f t="shared" si="454"/>
        <v>12.005033672643609</v>
      </c>
      <c r="FZ219" s="41">
        <f t="shared" si="515"/>
        <v>30012.584181609025</v>
      </c>
      <c r="GA219" s="39">
        <f t="shared" si="516"/>
        <v>-11254719.068103384</v>
      </c>
      <c r="GB219" s="39">
        <f t="shared" si="517"/>
        <v>-3751573.0227011279</v>
      </c>
      <c r="GC219" s="40">
        <f t="shared" si="455"/>
        <v>18550.515932113263</v>
      </c>
      <c r="GD219" s="39">
        <f t="shared" si="518"/>
        <v>46376289.830283158</v>
      </c>
      <c r="GE219" s="39">
        <f t="shared" si="519"/>
        <v>-17391108686.356186</v>
      </c>
      <c r="GF219" s="39">
        <f t="shared" si="520"/>
        <v>-5797036228.7853947</v>
      </c>
      <c r="GG219" s="53">
        <f t="shared" si="521"/>
        <v>6521665757383.5693</v>
      </c>
      <c r="GH219" s="39">
        <f t="shared" si="522"/>
        <v>2173888585794.5229</v>
      </c>
      <c r="GI219" s="39">
        <f t="shared" si="523"/>
        <v>724629528598.17432</v>
      </c>
      <c r="HC219" s="21">
        <v>165</v>
      </c>
      <c r="HD219" s="39">
        <v>-125</v>
      </c>
      <c r="HE219" s="39">
        <v>-375</v>
      </c>
      <c r="HF219" s="39">
        <v>2500</v>
      </c>
      <c r="HG219" s="50">
        <f t="shared" si="524"/>
        <v>5.4506008998154391E-4</v>
      </c>
      <c r="HH219" s="40">
        <f t="shared" si="456"/>
        <v>12.005080346251228</v>
      </c>
      <c r="HI219" s="41">
        <f t="shared" si="525"/>
        <v>30012.70086562807</v>
      </c>
      <c r="HJ219" s="39">
        <f t="shared" si="526"/>
        <v>-11254762.824610526</v>
      </c>
      <c r="HK219" s="39">
        <f t="shared" si="527"/>
        <v>-3751587.6082035089</v>
      </c>
      <c r="HL219" s="40">
        <f t="shared" si="457"/>
        <v>18550.483852735317</v>
      </c>
      <c r="HM219" s="39">
        <f t="shared" si="528"/>
        <v>46376209.631838292</v>
      </c>
      <c r="HN219" s="39">
        <f t="shared" si="529"/>
        <v>-17391078611.939358</v>
      </c>
      <c r="HO219" s="39">
        <f t="shared" si="530"/>
        <v>-5797026203.9797869</v>
      </c>
      <c r="HP219" s="53">
        <f t="shared" si="531"/>
        <v>6521654479477.2588</v>
      </c>
      <c r="HQ219" s="39">
        <f t="shared" si="532"/>
        <v>2173884826492.4202</v>
      </c>
      <c r="HR219" s="39">
        <f t="shared" si="533"/>
        <v>724628275497.47327</v>
      </c>
      <c r="IL219" s="21">
        <v>165</v>
      </c>
      <c r="IM219" s="39">
        <v>-125</v>
      </c>
      <c r="IN219" s="39">
        <v>-375</v>
      </c>
      <c r="IO219" s="39">
        <v>2500</v>
      </c>
      <c r="IP219" s="50">
        <f t="shared" si="534"/>
        <v>5.4506009002629533E-4</v>
      </c>
      <c r="IQ219" s="40">
        <f t="shared" si="458"/>
        <v>12.005080347081387</v>
      </c>
      <c r="IR219" s="41">
        <f t="shared" si="535"/>
        <v>30012.700867703468</v>
      </c>
      <c r="IS219" s="39">
        <f t="shared" si="536"/>
        <v>-11254762.8253888</v>
      </c>
      <c r="IT219" s="39">
        <f t="shared" si="537"/>
        <v>-3751587.6084629335</v>
      </c>
      <c r="IU219" s="40">
        <f t="shared" si="459"/>
        <v>18550.483852164736</v>
      </c>
      <c r="IV219" s="39">
        <f t="shared" si="538"/>
        <v>46376209.630411841</v>
      </c>
      <c r="IW219" s="39">
        <f t="shared" si="539"/>
        <v>-17391078611.404442</v>
      </c>
      <c r="IX219" s="39">
        <f t="shared" si="540"/>
        <v>-5797026203.8014803</v>
      </c>
      <c r="IY219" s="53">
        <f t="shared" si="541"/>
        <v>6521654479276.666</v>
      </c>
      <c r="IZ219" s="39">
        <f t="shared" si="542"/>
        <v>2173884826425.5552</v>
      </c>
      <c r="JA219" s="39">
        <f t="shared" si="543"/>
        <v>724628275475.18506</v>
      </c>
      <c r="JU219" s="21">
        <v>165</v>
      </c>
      <c r="JV219" s="39">
        <v>-125</v>
      </c>
      <c r="JW219" s="39">
        <v>-375</v>
      </c>
      <c r="JX219" s="39">
        <v>2500</v>
      </c>
      <c r="JY219" s="50">
        <f t="shared" si="544"/>
        <v>5.4506009002629511E-4</v>
      </c>
      <c r="JZ219" s="40">
        <f t="shared" si="460"/>
        <v>12.005080347081387</v>
      </c>
      <c r="KA219" s="41">
        <f t="shared" si="545"/>
        <v>30012.700867703468</v>
      </c>
      <c r="KB219" s="39">
        <f t="shared" si="546"/>
        <v>-11254762.8253888</v>
      </c>
      <c r="KC219" s="39">
        <f t="shared" si="547"/>
        <v>-3751587.6084629335</v>
      </c>
      <c r="KD219" s="40">
        <f t="shared" si="461"/>
        <v>18550.483852164736</v>
      </c>
      <c r="KE219" s="39">
        <f t="shared" si="548"/>
        <v>46376209.630411841</v>
      </c>
      <c r="KF219" s="39">
        <f t="shared" si="549"/>
        <v>-17391078611.404442</v>
      </c>
      <c r="KG219" s="39">
        <f t="shared" si="550"/>
        <v>-5797026203.8014803</v>
      </c>
      <c r="KH219" s="53">
        <f t="shared" si="551"/>
        <v>6521654479276.666</v>
      </c>
      <c r="KI219" s="39">
        <f t="shared" si="552"/>
        <v>2173884826425.5552</v>
      </c>
      <c r="KJ219" s="39">
        <f t="shared" si="553"/>
        <v>724628275475.18506</v>
      </c>
      <c r="LD219" s="21">
        <v>165</v>
      </c>
      <c r="LE219" s="39">
        <v>-125</v>
      </c>
      <c r="LF219" s="39">
        <v>-375</v>
      </c>
      <c r="LG219" s="39">
        <v>2500</v>
      </c>
      <c r="LH219" s="50">
        <f t="shared" si="554"/>
        <v>5.4506009002629511E-4</v>
      </c>
      <c r="LI219" s="40">
        <f t="shared" si="462"/>
        <v>12.005080347081387</v>
      </c>
      <c r="LJ219" s="41">
        <f t="shared" si="555"/>
        <v>30012.700867703468</v>
      </c>
      <c r="LK219" s="39">
        <f t="shared" si="556"/>
        <v>-11254762.8253888</v>
      </c>
      <c r="LL219" s="39">
        <f t="shared" si="557"/>
        <v>-3751587.6084629335</v>
      </c>
      <c r="LM219" s="40">
        <f t="shared" si="463"/>
        <v>18550.483852164736</v>
      </c>
      <c r="LN219" s="39">
        <f t="shared" si="558"/>
        <v>46376209.630411841</v>
      </c>
      <c r="LO219" s="39">
        <f t="shared" si="559"/>
        <v>-17391078611.404442</v>
      </c>
      <c r="LP219" s="39">
        <f t="shared" si="560"/>
        <v>-5797026203.8014803</v>
      </c>
      <c r="LQ219" s="53">
        <f t="shared" si="561"/>
        <v>6521654479276.666</v>
      </c>
      <c r="LR219" s="39">
        <f t="shared" si="562"/>
        <v>2173884826425.5552</v>
      </c>
      <c r="LS219" s="39">
        <f t="shared" si="563"/>
        <v>724628275475.18506</v>
      </c>
    </row>
    <row r="220" spans="1:331" x14ac:dyDescent="0.25">
      <c r="A220" s="21">
        <v>166</v>
      </c>
      <c r="B220" s="39">
        <v>-125</v>
      </c>
      <c r="C220" s="39">
        <v>-325</v>
      </c>
      <c r="D220" s="39">
        <v>2500</v>
      </c>
      <c r="E220" s="50">
        <f t="shared" si="464"/>
        <v>9.4500000000000009E-4</v>
      </c>
      <c r="F220" s="40">
        <f t="shared" si="444"/>
        <v>18.404465625</v>
      </c>
      <c r="G220" s="41">
        <f t="shared" si="465"/>
        <v>46011.1640625</v>
      </c>
      <c r="H220" s="39">
        <f t="shared" si="466"/>
        <v>-14953628.3203125</v>
      </c>
      <c r="I220" s="39">
        <f t="shared" si="467"/>
        <v>-5751395.5078125</v>
      </c>
      <c r="J220" s="40">
        <f t="shared" si="445"/>
        <v>13451.25</v>
      </c>
      <c r="K220" s="39">
        <f t="shared" si="468"/>
        <v>33628125</v>
      </c>
      <c r="L220" s="39">
        <f t="shared" si="469"/>
        <v>-10929140625</v>
      </c>
      <c r="M220" s="39">
        <f t="shared" si="470"/>
        <v>-4203515625</v>
      </c>
      <c r="N220" s="53">
        <f t="shared" si="471"/>
        <v>3551970703125</v>
      </c>
      <c r="O220" s="39">
        <f t="shared" si="472"/>
        <v>1366142578125</v>
      </c>
      <c r="P220" s="39">
        <f t="shared" si="473"/>
        <v>525439453125</v>
      </c>
      <c r="AJ220" s="21">
        <v>166</v>
      </c>
      <c r="AK220" s="39">
        <v>-125</v>
      </c>
      <c r="AL220" s="39">
        <v>-325</v>
      </c>
      <c r="AM220" s="39">
        <v>2500</v>
      </c>
      <c r="AN220" s="50">
        <f t="shared" si="474"/>
        <v>5.5756330333051713E-4</v>
      </c>
      <c r="AO220" s="40">
        <f t="shared" si="446"/>
        <v>12.236024397645343</v>
      </c>
      <c r="AP220" s="41">
        <f t="shared" si="475"/>
        <v>30590.060994113359</v>
      </c>
      <c r="AQ220" s="39">
        <f t="shared" si="476"/>
        <v>-9941769.823086841</v>
      </c>
      <c r="AR220" s="39">
        <f t="shared" si="477"/>
        <v>-3823757.62426417</v>
      </c>
      <c r="AS220" s="40">
        <f t="shared" si="447"/>
        <v>18391.067882535906</v>
      </c>
      <c r="AT220" s="39">
        <f t="shared" si="478"/>
        <v>45977669.706339769</v>
      </c>
      <c r="AU220" s="39">
        <f t="shared" si="479"/>
        <v>-14942742654.560425</v>
      </c>
      <c r="AV220" s="39">
        <f t="shared" si="480"/>
        <v>-5747208713.2924709</v>
      </c>
      <c r="AW220" s="53">
        <f t="shared" si="481"/>
        <v>4856391362732.1377</v>
      </c>
      <c r="AX220" s="39">
        <f t="shared" si="482"/>
        <v>1867842831820.053</v>
      </c>
      <c r="AY220" s="39">
        <f t="shared" si="483"/>
        <v>718401089161.55884</v>
      </c>
      <c r="BS220" s="21">
        <v>166</v>
      </c>
      <c r="BT220" s="39">
        <v>-125</v>
      </c>
      <c r="BU220" s="39">
        <v>-325</v>
      </c>
      <c r="BV220" s="39">
        <v>2500</v>
      </c>
      <c r="BW220" s="50">
        <f t="shared" si="484"/>
        <v>6.3205794816066489E-4</v>
      </c>
      <c r="BX220" s="40">
        <f t="shared" si="448"/>
        <v>13.570682710411132</v>
      </c>
      <c r="BY220" s="41">
        <f t="shared" si="485"/>
        <v>33926.70677602783</v>
      </c>
      <c r="BZ220" s="39">
        <f t="shared" si="486"/>
        <v>-11026179.702209044</v>
      </c>
      <c r="CA220" s="39">
        <f t="shared" si="487"/>
        <v>-4240838.3470034786</v>
      </c>
      <c r="CB220" s="40">
        <f t="shared" si="449"/>
        <v>17441.261160951526</v>
      </c>
      <c r="CC220" s="39">
        <f t="shared" si="488"/>
        <v>43603152.902378812</v>
      </c>
      <c r="CD220" s="39">
        <f t="shared" si="489"/>
        <v>-14171024693.273113</v>
      </c>
      <c r="CE220" s="39">
        <f t="shared" si="490"/>
        <v>-5450394112.7973518</v>
      </c>
      <c r="CF220" s="53">
        <f t="shared" si="491"/>
        <v>4605583025313.7617</v>
      </c>
      <c r="CG220" s="39">
        <f t="shared" si="492"/>
        <v>1771378086659.1394</v>
      </c>
      <c r="CH220" s="39">
        <f t="shared" si="493"/>
        <v>681299264099.66895</v>
      </c>
      <c r="DB220" s="21">
        <v>166</v>
      </c>
      <c r="DC220" s="39">
        <v>-125</v>
      </c>
      <c r="DD220" s="39">
        <v>-325</v>
      </c>
      <c r="DE220" s="39">
        <v>2500</v>
      </c>
      <c r="DF220" s="50">
        <f t="shared" si="494"/>
        <v>6.536777130809275E-4</v>
      </c>
      <c r="DG220" s="40">
        <f t="shared" si="450"/>
        <v>13.944778910874364</v>
      </c>
      <c r="DH220" s="41">
        <f t="shared" si="495"/>
        <v>34861.947277185907</v>
      </c>
      <c r="DI220" s="39">
        <f t="shared" si="496"/>
        <v>-11330132.865085419</v>
      </c>
      <c r="DJ220" s="39">
        <f t="shared" si="497"/>
        <v>-4357743.4096482387</v>
      </c>
      <c r="DK220" s="40">
        <f t="shared" si="451"/>
        <v>17165.609158218176</v>
      </c>
      <c r="DL220" s="39">
        <f t="shared" si="498"/>
        <v>42914022.895545438</v>
      </c>
      <c r="DM220" s="39">
        <f t="shared" si="499"/>
        <v>-13947057441.052267</v>
      </c>
      <c r="DN220" s="39">
        <f t="shared" si="500"/>
        <v>-5364252861.9431801</v>
      </c>
      <c r="DO220" s="53">
        <f t="shared" si="501"/>
        <v>4532793668341.9863</v>
      </c>
      <c r="DP220" s="39">
        <f t="shared" si="502"/>
        <v>1743382180131.5334</v>
      </c>
      <c r="DQ220" s="39">
        <f t="shared" si="503"/>
        <v>670531607742.89746</v>
      </c>
      <c r="EK220" s="21">
        <v>166</v>
      </c>
      <c r="EL220" s="39">
        <v>-125</v>
      </c>
      <c r="EM220" s="39">
        <v>-325</v>
      </c>
      <c r="EN220" s="39">
        <v>2500</v>
      </c>
      <c r="EO220" s="50">
        <f t="shared" si="504"/>
        <v>6.6352846432669171E-4</v>
      </c>
      <c r="EP220" s="40">
        <f t="shared" si="452"/>
        <v>14.113254443885809</v>
      </c>
      <c r="EQ220" s="41">
        <f t="shared" si="505"/>
        <v>35283.13610971452</v>
      </c>
      <c r="ER220" s="39">
        <f t="shared" si="506"/>
        <v>-11467019.235657219</v>
      </c>
      <c r="ES220" s="39">
        <f t="shared" si="507"/>
        <v>-4410392.0137143154</v>
      </c>
      <c r="ET220" s="40">
        <f t="shared" si="453"/>
        <v>17040.01207983468</v>
      </c>
      <c r="EU220" s="39">
        <f t="shared" si="508"/>
        <v>42600030.199586697</v>
      </c>
      <c r="EV220" s="39">
        <f t="shared" si="509"/>
        <v>-13845009814.865677</v>
      </c>
      <c r="EW220" s="39">
        <f t="shared" si="510"/>
        <v>-5325003774.9483376</v>
      </c>
      <c r="EX220" s="53">
        <f t="shared" si="511"/>
        <v>4499628189831.3447</v>
      </c>
      <c r="EY220" s="39">
        <f t="shared" si="512"/>
        <v>1730626226858.2097</v>
      </c>
      <c r="EZ220" s="39">
        <f t="shared" si="513"/>
        <v>665625471868.54211</v>
      </c>
      <c r="FT220" s="21">
        <v>166</v>
      </c>
      <c r="FU220" s="39">
        <v>-125</v>
      </c>
      <c r="FV220" s="39">
        <v>-325</v>
      </c>
      <c r="FW220" s="39">
        <v>2500</v>
      </c>
      <c r="FX220" s="50">
        <f t="shared" si="514"/>
        <v>6.6422745464516807E-4</v>
      </c>
      <c r="FY220" s="40">
        <f t="shared" si="454"/>
        <v>14.125162132611244</v>
      </c>
      <c r="FZ220" s="41">
        <f t="shared" si="515"/>
        <v>35312.905331528113</v>
      </c>
      <c r="GA220" s="39">
        <f t="shared" si="516"/>
        <v>-11476694.232746636</v>
      </c>
      <c r="GB220" s="39">
        <f t="shared" si="517"/>
        <v>-4414113.166441014</v>
      </c>
      <c r="GC220" s="40">
        <f t="shared" si="455"/>
        <v>17031.099953274108</v>
      </c>
      <c r="GD220" s="39">
        <f t="shared" si="518"/>
        <v>42577749.883185267</v>
      </c>
      <c r="GE220" s="39">
        <f t="shared" si="519"/>
        <v>-13837768712.035212</v>
      </c>
      <c r="GF220" s="39">
        <f t="shared" si="520"/>
        <v>-5322218735.3981581</v>
      </c>
      <c r="GG220" s="53">
        <f t="shared" si="521"/>
        <v>4497274831411.4434</v>
      </c>
      <c r="GH220" s="39">
        <f t="shared" si="522"/>
        <v>1729721089004.4014</v>
      </c>
      <c r="GI220" s="39">
        <f t="shared" si="523"/>
        <v>665277341924.76978</v>
      </c>
      <c r="HC220" s="21">
        <v>166</v>
      </c>
      <c r="HD220" s="39">
        <v>-125</v>
      </c>
      <c r="HE220" s="39">
        <v>-325</v>
      </c>
      <c r="HF220" s="39">
        <v>2500</v>
      </c>
      <c r="HG220" s="50">
        <f t="shared" si="524"/>
        <v>6.6423223503949747E-4</v>
      </c>
      <c r="HH220" s="40">
        <f t="shared" si="456"/>
        <v>14.125243547839197</v>
      </c>
      <c r="HI220" s="41">
        <f t="shared" si="525"/>
        <v>35313.108869597992</v>
      </c>
      <c r="HJ220" s="39">
        <f t="shared" si="526"/>
        <v>-11476760.382619347</v>
      </c>
      <c r="HK220" s="39">
        <f t="shared" si="527"/>
        <v>-4414138.6086997492</v>
      </c>
      <c r="HL220" s="40">
        <f t="shared" si="457"/>
        <v>17031.039003246409</v>
      </c>
      <c r="HM220" s="39">
        <f t="shared" si="528"/>
        <v>42577597.508116022</v>
      </c>
      <c r="HN220" s="39">
        <f t="shared" si="529"/>
        <v>-13837719190.137707</v>
      </c>
      <c r="HO220" s="39">
        <f t="shared" si="530"/>
        <v>-5322199688.5145025</v>
      </c>
      <c r="HP220" s="53">
        <f t="shared" si="531"/>
        <v>4497258736794.7549</v>
      </c>
      <c r="HQ220" s="39">
        <f t="shared" si="532"/>
        <v>1729714898767.2134</v>
      </c>
      <c r="HR220" s="39">
        <f t="shared" si="533"/>
        <v>665274961064.31287</v>
      </c>
      <c r="IL220" s="21">
        <v>166</v>
      </c>
      <c r="IM220" s="39">
        <v>-125</v>
      </c>
      <c r="IN220" s="39">
        <v>-325</v>
      </c>
      <c r="IO220" s="39">
        <v>2500</v>
      </c>
      <c r="IP220" s="50">
        <f t="shared" si="534"/>
        <v>6.6423223512569046E-4</v>
      </c>
      <c r="IQ220" s="40">
        <f t="shared" si="458"/>
        <v>14.125243549307157</v>
      </c>
      <c r="IR220" s="41">
        <f t="shared" si="535"/>
        <v>35313.108873267891</v>
      </c>
      <c r="IS220" s="39">
        <f t="shared" si="536"/>
        <v>-11476760.383812064</v>
      </c>
      <c r="IT220" s="39">
        <f t="shared" si="537"/>
        <v>-4414138.6091584861</v>
      </c>
      <c r="IU220" s="40">
        <f t="shared" si="459"/>
        <v>17031.039002147449</v>
      </c>
      <c r="IV220" s="39">
        <f t="shared" si="538"/>
        <v>42577597.50536862</v>
      </c>
      <c r="IW220" s="39">
        <f t="shared" si="539"/>
        <v>-13837719189.244802</v>
      </c>
      <c r="IX220" s="39">
        <f t="shared" si="540"/>
        <v>-5322199688.1710777</v>
      </c>
      <c r="IY220" s="53">
        <f t="shared" si="541"/>
        <v>4497258736504.5605</v>
      </c>
      <c r="IZ220" s="39">
        <f t="shared" si="542"/>
        <v>1729714898655.6003</v>
      </c>
      <c r="JA220" s="39">
        <f t="shared" si="543"/>
        <v>665274961021.38464</v>
      </c>
      <c r="JU220" s="21">
        <v>166</v>
      </c>
      <c r="JV220" s="39">
        <v>-125</v>
      </c>
      <c r="JW220" s="39">
        <v>-325</v>
      </c>
      <c r="JX220" s="39">
        <v>2500</v>
      </c>
      <c r="JY220" s="50">
        <f t="shared" si="544"/>
        <v>6.6423223512569025E-4</v>
      </c>
      <c r="JZ220" s="40">
        <f t="shared" si="460"/>
        <v>14.125243549307152</v>
      </c>
      <c r="KA220" s="41">
        <f t="shared" si="545"/>
        <v>35313.108873267876</v>
      </c>
      <c r="KB220" s="39">
        <f t="shared" si="546"/>
        <v>-11476760.383812061</v>
      </c>
      <c r="KC220" s="39">
        <f t="shared" si="547"/>
        <v>-4414138.6091584843</v>
      </c>
      <c r="KD220" s="40">
        <f t="shared" si="461"/>
        <v>17031.039002147449</v>
      </c>
      <c r="KE220" s="39">
        <f t="shared" si="548"/>
        <v>42577597.50536862</v>
      </c>
      <c r="KF220" s="39">
        <f t="shared" si="549"/>
        <v>-13837719189.244802</v>
      </c>
      <c r="KG220" s="39">
        <f t="shared" si="550"/>
        <v>-5322199688.1710777</v>
      </c>
      <c r="KH220" s="53">
        <f t="shared" si="551"/>
        <v>4497258736504.5605</v>
      </c>
      <c r="KI220" s="39">
        <f t="shared" si="552"/>
        <v>1729714898655.6003</v>
      </c>
      <c r="KJ220" s="39">
        <f t="shared" si="553"/>
        <v>665274961021.38464</v>
      </c>
      <c r="LD220" s="21">
        <v>166</v>
      </c>
      <c r="LE220" s="39">
        <v>-125</v>
      </c>
      <c r="LF220" s="39">
        <v>-325</v>
      </c>
      <c r="LG220" s="39">
        <v>2500</v>
      </c>
      <c r="LH220" s="50">
        <f t="shared" si="554"/>
        <v>6.6423223512569025E-4</v>
      </c>
      <c r="LI220" s="40">
        <f t="shared" si="462"/>
        <v>14.125243549307152</v>
      </c>
      <c r="LJ220" s="41">
        <f t="shared" si="555"/>
        <v>35313.108873267876</v>
      </c>
      <c r="LK220" s="39">
        <f t="shared" si="556"/>
        <v>-11476760.383812061</v>
      </c>
      <c r="LL220" s="39">
        <f t="shared" si="557"/>
        <v>-4414138.6091584843</v>
      </c>
      <c r="LM220" s="40">
        <f t="shared" si="463"/>
        <v>17031.039002147449</v>
      </c>
      <c r="LN220" s="39">
        <f t="shared" si="558"/>
        <v>42577597.50536862</v>
      </c>
      <c r="LO220" s="39">
        <f t="shared" si="559"/>
        <v>-13837719189.244802</v>
      </c>
      <c r="LP220" s="39">
        <f t="shared" si="560"/>
        <v>-5322199688.1710777</v>
      </c>
      <c r="LQ220" s="53">
        <f t="shared" si="561"/>
        <v>4497258736504.5605</v>
      </c>
      <c r="LR220" s="39">
        <f t="shared" si="562"/>
        <v>1729714898655.6003</v>
      </c>
      <c r="LS220" s="39">
        <f t="shared" si="563"/>
        <v>665274961021.38464</v>
      </c>
    </row>
    <row r="221" spans="1:331" x14ac:dyDescent="0.25">
      <c r="A221" s="21">
        <v>167</v>
      </c>
      <c r="B221" s="39">
        <v>-125</v>
      </c>
      <c r="C221" s="39">
        <v>-275</v>
      </c>
      <c r="D221" s="39">
        <v>2500</v>
      </c>
      <c r="E221" s="50">
        <f t="shared" si="464"/>
        <v>9.525E-4</v>
      </c>
      <c r="F221" s="40">
        <f t="shared" si="444"/>
        <v>18.504991406249999</v>
      </c>
      <c r="G221" s="41">
        <f t="shared" si="465"/>
        <v>46262.478515625</v>
      </c>
      <c r="H221" s="39">
        <f t="shared" si="466"/>
        <v>-12722181.591796875</v>
      </c>
      <c r="I221" s="39">
        <f t="shared" si="467"/>
        <v>-5782809.814453125</v>
      </c>
      <c r="J221" s="40">
        <f t="shared" si="445"/>
        <v>13355.624999999998</v>
      </c>
      <c r="K221" s="39">
        <f t="shared" si="468"/>
        <v>33389062.499999996</v>
      </c>
      <c r="L221" s="39">
        <f t="shared" si="469"/>
        <v>-9181992187.4999981</v>
      </c>
      <c r="M221" s="39">
        <f t="shared" si="470"/>
        <v>-4173632812.4999995</v>
      </c>
      <c r="N221" s="53">
        <f t="shared" si="471"/>
        <v>2525047851562.4995</v>
      </c>
      <c r="O221" s="39">
        <f t="shared" si="472"/>
        <v>1147749023437.4998</v>
      </c>
      <c r="P221" s="39">
        <f t="shared" si="473"/>
        <v>521704101562.49994</v>
      </c>
      <c r="AJ221" s="21">
        <v>167</v>
      </c>
      <c r="AK221" s="39">
        <v>-125</v>
      </c>
      <c r="AL221" s="39">
        <v>-275</v>
      </c>
      <c r="AM221" s="39">
        <v>2500</v>
      </c>
      <c r="AN221" s="50">
        <f t="shared" si="474"/>
        <v>6.3015534306849286E-4</v>
      </c>
      <c r="AO221" s="40">
        <f t="shared" si="446"/>
        <v>13.537475801210784</v>
      </c>
      <c r="AP221" s="41">
        <f t="shared" si="475"/>
        <v>33843.689503026959</v>
      </c>
      <c r="AQ221" s="39">
        <f t="shared" si="476"/>
        <v>-9307014.6133324131</v>
      </c>
      <c r="AR221" s="39">
        <f t="shared" si="477"/>
        <v>-4230461.1878783703</v>
      </c>
      <c r="AS221" s="40">
        <f t="shared" si="447"/>
        <v>17465.519375876716</v>
      </c>
      <c r="AT221" s="39">
        <f t="shared" si="478"/>
        <v>43663798.439691789</v>
      </c>
      <c r="AU221" s="39">
        <f t="shared" si="479"/>
        <v>-12007544570.915241</v>
      </c>
      <c r="AV221" s="39">
        <f t="shared" si="480"/>
        <v>-5457974804.9614735</v>
      </c>
      <c r="AW221" s="53">
        <f t="shared" si="481"/>
        <v>3302074757001.6914</v>
      </c>
      <c r="AX221" s="39">
        <f t="shared" si="482"/>
        <v>1500943071364.4053</v>
      </c>
      <c r="AY221" s="39">
        <f t="shared" si="483"/>
        <v>682246850620.1842</v>
      </c>
      <c r="BS221" s="21">
        <v>167</v>
      </c>
      <c r="BT221" s="39">
        <v>-125</v>
      </c>
      <c r="BU221" s="39">
        <v>-275</v>
      </c>
      <c r="BV221" s="39">
        <v>2500</v>
      </c>
      <c r="BW221" s="50">
        <f t="shared" si="484"/>
        <v>7.2241945190897711E-4</v>
      </c>
      <c r="BX221" s="40">
        <f t="shared" si="448"/>
        <v>15.094648137513936</v>
      </c>
      <c r="BY221" s="41">
        <f t="shared" si="485"/>
        <v>37736.620343784838</v>
      </c>
      <c r="BZ221" s="39">
        <f t="shared" si="486"/>
        <v>-10377570.594540831</v>
      </c>
      <c r="CA221" s="39">
        <f t="shared" si="487"/>
        <v>-4717077.5429731049</v>
      </c>
      <c r="CB221" s="40">
        <f t="shared" si="449"/>
        <v>16289.151988160542</v>
      </c>
      <c r="CC221" s="39">
        <f t="shared" si="488"/>
        <v>40722879.970401354</v>
      </c>
      <c r="CD221" s="39">
        <f t="shared" si="489"/>
        <v>-11198791991.860373</v>
      </c>
      <c r="CE221" s="39">
        <f t="shared" si="490"/>
        <v>-5090359996.300169</v>
      </c>
      <c r="CF221" s="53">
        <f t="shared" si="491"/>
        <v>3079667797761.6025</v>
      </c>
      <c r="CG221" s="39">
        <f t="shared" si="492"/>
        <v>1399848998982.5464</v>
      </c>
      <c r="CH221" s="39">
        <f t="shared" si="493"/>
        <v>636294999537.52112</v>
      </c>
      <c r="DB221" s="21">
        <v>167</v>
      </c>
      <c r="DC221" s="39">
        <v>-125</v>
      </c>
      <c r="DD221" s="39">
        <v>-275</v>
      </c>
      <c r="DE221" s="39">
        <v>2500</v>
      </c>
      <c r="DF221" s="50">
        <f t="shared" si="494"/>
        <v>7.6459798783230445E-4</v>
      </c>
      <c r="DG221" s="40">
        <f t="shared" si="450"/>
        <v>15.77035941061656</v>
      </c>
      <c r="DH221" s="41">
        <f t="shared" si="495"/>
        <v>39425.898526541401</v>
      </c>
      <c r="DI221" s="39">
        <f t="shared" si="496"/>
        <v>-10842122.094798885</v>
      </c>
      <c r="DJ221" s="39">
        <f t="shared" si="497"/>
        <v>-4928237.3158176756</v>
      </c>
      <c r="DK221" s="40">
        <f t="shared" si="451"/>
        <v>15751.375655138116</v>
      </c>
      <c r="DL221" s="39">
        <f t="shared" si="498"/>
        <v>39378439.137845293</v>
      </c>
      <c r="DM221" s="39">
        <f t="shared" si="499"/>
        <v>-10829070762.907455</v>
      </c>
      <c r="DN221" s="39">
        <f t="shared" si="500"/>
        <v>-4922304892.2306614</v>
      </c>
      <c r="DO221" s="53">
        <f t="shared" si="501"/>
        <v>2977994459799.5503</v>
      </c>
      <c r="DP221" s="39">
        <f t="shared" si="502"/>
        <v>1353633845363.4319</v>
      </c>
      <c r="DQ221" s="39">
        <f t="shared" si="503"/>
        <v>615288111528.83264</v>
      </c>
      <c r="EK221" s="21">
        <v>167</v>
      </c>
      <c r="EL221" s="39">
        <v>-125</v>
      </c>
      <c r="EM221" s="39">
        <v>-275</v>
      </c>
      <c r="EN221" s="39">
        <v>2500</v>
      </c>
      <c r="EO221" s="50">
        <f t="shared" si="504"/>
        <v>7.8211487463014987E-4</v>
      </c>
      <c r="EP221" s="40">
        <f t="shared" si="452"/>
        <v>16.04431836144326</v>
      </c>
      <c r="EQ221" s="41">
        <f t="shared" si="505"/>
        <v>40110.795903608152</v>
      </c>
      <c r="ER221" s="39">
        <f t="shared" si="506"/>
        <v>-11030468.873492241</v>
      </c>
      <c r="ES221" s="39">
        <f t="shared" si="507"/>
        <v>-5013849.4879510188</v>
      </c>
      <c r="ET221" s="40">
        <f t="shared" si="453"/>
        <v>15528.03534846559</v>
      </c>
      <c r="EU221" s="39">
        <f t="shared" si="508"/>
        <v>38820088.371163972</v>
      </c>
      <c r="EV221" s="39">
        <f t="shared" si="509"/>
        <v>-10675524302.070093</v>
      </c>
      <c r="EW221" s="39">
        <f t="shared" si="510"/>
        <v>-4852511046.3954964</v>
      </c>
      <c r="EX221" s="53">
        <f t="shared" si="511"/>
        <v>2935769183069.2754</v>
      </c>
      <c r="EY221" s="39">
        <f t="shared" si="512"/>
        <v>1334440537758.7615</v>
      </c>
      <c r="EZ221" s="39">
        <f t="shared" si="513"/>
        <v>606563880799.43701</v>
      </c>
      <c r="FT221" s="21">
        <v>167</v>
      </c>
      <c r="FU221" s="39">
        <v>-125</v>
      </c>
      <c r="FV221" s="39">
        <v>-275</v>
      </c>
      <c r="FW221" s="39">
        <v>2500</v>
      </c>
      <c r="FX221" s="50">
        <f t="shared" si="514"/>
        <v>7.833973353384351E-4</v>
      </c>
      <c r="FY221" s="40">
        <f t="shared" si="454"/>
        <v>16.064221971657176</v>
      </c>
      <c r="FZ221" s="41">
        <f t="shared" si="515"/>
        <v>40160.554929142942</v>
      </c>
      <c r="GA221" s="39">
        <f t="shared" si="516"/>
        <v>-11044152.605514308</v>
      </c>
      <c r="GB221" s="39">
        <f t="shared" si="517"/>
        <v>-5020069.3661428681</v>
      </c>
      <c r="GC221" s="40">
        <f t="shared" si="455"/>
        <v>15511.683974434953</v>
      </c>
      <c r="GD221" s="39">
        <f t="shared" si="518"/>
        <v>38779209.936087385</v>
      </c>
      <c r="GE221" s="39">
        <f t="shared" si="519"/>
        <v>-10664282732.42403</v>
      </c>
      <c r="GF221" s="39">
        <f t="shared" si="520"/>
        <v>-4847401242.0109234</v>
      </c>
      <c r="GG221" s="53">
        <f t="shared" si="521"/>
        <v>2932677751416.6084</v>
      </c>
      <c r="GH221" s="39">
        <f t="shared" si="522"/>
        <v>1333035341553.0039</v>
      </c>
      <c r="GI221" s="39">
        <f t="shared" si="523"/>
        <v>605925155251.36536</v>
      </c>
      <c r="HC221" s="21">
        <v>167</v>
      </c>
      <c r="HD221" s="39">
        <v>-125</v>
      </c>
      <c r="HE221" s="39">
        <v>-275</v>
      </c>
      <c r="HF221" s="39">
        <v>2500</v>
      </c>
      <c r="HG221" s="50">
        <f t="shared" si="524"/>
        <v>7.8340438009745126E-4</v>
      </c>
      <c r="HH221" s="40">
        <f t="shared" si="456"/>
        <v>16.064331247416323</v>
      </c>
      <c r="HI221" s="41">
        <f t="shared" si="525"/>
        <v>40160.828118540805</v>
      </c>
      <c r="HJ221" s="39">
        <f t="shared" si="526"/>
        <v>-11044227.732598722</v>
      </c>
      <c r="HK221" s="39">
        <f t="shared" si="527"/>
        <v>-5020103.5148176011</v>
      </c>
      <c r="HL221" s="40">
        <f t="shared" si="457"/>
        <v>15511.594153757496</v>
      </c>
      <c r="HM221" s="39">
        <f t="shared" si="528"/>
        <v>38778985.384393744</v>
      </c>
      <c r="HN221" s="39">
        <f t="shared" si="529"/>
        <v>-10664220980.708281</v>
      </c>
      <c r="HO221" s="39">
        <f t="shared" si="530"/>
        <v>-4847373173.0492182</v>
      </c>
      <c r="HP221" s="53">
        <f t="shared" si="531"/>
        <v>2932660769694.7773</v>
      </c>
      <c r="HQ221" s="39">
        <f t="shared" si="532"/>
        <v>1333027622588.5349</v>
      </c>
      <c r="HR221" s="39">
        <f t="shared" si="533"/>
        <v>605921646631.15222</v>
      </c>
      <c r="IL221" s="21">
        <v>167</v>
      </c>
      <c r="IM221" s="39">
        <v>-125</v>
      </c>
      <c r="IN221" s="39">
        <v>-275</v>
      </c>
      <c r="IO221" s="39">
        <v>2500</v>
      </c>
      <c r="IP221" s="50">
        <f t="shared" si="534"/>
        <v>7.8340438022508549E-4</v>
      </c>
      <c r="IQ221" s="40">
        <f t="shared" si="458"/>
        <v>16.064331249396137</v>
      </c>
      <c r="IR221" s="41">
        <f t="shared" si="535"/>
        <v>40160.828123490341</v>
      </c>
      <c r="IS221" s="39">
        <f t="shared" si="536"/>
        <v>-11044227.733959844</v>
      </c>
      <c r="IT221" s="39">
        <f t="shared" si="537"/>
        <v>-5020103.5154362926</v>
      </c>
      <c r="IU221" s="40">
        <f t="shared" si="459"/>
        <v>15511.594152130157</v>
      </c>
      <c r="IV221" s="39">
        <f t="shared" si="538"/>
        <v>38778985.380325392</v>
      </c>
      <c r="IW221" s="39">
        <f t="shared" si="539"/>
        <v>-10664220979.589483</v>
      </c>
      <c r="IX221" s="39">
        <f t="shared" si="540"/>
        <v>-4847373172.5406742</v>
      </c>
      <c r="IY221" s="53">
        <f t="shared" si="541"/>
        <v>2932660769387.1079</v>
      </c>
      <c r="IZ221" s="39">
        <f t="shared" si="542"/>
        <v>1333027622448.6853</v>
      </c>
      <c r="JA221" s="39">
        <f t="shared" si="543"/>
        <v>605921646567.58423</v>
      </c>
      <c r="JU221" s="21">
        <v>167</v>
      </c>
      <c r="JV221" s="39">
        <v>-125</v>
      </c>
      <c r="JW221" s="39">
        <v>-275</v>
      </c>
      <c r="JX221" s="39">
        <v>2500</v>
      </c>
      <c r="JY221" s="50">
        <f t="shared" si="544"/>
        <v>7.8340438022508549E-4</v>
      </c>
      <c r="JZ221" s="40">
        <f t="shared" si="460"/>
        <v>16.064331249396137</v>
      </c>
      <c r="KA221" s="41">
        <f t="shared" si="545"/>
        <v>40160.828123490341</v>
      </c>
      <c r="KB221" s="39">
        <f t="shared" si="546"/>
        <v>-11044227.733959844</v>
      </c>
      <c r="KC221" s="39">
        <f t="shared" si="547"/>
        <v>-5020103.5154362926</v>
      </c>
      <c r="KD221" s="40">
        <f t="shared" si="461"/>
        <v>15511.594152130157</v>
      </c>
      <c r="KE221" s="39">
        <f t="shared" si="548"/>
        <v>38778985.380325392</v>
      </c>
      <c r="KF221" s="39">
        <f t="shared" si="549"/>
        <v>-10664220979.589483</v>
      </c>
      <c r="KG221" s="39">
        <f t="shared" si="550"/>
        <v>-4847373172.5406742</v>
      </c>
      <c r="KH221" s="53">
        <f t="shared" si="551"/>
        <v>2932660769387.1079</v>
      </c>
      <c r="KI221" s="39">
        <f t="shared" si="552"/>
        <v>1333027622448.6853</v>
      </c>
      <c r="KJ221" s="39">
        <f t="shared" si="553"/>
        <v>605921646567.58423</v>
      </c>
      <c r="LD221" s="21">
        <v>167</v>
      </c>
      <c r="LE221" s="39">
        <v>-125</v>
      </c>
      <c r="LF221" s="39">
        <v>-275</v>
      </c>
      <c r="LG221" s="39">
        <v>2500</v>
      </c>
      <c r="LH221" s="50">
        <f t="shared" si="554"/>
        <v>7.8340438022508549E-4</v>
      </c>
      <c r="LI221" s="40">
        <f t="shared" si="462"/>
        <v>16.064331249396137</v>
      </c>
      <c r="LJ221" s="41">
        <f t="shared" si="555"/>
        <v>40160.828123490341</v>
      </c>
      <c r="LK221" s="39">
        <f t="shared" si="556"/>
        <v>-11044227.733959844</v>
      </c>
      <c r="LL221" s="39">
        <f t="shared" si="557"/>
        <v>-5020103.5154362926</v>
      </c>
      <c r="LM221" s="40">
        <f t="shared" si="463"/>
        <v>15511.594152130157</v>
      </c>
      <c r="LN221" s="39">
        <f t="shared" si="558"/>
        <v>38778985.380325392</v>
      </c>
      <c r="LO221" s="39">
        <f t="shared" si="559"/>
        <v>-10664220979.589483</v>
      </c>
      <c r="LP221" s="39">
        <f t="shared" si="560"/>
        <v>-4847373172.5406742</v>
      </c>
      <c r="LQ221" s="53">
        <f t="shared" si="561"/>
        <v>2932660769387.1079</v>
      </c>
      <c r="LR221" s="39">
        <f t="shared" si="562"/>
        <v>1333027622448.6853</v>
      </c>
      <c r="LS221" s="39">
        <f t="shared" si="563"/>
        <v>605921646567.58423</v>
      </c>
    </row>
    <row r="222" spans="1:331" x14ac:dyDescent="0.25">
      <c r="A222" s="21">
        <v>168</v>
      </c>
      <c r="B222" s="39">
        <v>-125</v>
      </c>
      <c r="C222" s="39">
        <v>-225</v>
      </c>
      <c r="D222" s="39">
        <v>2500</v>
      </c>
      <c r="E222" s="50">
        <f t="shared" si="464"/>
        <v>9.6000000000000002E-4</v>
      </c>
      <c r="F222" s="40">
        <f t="shared" si="444"/>
        <v>18.604800000000001</v>
      </c>
      <c r="G222" s="41">
        <f t="shared" si="465"/>
        <v>46512</v>
      </c>
      <c r="H222" s="39">
        <f t="shared" si="466"/>
        <v>-10465200</v>
      </c>
      <c r="I222" s="39">
        <f t="shared" si="467"/>
        <v>-5814000</v>
      </c>
      <c r="J222" s="40">
        <f t="shared" si="445"/>
        <v>13260</v>
      </c>
      <c r="K222" s="39">
        <f t="shared" si="468"/>
        <v>33150000</v>
      </c>
      <c r="L222" s="39">
        <f t="shared" si="469"/>
        <v>-7458750000</v>
      </c>
      <c r="M222" s="39">
        <f t="shared" si="470"/>
        <v>-4143750000</v>
      </c>
      <c r="N222" s="53">
        <f t="shared" si="471"/>
        <v>1678218750000</v>
      </c>
      <c r="O222" s="39">
        <f t="shared" si="472"/>
        <v>932343750000</v>
      </c>
      <c r="P222" s="39">
        <f t="shared" si="473"/>
        <v>517968750000</v>
      </c>
      <c r="AJ222" s="21">
        <v>168</v>
      </c>
      <c r="AK222" s="39">
        <v>-125</v>
      </c>
      <c r="AL222" s="39">
        <v>-225</v>
      </c>
      <c r="AM222" s="39">
        <v>2500</v>
      </c>
      <c r="AN222" s="50">
        <f t="shared" si="474"/>
        <v>7.0274738280646858E-4</v>
      </c>
      <c r="AO222" s="40">
        <f t="shared" si="446"/>
        <v>14.771739750801396</v>
      </c>
      <c r="AP222" s="41">
        <f t="shared" si="475"/>
        <v>36929.349377003491</v>
      </c>
      <c r="AQ222" s="39">
        <f t="shared" si="476"/>
        <v>-8309103.6098257853</v>
      </c>
      <c r="AR222" s="39">
        <f t="shared" si="477"/>
        <v>-4616168.6721254364</v>
      </c>
      <c r="AS222" s="40">
        <f t="shared" si="447"/>
        <v>16539.970869217526</v>
      </c>
      <c r="AT222" s="39">
        <f t="shared" si="478"/>
        <v>41349927.173043817</v>
      </c>
      <c r="AU222" s="39">
        <f t="shared" si="479"/>
        <v>-9303733613.9348583</v>
      </c>
      <c r="AV222" s="39">
        <f t="shared" si="480"/>
        <v>-5168740896.630477</v>
      </c>
      <c r="AW222" s="53">
        <f t="shared" si="481"/>
        <v>2093340063135.343</v>
      </c>
      <c r="AX222" s="39">
        <f t="shared" si="482"/>
        <v>1162966701741.8574</v>
      </c>
      <c r="AY222" s="39">
        <f t="shared" si="483"/>
        <v>646092612078.80969</v>
      </c>
      <c r="BS222" s="21">
        <v>168</v>
      </c>
      <c r="BT222" s="39">
        <v>-125</v>
      </c>
      <c r="BU222" s="39">
        <v>-225</v>
      </c>
      <c r="BV222" s="39">
        <v>2500</v>
      </c>
      <c r="BW222" s="50">
        <f t="shared" si="484"/>
        <v>8.1278095565728923E-4</v>
      </c>
      <c r="BX222" s="40">
        <f t="shared" si="448"/>
        <v>16.514507247281127</v>
      </c>
      <c r="BY222" s="41">
        <f t="shared" si="485"/>
        <v>41286.268118202817</v>
      </c>
      <c r="BZ222" s="39">
        <f t="shared" si="486"/>
        <v>-9289410.3265956342</v>
      </c>
      <c r="CA222" s="39">
        <f t="shared" si="487"/>
        <v>-5160783.5147753526</v>
      </c>
      <c r="CB222" s="40">
        <f t="shared" si="449"/>
        <v>15137.042815369561</v>
      </c>
      <c r="CC222" s="39">
        <f t="shared" si="488"/>
        <v>37842607.038423903</v>
      </c>
      <c r="CD222" s="39">
        <f t="shared" si="489"/>
        <v>-8514586583.6453781</v>
      </c>
      <c r="CE222" s="39">
        <f t="shared" si="490"/>
        <v>-4730325879.8029881</v>
      </c>
      <c r="CF222" s="53">
        <f t="shared" si="491"/>
        <v>1915781981320.21</v>
      </c>
      <c r="CG222" s="39">
        <f t="shared" si="492"/>
        <v>1064323322955.6724</v>
      </c>
      <c r="CH222" s="39">
        <f t="shared" si="493"/>
        <v>591290734975.37354</v>
      </c>
      <c r="DB222" s="21">
        <v>168</v>
      </c>
      <c r="DC222" s="39">
        <v>-125</v>
      </c>
      <c r="DD222" s="39">
        <v>-225</v>
      </c>
      <c r="DE222" s="39">
        <v>2500</v>
      </c>
      <c r="DF222" s="50">
        <f t="shared" si="494"/>
        <v>8.7551826258368151E-4</v>
      </c>
      <c r="DG222" s="40">
        <f t="shared" si="450"/>
        <v>17.439072741634508</v>
      </c>
      <c r="DH222" s="41">
        <f t="shared" si="495"/>
        <v>43597.681854086273</v>
      </c>
      <c r="DI222" s="39">
        <f t="shared" si="496"/>
        <v>-9809478.4171694107</v>
      </c>
      <c r="DJ222" s="39">
        <f t="shared" si="497"/>
        <v>-5449710.2317607841</v>
      </c>
      <c r="DK222" s="40">
        <f t="shared" si="451"/>
        <v>14337.142152058061</v>
      </c>
      <c r="DL222" s="39">
        <f t="shared" si="498"/>
        <v>35842855.380145155</v>
      </c>
      <c r="DM222" s="39">
        <f t="shared" si="499"/>
        <v>-8064642460.5326595</v>
      </c>
      <c r="DN222" s="39">
        <f t="shared" si="500"/>
        <v>-4480356922.5181446</v>
      </c>
      <c r="DO222" s="53">
        <f t="shared" si="501"/>
        <v>1814544553619.8484</v>
      </c>
      <c r="DP222" s="39">
        <f t="shared" si="502"/>
        <v>1008080307566.5825</v>
      </c>
      <c r="DQ222" s="39">
        <f t="shared" si="503"/>
        <v>560044615314.76807</v>
      </c>
      <c r="EK222" s="21">
        <v>168</v>
      </c>
      <c r="EL222" s="39">
        <v>-125</v>
      </c>
      <c r="EM222" s="39">
        <v>-225</v>
      </c>
      <c r="EN222" s="39">
        <v>2500</v>
      </c>
      <c r="EO222" s="50">
        <f t="shared" si="504"/>
        <v>9.0070128493360813E-4</v>
      </c>
      <c r="EP222" s="40">
        <f t="shared" si="452"/>
        <v>17.796082385965295</v>
      </c>
      <c r="EQ222" s="41">
        <f t="shared" si="505"/>
        <v>44490.205964913235</v>
      </c>
      <c r="ER222" s="39">
        <f t="shared" si="506"/>
        <v>-10010296.342105478</v>
      </c>
      <c r="ES222" s="39">
        <f t="shared" si="507"/>
        <v>-5561275.7456141543</v>
      </c>
      <c r="ET222" s="40">
        <f t="shared" si="453"/>
        <v>14016.058617096498</v>
      </c>
      <c r="EU222" s="39">
        <f t="shared" si="508"/>
        <v>35040146.542741247</v>
      </c>
      <c r="EV222" s="39">
        <f t="shared" si="509"/>
        <v>-7884032972.1167803</v>
      </c>
      <c r="EW222" s="39">
        <f t="shared" si="510"/>
        <v>-4380018317.8426561</v>
      </c>
      <c r="EX222" s="53">
        <f t="shared" si="511"/>
        <v>1773907418726.2756</v>
      </c>
      <c r="EY222" s="39">
        <f t="shared" si="512"/>
        <v>985504121514.59766</v>
      </c>
      <c r="EZ222" s="39">
        <f t="shared" si="513"/>
        <v>547502289730.33197</v>
      </c>
      <c r="FT222" s="21">
        <v>168</v>
      </c>
      <c r="FU222" s="39">
        <v>-125</v>
      </c>
      <c r="FV222" s="39">
        <v>-225</v>
      </c>
      <c r="FW222" s="39">
        <v>2500</v>
      </c>
      <c r="FX222" s="50">
        <f t="shared" si="514"/>
        <v>9.0256721603170225E-4</v>
      </c>
      <c r="FY222" s="40">
        <f t="shared" si="454"/>
        <v>17.822213189781394</v>
      </c>
      <c r="FZ222" s="41">
        <f t="shared" si="515"/>
        <v>44555.532974453483</v>
      </c>
      <c r="GA222" s="39">
        <f t="shared" si="516"/>
        <v>-10024994.919252034</v>
      </c>
      <c r="GB222" s="39">
        <f t="shared" si="517"/>
        <v>-5569441.6218066858</v>
      </c>
      <c r="GC222" s="40">
        <f t="shared" si="455"/>
        <v>13992.267995595797</v>
      </c>
      <c r="GD222" s="39">
        <f t="shared" si="518"/>
        <v>34980669.988989495</v>
      </c>
      <c r="GE222" s="39">
        <f t="shared" si="519"/>
        <v>-7870650747.5226364</v>
      </c>
      <c r="GF222" s="39">
        <f t="shared" si="520"/>
        <v>-4372583748.6236868</v>
      </c>
      <c r="GG222" s="53">
        <f t="shared" si="521"/>
        <v>1770896418192.5933</v>
      </c>
      <c r="GH222" s="39">
        <f t="shared" si="522"/>
        <v>983831343440.32947</v>
      </c>
      <c r="GI222" s="39">
        <f t="shared" si="523"/>
        <v>546572968577.96088</v>
      </c>
      <c r="HC222" s="21">
        <v>168</v>
      </c>
      <c r="HD222" s="39">
        <v>-125</v>
      </c>
      <c r="HE222" s="39">
        <v>-225</v>
      </c>
      <c r="HF222" s="39">
        <v>2500</v>
      </c>
      <c r="HG222" s="50">
        <f t="shared" si="524"/>
        <v>9.0257652515540504E-4</v>
      </c>
      <c r="HH222" s="40">
        <f t="shared" si="456"/>
        <v>17.822343444982597</v>
      </c>
      <c r="HI222" s="41">
        <f t="shared" si="525"/>
        <v>44555.85861245649</v>
      </c>
      <c r="HJ222" s="39">
        <f t="shared" si="526"/>
        <v>-10025068.18780271</v>
      </c>
      <c r="HK222" s="39">
        <f t="shared" si="527"/>
        <v>-5569482.3265570616</v>
      </c>
      <c r="HL222" s="40">
        <f t="shared" si="457"/>
        <v>13992.149304268587</v>
      </c>
      <c r="HM222" s="39">
        <f t="shared" si="528"/>
        <v>34980373.260671467</v>
      </c>
      <c r="HN222" s="39">
        <f t="shared" si="529"/>
        <v>-7870583983.6510801</v>
      </c>
      <c r="HO222" s="39">
        <f t="shared" si="530"/>
        <v>-4372546657.5839329</v>
      </c>
      <c r="HP222" s="53">
        <f t="shared" si="531"/>
        <v>1770881396321.4929</v>
      </c>
      <c r="HQ222" s="39">
        <f t="shared" si="532"/>
        <v>983822997956.38489</v>
      </c>
      <c r="HR222" s="39">
        <f t="shared" si="533"/>
        <v>546568332197.99164</v>
      </c>
      <c r="IL222" s="21">
        <v>168</v>
      </c>
      <c r="IM222" s="39">
        <v>-125</v>
      </c>
      <c r="IN222" s="39">
        <v>-225</v>
      </c>
      <c r="IO222" s="39">
        <v>2500</v>
      </c>
      <c r="IP222" s="50">
        <f t="shared" si="534"/>
        <v>9.0257652532448052E-4</v>
      </c>
      <c r="IQ222" s="40">
        <f t="shared" si="458"/>
        <v>17.822343447348327</v>
      </c>
      <c r="IR222" s="41">
        <f t="shared" si="535"/>
        <v>44555.858618370818</v>
      </c>
      <c r="IS222" s="39">
        <f t="shared" si="536"/>
        <v>-10025068.189133434</v>
      </c>
      <c r="IT222" s="39">
        <f t="shared" si="537"/>
        <v>-5569482.327296352</v>
      </c>
      <c r="IU222" s="40">
        <f t="shared" si="459"/>
        <v>13992.149302112872</v>
      </c>
      <c r="IV222" s="39">
        <f t="shared" si="538"/>
        <v>34980373.255282179</v>
      </c>
      <c r="IW222" s="39">
        <f t="shared" si="539"/>
        <v>-7870583982.4384899</v>
      </c>
      <c r="IX222" s="39">
        <f t="shared" si="540"/>
        <v>-4372546656.9102726</v>
      </c>
      <c r="IY222" s="53">
        <f t="shared" si="541"/>
        <v>1770881396048.6602</v>
      </c>
      <c r="IZ222" s="39">
        <f t="shared" si="542"/>
        <v>983822997804.81128</v>
      </c>
      <c r="JA222" s="39">
        <f t="shared" si="543"/>
        <v>546568332113.78406</v>
      </c>
      <c r="JU222" s="21">
        <v>168</v>
      </c>
      <c r="JV222" s="39">
        <v>-125</v>
      </c>
      <c r="JW222" s="39">
        <v>-225</v>
      </c>
      <c r="JX222" s="39">
        <v>2500</v>
      </c>
      <c r="JY222" s="50">
        <f t="shared" si="544"/>
        <v>9.0257652532448062E-4</v>
      </c>
      <c r="JZ222" s="40">
        <f t="shared" si="460"/>
        <v>17.822343447348327</v>
      </c>
      <c r="KA222" s="41">
        <f t="shared" si="545"/>
        <v>44555.858618370818</v>
      </c>
      <c r="KB222" s="39">
        <f t="shared" si="546"/>
        <v>-10025068.189133434</v>
      </c>
      <c r="KC222" s="39">
        <f t="shared" si="547"/>
        <v>-5569482.327296352</v>
      </c>
      <c r="KD222" s="40">
        <f t="shared" si="461"/>
        <v>13992.149302112872</v>
      </c>
      <c r="KE222" s="39">
        <f t="shared" si="548"/>
        <v>34980373.255282179</v>
      </c>
      <c r="KF222" s="39">
        <f t="shared" si="549"/>
        <v>-7870583982.4384899</v>
      </c>
      <c r="KG222" s="39">
        <f t="shared" si="550"/>
        <v>-4372546656.9102726</v>
      </c>
      <c r="KH222" s="53">
        <f t="shared" si="551"/>
        <v>1770881396048.6602</v>
      </c>
      <c r="KI222" s="39">
        <f t="shared" si="552"/>
        <v>983822997804.81128</v>
      </c>
      <c r="KJ222" s="39">
        <f t="shared" si="553"/>
        <v>546568332113.78406</v>
      </c>
      <c r="LD222" s="21">
        <v>168</v>
      </c>
      <c r="LE222" s="39">
        <v>-125</v>
      </c>
      <c r="LF222" s="39">
        <v>-225</v>
      </c>
      <c r="LG222" s="39">
        <v>2500</v>
      </c>
      <c r="LH222" s="50">
        <f t="shared" si="554"/>
        <v>9.0257652532448062E-4</v>
      </c>
      <c r="LI222" s="40">
        <f t="shared" si="462"/>
        <v>17.822343447348327</v>
      </c>
      <c r="LJ222" s="41">
        <f t="shared" si="555"/>
        <v>44555.858618370818</v>
      </c>
      <c r="LK222" s="39">
        <f t="shared" si="556"/>
        <v>-10025068.189133434</v>
      </c>
      <c r="LL222" s="39">
        <f t="shared" si="557"/>
        <v>-5569482.327296352</v>
      </c>
      <c r="LM222" s="40">
        <f t="shared" si="463"/>
        <v>13992.149302112872</v>
      </c>
      <c r="LN222" s="39">
        <f t="shared" si="558"/>
        <v>34980373.255282179</v>
      </c>
      <c r="LO222" s="39">
        <f t="shared" si="559"/>
        <v>-7870583982.4384899</v>
      </c>
      <c r="LP222" s="39">
        <f t="shared" si="560"/>
        <v>-4372546656.9102726</v>
      </c>
      <c r="LQ222" s="53">
        <f t="shared" si="561"/>
        <v>1770881396048.6602</v>
      </c>
      <c r="LR222" s="39">
        <f t="shared" si="562"/>
        <v>983822997804.81128</v>
      </c>
      <c r="LS222" s="39">
        <f t="shared" si="563"/>
        <v>546568332113.78406</v>
      </c>
    </row>
    <row r="223" spans="1:331" x14ac:dyDescent="0.25">
      <c r="A223" s="21">
        <v>169</v>
      </c>
      <c r="B223" s="39">
        <v>-125</v>
      </c>
      <c r="C223" s="39">
        <v>-175</v>
      </c>
      <c r="D223" s="39">
        <v>2500</v>
      </c>
      <c r="E223" s="50">
        <f t="shared" si="464"/>
        <v>9.6750000000000004E-4</v>
      </c>
      <c r="F223" s="40">
        <f t="shared" si="444"/>
        <v>18.703891406250001</v>
      </c>
      <c r="G223" s="41">
        <f t="shared" si="465"/>
        <v>46759.728515625</v>
      </c>
      <c r="H223" s="39">
        <f t="shared" si="466"/>
        <v>-8182952.490234375</v>
      </c>
      <c r="I223" s="39">
        <f t="shared" si="467"/>
        <v>-5844966.064453125</v>
      </c>
      <c r="J223" s="40">
        <f t="shared" si="445"/>
        <v>13164.375</v>
      </c>
      <c r="K223" s="39">
        <f t="shared" si="468"/>
        <v>32910937.5</v>
      </c>
      <c r="L223" s="39">
        <f t="shared" si="469"/>
        <v>-5759414062.5</v>
      </c>
      <c r="M223" s="39">
        <f t="shared" si="470"/>
        <v>-4113867187.5</v>
      </c>
      <c r="N223" s="53">
        <f t="shared" si="471"/>
        <v>1007897460937.5</v>
      </c>
      <c r="O223" s="39">
        <f t="shared" si="472"/>
        <v>719926757812.5</v>
      </c>
      <c r="P223" s="39">
        <f t="shared" si="473"/>
        <v>514233398437.5</v>
      </c>
      <c r="AJ223" s="21">
        <v>169</v>
      </c>
      <c r="AK223" s="39">
        <v>-125</v>
      </c>
      <c r="AL223" s="39">
        <v>-175</v>
      </c>
      <c r="AM223" s="39">
        <v>2500</v>
      </c>
      <c r="AN223" s="50">
        <f t="shared" si="474"/>
        <v>7.7533942254444431E-4</v>
      </c>
      <c r="AO223" s="40">
        <f t="shared" si="446"/>
        <v>15.938816246417183</v>
      </c>
      <c r="AP223" s="41">
        <f t="shared" si="475"/>
        <v>39847.040616042956</v>
      </c>
      <c r="AQ223" s="39">
        <f t="shared" si="476"/>
        <v>-6973232.1078075171</v>
      </c>
      <c r="AR223" s="39">
        <f t="shared" si="477"/>
        <v>-4980880.0770053696</v>
      </c>
      <c r="AS223" s="40">
        <f t="shared" si="447"/>
        <v>15614.422362558334</v>
      </c>
      <c r="AT223" s="39">
        <f t="shared" si="478"/>
        <v>39036055.906395838</v>
      </c>
      <c r="AU223" s="39">
        <f t="shared" si="479"/>
        <v>-6831309783.6192713</v>
      </c>
      <c r="AV223" s="39">
        <f t="shared" si="480"/>
        <v>-4879506988.2994795</v>
      </c>
      <c r="AW223" s="53">
        <f t="shared" si="481"/>
        <v>1195479212133.3726</v>
      </c>
      <c r="AX223" s="39">
        <f t="shared" si="482"/>
        <v>853913722952.40894</v>
      </c>
      <c r="AY223" s="39">
        <f t="shared" si="483"/>
        <v>609938373537.43494</v>
      </c>
      <c r="BS223" s="21">
        <v>169</v>
      </c>
      <c r="BT223" s="39">
        <v>-125</v>
      </c>
      <c r="BU223" s="39">
        <v>-175</v>
      </c>
      <c r="BV223" s="39">
        <v>2500</v>
      </c>
      <c r="BW223" s="50">
        <f t="shared" si="484"/>
        <v>9.0314245940560146E-4</v>
      </c>
      <c r="BX223" s="40">
        <f t="shared" si="448"/>
        <v>17.830260039712698</v>
      </c>
      <c r="BY223" s="41">
        <f t="shared" si="485"/>
        <v>44575.650099281745</v>
      </c>
      <c r="BZ223" s="39">
        <f t="shared" si="486"/>
        <v>-7800738.7673743051</v>
      </c>
      <c r="CA223" s="39">
        <f t="shared" si="487"/>
        <v>-5571956.2624102179</v>
      </c>
      <c r="CB223" s="40">
        <f t="shared" si="449"/>
        <v>13984.933642578582</v>
      </c>
      <c r="CC223" s="39">
        <f t="shared" si="488"/>
        <v>34962334.106446452</v>
      </c>
      <c r="CD223" s="39">
        <f t="shared" si="489"/>
        <v>-6118408468.628129</v>
      </c>
      <c r="CE223" s="39">
        <f t="shared" si="490"/>
        <v>-4370291763.3058062</v>
      </c>
      <c r="CF223" s="53">
        <f t="shared" si="491"/>
        <v>1070721482009.9226</v>
      </c>
      <c r="CG223" s="39">
        <f t="shared" si="492"/>
        <v>764801058578.51611</v>
      </c>
      <c r="CH223" s="39">
        <f t="shared" si="493"/>
        <v>546286470413.22583</v>
      </c>
      <c r="DB223" s="21">
        <v>169</v>
      </c>
      <c r="DC223" s="39">
        <v>-125</v>
      </c>
      <c r="DD223" s="39">
        <v>-175</v>
      </c>
      <c r="DE223" s="39">
        <v>2500</v>
      </c>
      <c r="DF223" s="50">
        <f t="shared" si="494"/>
        <v>9.8643853733505825E-4</v>
      </c>
      <c r="DG223" s="40">
        <f t="shared" si="450"/>
        <v>18.950918903928212</v>
      </c>
      <c r="DH223" s="41">
        <f t="shared" si="495"/>
        <v>47377.297259820531</v>
      </c>
      <c r="DI223" s="39">
        <f t="shared" si="496"/>
        <v>-8291027.0204685926</v>
      </c>
      <c r="DJ223" s="39">
        <f t="shared" si="497"/>
        <v>-5922162.157477566</v>
      </c>
      <c r="DK223" s="40">
        <f t="shared" si="451"/>
        <v>12922.908648978006</v>
      </c>
      <c r="DL223" s="39">
        <f t="shared" si="498"/>
        <v>32307271.622445013</v>
      </c>
      <c r="DM223" s="39">
        <f t="shared" si="499"/>
        <v>-5653772533.9278774</v>
      </c>
      <c r="DN223" s="39">
        <f t="shared" si="500"/>
        <v>-4038408952.8056269</v>
      </c>
      <c r="DO223" s="53">
        <f t="shared" si="501"/>
        <v>989410193437.37854</v>
      </c>
      <c r="DP223" s="39">
        <f t="shared" si="502"/>
        <v>706721566740.98474</v>
      </c>
      <c r="DQ223" s="39">
        <f t="shared" si="503"/>
        <v>504801119100.70331</v>
      </c>
      <c r="EK223" s="21">
        <v>169</v>
      </c>
      <c r="EL223" s="39">
        <v>-125</v>
      </c>
      <c r="EM223" s="39">
        <v>-175</v>
      </c>
      <c r="EN223" s="39">
        <v>2500</v>
      </c>
      <c r="EO223" s="50">
        <f t="shared" si="504"/>
        <v>1.0192876952370658E-3</v>
      </c>
      <c r="EP223" s="40">
        <f t="shared" si="452"/>
        <v>19.368546517451904</v>
      </c>
      <c r="EQ223" s="41">
        <f t="shared" si="505"/>
        <v>48421.366293629762</v>
      </c>
      <c r="ER223" s="39">
        <f t="shared" si="506"/>
        <v>-8473739.1013852078</v>
      </c>
      <c r="ES223" s="39">
        <f t="shared" si="507"/>
        <v>-6052670.7867037207</v>
      </c>
      <c r="ET223" s="40">
        <f t="shared" si="453"/>
        <v>12504.081885727412</v>
      </c>
      <c r="EU223" s="39">
        <f t="shared" si="508"/>
        <v>31260204.714318529</v>
      </c>
      <c r="EV223" s="39">
        <f t="shared" si="509"/>
        <v>-5470535825.0057421</v>
      </c>
      <c r="EW223" s="39">
        <f t="shared" si="510"/>
        <v>-3907525589.2898159</v>
      </c>
      <c r="EX223" s="53">
        <f t="shared" si="511"/>
        <v>957343769376.00488</v>
      </c>
      <c r="EY223" s="39">
        <f t="shared" si="512"/>
        <v>683816978125.71777</v>
      </c>
      <c r="EZ223" s="39">
        <f t="shared" si="513"/>
        <v>488440698661.22699</v>
      </c>
      <c r="FT223" s="21">
        <v>169</v>
      </c>
      <c r="FU223" s="39">
        <v>-125</v>
      </c>
      <c r="FV223" s="39">
        <v>-175</v>
      </c>
      <c r="FW223" s="39">
        <v>2500</v>
      </c>
      <c r="FX223" s="50">
        <f t="shared" si="514"/>
        <v>1.0217370967249694E-3</v>
      </c>
      <c r="FY223" s="40">
        <f t="shared" si="454"/>
        <v>19.399135786983912</v>
      </c>
      <c r="FZ223" s="41">
        <f t="shared" si="515"/>
        <v>48497.83946745978</v>
      </c>
      <c r="GA223" s="39">
        <f t="shared" si="516"/>
        <v>-8487121.9068054613</v>
      </c>
      <c r="GB223" s="39">
        <f t="shared" si="517"/>
        <v>-6062229.9334324729</v>
      </c>
      <c r="GC223" s="40">
        <f t="shared" si="455"/>
        <v>12472.852016756642</v>
      </c>
      <c r="GD223" s="39">
        <f t="shared" si="518"/>
        <v>31182130.041891605</v>
      </c>
      <c r="GE223" s="39">
        <f t="shared" si="519"/>
        <v>-5456872757.3310308</v>
      </c>
      <c r="GF223" s="39">
        <f t="shared" si="520"/>
        <v>-3897766255.2364507</v>
      </c>
      <c r="GG223" s="53">
        <f t="shared" si="521"/>
        <v>954952732532.93042</v>
      </c>
      <c r="GH223" s="39">
        <f t="shared" si="522"/>
        <v>682109094666.37891</v>
      </c>
      <c r="GI223" s="39">
        <f t="shared" si="523"/>
        <v>487220781904.55634</v>
      </c>
      <c r="HC223" s="21">
        <v>169</v>
      </c>
      <c r="HD223" s="39">
        <v>-125</v>
      </c>
      <c r="HE223" s="39">
        <v>-175</v>
      </c>
      <c r="HF223" s="39">
        <v>2500</v>
      </c>
      <c r="HG223" s="50">
        <f t="shared" si="524"/>
        <v>1.0217486702133588E-3</v>
      </c>
      <c r="HH223" s="40">
        <f t="shared" si="456"/>
        <v>19.399280140538011</v>
      </c>
      <c r="HI223" s="41">
        <f t="shared" si="525"/>
        <v>48498.200351345025</v>
      </c>
      <c r="HJ223" s="39">
        <f t="shared" si="526"/>
        <v>-8487185.0614853799</v>
      </c>
      <c r="HK223" s="39">
        <f t="shared" si="527"/>
        <v>-6062275.0439181281</v>
      </c>
      <c r="HL223" s="40">
        <f t="shared" si="457"/>
        <v>12472.704454779674</v>
      </c>
      <c r="HM223" s="39">
        <f t="shared" si="528"/>
        <v>31181761.136949185</v>
      </c>
      <c r="HN223" s="39">
        <f t="shared" si="529"/>
        <v>-5456808198.9661074</v>
      </c>
      <c r="HO223" s="39">
        <f t="shared" si="530"/>
        <v>-3897720142.1186481</v>
      </c>
      <c r="HP223" s="53">
        <f t="shared" si="531"/>
        <v>954941434819.06885</v>
      </c>
      <c r="HQ223" s="39">
        <f t="shared" si="532"/>
        <v>682101024870.76343</v>
      </c>
      <c r="HR223" s="39">
        <f t="shared" si="533"/>
        <v>487215017764.83099</v>
      </c>
      <c r="IL223" s="21">
        <v>169</v>
      </c>
      <c r="IM223" s="39">
        <v>-125</v>
      </c>
      <c r="IN223" s="39">
        <v>-175</v>
      </c>
      <c r="IO223" s="39">
        <v>2500</v>
      </c>
      <c r="IP223" s="50">
        <f t="shared" si="534"/>
        <v>1.0217486704238755E-3</v>
      </c>
      <c r="IQ223" s="40">
        <f t="shared" si="458"/>
        <v>19.399280143163722</v>
      </c>
      <c r="IR223" s="41">
        <f t="shared" si="535"/>
        <v>48498.200357909307</v>
      </c>
      <c r="IS223" s="39">
        <f t="shared" si="536"/>
        <v>-8487185.0626341291</v>
      </c>
      <c r="IT223" s="39">
        <f t="shared" si="537"/>
        <v>-6062275.0447386634</v>
      </c>
      <c r="IU223" s="40">
        <f t="shared" si="459"/>
        <v>12472.704452095586</v>
      </c>
      <c r="IV223" s="39">
        <f t="shared" si="538"/>
        <v>31181761.130238965</v>
      </c>
      <c r="IW223" s="39">
        <f t="shared" si="539"/>
        <v>-5456808197.7918186</v>
      </c>
      <c r="IX223" s="39">
        <f t="shared" si="540"/>
        <v>-3897720141.2798705</v>
      </c>
      <c r="IY223" s="53">
        <f t="shared" si="541"/>
        <v>954941434613.56824</v>
      </c>
      <c r="IZ223" s="39">
        <f t="shared" si="542"/>
        <v>682101024723.97729</v>
      </c>
      <c r="JA223" s="39">
        <f t="shared" si="543"/>
        <v>487215017659.98383</v>
      </c>
      <c r="JU223" s="21">
        <v>169</v>
      </c>
      <c r="JV223" s="39">
        <v>-125</v>
      </c>
      <c r="JW223" s="39">
        <v>-175</v>
      </c>
      <c r="JX223" s="39">
        <v>2500</v>
      </c>
      <c r="JY223" s="50">
        <f t="shared" si="544"/>
        <v>1.021748670423876E-3</v>
      </c>
      <c r="JZ223" s="40">
        <f t="shared" si="460"/>
        <v>19.399280143163725</v>
      </c>
      <c r="KA223" s="41">
        <f t="shared" si="545"/>
        <v>48498.200357909314</v>
      </c>
      <c r="KB223" s="39">
        <f t="shared" si="546"/>
        <v>-8487185.0626341291</v>
      </c>
      <c r="KC223" s="39">
        <f t="shared" si="547"/>
        <v>-6062275.0447386643</v>
      </c>
      <c r="KD223" s="40">
        <f t="shared" si="461"/>
        <v>12472.704452095582</v>
      </c>
      <c r="KE223" s="39">
        <f t="shared" si="548"/>
        <v>31181761.130238958</v>
      </c>
      <c r="KF223" s="39">
        <f t="shared" si="549"/>
        <v>-5456808197.7918177</v>
      </c>
      <c r="KG223" s="39">
        <f t="shared" si="550"/>
        <v>-3897720141.2798696</v>
      </c>
      <c r="KH223" s="53">
        <f t="shared" si="551"/>
        <v>954941434613.56812</v>
      </c>
      <c r="KI223" s="39">
        <f t="shared" si="552"/>
        <v>682101024723.97717</v>
      </c>
      <c r="KJ223" s="39">
        <f t="shared" si="553"/>
        <v>487215017659.9837</v>
      </c>
      <c r="LD223" s="21">
        <v>169</v>
      </c>
      <c r="LE223" s="39">
        <v>-125</v>
      </c>
      <c r="LF223" s="39">
        <v>-175</v>
      </c>
      <c r="LG223" s="39">
        <v>2500</v>
      </c>
      <c r="LH223" s="50">
        <f t="shared" si="554"/>
        <v>1.021748670423876E-3</v>
      </c>
      <c r="LI223" s="40">
        <f t="shared" si="462"/>
        <v>19.399280143163725</v>
      </c>
      <c r="LJ223" s="41">
        <f t="shared" si="555"/>
        <v>48498.200357909314</v>
      </c>
      <c r="LK223" s="39">
        <f t="shared" si="556"/>
        <v>-8487185.0626341291</v>
      </c>
      <c r="LL223" s="39">
        <f t="shared" si="557"/>
        <v>-6062275.0447386643</v>
      </c>
      <c r="LM223" s="40">
        <f t="shared" si="463"/>
        <v>12472.704452095582</v>
      </c>
      <c r="LN223" s="39">
        <f t="shared" si="558"/>
        <v>31181761.130238958</v>
      </c>
      <c r="LO223" s="39">
        <f t="shared" si="559"/>
        <v>-5456808197.7918177</v>
      </c>
      <c r="LP223" s="39">
        <f t="shared" si="560"/>
        <v>-3897720141.2798696</v>
      </c>
      <c r="LQ223" s="53">
        <f t="shared" si="561"/>
        <v>954941434613.56812</v>
      </c>
      <c r="LR223" s="39">
        <f t="shared" si="562"/>
        <v>682101024723.97717</v>
      </c>
      <c r="LS223" s="39">
        <f t="shared" si="563"/>
        <v>487215017659.9837</v>
      </c>
    </row>
    <row r="224" spans="1:331" x14ac:dyDescent="0.25">
      <c r="A224" s="21">
        <v>170</v>
      </c>
      <c r="B224" s="39">
        <v>-125</v>
      </c>
      <c r="C224" s="39">
        <v>-125</v>
      </c>
      <c r="D224" s="39">
        <v>2500</v>
      </c>
      <c r="E224" s="50">
        <f t="shared" si="464"/>
        <v>9.7499999999999996E-4</v>
      </c>
      <c r="F224" s="40">
        <f t="shared" si="444"/>
        <v>18.802265625</v>
      </c>
      <c r="G224" s="41">
        <f t="shared" si="465"/>
        <v>47005.6640625</v>
      </c>
      <c r="H224" s="39">
        <f t="shared" si="466"/>
        <v>-5875708.0078125</v>
      </c>
      <c r="I224" s="39">
        <f t="shared" si="467"/>
        <v>-5875708.0078125</v>
      </c>
      <c r="J224" s="40">
        <f t="shared" si="445"/>
        <v>13068.749999999998</v>
      </c>
      <c r="K224" s="39">
        <f t="shared" si="468"/>
        <v>32671874.999999996</v>
      </c>
      <c r="L224" s="39">
        <f t="shared" si="469"/>
        <v>-4083984374.9999995</v>
      </c>
      <c r="M224" s="39">
        <f t="shared" si="470"/>
        <v>-4083984374.9999995</v>
      </c>
      <c r="N224" s="53">
        <f t="shared" si="471"/>
        <v>510498046874.99994</v>
      </c>
      <c r="O224" s="39">
        <f t="shared" si="472"/>
        <v>510498046874.99994</v>
      </c>
      <c r="P224" s="39">
        <f t="shared" si="473"/>
        <v>510498046874.99994</v>
      </c>
      <c r="AJ224" s="21">
        <v>170</v>
      </c>
      <c r="AK224" s="39">
        <v>-125</v>
      </c>
      <c r="AL224" s="39">
        <v>-125</v>
      </c>
      <c r="AM224" s="39">
        <v>2500</v>
      </c>
      <c r="AN224" s="50">
        <f t="shared" si="474"/>
        <v>8.4793146228241993E-4</v>
      </c>
      <c r="AO224" s="40">
        <f t="shared" si="446"/>
        <v>17.038705288058143</v>
      </c>
      <c r="AP224" s="41">
        <f t="shared" si="475"/>
        <v>42596.76322014536</v>
      </c>
      <c r="AQ224" s="39">
        <f t="shared" si="476"/>
        <v>-5324595.40251817</v>
      </c>
      <c r="AR224" s="39">
        <f t="shared" si="477"/>
        <v>-5324595.40251817</v>
      </c>
      <c r="AS224" s="40">
        <f t="shared" si="447"/>
        <v>14688.873855899146</v>
      </c>
      <c r="AT224" s="39">
        <f t="shared" si="478"/>
        <v>36722184.639747865</v>
      </c>
      <c r="AU224" s="39">
        <f t="shared" si="479"/>
        <v>-4590273079.968483</v>
      </c>
      <c r="AV224" s="39">
        <f t="shared" si="480"/>
        <v>-4590273079.968483</v>
      </c>
      <c r="AW224" s="53">
        <f t="shared" si="481"/>
        <v>573784134996.06042</v>
      </c>
      <c r="AX224" s="39">
        <f t="shared" si="482"/>
        <v>573784134996.06042</v>
      </c>
      <c r="AY224" s="39">
        <f t="shared" si="483"/>
        <v>573784134996.06042</v>
      </c>
      <c r="BS224" s="21">
        <v>170</v>
      </c>
      <c r="BT224" s="39">
        <v>-125</v>
      </c>
      <c r="BU224" s="39">
        <v>-125</v>
      </c>
      <c r="BV224" s="39">
        <v>2500</v>
      </c>
      <c r="BW224" s="50">
        <f t="shared" si="484"/>
        <v>9.9350396315391379E-4</v>
      </c>
      <c r="BX224" s="40">
        <f t="shared" si="448"/>
        <v>19.041906514808652</v>
      </c>
      <c r="BY224" s="41">
        <f t="shared" si="485"/>
        <v>47604.76628702163</v>
      </c>
      <c r="BZ224" s="39">
        <f t="shared" si="486"/>
        <v>-5950595.7858777037</v>
      </c>
      <c r="CA224" s="39">
        <f t="shared" si="487"/>
        <v>-5950595.7858777037</v>
      </c>
      <c r="CB224" s="40">
        <f t="shared" si="449"/>
        <v>12832.8244697876</v>
      </c>
      <c r="CC224" s="39">
        <f t="shared" si="488"/>
        <v>32082061.174468998</v>
      </c>
      <c r="CD224" s="39">
        <f t="shared" si="489"/>
        <v>-4010257646.8086247</v>
      </c>
      <c r="CE224" s="39">
        <f t="shared" si="490"/>
        <v>-4010257646.8086247</v>
      </c>
      <c r="CF224" s="53">
        <f t="shared" si="491"/>
        <v>501282205851.07806</v>
      </c>
      <c r="CG224" s="39">
        <f t="shared" si="492"/>
        <v>501282205851.07806</v>
      </c>
      <c r="CH224" s="39">
        <f t="shared" si="493"/>
        <v>501282205851.07806</v>
      </c>
      <c r="DB224" s="21">
        <v>170</v>
      </c>
      <c r="DC224" s="39">
        <v>-125</v>
      </c>
      <c r="DD224" s="39">
        <v>-125</v>
      </c>
      <c r="DE224" s="39">
        <v>2500</v>
      </c>
      <c r="DF224" s="50">
        <f t="shared" si="494"/>
        <v>1.0973588120864353E-3</v>
      </c>
      <c r="DG224" s="40">
        <f t="shared" si="450"/>
        <v>20.305897897497676</v>
      </c>
      <c r="DH224" s="41">
        <f t="shared" si="495"/>
        <v>50764.744743744188</v>
      </c>
      <c r="DI224" s="39">
        <f t="shared" si="496"/>
        <v>-6345593.0929680234</v>
      </c>
      <c r="DJ224" s="39">
        <f t="shared" si="497"/>
        <v>-6345593.0929680234</v>
      </c>
      <c r="DK224" s="40">
        <f t="shared" si="451"/>
        <v>11508.675145897951</v>
      </c>
      <c r="DL224" s="39">
        <f t="shared" si="498"/>
        <v>28771687.864744876</v>
      </c>
      <c r="DM224" s="39">
        <f t="shared" si="499"/>
        <v>-3596460983.0931096</v>
      </c>
      <c r="DN224" s="39">
        <f t="shared" si="500"/>
        <v>-3596460983.0931096</v>
      </c>
      <c r="DO224" s="53">
        <f t="shared" si="501"/>
        <v>449557622886.63867</v>
      </c>
      <c r="DP224" s="39">
        <f t="shared" si="502"/>
        <v>449557622886.63867</v>
      </c>
      <c r="DQ224" s="39">
        <f t="shared" si="503"/>
        <v>449557622886.63867</v>
      </c>
      <c r="EK224" s="21">
        <v>170</v>
      </c>
      <c r="EL224" s="39">
        <v>-125</v>
      </c>
      <c r="EM224" s="39">
        <v>-125</v>
      </c>
      <c r="EN224" s="39">
        <v>2500</v>
      </c>
      <c r="EO224" s="50">
        <f t="shared" si="504"/>
        <v>1.1378741055405241E-3</v>
      </c>
      <c r="EP224" s="40">
        <f t="shared" si="452"/>
        <v>20.76171075590311</v>
      </c>
      <c r="EQ224" s="41">
        <f t="shared" si="505"/>
        <v>51904.276889757777</v>
      </c>
      <c r="ER224" s="39">
        <f t="shared" si="506"/>
        <v>-6488034.6112197218</v>
      </c>
      <c r="ES224" s="39">
        <f t="shared" si="507"/>
        <v>-6488034.6112197218</v>
      </c>
      <c r="ET224" s="40">
        <f t="shared" si="453"/>
        <v>10992.105154358316</v>
      </c>
      <c r="EU224" s="39">
        <f t="shared" si="508"/>
        <v>27480262.885895789</v>
      </c>
      <c r="EV224" s="39">
        <f t="shared" si="509"/>
        <v>-3435032860.7369738</v>
      </c>
      <c r="EW224" s="39">
        <f t="shared" si="510"/>
        <v>-3435032860.7369738</v>
      </c>
      <c r="EX224" s="53">
        <f t="shared" si="511"/>
        <v>429379107592.1217</v>
      </c>
      <c r="EY224" s="39">
        <f t="shared" si="512"/>
        <v>429379107592.1217</v>
      </c>
      <c r="EZ224" s="39">
        <f t="shared" si="513"/>
        <v>429379107592.1217</v>
      </c>
      <c r="FT224" s="21">
        <v>170</v>
      </c>
      <c r="FU224" s="39">
        <v>-125</v>
      </c>
      <c r="FV224" s="39">
        <v>-125</v>
      </c>
      <c r="FW224" s="39">
        <v>2500</v>
      </c>
      <c r="FX224" s="50">
        <f t="shared" si="514"/>
        <v>1.1409069774182365E-3</v>
      </c>
      <c r="FY224" s="40">
        <f t="shared" si="454"/>
        <v>20.794989763264724</v>
      </c>
      <c r="FZ224" s="41">
        <f t="shared" si="515"/>
        <v>51987.474408161812</v>
      </c>
      <c r="GA224" s="39">
        <f t="shared" si="516"/>
        <v>-6498434.3010202264</v>
      </c>
      <c r="GB224" s="39">
        <f t="shared" si="517"/>
        <v>-6498434.3010202264</v>
      </c>
      <c r="GC224" s="40">
        <f t="shared" si="455"/>
        <v>10953.436037917483</v>
      </c>
      <c r="GD224" s="39">
        <f t="shared" si="518"/>
        <v>27383590.094793707</v>
      </c>
      <c r="GE224" s="39">
        <f t="shared" si="519"/>
        <v>-3422948761.8492136</v>
      </c>
      <c r="GF224" s="39">
        <f t="shared" si="520"/>
        <v>-3422948761.8492136</v>
      </c>
      <c r="GG224" s="53">
        <f t="shared" si="521"/>
        <v>427868595231.15167</v>
      </c>
      <c r="GH224" s="39">
        <f t="shared" si="522"/>
        <v>427868595231.15167</v>
      </c>
      <c r="GI224" s="39">
        <f t="shared" si="523"/>
        <v>427868595231.15167</v>
      </c>
      <c r="HC224" s="21">
        <v>170</v>
      </c>
      <c r="HD224" s="39">
        <v>-125</v>
      </c>
      <c r="HE224" s="39">
        <v>-125</v>
      </c>
      <c r="HF224" s="39">
        <v>2500</v>
      </c>
      <c r="HG224" s="50">
        <f t="shared" si="524"/>
        <v>1.1409208152713124E-3</v>
      </c>
      <c r="HH224" s="40">
        <f t="shared" si="456"/>
        <v>20.795141334082572</v>
      </c>
      <c r="HI224" s="41">
        <f t="shared" si="525"/>
        <v>51987.853335206433</v>
      </c>
      <c r="HJ224" s="39">
        <f t="shared" si="526"/>
        <v>-6498481.6669008043</v>
      </c>
      <c r="HK224" s="39">
        <f t="shared" si="527"/>
        <v>-6498481.6669008043</v>
      </c>
      <c r="HL224" s="40">
        <f t="shared" si="457"/>
        <v>10953.259605290767</v>
      </c>
      <c r="HM224" s="39">
        <f t="shared" si="528"/>
        <v>27383149.013226915</v>
      </c>
      <c r="HN224" s="39">
        <f t="shared" si="529"/>
        <v>-3422893626.6533642</v>
      </c>
      <c r="HO224" s="39">
        <f t="shared" si="530"/>
        <v>-3422893626.6533642</v>
      </c>
      <c r="HP224" s="53">
        <f t="shared" si="531"/>
        <v>427861703331.67053</v>
      </c>
      <c r="HQ224" s="39">
        <f t="shared" si="532"/>
        <v>427861703331.67053</v>
      </c>
      <c r="HR224" s="39">
        <f t="shared" si="533"/>
        <v>427861703331.67053</v>
      </c>
      <c r="IL224" s="21">
        <v>170</v>
      </c>
      <c r="IM224" s="39">
        <v>-125</v>
      </c>
      <c r="IN224" s="39">
        <v>-125</v>
      </c>
      <c r="IO224" s="39">
        <v>2500</v>
      </c>
      <c r="IP224" s="50">
        <f t="shared" si="534"/>
        <v>1.1409208155232706E-3</v>
      </c>
      <c r="IQ224" s="40">
        <f t="shared" si="458"/>
        <v>20.795141336842335</v>
      </c>
      <c r="IR224" s="41">
        <f t="shared" si="535"/>
        <v>51987.853342105838</v>
      </c>
      <c r="IS224" s="39">
        <f t="shared" si="536"/>
        <v>-6498481.6677632295</v>
      </c>
      <c r="IT224" s="39">
        <f t="shared" si="537"/>
        <v>-6498481.6677632295</v>
      </c>
      <c r="IU224" s="40">
        <f t="shared" si="459"/>
        <v>10953.2596020783</v>
      </c>
      <c r="IV224" s="39">
        <f t="shared" si="538"/>
        <v>27383149.005195752</v>
      </c>
      <c r="IW224" s="39">
        <f t="shared" si="539"/>
        <v>-3422893625.6494689</v>
      </c>
      <c r="IX224" s="39">
        <f t="shared" si="540"/>
        <v>-3422893625.6494689</v>
      </c>
      <c r="IY224" s="53">
        <f t="shared" si="541"/>
        <v>427861703206.18359</v>
      </c>
      <c r="IZ224" s="39">
        <f t="shared" si="542"/>
        <v>427861703206.18359</v>
      </c>
      <c r="JA224" s="39">
        <f t="shared" si="543"/>
        <v>427861703206.18359</v>
      </c>
      <c r="JU224" s="21">
        <v>170</v>
      </c>
      <c r="JV224" s="39">
        <v>-125</v>
      </c>
      <c r="JW224" s="39">
        <v>-125</v>
      </c>
      <c r="JX224" s="39">
        <v>2500</v>
      </c>
      <c r="JY224" s="50">
        <f t="shared" si="544"/>
        <v>1.140920815523271E-3</v>
      </c>
      <c r="JZ224" s="40">
        <f t="shared" si="460"/>
        <v>20.795141336842338</v>
      </c>
      <c r="KA224" s="41">
        <f t="shared" si="545"/>
        <v>51987.853342105846</v>
      </c>
      <c r="KB224" s="39">
        <f t="shared" si="546"/>
        <v>-6498481.6677632304</v>
      </c>
      <c r="KC224" s="39">
        <f t="shared" si="547"/>
        <v>-6498481.6677632304</v>
      </c>
      <c r="KD224" s="40">
        <f t="shared" si="461"/>
        <v>10953.259602078293</v>
      </c>
      <c r="KE224" s="39">
        <f t="shared" si="548"/>
        <v>27383149.005195733</v>
      </c>
      <c r="KF224" s="39">
        <f t="shared" si="549"/>
        <v>-3422893625.6494665</v>
      </c>
      <c r="KG224" s="39">
        <f t="shared" si="550"/>
        <v>-3422893625.6494665</v>
      </c>
      <c r="KH224" s="53">
        <f t="shared" si="551"/>
        <v>427861703206.18329</v>
      </c>
      <c r="KI224" s="39">
        <f t="shared" si="552"/>
        <v>427861703206.18329</v>
      </c>
      <c r="KJ224" s="39">
        <f t="shared" si="553"/>
        <v>427861703206.18335</v>
      </c>
      <c r="LD224" s="21">
        <v>170</v>
      </c>
      <c r="LE224" s="39">
        <v>-125</v>
      </c>
      <c r="LF224" s="39">
        <v>-125</v>
      </c>
      <c r="LG224" s="39">
        <v>2500</v>
      </c>
      <c r="LH224" s="50">
        <f t="shared" si="554"/>
        <v>1.140920815523271E-3</v>
      </c>
      <c r="LI224" s="40">
        <f t="shared" si="462"/>
        <v>20.795141336842338</v>
      </c>
      <c r="LJ224" s="41">
        <f t="shared" si="555"/>
        <v>51987.853342105846</v>
      </c>
      <c r="LK224" s="39">
        <f t="shared" si="556"/>
        <v>-6498481.6677632304</v>
      </c>
      <c r="LL224" s="39">
        <f t="shared" si="557"/>
        <v>-6498481.6677632304</v>
      </c>
      <c r="LM224" s="40">
        <f t="shared" si="463"/>
        <v>10953.259602078293</v>
      </c>
      <c r="LN224" s="39">
        <f t="shared" si="558"/>
        <v>27383149.005195733</v>
      </c>
      <c r="LO224" s="39">
        <f t="shared" si="559"/>
        <v>-3422893625.6494665</v>
      </c>
      <c r="LP224" s="39">
        <f t="shared" si="560"/>
        <v>-3422893625.6494665</v>
      </c>
      <c r="LQ224" s="53">
        <f t="shared" si="561"/>
        <v>427861703206.18329</v>
      </c>
      <c r="LR224" s="39">
        <f t="shared" si="562"/>
        <v>427861703206.18329</v>
      </c>
      <c r="LS224" s="39">
        <f t="shared" si="563"/>
        <v>427861703206.18335</v>
      </c>
    </row>
    <row r="225" spans="1:331" x14ac:dyDescent="0.25">
      <c r="A225" s="21">
        <v>171</v>
      </c>
      <c r="B225" s="39">
        <v>-125</v>
      </c>
      <c r="C225" s="39">
        <v>-75</v>
      </c>
      <c r="D225" s="39">
        <v>2500</v>
      </c>
      <c r="E225" s="50">
        <f t="shared" si="464"/>
        <v>9.8250000000000008E-4</v>
      </c>
      <c r="F225" s="40">
        <f t="shared" si="444"/>
        <v>18.899922656249998</v>
      </c>
      <c r="G225" s="41">
        <f t="shared" si="465"/>
        <v>47249.806640624993</v>
      </c>
      <c r="H225" s="39">
        <f t="shared" si="466"/>
        <v>-3543735.4980468745</v>
      </c>
      <c r="I225" s="39">
        <f t="shared" si="467"/>
        <v>-5906225.8300781241</v>
      </c>
      <c r="J225" s="40">
        <f t="shared" si="445"/>
        <v>12973.125</v>
      </c>
      <c r="K225" s="39">
        <f t="shared" si="468"/>
        <v>32432812.5</v>
      </c>
      <c r="L225" s="39">
        <f t="shared" si="469"/>
        <v>-2432460937.5</v>
      </c>
      <c r="M225" s="39">
        <f t="shared" si="470"/>
        <v>-4054101562.5</v>
      </c>
      <c r="N225" s="53">
        <f t="shared" si="471"/>
        <v>182434570312.5</v>
      </c>
      <c r="O225" s="39">
        <f t="shared" si="472"/>
        <v>304057617187.5</v>
      </c>
      <c r="P225" s="39">
        <f t="shared" si="473"/>
        <v>506762695312.5</v>
      </c>
      <c r="AJ225" s="21">
        <v>171</v>
      </c>
      <c r="AK225" s="39">
        <v>-125</v>
      </c>
      <c r="AL225" s="39">
        <v>-75</v>
      </c>
      <c r="AM225" s="39">
        <v>2500</v>
      </c>
      <c r="AN225" s="50">
        <f t="shared" si="474"/>
        <v>9.2052350202039565E-4</v>
      </c>
      <c r="AO225" s="40">
        <f t="shared" si="446"/>
        <v>18.071406875724268</v>
      </c>
      <c r="AP225" s="41">
        <f t="shared" si="475"/>
        <v>45178.517189310667</v>
      </c>
      <c r="AQ225" s="39">
        <f t="shared" si="476"/>
        <v>-3388388.7891982999</v>
      </c>
      <c r="AR225" s="39">
        <f t="shared" si="477"/>
        <v>-5647314.6486638337</v>
      </c>
      <c r="AS225" s="40">
        <f t="shared" si="447"/>
        <v>13763.325349239954</v>
      </c>
      <c r="AT225" s="39">
        <f t="shared" si="478"/>
        <v>34408313.373099886</v>
      </c>
      <c r="AU225" s="39">
        <f t="shared" si="479"/>
        <v>-2580623502.9824915</v>
      </c>
      <c r="AV225" s="39">
        <f t="shared" si="480"/>
        <v>-4301039171.6374855</v>
      </c>
      <c r="AW225" s="53">
        <f t="shared" si="481"/>
        <v>193546762723.68686</v>
      </c>
      <c r="AX225" s="39">
        <f t="shared" si="482"/>
        <v>322577937872.8114</v>
      </c>
      <c r="AY225" s="39">
        <f t="shared" si="483"/>
        <v>537629896454.68573</v>
      </c>
      <c r="BS225" s="21">
        <v>171</v>
      </c>
      <c r="BT225" s="39">
        <v>-125</v>
      </c>
      <c r="BU225" s="39">
        <v>-75</v>
      </c>
      <c r="BV225" s="39">
        <v>2500</v>
      </c>
      <c r="BW225" s="50">
        <f t="shared" si="484"/>
        <v>1.0838654669022259E-3</v>
      </c>
      <c r="BX225" s="40">
        <f t="shared" si="448"/>
        <v>20.149446672568988</v>
      </c>
      <c r="BY225" s="41">
        <f t="shared" si="485"/>
        <v>50373.616681422471</v>
      </c>
      <c r="BZ225" s="39">
        <f t="shared" si="486"/>
        <v>-3778021.2511066855</v>
      </c>
      <c r="CA225" s="39">
        <f t="shared" si="487"/>
        <v>-6296702.085177809</v>
      </c>
      <c r="CB225" s="40">
        <f t="shared" si="449"/>
        <v>11680.715296996621</v>
      </c>
      <c r="CC225" s="39">
        <f t="shared" si="488"/>
        <v>29201788.242491551</v>
      </c>
      <c r="CD225" s="39">
        <f t="shared" si="489"/>
        <v>-2190134118.1868663</v>
      </c>
      <c r="CE225" s="39">
        <f t="shared" si="490"/>
        <v>-3650223530.3114438</v>
      </c>
      <c r="CF225" s="53">
        <f t="shared" si="491"/>
        <v>164260058864.01498</v>
      </c>
      <c r="CG225" s="39">
        <f t="shared" si="492"/>
        <v>273766764773.35828</v>
      </c>
      <c r="CH225" s="39">
        <f t="shared" si="493"/>
        <v>456277941288.93048</v>
      </c>
      <c r="DB225" s="21">
        <v>171</v>
      </c>
      <c r="DC225" s="39">
        <v>-125</v>
      </c>
      <c r="DD225" s="39">
        <v>-75</v>
      </c>
      <c r="DE225" s="39">
        <v>2500</v>
      </c>
      <c r="DF225" s="50">
        <f t="shared" si="494"/>
        <v>1.2082790868378124E-3</v>
      </c>
      <c r="DG225" s="40">
        <f t="shared" si="450"/>
        <v>21.504009722342904</v>
      </c>
      <c r="DH225" s="41">
        <f t="shared" si="495"/>
        <v>53760.02430585726</v>
      </c>
      <c r="DI225" s="39">
        <f t="shared" si="496"/>
        <v>-4032001.8229392944</v>
      </c>
      <c r="DJ225" s="39">
        <f t="shared" si="497"/>
        <v>-6720003.038232157</v>
      </c>
      <c r="DK225" s="40">
        <f t="shared" si="451"/>
        <v>10094.441642817892</v>
      </c>
      <c r="DL225" s="39">
        <f t="shared" si="498"/>
        <v>25236104.10704473</v>
      </c>
      <c r="DM225" s="39">
        <f t="shared" si="499"/>
        <v>-1892707808.0283549</v>
      </c>
      <c r="DN225" s="39">
        <f t="shared" si="500"/>
        <v>-3154513013.3805914</v>
      </c>
      <c r="DO225" s="53">
        <f t="shared" si="501"/>
        <v>141953085602.12662</v>
      </c>
      <c r="DP225" s="39">
        <f t="shared" si="502"/>
        <v>236588476003.54434</v>
      </c>
      <c r="DQ225" s="39">
        <f t="shared" si="503"/>
        <v>394314126672.57391</v>
      </c>
      <c r="EK225" s="21">
        <v>171</v>
      </c>
      <c r="EL225" s="39">
        <v>-125</v>
      </c>
      <c r="EM225" s="39">
        <v>-75</v>
      </c>
      <c r="EN225" s="39">
        <v>2500</v>
      </c>
      <c r="EO225" s="50">
        <f t="shared" si="504"/>
        <v>1.2564605158439822E-3</v>
      </c>
      <c r="EP225" s="40">
        <f t="shared" si="452"/>
        <v>21.975575101318892</v>
      </c>
      <c r="EQ225" s="41">
        <f t="shared" si="505"/>
        <v>54938.937753297228</v>
      </c>
      <c r="ER225" s="39">
        <f t="shared" si="506"/>
        <v>-4120420.331497292</v>
      </c>
      <c r="ES225" s="39">
        <f t="shared" si="507"/>
        <v>-6867367.219162154</v>
      </c>
      <c r="ET225" s="40">
        <f t="shared" si="453"/>
        <v>9480.1284229892281</v>
      </c>
      <c r="EU225" s="39">
        <f t="shared" si="508"/>
        <v>23700321.057473071</v>
      </c>
      <c r="EV225" s="39">
        <f t="shared" si="509"/>
        <v>-1777524079.3104804</v>
      </c>
      <c r="EW225" s="39">
        <f t="shared" si="510"/>
        <v>-2962540132.184134</v>
      </c>
      <c r="EX225" s="53">
        <f t="shared" si="511"/>
        <v>133314305948.28603</v>
      </c>
      <c r="EY225" s="39">
        <f t="shared" si="512"/>
        <v>222190509913.81006</v>
      </c>
      <c r="EZ225" s="39">
        <f t="shared" si="513"/>
        <v>370317516523.01672</v>
      </c>
      <c r="FT225" s="21">
        <v>171</v>
      </c>
      <c r="FU225" s="39">
        <v>-125</v>
      </c>
      <c r="FV225" s="39">
        <v>-75</v>
      </c>
      <c r="FW225" s="39">
        <v>2500</v>
      </c>
      <c r="FX225" s="50">
        <f t="shared" si="514"/>
        <v>1.2600768581115035E-3</v>
      </c>
      <c r="FY225" s="40">
        <f t="shared" si="454"/>
        <v>22.009775118623828</v>
      </c>
      <c r="FZ225" s="41">
        <f t="shared" si="515"/>
        <v>55024.43779655957</v>
      </c>
      <c r="GA225" s="39">
        <f t="shared" si="516"/>
        <v>-4126832.8347419677</v>
      </c>
      <c r="GB225" s="39">
        <f t="shared" si="517"/>
        <v>-6878054.7245699465</v>
      </c>
      <c r="GC225" s="40">
        <f t="shared" si="455"/>
        <v>9434.0200590783315</v>
      </c>
      <c r="GD225" s="39">
        <f t="shared" si="518"/>
        <v>23585050.147695828</v>
      </c>
      <c r="GE225" s="39">
        <f t="shared" si="519"/>
        <v>-1768878761.0771871</v>
      </c>
      <c r="GF225" s="39">
        <f t="shared" si="520"/>
        <v>-2948131268.4619784</v>
      </c>
      <c r="GG225" s="53">
        <f t="shared" si="521"/>
        <v>132665907080.78903</v>
      </c>
      <c r="GH225" s="39">
        <f t="shared" si="522"/>
        <v>221109845134.64838</v>
      </c>
      <c r="GI225" s="39">
        <f t="shared" si="523"/>
        <v>368516408557.74731</v>
      </c>
      <c r="HC225" s="21">
        <v>171</v>
      </c>
      <c r="HD225" s="39">
        <v>-125</v>
      </c>
      <c r="HE225" s="39">
        <v>-75</v>
      </c>
      <c r="HF225" s="39">
        <v>2500</v>
      </c>
      <c r="HG225" s="50">
        <f t="shared" si="524"/>
        <v>1.2600929603292662E-3</v>
      </c>
      <c r="HH225" s="40">
        <f t="shared" si="456"/>
        <v>22.009927025616282</v>
      </c>
      <c r="HI225" s="41">
        <f t="shared" si="525"/>
        <v>55024.817564040706</v>
      </c>
      <c r="HJ225" s="39">
        <f t="shared" si="526"/>
        <v>-4126861.3173030531</v>
      </c>
      <c r="HK225" s="39">
        <f t="shared" si="527"/>
        <v>-6878102.1955050882</v>
      </c>
      <c r="HL225" s="40">
        <f t="shared" si="457"/>
        <v>9433.8147558018572</v>
      </c>
      <c r="HM225" s="39">
        <f t="shared" si="528"/>
        <v>23584536.889504641</v>
      </c>
      <c r="HN225" s="39">
        <f t="shared" si="529"/>
        <v>-1768840266.7128482</v>
      </c>
      <c r="HO225" s="39">
        <f t="shared" si="530"/>
        <v>-2948067111.1880803</v>
      </c>
      <c r="HP225" s="53">
        <f t="shared" si="531"/>
        <v>132663020003.46361</v>
      </c>
      <c r="HQ225" s="39">
        <f t="shared" si="532"/>
        <v>221105033339.10602</v>
      </c>
      <c r="HR225" s="39">
        <f t="shared" si="533"/>
        <v>368508388898.51001</v>
      </c>
      <c r="IL225" s="21">
        <v>171</v>
      </c>
      <c r="IM225" s="39">
        <v>-125</v>
      </c>
      <c r="IN225" s="39">
        <v>-75</v>
      </c>
      <c r="IO225" s="39">
        <v>2500</v>
      </c>
      <c r="IP225" s="50">
        <f t="shared" si="534"/>
        <v>1.2600929606226658E-3</v>
      </c>
      <c r="IQ225" s="40">
        <f t="shared" si="458"/>
        <v>22.009927028384158</v>
      </c>
      <c r="IR225" s="41">
        <f t="shared" si="535"/>
        <v>55024.817570960397</v>
      </c>
      <c r="IS225" s="39">
        <f t="shared" si="536"/>
        <v>-4126861.3178220298</v>
      </c>
      <c r="IT225" s="39">
        <f t="shared" si="537"/>
        <v>-6878102.1963700494</v>
      </c>
      <c r="IU225" s="40">
        <f t="shared" si="459"/>
        <v>9433.8147520610109</v>
      </c>
      <c r="IV225" s="39">
        <f t="shared" si="538"/>
        <v>23584536.880152527</v>
      </c>
      <c r="IW225" s="39">
        <f t="shared" si="539"/>
        <v>-1768840266.0114396</v>
      </c>
      <c r="IX225" s="39">
        <f t="shared" si="540"/>
        <v>-2948067110.0190659</v>
      </c>
      <c r="IY225" s="53">
        <f t="shared" si="541"/>
        <v>132663019950.85797</v>
      </c>
      <c r="IZ225" s="39">
        <f t="shared" si="542"/>
        <v>221105033251.42993</v>
      </c>
      <c r="JA225" s="39">
        <f t="shared" si="543"/>
        <v>368508388752.38324</v>
      </c>
      <c r="JU225" s="21">
        <v>171</v>
      </c>
      <c r="JV225" s="39">
        <v>-125</v>
      </c>
      <c r="JW225" s="39">
        <v>-75</v>
      </c>
      <c r="JX225" s="39">
        <v>2500</v>
      </c>
      <c r="JY225" s="50">
        <f t="shared" si="544"/>
        <v>1.2600929606226662E-3</v>
      </c>
      <c r="JZ225" s="40">
        <f t="shared" si="460"/>
        <v>22.009927028384165</v>
      </c>
      <c r="KA225" s="41">
        <f t="shared" si="545"/>
        <v>55024.817570960411</v>
      </c>
      <c r="KB225" s="39">
        <f t="shared" si="546"/>
        <v>-4126861.3178220307</v>
      </c>
      <c r="KC225" s="39">
        <f t="shared" si="547"/>
        <v>-6878102.1963700512</v>
      </c>
      <c r="KD225" s="40">
        <f t="shared" si="461"/>
        <v>9433.8147520610055</v>
      </c>
      <c r="KE225" s="39">
        <f t="shared" si="548"/>
        <v>23584536.880152512</v>
      </c>
      <c r="KF225" s="39">
        <f t="shared" si="549"/>
        <v>-1768840266.0114384</v>
      </c>
      <c r="KG225" s="39">
        <f t="shared" si="550"/>
        <v>-2948067110.0190639</v>
      </c>
      <c r="KH225" s="53">
        <f t="shared" si="551"/>
        <v>132663019950.85788</v>
      </c>
      <c r="KI225" s="39">
        <f t="shared" si="552"/>
        <v>221105033251.42981</v>
      </c>
      <c r="KJ225" s="39">
        <f t="shared" si="553"/>
        <v>368508388752.383</v>
      </c>
      <c r="LD225" s="21">
        <v>171</v>
      </c>
      <c r="LE225" s="39">
        <v>-125</v>
      </c>
      <c r="LF225" s="39">
        <v>-75</v>
      </c>
      <c r="LG225" s="39">
        <v>2500</v>
      </c>
      <c r="LH225" s="50">
        <f t="shared" si="554"/>
        <v>1.2600929606226662E-3</v>
      </c>
      <c r="LI225" s="40">
        <f t="shared" si="462"/>
        <v>22.009927028384165</v>
      </c>
      <c r="LJ225" s="41">
        <f t="shared" si="555"/>
        <v>55024.817570960411</v>
      </c>
      <c r="LK225" s="39">
        <f t="shared" si="556"/>
        <v>-4126861.3178220307</v>
      </c>
      <c r="LL225" s="39">
        <f t="shared" si="557"/>
        <v>-6878102.1963700512</v>
      </c>
      <c r="LM225" s="40">
        <f t="shared" si="463"/>
        <v>9433.8147520610055</v>
      </c>
      <c r="LN225" s="39">
        <f t="shared" si="558"/>
        <v>23584536.880152512</v>
      </c>
      <c r="LO225" s="39">
        <f t="shared" si="559"/>
        <v>-1768840266.0114384</v>
      </c>
      <c r="LP225" s="39">
        <f t="shared" si="560"/>
        <v>-2948067110.0190639</v>
      </c>
      <c r="LQ225" s="53">
        <f t="shared" si="561"/>
        <v>132663019950.85788</v>
      </c>
      <c r="LR225" s="39">
        <f t="shared" si="562"/>
        <v>221105033251.42981</v>
      </c>
      <c r="LS225" s="39">
        <f t="shared" si="563"/>
        <v>368508388752.383</v>
      </c>
    </row>
    <row r="226" spans="1:331" x14ac:dyDescent="0.25">
      <c r="A226" s="21">
        <v>172</v>
      </c>
      <c r="B226" s="39">
        <v>-125</v>
      </c>
      <c r="C226" s="39">
        <v>-25</v>
      </c>
      <c r="D226" s="39">
        <v>2500</v>
      </c>
      <c r="E226" s="50">
        <f t="shared" si="464"/>
        <v>9.8999999999999999E-4</v>
      </c>
      <c r="F226" s="40">
        <f t="shared" si="444"/>
        <v>18.996862499999995</v>
      </c>
      <c r="G226" s="41">
        <f t="shared" si="465"/>
        <v>47492.156249999985</v>
      </c>
      <c r="H226" s="39">
        <f t="shared" si="466"/>
        <v>-1187303.9062499995</v>
      </c>
      <c r="I226" s="39">
        <f t="shared" si="467"/>
        <v>-5936519.5312499981</v>
      </c>
      <c r="J226" s="40">
        <f t="shared" si="445"/>
        <v>12877.5</v>
      </c>
      <c r="K226" s="39">
        <f t="shared" si="468"/>
        <v>32193750</v>
      </c>
      <c r="L226" s="39">
        <f t="shared" si="469"/>
        <v>-804843750</v>
      </c>
      <c r="M226" s="39">
        <f t="shared" si="470"/>
        <v>-4024218750</v>
      </c>
      <c r="N226" s="53">
        <f t="shared" si="471"/>
        <v>20121093750</v>
      </c>
      <c r="O226" s="39">
        <f t="shared" si="472"/>
        <v>100605468750</v>
      </c>
      <c r="P226" s="39">
        <f t="shared" si="473"/>
        <v>503027343750</v>
      </c>
      <c r="AJ226" s="21">
        <v>172</v>
      </c>
      <c r="AK226" s="39">
        <v>-125</v>
      </c>
      <c r="AL226" s="39">
        <v>-25</v>
      </c>
      <c r="AM226" s="39">
        <v>2500</v>
      </c>
      <c r="AN226" s="50">
        <f t="shared" si="474"/>
        <v>9.9311554175837116E-4</v>
      </c>
      <c r="AO226" s="40">
        <f t="shared" si="446"/>
        <v>19.036921009415568</v>
      </c>
      <c r="AP226" s="41">
        <f t="shared" si="475"/>
        <v>47592.302523538921</v>
      </c>
      <c r="AQ226" s="39">
        <f t="shared" si="476"/>
        <v>-1189807.5630884729</v>
      </c>
      <c r="AR226" s="39">
        <f t="shared" si="477"/>
        <v>-5949037.8154423656</v>
      </c>
      <c r="AS226" s="40">
        <f t="shared" si="447"/>
        <v>12837.77684258077</v>
      </c>
      <c r="AT226" s="39">
        <f t="shared" si="478"/>
        <v>32094442.106451925</v>
      </c>
      <c r="AU226" s="39">
        <f t="shared" si="479"/>
        <v>-802361052.66129816</v>
      </c>
      <c r="AV226" s="39">
        <f t="shared" si="480"/>
        <v>-4011805263.3064904</v>
      </c>
      <c r="AW226" s="53">
        <f t="shared" si="481"/>
        <v>20059026316.532455</v>
      </c>
      <c r="AX226" s="39">
        <f t="shared" si="482"/>
        <v>100295131582.66226</v>
      </c>
      <c r="AY226" s="39">
        <f t="shared" si="483"/>
        <v>501475657913.31134</v>
      </c>
      <c r="BS226" s="21">
        <v>172</v>
      </c>
      <c r="BT226" s="39">
        <v>-125</v>
      </c>
      <c r="BU226" s="39">
        <v>-25</v>
      </c>
      <c r="BV226" s="39">
        <v>2500</v>
      </c>
      <c r="BW226" s="50">
        <f t="shared" si="484"/>
        <v>1.174226970650538E-3</v>
      </c>
      <c r="BX226" s="40">
        <f t="shared" si="448"/>
        <v>21.152880512993704</v>
      </c>
      <c r="BY226" s="41">
        <f t="shared" si="485"/>
        <v>52882.20128248426</v>
      </c>
      <c r="BZ226" s="39">
        <f t="shared" si="486"/>
        <v>-1322055.0320621065</v>
      </c>
      <c r="CA226" s="39">
        <f t="shared" si="487"/>
        <v>-6610275.1603105329</v>
      </c>
      <c r="CB226" s="40">
        <f t="shared" si="449"/>
        <v>10528.606124205642</v>
      </c>
      <c r="CC226" s="39">
        <f t="shared" si="488"/>
        <v>26321515.310514104</v>
      </c>
      <c r="CD226" s="39">
        <f t="shared" si="489"/>
        <v>-658037882.76285255</v>
      </c>
      <c r="CE226" s="39">
        <f t="shared" si="490"/>
        <v>-3290189413.8142629</v>
      </c>
      <c r="CF226" s="53">
        <f t="shared" si="491"/>
        <v>16450947069.071314</v>
      </c>
      <c r="CG226" s="39">
        <f t="shared" si="492"/>
        <v>82254735345.356567</v>
      </c>
      <c r="CH226" s="39">
        <f t="shared" si="493"/>
        <v>411273676726.7829</v>
      </c>
      <c r="DB226" s="21">
        <v>172</v>
      </c>
      <c r="DC226" s="39">
        <v>-125</v>
      </c>
      <c r="DD226" s="39">
        <v>-25</v>
      </c>
      <c r="DE226" s="39">
        <v>2500</v>
      </c>
      <c r="DF226" s="50">
        <f t="shared" si="494"/>
        <v>1.3191993615891892E-3</v>
      </c>
      <c r="DG226" s="40">
        <f t="shared" si="450"/>
        <v>22.545254378463881</v>
      </c>
      <c r="DH226" s="41">
        <f t="shared" si="495"/>
        <v>56363.135946159702</v>
      </c>
      <c r="DI226" s="39">
        <f t="shared" si="496"/>
        <v>-1409078.3986539925</v>
      </c>
      <c r="DJ226" s="39">
        <f t="shared" si="497"/>
        <v>-7045391.9932699632</v>
      </c>
      <c r="DK226" s="40">
        <f t="shared" si="451"/>
        <v>8680.208139737837</v>
      </c>
      <c r="DL226" s="39">
        <f t="shared" si="498"/>
        <v>21700520.349344593</v>
      </c>
      <c r="DM226" s="39">
        <f t="shared" si="499"/>
        <v>-542513008.7336148</v>
      </c>
      <c r="DN226" s="39">
        <f t="shared" si="500"/>
        <v>-2712565043.6680741</v>
      </c>
      <c r="DO226" s="53">
        <f t="shared" si="501"/>
        <v>13562825218.34037</v>
      </c>
      <c r="DP226" s="39">
        <f t="shared" si="502"/>
        <v>67814126091.701851</v>
      </c>
      <c r="DQ226" s="39">
        <f t="shared" si="503"/>
        <v>339070630458.50928</v>
      </c>
      <c r="EK226" s="21">
        <v>172</v>
      </c>
      <c r="EL226" s="39">
        <v>-125</v>
      </c>
      <c r="EM226" s="39">
        <v>-25</v>
      </c>
      <c r="EN226" s="39">
        <v>2500</v>
      </c>
      <c r="EO226" s="50">
        <f t="shared" si="504"/>
        <v>1.3750469261474402E-3</v>
      </c>
      <c r="EP226" s="40">
        <f t="shared" si="452"/>
        <v>23.010139553699258</v>
      </c>
      <c r="EQ226" s="41">
        <f t="shared" si="505"/>
        <v>57525.348884248146</v>
      </c>
      <c r="ER226" s="39">
        <f t="shared" si="506"/>
        <v>-1438133.7221062037</v>
      </c>
      <c r="ES226" s="39">
        <f t="shared" si="507"/>
        <v>-7190668.6105310181</v>
      </c>
      <c r="ET226" s="40">
        <f t="shared" si="453"/>
        <v>7968.151691620139</v>
      </c>
      <c r="EU226" s="39">
        <f t="shared" si="508"/>
        <v>19920379.229050346</v>
      </c>
      <c r="EV226" s="39">
        <f t="shared" si="509"/>
        <v>-498009480.72625864</v>
      </c>
      <c r="EW226" s="39">
        <f t="shared" si="510"/>
        <v>-2490047403.6312933</v>
      </c>
      <c r="EX226" s="53">
        <f t="shared" si="511"/>
        <v>12450237018.156466</v>
      </c>
      <c r="EY226" s="39">
        <f t="shared" si="512"/>
        <v>62251185090.782333</v>
      </c>
      <c r="EZ226" s="39">
        <f t="shared" si="513"/>
        <v>311255925453.91168</v>
      </c>
      <c r="FT226" s="21">
        <v>172</v>
      </c>
      <c r="FU226" s="39">
        <v>-125</v>
      </c>
      <c r="FV226" s="39">
        <v>-25</v>
      </c>
      <c r="FW226" s="39">
        <v>2500</v>
      </c>
      <c r="FX226" s="50">
        <f t="shared" si="514"/>
        <v>1.3792467388047706E-3</v>
      </c>
      <c r="FY226" s="40">
        <f t="shared" si="454"/>
        <v>23.04349185306123</v>
      </c>
      <c r="FZ226" s="41">
        <f t="shared" si="515"/>
        <v>57608.729632653078</v>
      </c>
      <c r="GA226" s="39">
        <f t="shared" si="516"/>
        <v>-1440218.240816327</v>
      </c>
      <c r="GB226" s="39">
        <f t="shared" si="517"/>
        <v>-7201091.204081635</v>
      </c>
      <c r="GC226" s="40">
        <f t="shared" si="455"/>
        <v>7914.6040802391744</v>
      </c>
      <c r="GD226" s="39">
        <f t="shared" si="518"/>
        <v>19786510.200597934</v>
      </c>
      <c r="GE226" s="39">
        <f t="shared" si="519"/>
        <v>-494662755.01494837</v>
      </c>
      <c r="GF226" s="39">
        <f t="shared" si="520"/>
        <v>-2473313775.0747418</v>
      </c>
      <c r="GG226" s="53">
        <f t="shared" si="521"/>
        <v>12366568875.373709</v>
      </c>
      <c r="GH226" s="39">
        <f t="shared" si="522"/>
        <v>61832844376.868546</v>
      </c>
      <c r="GI226" s="39">
        <f t="shared" si="523"/>
        <v>309164221884.34271</v>
      </c>
      <c r="HC226" s="21">
        <v>172</v>
      </c>
      <c r="HD226" s="39">
        <v>-125</v>
      </c>
      <c r="HE226" s="39">
        <v>-25</v>
      </c>
      <c r="HF226" s="39">
        <v>2500</v>
      </c>
      <c r="HG226" s="50">
        <f t="shared" si="524"/>
        <v>1.37926510538722E-3</v>
      </c>
      <c r="HH226" s="40">
        <f t="shared" si="456"/>
        <v>23.043637215139139</v>
      </c>
      <c r="HI226" s="41">
        <f t="shared" si="525"/>
        <v>57609.093037847844</v>
      </c>
      <c r="HJ226" s="39">
        <f t="shared" si="526"/>
        <v>-1440227.3259461962</v>
      </c>
      <c r="HK226" s="39">
        <f t="shared" si="527"/>
        <v>-7201136.6297309808</v>
      </c>
      <c r="HL226" s="40">
        <f t="shared" si="457"/>
        <v>7914.3699063129443</v>
      </c>
      <c r="HM226" s="39">
        <f t="shared" si="528"/>
        <v>19785924.76578236</v>
      </c>
      <c r="HN226" s="39">
        <f t="shared" si="529"/>
        <v>-494648119.14455903</v>
      </c>
      <c r="HO226" s="39">
        <f t="shared" si="530"/>
        <v>-2473240595.722795</v>
      </c>
      <c r="HP226" s="53">
        <f t="shared" si="531"/>
        <v>12366202978.613976</v>
      </c>
      <c r="HQ226" s="39">
        <f t="shared" si="532"/>
        <v>61831014893.069878</v>
      </c>
      <c r="HR226" s="39">
        <f t="shared" si="533"/>
        <v>309155074465.34937</v>
      </c>
      <c r="IL226" s="21">
        <v>172</v>
      </c>
      <c r="IM226" s="39">
        <v>-125</v>
      </c>
      <c r="IN226" s="39">
        <v>-25</v>
      </c>
      <c r="IO226" s="39">
        <v>2500</v>
      </c>
      <c r="IP226" s="50">
        <f t="shared" si="534"/>
        <v>1.3792651057220608E-3</v>
      </c>
      <c r="IQ226" s="40">
        <f t="shared" si="458"/>
        <v>23.04363721778919</v>
      </c>
      <c r="IR226" s="41">
        <f t="shared" si="535"/>
        <v>57609.093044472975</v>
      </c>
      <c r="IS226" s="39">
        <f t="shared" si="536"/>
        <v>-1440227.3261118243</v>
      </c>
      <c r="IT226" s="39">
        <f t="shared" si="537"/>
        <v>-7201136.6305591222</v>
      </c>
      <c r="IU226" s="40">
        <f t="shared" si="459"/>
        <v>7914.3699020437243</v>
      </c>
      <c r="IV226" s="39">
        <f t="shared" si="538"/>
        <v>19785924.75510931</v>
      </c>
      <c r="IW226" s="39">
        <f t="shared" si="539"/>
        <v>-494648118.87773275</v>
      </c>
      <c r="IX226" s="39">
        <f t="shared" si="540"/>
        <v>-2473240594.3886638</v>
      </c>
      <c r="IY226" s="53">
        <f t="shared" si="541"/>
        <v>12366202971.943319</v>
      </c>
      <c r="IZ226" s="39">
        <f t="shared" si="542"/>
        <v>61831014859.716591</v>
      </c>
      <c r="JA226" s="39">
        <f t="shared" si="543"/>
        <v>309155074298.58295</v>
      </c>
      <c r="JU226" s="21">
        <v>172</v>
      </c>
      <c r="JV226" s="39">
        <v>-125</v>
      </c>
      <c r="JW226" s="39">
        <v>-25</v>
      </c>
      <c r="JX226" s="39">
        <v>2500</v>
      </c>
      <c r="JY226" s="50">
        <f t="shared" si="544"/>
        <v>1.3792651057220615E-3</v>
      </c>
      <c r="JZ226" s="40">
        <f t="shared" si="460"/>
        <v>23.043637217789197</v>
      </c>
      <c r="KA226" s="41">
        <f t="shared" si="545"/>
        <v>57609.093044472989</v>
      </c>
      <c r="KB226" s="39">
        <f t="shared" si="546"/>
        <v>-1440227.3261118247</v>
      </c>
      <c r="KC226" s="39">
        <f t="shared" si="547"/>
        <v>-7201136.6305591241</v>
      </c>
      <c r="KD226" s="40">
        <f t="shared" si="461"/>
        <v>7914.3699020437161</v>
      </c>
      <c r="KE226" s="39">
        <f t="shared" si="548"/>
        <v>19785924.755109292</v>
      </c>
      <c r="KF226" s="39">
        <f t="shared" si="549"/>
        <v>-494648118.87773228</v>
      </c>
      <c r="KG226" s="39">
        <f t="shared" si="550"/>
        <v>-2473240594.3886614</v>
      </c>
      <c r="KH226" s="53">
        <f t="shared" si="551"/>
        <v>12366202971.943306</v>
      </c>
      <c r="KI226" s="39">
        <f t="shared" si="552"/>
        <v>61831014859.716537</v>
      </c>
      <c r="KJ226" s="39">
        <f t="shared" si="553"/>
        <v>309155074298.5827</v>
      </c>
      <c r="LD226" s="21">
        <v>172</v>
      </c>
      <c r="LE226" s="39">
        <v>-125</v>
      </c>
      <c r="LF226" s="39">
        <v>-25</v>
      </c>
      <c r="LG226" s="39">
        <v>2500</v>
      </c>
      <c r="LH226" s="50">
        <f t="shared" si="554"/>
        <v>1.3792651057220615E-3</v>
      </c>
      <c r="LI226" s="40">
        <f t="shared" si="462"/>
        <v>23.043637217789197</v>
      </c>
      <c r="LJ226" s="41">
        <f t="shared" si="555"/>
        <v>57609.093044472989</v>
      </c>
      <c r="LK226" s="39">
        <f t="shared" si="556"/>
        <v>-1440227.3261118247</v>
      </c>
      <c r="LL226" s="39">
        <f t="shared" si="557"/>
        <v>-7201136.6305591241</v>
      </c>
      <c r="LM226" s="40">
        <f t="shared" si="463"/>
        <v>7914.3699020437161</v>
      </c>
      <c r="LN226" s="39">
        <f t="shared" si="558"/>
        <v>19785924.755109292</v>
      </c>
      <c r="LO226" s="39">
        <f t="shared" si="559"/>
        <v>-494648118.87773228</v>
      </c>
      <c r="LP226" s="39">
        <f t="shared" si="560"/>
        <v>-2473240594.3886614</v>
      </c>
      <c r="LQ226" s="53">
        <f t="shared" si="561"/>
        <v>12366202971.943306</v>
      </c>
      <c r="LR226" s="39">
        <f t="shared" si="562"/>
        <v>61831014859.716537</v>
      </c>
      <c r="LS226" s="39">
        <f t="shared" si="563"/>
        <v>309155074298.5827</v>
      </c>
    </row>
    <row r="227" spans="1:331" x14ac:dyDescent="0.25">
      <c r="A227" s="21">
        <v>173</v>
      </c>
      <c r="B227" s="39">
        <v>-125</v>
      </c>
      <c r="C227" s="39">
        <v>25</v>
      </c>
      <c r="D227" s="39">
        <v>2500</v>
      </c>
      <c r="E227" s="50">
        <f t="shared" si="464"/>
        <v>9.9750000000000012E-4</v>
      </c>
      <c r="F227" s="40">
        <f t="shared" si="444"/>
        <v>19.093085156250002</v>
      </c>
      <c r="G227" s="41">
        <f t="shared" si="465"/>
        <v>47732.712890625007</v>
      </c>
      <c r="H227" s="39">
        <f t="shared" si="466"/>
        <v>1193317.8222656252</v>
      </c>
      <c r="I227" s="39">
        <f t="shared" si="467"/>
        <v>-5966589.1113281259</v>
      </c>
      <c r="J227" s="40">
        <f t="shared" si="445"/>
        <v>12781.875</v>
      </c>
      <c r="K227" s="39">
        <f t="shared" si="468"/>
        <v>31954687.5</v>
      </c>
      <c r="L227" s="39">
        <f t="shared" si="469"/>
        <v>798867187.5</v>
      </c>
      <c r="M227" s="39">
        <f t="shared" si="470"/>
        <v>-3994335937.5</v>
      </c>
      <c r="N227" s="53">
        <f t="shared" si="471"/>
        <v>19971679687.5</v>
      </c>
      <c r="O227" s="39">
        <f t="shared" si="472"/>
        <v>-99858398437.5</v>
      </c>
      <c r="P227" s="39">
        <f t="shared" si="473"/>
        <v>499291992187.5</v>
      </c>
      <c r="AJ227" s="21">
        <v>173</v>
      </c>
      <c r="AK227" s="39">
        <v>-125</v>
      </c>
      <c r="AL227" s="39">
        <v>25</v>
      </c>
      <c r="AM227" s="39">
        <v>2500</v>
      </c>
      <c r="AN227" s="50">
        <f t="shared" si="474"/>
        <v>1.0657075814963469E-3</v>
      </c>
      <c r="AO227" s="40">
        <f t="shared" si="446"/>
        <v>19.935247689132041</v>
      </c>
      <c r="AP227" s="41">
        <f t="shared" si="475"/>
        <v>49838.119222830101</v>
      </c>
      <c r="AQ227" s="39">
        <f t="shared" si="476"/>
        <v>1245952.9805707524</v>
      </c>
      <c r="AR227" s="39">
        <f t="shared" si="477"/>
        <v>-6229764.9028537627</v>
      </c>
      <c r="AS227" s="40">
        <f t="shared" si="447"/>
        <v>11912.228335921578</v>
      </c>
      <c r="AT227" s="39">
        <f t="shared" si="478"/>
        <v>29780570.839803945</v>
      </c>
      <c r="AU227" s="39">
        <f t="shared" si="479"/>
        <v>744514270.99509859</v>
      </c>
      <c r="AV227" s="39">
        <f t="shared" si="480"/>
        <v>-3722571354.975493</v>
      </c>
      <c r="AW227" s="53">
        <f t="shared" si="481"/>
        <v>18612856774.877464</v>
      </c>
      <c r="AX227" s="39">
        <f t="shared" si="482"/>
        <v>-93064283874.387329</v>
      </c>
      <c r="AY227" s="39">
        <f t="shared" si="483"/>
        <v>465321419371.93665</v>
      </c>
      <c r="BS227" s="21">
        <v>173</v>
      </c>
      <c r="BT227" s="39">
        <v>-125</v>
      </c>
      <c r="BU227" s="39">
        <v>25</v>
      </c>
      <c r="BV227" s="39">
        <v>2500</v>
      </c>
      <c r="BW227" s="50">
        <f t="shared" si="484"/>
        <v>1.2645884743988504E-3</v>
      </c>
      <c r="BX227" s="40">
        <f t="shared" si="448"/>
        <v>22.052208036082806</v>
      </c>
      <c r="BY227" s="41">
        <f t="shared" si="485"/>
        <v>55130.520090207014</v>
      </c>
      <c r="BZ227" s="39">
        <f t="shared" si="486"/>
        <v>1378263.0022551753</v>
      </c>
      <c r="CA227" s="39">
        <f t="shared" si="487"/>
        <v>-6891315.0112758763</v>
      </c>
      <c r="CB227" s="40">
        <f t="shared" si="449"/>
        <v>9376.4969514146596</v>
      </c>
      <c r="CC227" s="39">
        <f t="shared" si="488"/>
        <v>23441242.378536649</v>
      </c>
      <c r="CD227" s="39">
        <f t="shared" si="489"/>
        <v>586031059.46341622</v>
      </c>
      <c r="CE227" s="39">
        <f t="shared" si="490"/>
        <v>-2930155297.317081</v>
      </c>
      <c r="CF227" s="53">
        <f t="shared" si="491"/>
        <v>14650776486.585405</v>
      </c>
      <c r="CG227" s="39">
        <f t="shared" si="492"/>
        <v>-73253882432.927017</v>
      </c>
      <c r="CH227" s="39">
        <f t="shared" si="493"/>
        <v>366269412164.63513</v>
      </c>
      <c r="DB227" s="21">
        <v>173</v>
      </c>
      <c r="DC227" s="39">
        <v>-125</v>
      </c>
      <c r="DD227" s="39">
        <v>25</v>
      </c>
      <c r="DE227" s="39">
        <v>2500</v>
      </c>
      <c r="DF227" s="50">
        <f t="shared" si="494"/>
        <v>1.4301196363405663E-3</v>
      </c>
      <c r="DG227" s="40">
        <f t="shared" si="450"/>
        <v>23.429631865860618</v>
      </c>
      <c r="DH227" s="41">
        <f t="shared" si="495"/>
        <v>58574.079664651545</v>
      </c>
      <c r="DI227" s="39">
        <f t="shared" si="496"/>
        <v>1464351.9916162887</v>
      </c>
      <c r="DJ227" s="39">
        <f t="shared" si="497"/>
        <v>-7321759.9580814429</v>
      </c>
      <c r="DK227" s="40">
        <f t="shared" si="451"/>
        <v>7265.974636657781</v>
      </c>
      <c r="DL227" s="39">
        <f t="shared" si="498"/>
        <v>18164936.591644451</v>
      </c>
      <c r="DM227" s="39">
        <f t="shared" si="499"/>
        <v>454123414.79111129</v>
      </c>
      <c r="DN227" s="39">
        <f t="shared" si="500"/>
        <v>-2270617073.9555564</v>
      </c>
      <c r="DO227" s="53">
        <f t="shared" si="501"/>
        <v>11353085369.777782</v>
      </c>
      <c r="DP227" s="39">
        <f t="shared" si="502"/>
        <v>-56765426848.888908</v>
      </c>
      <c r="DQ227" s="39">
        <f t="shared" si="503"/>
        <v>283827134244.44452</v>
      </c>
      <c r="EK227" s="21">
        <v>173</v>
      </c>
      <c r="EL227" s="39">
        <v>-125</v>
      </c>
      <c r="EM227" s="39">
        <v>25</v>
      </c>
      <c r="EN227" s="39">
        <v>2500</v>
      </c>
      <c r="EO227" s="50">
        <f t="shared" si="504"/>
        <v>1.4936333364508985E-3</v>
      </c>
      <c r="EP227" s="40">
        <f t="shared" si="452"/>
        <v>23.86540411304421</v>
      </c>
      <c r="EQ227" s="41">
        <f t="shared" si="505"/>
        <v>59663.510282610529</v>
      </c>
      <c r="ER227" s="39">
        <f t="shared" si="506"/>
        <v>1491587.7570652631</v>
      </c>
      <c r="ES227" s="39">
        <f t="shared" si="507"/>
        <v>-7457938.785326316</v>
      </c>
      <c r="ET227" s="40">
        <f t="shared" si="453"/>
        <v>6456.1749602510445</v>
      </c>
      <c r="EU227" s="39">
        <f t="shared" si="508"/>
        <v>16140437.400627611</v>
      </c>
      <c r="EV227" s="39">
        <f t="shared" si="509"/>
        <v>403510935.01569027</v>
      </c>
      <c r="EW227" s="39">
        <f t="shared" si="510"/>
        <v>-2017554675.0784514</v>
      </c>
      <c r="EX227" s="53">
        <f t="shared" si="511"/>
        <v>10087773375.392256</v>
      </c>
      <c r="EY227" s="39">
        <f t="shared" si="512"/>
        <v>-50438866876.961288</v>
      </c>
      <c r="EZ227" s="39">
        <f t="shared" si="513"/>
        <v>252194334384.80643</v>
      </c>
      <c r="FT227" s="21">
        <v>173</v>
      </c>
      <c r="FU227" s="39">
        <v>-125</v>
      </c>
      <c r="FV227" s="39">
        <v>25</v>
      </c>
      <c r="FW227" s="39">
        <v>2500</v>
      </c>
      <c r="FX227" s="50">
        <f t="shared" si="514"/>
        <v>1.4984166194980377E-3</v>
      </c>
      <c r="FY227" s="40">
        <f t="shared" si="454"/>
        <v>23.896139966576925</v>
      </c>
      <c r="FZ227" s="41">
        <f t="shared" si="515"/>
        <v>59740.349916442312</v>
      </c>
      <c r="GA227" s="39">
        <f t="shared" si="516"/>
        <v>1493508.7479110579</v>
      </c>
      <c r="GB227" s="39">
        <f t="shared" si="517"/>
        <v>-7467543.739555289</v>
      </c>
      <c r="GC227" s="40">
        <f t="shared" si="455"/>
        <v>6395.1881014000191</v>
      </c>
      <c r="GD227" s="39">
        <f t="shared" si="518"/>
        <v>15987970.253500048</v>
      </c>
      <c r="GE227" s="39">
        <f t="shared" si="519"/>
        <v>399699256.33750123</v>
      </c>
      <c r="GF227" s="39">
        <f t="shared" si="520"/>
        <v>-1998496281.687506</v>
      </c>
      <c r="GG227" s="53">
        <f t="shared" si="521"/>
        <v>9992481408.4375305</v>
      </c>
      <c r="GH227" s="39">
        <f t="shared" si="522"/>
        <v>-49962407042.187653</v>
      </c>
      <c r="GI227" s="39">
        <f t="shared" si="523"/>
        <v>249812035210.93826</v>
      </c>
      <c r="HC227" s="21">
        <v>173</v>
      </c>
      <c r="HD227" s="39">
        <v>-125</v>
      </c>
      <c r="HE227" s="39">
        <v>25</v>
      </c>
      <c r="HF227" s="39">
        <v>2500</v>
      </c>
      <c r="HG227" s="50">
        <f t="shared" si="524"/>
        <v>1.4984372504451737E-3</v>
      </c>
      <c r="HH227" s="40">
        <f t="shared" si="456"/>
        <v>23.89627190265114</v>
      </c>
      <c r="HI227" s="41">
        <f t="shared" si="525"/>
        <v>59740.679756627847</v>
      </c>
      <c r="HJ227" s="39">
        <f t="shared" si="526"/>
        <v>1493516.9939156962</v>
      </c>
      <c r="HK227" s="39">
        <f t="shared" si="527"/>
        <v>-7467584.9695784813</v>
      </c>
      <c r="HL227" s="40">
        <f t="shared" si="457"/>
        <v>6394.925056824035</v>
      </c>
      <c r="HM227" s="39">
        <f t="shared" si="528"/>
        <v>15987312.642060088</v>
      </c>
      <c r="HN227" s="39">
        <f t="shared" si="529"/>
        <v>399682816.05150223</v>
      </c>
      <c r="HO227" s="39">
        <f t="shared" si="530"/>
        <v>-1998414080.2575109</v>
      </c>
      <c r="HP227" s="53">
        <f t="shared" si="531"/>
        <v>9992070401.2875557</v>
      </c>
      <c r="HQ227" s="39">
        <f t="shared" si="532"/>
        <v>-49960352006.437775</v>
      </c>
      <c r="HR227" s="39">
        <f t="shared" si="533"/>
        <v>249801760032.18887</v>
      </c>
      <c r="IL227" s="21">
        <v>173</v>
      </c>
      <c r="IM227" s="39">
        <v>-125</v>
      </c>
      <c r="IN227" s="39">
        <v>25</v>
      </c>
      <c r="IO227" s="39">
        <v>2500</v>
      </c>
      <c r="IP227" s="50">
        <f t="shared" si="534"/>
        <v>1.4984372508214559E-3</v>
      </c>
      <c r="IQ227" s="40">
        <f t="shared" si="458"/>
        <v>23.896271905057439</v>
      </c>
      <c r="IR227" s="41">
        <f t="shared" si="535"/>
        <v>59740.679762643595</v>
      </c>
      <c r="IS227" s="39">
        <f t="shared" si="536"/>
        <v>1493516.9940660899</v>
      </c>
      <c r="IT227" s="39">
        <f t="shared" si="537"/>
        <v>-7467584.9703304498</v>
      </c>
      <c r="IU227" s="40">
        <f t="shared" si="459"/>
        <v>6394.9250520264377</v>
      </c>
      <c r="IV227" s="39">
        <f t="shared" si="538"/>
        <v>15987312.630066095</v>
      </c>
      <c r="IW227" s="39">
        <f t="shared" si="539"/>
        <v>399682815.75165236</v>
      </c>
      <c r="IX227" s="39">
        <f t="shared" si="540"/>
        <v>-1998414078.7582619</v>
      </c>
      <c r="IY227" s="53">
        <f t="shared" si="541"/>
        <v>9992070393.7913094</v>
      </c>
      <c r="IZ227" s="39">
        <f t="shared" si="542"/>
        <v>-49960351968.956551</v>
      </c>
      <c r="JA227" s="39">
        <f t="shared" si="543"/>
        <v>249801759844.78275</v>
      </c>
      <c r="JU227" s="21">
        <v>173</v>
      </c>
      <c r="JV227" s="39">
        <v>-125</v>
      </c>
      <c r="JW227" s="39">
        <v>25</v>
      </c>
      <c r="JX227" s="39">
        <v>2500</v>
      </c>
      <c r="JY227" s="50">
        <f t="shared" si="544"/>
        <v>1.4984372508214565E-3</v>
      </c>
      <c r="JZ227" s="40">
        <f t="shared" si="460"/>
        <v>23.896271905057443</v>
      </c>
      <c r="KA227" s="41">
        <f t="shared" si="545"/>
        <v>59740.679762643609</v>
      </c>
      <c r="KB227" s="39">
        <f t="shared" si="546"/>
        <v>1493516.9940660903</v>
      </c>
      <c r="KC227" s="39">
        <f t="shared" si="547"/>
        <v>-7467584.9703304507</v>
      </c>
      <c r="KD227" s="40">
        <f t="shared" si="461"/>
        <v>6394.9250520264295</v>
      </c>
      <c r="KE227" s="39">
        <f t="shared" si="548"/>
        <v>15987312.630066074</v>
      </c>
      <c r="KF227" s="39">
        <f t="shared" si="549"/>
        <v>399682815.75165188</v>
      </c>
      <c r="KG227" s="39">
        <f t="shared" si="550"/>
        <v>-1998414078.7582593</v>
      </c>
      <c r="KH227" s="53">
        <f t="shared" si="551"/>
        <v>9992070393.7912979</v>
      </c>
      <c r="KI227" s="39">
        <f t="shared" si="552"/>
        <v>-49960351968.956482</v>
      </c>
      <c r="KJ227" s="39">
        <f t="shared" si="553"/>
        <v>249801759844.78241</v>
      </c>
      <c r="LD227" s="21">
        <v>173</v>
      </c>
      <c r="LE227" s="39">
        <v>-125</v>
      </c>
      <c r="LF227" s="39">
        <v>25</v>
      </c>
      <c r="LG227" s="39">
        <v>2500</v>
      </c>
      <c r="LH227" s="50">
        <f t="shared" si="554"/>
        <v>1.4984372508214565E-3</v>
      </c>
      <c r="LI227" s="40">
        <f t="shared" si="462"/>
        <v>23.896271905057443</v>
      </c>
      <c r="LJ227" s="41">
        <f t="shared" si="555"/>
        <v>59740.679762643609</v>
      </c>
      <c r="LK227" s="39">
        <f t="shared" si="556"/>
        <v>1493516.9940660903</v>
      </c>
      <c r="LL227" s="39">
        <f t="shared" si="557"/>
        <v>-7467584.9703304507</v>
      </c>
      <c r="LM227" s="40">
        <f t="shared" si="463"/>
        <v>6394.9250520264295</v>
      </c>
      <c r="LN227" s="39">
        <f t="shared" si="558"/>
        <v>15987312.630066074</v>
      </c>
      <c r="LO227" s="39">
        <f t="shared" si="559"/>
        <v>399682815.75165188</v>
      </c>
      <c r="LP227" s="39">
        <f t="shared" si="560"/>
        <v>-1998414078.7582593</v>
      </c>
      <c r="LQ227" s="53">
        <f t="shared" si="561"/>
        <v>9992070393.7912979</v>
      </c>
      <c r="LR227" s="39">
        <f t="shared" si="562"/>
        <v>-49960351968.956482</v>
      </c>
      <c r="LS227" s="39">
        <f t="shared" si="563"/>
        <v>249801759844.78241</v>
      </c>
    </row>
    <row r="228" spans="1:331" x14ac:dyDescent="0.25">
      <c r="A228" s="21">
        <v>174</v>
      </c>
      <c r="B228" s="39">
        <v>-125</v>
      </c>
      <c r="C228" s="39">
        <v>75</v>
      </c>
      <c r="D228" s="39">
        <v>2500</v>
      </c>
      <c r="E228" s="50">
        <f t="shared" si="464"/>
        <v>1.005E-3</v>
      </c>
      <c r="F228" s="40">
        <f t="shared" si="444"/>
        <v>19.188590625000003</v>
      </c>
      <c r="G228" s="41">
        <f t="shared" si="465"/>
        <v>47971.476562500007</v>
      </c>
      <c r="H228" s="39">
        <f t="shared" si="466"/>
        <v>3597860.7421875005</v>
      </c>
      <c r="I228" s="39">
        <f t="shared" si="467"/>
        <v>-5996434.5703125009</v>
      </c>
      <c r="J228" s="40">
        <f t="shared" si="445"/>
        <v>12686.249999999998</v>
      </c>
      <c r="K228" s="39">
        <f t="shared" si="468"/>
        <v>31715624.999999996</v>
      </c>
      <c r="L228" s="39">
        <f t="shared" si="469"/>
        <v>2378671874.9999995</v>
      </c>
      <c r="M228" s="39">
        <f t="shared" si="470"/>
        <v>-3964453124.9999995</v>
      </c>
      <c r="N228" s="53">
        <f t="shared" si="471"/>
        <v>178400390624.99997</v>
      </c>
      <c r="O228" s="39">
        <f t="shared" si="472"/>
        <v>-297333984374.99994</v>
      </c>
      <c r="P228" s="39">
        <f t="shared" si="473"/>
        <v>495556640624.99994</v>
      </c>
      <c r="AJ228" s="21">
        <v>174</v>
      </c>
      <c r="AK228" s="39">
        <v>-125</v>
      </c>
      <c r="AL228" s="39">
        <v>75</v>
      </c>
      <c r="AM228" s="39">
        <v>2500</v>
      </c>
      <c r="AN228" s="50">
        <f t="shared" si="474"/>
        <v>1.1382996212343226E-3</v>
      </c>
      <c r="AO228" s="40">
        <f t="shared" si="446"/>
        <v>20.766386914873685</v>
      </c>
      <c r="AP228" s="41">
        <f t="shared" si="475"/>
        <v>51915.967287184212</v>
      </c>
      <c r="AQ228" s="39">
        <f t="shared" si="476"/>
        <v>3893697.5465388158</v>
      </c>
      <c r="AR228" s="39">
        <f t="shared" si="477"/>
        <v>-6489495.9108980261</v>
      </c>
      <c r="AS228" s="40">
        <f t="shared" si="447"/>
        <v>10986.679829262386</v>
      </c>
      <c r="AT228" s="39">
        <f t="shared" si="478"/>
        <v>27466699.573155966</v>
      </c>
      <c r="AU228" s="39">
        <f t="shared" si="479"/>
        <v>2060002467.9866974</v>
      </c>
      <c r="AV228" s="39">
        <f t="shared" si="480"/>
        <v>-3433337446.6444955</v>
      </c>
      <c r="AW228" s="53">
        <f t="shared" si="481"/>
        <v>154500185099.00232</v>
      </c>
      <c r="AX228" s="39">
        <f t="shared" si="482"/>
        <v>-257500308498.33716</v>
      </c>
      <c r="AY228" s="39">
        <f t="shared" si="483"/>
        <v>429167180830.56195</v>
      </c>
      <c r="BS228" s="21">
        <v>174</v>
      </c>
      <c r="BT228" s="39">
        <v>-125</v>
      </c>
      <c r="BU228" s="39">
        <v>75</v>
      </c>
      <c r="BV228" s="39">
        <v>2500</v>
      </c>
      <c r="BW228" s="50">
        <f t="shared" si="484"/>
        <v>1.3549499781471625E-3</v>
      </c>
      <c r="BX228" s="40">
        <f t="shared" si="448"/>
        <v>22.847429241836295</v>
      </c>
      <c r="BY228" s="41">
        <f t="shared" si="485"/>
        <v>57118.573104590738</v>
      </c>
      <c r="BZ228" s="39">
        <f t="shared" si="486"/>
        <v>4283892.9828443052</v>
      </c>
      <c r="CA228" s="39">
        <f t="shared" si="487"/>
        <v>-7139821.638073842</v>
      </c>
      <c r="CB228" s="40">
        <f t="shared" si="449"/>
        <v>8224.3877786236771</v>
      </c>
      <c r="CC228" s="39">
        <f t="shared" si="488"/>
        <v>20560969.446559194</v>
      </c>
      <c r="CD228" s="39">
        <f t="shared" si="489"/>
        <v>1542072708.4919395</v>
      </c>
      <c r="CE228" s="39">
        <f t="shared" si="490"/>
        <v>-2570121180.8198991</v>
      </c>
      <c r="CF228" s="53">
        <f t="shared" si="491"/>
        <v>115655453136.89546</v>
      </c>
      <c r="CG228" s="39">
        <f t="shared" si="492"/>
        <v>-192759088561.49243</v>
      </c>
      <c r="CH228" s="39">
        <f t="shared" si="493"/>
        <v>321265147602.48743</v>
      </c>
      <c r="DB228" s="21">
        <v>174</v>
      </c>
      <c r="DC228" s="39">
        <v>-125</v>
      </c>
      <c r="DD228" s="39">
        <v>75</v>
      </c>
      <c r="DE228" s="39">
        <v>2500</v>
      </c>
      <c r="DF228" s="50">
        <f t="shared" si="494"/>
        <v>1.5410399110919431E-3</v>
      </c>
      <c r="DG228" s="40">
        <f t="shared" si="450"/>
        <v>24.157142184533114</v>
      </c>
      <c r="DH228" s="41">
        <f t="shared" si="495"/>
        <v>60392.855461332787</v>
      </c>
      <c r="DI228" s="39">
        <f t="shared" si="496"/>
        <v>4529464.1595999589</v>
      </c>
      <c r="DJ228" s="39">
        <f t="shared" si="497"/>
        <v>-7549106.9326665988</v>
      </c>
      <c r="DK228" s="40">
        <f t="shared" si="451"/>
        <v>5851.741133577726</v>
      </c>
      <c r="DL228" s="39">
        <f t="shared" si="498"/>
        <v>14629352.833944315</v>
      </c>
      <c r="DM228" s="39">
        <f t="shared" si="499"/>
        <v>1097201462.5458236</v>
      </c>
      <c r="DN228" s="39">
        <f t="shared" si="500"/>
        <v>-1828669104.2430394</v>
      </c>
      <c r="DO228" s="53">
        <f t="shared" si="501"/>
        <v>82290109690.936768</v>
      </c>
      <c r="DP228" s="39">
        <f t="shared" si="502"/>
        <v>-137150182818.22795</v>
      </c>
      <c r="DQ228" s="39">
        <f t="shared" si="503"/>
        <v>228583638030.37991</v>
      </c>
      <c r="EK228" s="21">
        <v>174</v>
      </c>
      <c r="EL228" s="39">
        <v>-125</v>
      </c>
      <c r="EM228" s="39">
        <v>75</v>
      </c>
      <c r="EN228" s="39">
        <v>2500</v>
      </c>
      <c r="EO228" s="50">
        <f t="shared" si="504"/>
        <v>1.6122197467543565E-3</v>
      </c>
      <c r="EP228" s="40">
        <f t="shared" si="452"/>
        <v>24.541368779353746</v>
      </c>
      <c r="EQ228" s="41">
        <f t="shared" si="505"/>
        <v>61353.421948384363</v>
      </c>
      <c r="ER228" s="39">
        <f t="shared" si="506"/>
        <v>4601506.6461288268</v>
      </c>
      <c r="ES228" s="39">
        <f t="shared" si="507"/>
        <v>-7669177.7435480449</v>
      </c>
      <c r="ET228" s="40">
        <f t="shared" si="453"/>
        <v>4944.1982288819554</v>
      </c>
      <c r="EU228" s="39">
        <f t="shared" si="508"/>
        <v>12360495.572204888</v>
      </c>
      <c r="EV228" s="39">
        <f t="shared" si="509"/>
        <v>927037167.91536665</v>
      </c>
      <c r="EW228" s="39">
        <f t="shared" si="510"/>
        <v>-1545061946.5256109</v>
      </c>
      <c r="EX228" s="53">
        <f t="shared" si="511"/>
        <v>69527787593.652496</v>
      </c>
      <c r="EY228" s="39">
        <f t="shared" si="512"/>
        <v>-115879645989.42082</v>
      </c>
      <c r="EZ228" s="39">
        <f t="shared" si="513"/>
        <v>193132743315.70139</v>
      </c>
      <c r="FT228" s="21">
        <v>174</v>
      </c>
      <c r="FU228" s="39">
        <v>-125</v>
      </c>
      <c r="FV228" s="39">
        <v>75</v>
      </c>
      <c r="FW228" s="39">
        <v>2500</v>
      </c>
      <c r="FX228" s="50">
        <f t="shared" si="514"/>
        <v>1.6175865001913049E-3</v>
      </c>
      <c r="FY228" s="40">
        <f t="shared" si="454"/>
        <v>24.567719459170913</v>
      </c>
      <c r="FZ228" s="41">
        <f t="shared" si="515"/>
        <v>61419.29864792728</v>
      </c>
      <c r="GA228" s="39">
        <f t="shared" si="516"/>
        <v>4606447.3985945461</v>
      </c>
      <c r="GB228" s="39">
        <f t="shared" si="517"/>
        <v>-7677412.3309909096</v>
      </c>
      <c r="GC228" s="40">
        <f t="shared" si="455"/>
        <v>4875.7721225608639</v>
      </c>
      <c r="GD228" s="39">
        <f t="shared" si="518"/>
        <v>12189430.30640216</v>
      </c>
      <c r="GE228" s="39">
        <f t="shared" si="519"/>
        <v>914207272.98016202</v>
      </c>
      <c r="GF228" s="39">
        <f t="shared" si="520"/>
        <v>-1523678788.3002701</v>
      </c>
      <c r="GG228" s="53">
        <f t="shared" si="521"/>
        <v>68565545473.512154</v>
      </c>
      <c r="GH228" s="39">
        <f t="shared" si="522"/>
        <v>-114275909122.52026</v>
      </c>
      <c r="GI228" s="39">
        <f t="shared" si="523"/>
        <v>190459848537.53375</v>
      </c>
      <c r="HC228" s="21">
        <v>174</v>
      </c>
      <c r="HD228" s="39">
        <v>-125</v>
      </c>
      <c r="HE228" s="39">
        <v>75</v>
      </c>
      <c r="HF228" s="39">
        <v>2500</v>
      </c>
      <c r="HG228" s="50">
        <f t="shared" si="524"/>
        <v>1.6176093955031275E-3</v>
      </c>
      <c r="HH228" s="40">
        <f t="shared" si="456"/>
        <v>24.567831088152289</v>
      </c>
      <c r="HI228" s="41">
        <f t="shared" si="525"/>
        <v>61419.577720380723</v>
      </c>
      <c r="HJ228" s="39">
        <f t="shared" si="526"/>
        <v>4606468.3290285543</v>
      </c>
      <c r="HK228" s="39">
        <f t="shared" si="527"/>
        <v>-7677447.2150475904</v>
      </c>
      <c r="HL228" s="40">
        <f t="shared" si="457"/>
        <v>4875.4802073351257</v>
      </c>
      <c r="HM228" s="39">
        <f t="shared" si="528"/>
        <v>12188700.518337814</v>
      </c>
      <c r="HN228" s="39">
        <f t="shared" si="529"/>
        <v>914152538.87533605</v>
      </c>
      <c r="HO228" s="39">
        <f t="shared" si="530"/>
        <v>-1523587564.7922268</v>
      </c>
      <c r="HP228" s="53">
        <f t="shared" si="531"/>
        <v>68561440415.650208</v>
      </c>
      <c r="HQ228" s="39">
        <f t="shared" si="532"/>
        <v>-114269067359.41701</v>
      </c>
      <c r="HR228" s="39">
        <f t="shared" si="533"/>
        <v>190448445599.02835</v>
      </c>
      <c r="IL228" s="21">
        <v>174</v>
      </c>
      <c r="IM228" s="39">
        <v>-125</v>
      </c>
      <c r="IN228" s="39">
        <v>75</v>
      </c>
      <c r="IO228" s="39">
        <v>2500</v>
      </c>
      <c r="IP228" s="50">
        <f t="shared" si="534"/>
        <v>1.6176093959208509E-3</v>
      </c>
      <c r="IQ228" s="40">
        <f t="shared" si="458"/>
        <v>24.567831090188893</v>
      </c>
      <c r="IR228" s="41">
        <f t="shared" si="535"/>
        <v>61419.577725472234</v>
      </c>
      <c r="IS228" s="39">
        <f t="shared" si="536"/>
        <v>4606468.3294104179</v>
      </c>
      <c r="IT228" s="39">
        <f t="shared" si="537"/>
        <v>-7677447.2156840293</v>
      </c>
      <c r="IU228" s="40">
        <f t="shared" si="459"/>
        <v>4875.480202009152</v>
      </c>
      <c r="IV228" s="39">
        <f t="shared" si="538"/>
        <v>12188700.50502288</v>
      </c>
      <c r="IW228" s="39">
        <f t="shared" si="539"/>
        <v>914152537.87671602</v>
      </c>
      <c r="IX228" s="39">
        <f t="shared" si="540"/>
        <v>-1523587563.1278601</v>
      </c>
      <c r="IY228" s="53">
        <f t="shared" si="541"/>
        <v>68561440340.7537</v>
      </c>
      <c r="IZ228" s="39">
        <f t="shared" si="542"/>
        <v>-114269067234.58951</v>
      </c>
      <c r="JA228" s="39">
        <f t="shared" si="543"/>
        <v>190448445390.98248</v>
      </c>
      <c r="JU228" s="21">
        <v>174</v>
      </c>
      <c r="JV228" s="39">
        <v>-125</v>
      </c>
      <c r="JW228" s="39">
        <v>75</v>
      </c>
      <c r="JX228" s="39">
        <v>2500</v>
      </c>
      <c r="JY228" s="50">
        <f t="shared" si="544"/>
        <v>1.6176093959208518E-3</v>
      </c>
      <c r="JZ228" s="40">
        <f t="shared" si="460"/>
        <v>24.567831090188896</v>
      </c>
      <c r="KA228" s="41">
        <f t="shared" si="545"/>
        <v>61419.577725472242</v>
      </c>
      <c r="KB228" s="39">
        <f t="shared" si="546"/>
        <v>4606468.3294104179</v>
      </c>
      <c r="KC228" s="39">
        <f t="shared" si="547"/>
        <v>-7677447.2156840302</v>
      </c>
      <c r="KD228" s="40">
        <f t="shared" si="461"/>
        <v>4875.4802020091402</v>
      </c>
      <c r="KE228" s="39">
        <f t="shared" si="548"/>
        <v>12188700.50502285</v>
      </c>
      <c r="KF228" s="39">
        <f t="shared" si="549"/>
        <v>914152537.87671375</v>
      </c>
      <c r="KG228" s="39">
        <f t="shared" si="550"/>
        <v>-1523587563.1278563</v>
      </c>
      <c r="KH228" s="53">
        <f t="shared" si="551"/>
        <v>68561440340.753532</v>
      </c>
      <c r="KI228" s="39">
        <f t="shared" si="552"/>
        <v>-114269067234.58922</v>
      </c>
      <c r="KJ228" s="39">
        <f t="shared" si="553"/>
        <v>190448445390.98203</v>
      </c>
      <c r="LD228" s="21">
        <v>174</v>
      </c>
      <c r="LE228" s="39">
        <v>-125</v>
      </c>
      <c r="LF228" s="39">
        <v>75</v>
      </c>
      <c r="LG228" s="39">
        <v>2500</v>
      </c>
      <c r="LH228" s="50">
        <f t="shared" si="554"/>
        <v>1.6176093959208518E-3</v>
      </c>
      <c r="LI228" s="40">
        <f t="shared" si="462"/>
        <v>24.567831090188896</v>
      </c>
      <c r="LJ228" s="41">
        <f t="shared" si="555"/>
        <v>61419.577725472242</v>
      </c>
      <c r="LK228" s="39">
        <f t="shared" si="556"/>
        <v>4606468.3294104179</v>
      </c>
      <c r="LL228" s="39">
        <f t="shared" si="557"/>
        <v>-7677447.2156840302</v>
      </c>
      <c r="LM228" s="40">
        <f t="shared" si="463"/>
        <v>4875.4802020091402</v>
      </c>
      <c r="LN228" s="39">
        <f t="shared" si="558"/>
        <v>12188700.50502285</v>
      </c>
      <c r="LO228" s="39">
        <f t="shared" si="559"/>
        <v>914152537.87671375</v>
      </c>
      <c r="LP228" s="39">
        <f t="shared" si="560"/>
        <v>-1523587563.1278563</v>
      </c>
      <c r="LQ228" s="53">
        <f t="shared" si="561"/>
        <v>68561440340.753532</v>
      </c>
      <c r="LR228" s="39">
        <f t="shared" si="562"/>
        <v>-114269067234.58922</v>
      </c>
      <c r="LS228" s="39">
        <f t="shared" si="563"/>
        <v>190448445390.98203</v>
      </c>
    </row>
    <row r="229" spans="1:331" x14ac:dyDescent="0.25">
      <c r="A229" s="21">
        <v>175</v>
      </c>
      <c r="B229" s="39">
        <v>-125</v>
      </c>
      <c r="C229" s="39">
        <v>125</v>
      </c>
      <c r="D229" s="39">
        <v>2500</v>
      </c>
      <c r="E229" s="50">
        <f t="shared" si="464"/>
        <v>1.0125000000000002E-3</v>
      </c>
      <c r="F229" s="40">
        <f t="shared" si="444"/>
        <v>19.283378906250004</v>
      </c>
      <c r="G229" s="41">
        <f t="shared" si="465"/>
        <v>48208.447265625007</v>
      </c>
      <c r="H229" s="39">
        <f t="shared" si="466"/>
        <v>6026055.9082031259</v>
      </c>
      <c r="I229" s="39">
        <f t="shared" si="467"/>
        <v>-6026055.9082031259</v>
      </c>
      <c r="J229" s="40">
        <f t="shared" si="445"/>
        <v>12590.624999999998</v>
      </c>
      <c r="K229" s="39">
        <f t="shared" si="468"/>
        <v>31476562.499999996</v>
      </c>
      <c r="L229" s="39">
        <f t="shared" si="469"/>
        <v>3934570312.4999995</v>
      </c>
      <c r="M229" s="39">
        <f t="shared" si="470"/>
        <v>-3934570312.4999995</v>
      </c>
      <c r="N229" s="53">
        <f t="shared" si="471"/>
        <v>491821289062.49994</v>
      </c>
      <c r="O229" s="39">
        <f t="shared" si="472"/>
        <v>-491821289062.49994</v>
      </c>
      <c r="P229" s="39">
        <f t="shared" si="473"/>
        <v>491821289062.49994</v>
      </c>
      <c r="AJ229" s="21">
        <v>175</v>
      </c>
      <c r="AK229" s="39">
        <v>-125</v>
      </c>
      <c r="AL229" s="39">
        <v>125</v>
      </c>
      <c r="AM229" s="39">
        <v>2500</v>
      </c>
      <c r="AN229" s="50">
        <f t="shared" si="474"/>
        <v>1.2108916609722981E-3</v>
      </c>
      <c r="AO229" s="40">
        <f t="shared" si="446"/>
        <v>21.530338686640501</v>
      </c>
      <c r="AP229" s="41">
        <f t="shared" si="475"/>
        <v>53825.846716601256</v>
      </c>
      <c r="AQ229" s="39">
        <f t="shared" si="476"/>
        <v>6728230.8395751566</v>
      </c>
      <c r="AR229" s="39">
        <f t="shared" si="477"/>
        <v>-6728230.8395751566</v>
      </c>
      <c r="AS229" s="40">
        <f t="shared" si="447"/>
        <v>10061.131322603198</v>
      </c>
      <c r="AT229" s="39">
        <f t="shared" si="478"/>
        <v>25152828.306507993</v>
      </c>
      <c r="AU229" s="39">
        <f t="shared" si="479"/>
        <v>3144103538.313499</v>
      </c>
      <c r="AV229" s="39">
        <f t="shared" si="480"/>
        <v>-3144103538.313499</v>
      </c>
      <c r="AW229" s="53">
        <f t="shared" si="481"/>
        <v>393012942289.18738</v>
      </c>
      <c r="AX229" s="39">
        <f t="shared" si="482"/>
        <v>-393012942289.18738</v>
      </c>
      <c r="AY229" s="39">
        <f t="shared" si="483"/>
        <v>393012942289.18738</v>
      </c>
      <c r="BS229" s="21">
        <v>175</v>
      </c>
      <c r="BT229" s="39">
        <v>-125</v>
      </c>
      <c r="BU229" s="39">
        <v>125</v>
      </c>
      <c r="BV229" s="39">
        <v>2500</v>
      </c>
      <c r="BW229" s="50">
        <f t="shared" si="484"/>
        <v>1.4453114818954746E-3</v>
      </c>
      <c r="BX229" s="40">
        <f t="shared" si="448"/>
        <v>23.538544130254159</v>
      </c>
      <c r="BY229" s="41">
        <f t="shared" si="485"/>
        <v>58846.360325635396</v>
      </c>
      <c r="BZ229" s="39">
        <f t="shared" si="486"/>
        <v>7355795.0407044245</v>
      </c>
      <c r="CA229" s="39">
        <f t="shared" si="487"/>
        <v>-7355795.0407044245</v>
      </c>
      <c r="CB229" s="40">
        <f t="shared" si="449"/>
        <v>7072.2786058326983</v>
      </c>
      <c r="CC229" s="39">
        <f t="shared" si="488"/>
        <v>17680696.514581747</v>
      </c>
      <c r="CD229" s="39">
        <f t="shared" si="489"/>
        <v>2210087064.3227186</v>
      </c>
      <c r="CE229" s="39">
        <f t="shared" si="490"/>
        <v>-2210087064.3227186</v>
      </c>
      <c r="CF229" s="53">
        <f t="shared" si="491"/>
        <v>276260883040.33984</v>
      </c>
      <c r="CG229" s="39">
        <f t="shared" si="492"/>
        <v>-276260883040.33984</v>
      </c>
      <c r="CH229" s="39">
        <f t="shared" si="493"/>
        <v>276260883040.33978</v>
      </c>
      <c r="DB229" s="21">
        <v>175</v>
      </c>
      <c r="DC229" s="39">
        <v>-125</v>
      </c>
      <c r="DD229" s="39">
        <v>125</v>
      </c>
      <c r="DE229" s="39">
        <v>2500</v>
      </c>
      <c r="DF229" s="50">
        <f t="shared" si="494"/>
        <v>1.6519601858433202E-3</v>
      </c>
      <c r="DG229" s="40">
        <f t="shared" si="450"/>
        <v>24.727785334481375</v>
      </c>
      <c r="DH229" s="41">
        <f t="shared" si="495"/>
        <v>61819.463336203436</v>
      </c>
      <c r="DI229" s="39">
        <f t="shared" si="496"/>
        <v>7727432.9170254292</v>
      </c>
      <c r="DJ229" s="39">
        <f t="shared" si="497"/>
        <v>-7727432.9170254292</v>
      </c>
      <c r="DK229" s="40">
        <f t="shared" si="451"/>
        <v>4437.5076304976683</v>
      </c>
      <c r="DL229" s="39">
        <f t="shared" si="498"/>
        <v>11093769.07624417</v>
      </c>
      <c r="DM229" s="39">
        <f t="shared" si="499"/>
        <v>1386721134.5305212</v>
      </c>
      <c r="DN229" s="39">
        <f t="shared" si="500"/>
        <v>-1386721134.5305212</v>
      </c>
      <c r="DO229" s="53">
        <f t="shared" si="501"/>
        <v>173340141816.31516</v>
      </c>
      <c r="DP229" s="39">
        <f t="shared" si="502"/>
        <v>-173340141816.31516</v>
      </c>
      <c r="DQ229" s="39">
        <f t="shared" si="503"/>
        <v>173340141816.31516</v>
      </c>
      <c r="EK229" s="21">
        <v>175</v>
      </c>
      <c r="EL229" s="39">
        <v>-125</v>
      </c>
      <c r="EM229" s="39">
        <v>125</v>
      </c>
      <c r="EN229" s="39">
        <v>2500</v>
      </c>
      <c r="EO229" s="50">
        <f t="shared" si="504"/>
        <v>1.7308061570578146E-3</v>
      </c>
      <c r="EP229" s="40">
        <f t="shared" si="452"/>
        <v>25.038033552627862</v>
      </c>
      <c r="EQ229" s="41">
        <f t="shared" si="505"/>
        <v>62595.083881569655</v>
      </c>
      <c r="ER229" s="39">
        <f t="shared" si="506"/>
        <v>7824385.4851962067</v>
      </c>
      <c r="ES229" s="39">
        <f t="shared" si="507"/>
        <v>-7824385.4851962067</v>
      </c>
      <c r="ET229" s="40">
        <f t="shared" si="453"/>
        <v>3432.2214975128641</v>
      </c>
      <c r="EU229" s="39">
        <f t="shared" si="508"/>
        <v>8580553.7437821608</v>
      </c>
      <c r="EV229" s="39">
        <f t="shared" si="509"/>
        <v>1072569217.9727701</v>
      </c>
      <c r="EW229" s="39">
        <f t="shared" si="510"/>
        <v>-1072569217.9727701</v>
      </c>
      <c r="EX229" s="53">
        <f t="shared" si="511"/>
        <v>134071152246.59627</v>
      </c>
      <c r="EY229" s="39">
        <f t="shared" si="512"/>
        <v>-134071152246.59627</v>
      </c>
      <c r="EZ229" s="39">
        <f t="shared" si="513"/>
        <v>134071152246.59627</v>
      </c>
      <c r="FT229" s="21">
        <v>175</v>
      </c>
      <c r="FU229" s="39">
        <v>-125</v>
      </c>
      <c r="FV229" s="39">
        <v>125</v>
      </c>
      <c r="FW229" s="39">
        <v>2500</v>
      </c>
      <c r="FX229" s="50">
        <f t="shared" si="514"/>
        <v>1.7367563808845718E-3</v>
      </c>
      <c r="FY229" s="40">
        <f t="shared" si="454"/>
        <v>25.058230330843195</v>
      </c>
      <c r="FZ229" s="41">
        <f t="shared" si="515"/>
        <v>62645.575827107983</v>
      </c>
      <c r="GA229" s="39">
        <f t="shared" si="516"/>
        <v>7830696.9783884976</v>
      </c>
      <c r="GB229" s="39">
        <f t="shared" si="517"/>
        <v>-7830696.9783884976</v>
      </c>
      <c r="GC229" s="40">
        <f t="shared" si="455"/>
        <v>3356.356143721709</v>
      </c>
      <c r="GD229" s="39">
        <f t="shared" si="518"/>
        <v>8390890.3593042735</v>
      </c>
      <c r="GE229" s="39">
        <f t="shared" si="519"/>
        <v>1048861294.9130342</v>
      </c>
      <c r="GF229" s="39">
        <f t="shared" si="520"/>
        <v>-1048861294.9130342</v>
      </c>
      <c r="GG229" s="53">
        <f t="shared" si="521"/>
        <v>131107661864.12927</v>
      </c>
      <c r="GH229" s="39">
        <f t="shared" si="522"/>
        <v>-131107661864.12927</v>
      </c>
      <c r="GI229" s="39">
        <f t="shared" si="523"/>
        <v>131107661864.12927</v>
      </c>
      <c r="HC229" s="21">
        <v>175</v>
      </c>
      <c r="HD229" s="39">
        <v>-125</v>
      </c>
      <c r="HE229" s="39">
        <v>125</v>
      </c>
      <c r="HF229" s="39">
        <v>2500</v>
      </c>
      <c r="HG229" s="50">
        <f t="shared" si="524"/>
        <v>1.7367815405610813E-3</v>
      </c>
      <c r="HH229" s="40">
        <f t="shared" si="456"/>
        <v>25.058314771642589</v>
      </c>
      <c r="HI229" s="41">
        <f t="shared" si="525"/>
        <v>62645.786929106471</v>
      </c>
      <c r="HJ229" s="39">
        <f t="shared" si="526"/>
        <v>7830723.3661383092</v>
      </c>
      <c r="HK229" s="39">
        <f t="shared" si="527"/>
        <v>-7830723.3661383092</v>
      </c>
      <c r="HL229" s="40">
        <f t="shared" si="457"/>
        <v>3356.0353578462127</v>
      </c>
      <c r="HM229" s="39">
        <f t="shared" si="528"/>
        <v>8390088.394615531</v>
      </c>
      <c r="HN229" s="39">
        <f t="shared" si="529"/>
        <v>1048761049.3269414</v>
      </c>
      <c r="HO229" s="39">
        <f t="shared" si="530"/>
        <v>-1048761049.3269414</v>
      </c>
      <c r="HP229" s="53">
        <f t="shared" si="531"/>
        <v>131095131165.86768</v>
      </c>
      <c r="HQ229" s="39">
        <f t="shared" si="532"/>
        <v>-131095131165.86768</v>
      </c>
      <c r="HR229" s="39">
        <f t="shared" si="533"/>
        <v>131095131165.86768</v>
      </c>
      <c r="IL229" s="21">
        <v>175</v>
      </c>
      <c r="IM229" s="39">
        <v>-125</v>
      </c>
      <c r="IN229" s="39">
        <v>125</v>
      </c>
      <c r="IO229" s="39">
        <v>2500</v>
      </c>
      <c r="IP229" s="50">
        <f t="shared" si="534"/>
        <v>1.7367815410202461E-3</v>
      </c>
      <c r="IQ229" s="40">
        <f t="shared" si="458"/>
        <v>25.058314773183564</v>
      </c>
      <c r="IR229" s="41">
        <f t="shared" si="535"/>
        <v>62645.786932958908</v>
      </c>
      <c r="IS229" s="39">
        <f t="shared" si="536"/>
        <v>7830723.3666198635</v>
      </c>
      <c r="IT229" s="39">
        <f t="shared" si="537"/>
        <v>-7830723.3666198635</v>
      </c>
      <c r="IU229" s="40">
        <f t="shared" si="459"/>
        <v>3356.0353519918626</v>
      </c>
      <c r="IV229" s="39">
        <f t="shared" si="538"/>
        <v>8390088.379979657</v>
      </c>
      <c r="IW229" s="39">
        <f t="shared" si="539"/>
        <v>1048761047.4974571</v>
      </c>
      <c r="IX229" s="39">
        <f t="shared" si="540"/>
        <v>-1048761047.4974571</v>
      </c>
      <c r="IY229" s="53">
        <f t="shared" si="541"/>
        <v>131095130937.18214</v>
      </c>
      <c r="IZ229" s="39">
        <f t="shared" si="542"/>
        <v>-131095130937.18214</v>
      </c>
      <c r="JA229" s="39">
        <f t="shared" si="543"/>
        <v>131095130937.18214</v>
      </c>
      <c r="JU229" s="21">
        <v>175</v>
      </c>
      <c r="JV229" s="39">
        <v>-125</v>
      </c>
      <c r="JW229" s="39">
        <v>125</v>
      </c>
      <c r="JX229" s="39">
        <v>2500</v>
      </c>
      <c r="JY229" s="50">
        <f t="shared" si="544"/>
        <v>1.736781541020247E-3</v>
      </c>
      <c r="JZ229" s="40">
        <f t="shared" si="460"/>
        <v>25.058314773183568</v>
      </c>
      <c r="KA229" s="41">
        <f t="shared" si="545"/>
        <v>62645.786932958923</v>
      </c>
      <c r="KB229" s="39">
        <f t="shared" si="546"/>
        <v>7830723.3666198654</v>
      </c>
      <c r="KC229" s="39">
        <f t="shared" si="547"/>
        <v>-7830723.3666198654</v>
      </c>
      <c r="KD229" s="40">
        <f t="shared" si="461"/>
        <v>3356.0353519918513</v>
      </c>
      <c r="KE229" s="39">
        <f t="shared" si="548"/>
        <v>8390088.3799796291</v>
      </c>
      <c r="KF229" s="39">
        <f t="shared" si="549"/>
        <v>1048761047.4974537</v>
      </c>
      <c r="KG229" s="39">
        <f t="shared" si="550"/>
        <v>-1048761047.4974537</v>
      </c>
      <c r="KH229" s="53">
        <f t="shared" si="551"/>
        <v>131095130937.18172</v>
      </c>
      <c r="KI229" s="39">
        <f t="shared" si="552"/>
        <v>-131095130937.18172</v>
      </c>
      <c r="KJ229" s="39">
        <f t="shared" si="553"/>
        <v>131095130937.1817</v>
      </c>
      <c r="LD229" s="21">
        <v>175</v>
      </c>
      <c r="LE229" s="39">
        <v>-125</v>
      </c>
      <c r="LF229" s="39">
        <v>125</v>
      </c>
      <c r="LG229" s="39">
        <v>2500</v>
      </c>
      <c r="LH229" s="50">
        <f t="shared" si="554"/>
        <v>1.736781541020247E-3</v>
      </c>
      <c r="LI229" s="40">
        <f t="shared" si="462"/>
        <v>25.058314773183568</v>
      </c>
      <c r="LJ229" s="41">
        <f t="shared" si="555"/>
        <v>62645.786932958923</v>
      </c>
      <c r="LK229" s="39">
        <f t="shared" si="556"/>
        <v>7830723.3666198654</v>
      </c>
      <c r="LL229" s="39">
        <f t="shared" si="557"/>
        <v>-7830723.3666198654</v>
      </c>
      <c r="LM229" s="40">
        <f t="shared" si="463"/>
        <v>3356.0353519918513</v>
      </c>
      <c r="LN229" s="39">
        <f t="shared" si="558"/>
        <v>8390088.3799796291</v>
      </c>
      <c r="LO229" s="39">
        <f t="shared" si="559"/>
        <v>1048761047.4974537</v>
      </c>
      <c r="LP229" s="39">
        <f t="shared" si="560"/>
        <v>-1048761047.4974537</v>
      </c>
      <c r="LQ229" s="53">
        <f t="shared" si="561"/>
        <v>131095130937.18172</v>
      </c>
      <c r="LR229" s="39">
        <f t="shared" si="562"/>
        <v>-131095130937.18172</v>
      </c>
      <c r="LS229" s="39">
        <f t="shared" si="563"/>
        <v>131095130937.1817</v>
      </c>
    </row>
    <row r="230" spans="1:331" x14ac:dyDescent="0.25">
      <c r="A230" s="21">
        <v>176</v>
      </c>
      <c r="B230" s="39">
        <v>-125</v>
      </c>
      <c r="C230" s="39">
        <v>175</v>
      </c>
      <c r="D230" s="39">
        <v>2500</v>
      </c>
      <c r="E230" s="50">
        <f t="shared" si="464"/>
        <v>1.0200000000000001E-3</v>
      </c>
      <c r="F230" s="40">
        <f t="shared" si="444"/>
        <v>19.37745</v>
      </c>
      <c r="G230" s="41">
        <f t="shared" si="465"/>
        <v>48443.625</v>
      </c>
      <c r="H230" s="39">
        <f t="shared" si="466"/>
        <v>8477634.375</v>
      </c>
      <c r="I230" s="39">
        <f t="shared" si="467"/>
        <v>-6055453.125</v>
      </c>
      <c r="J230" s="40">
        <f t="shared" si="445"/>
        <v>12495</v>
      </c>
      <c r="K230" s="39">
        <f t="shared" si="468"/>
        <v>31237500</v>
      </c>
      <c r="L230" s="39">
        <f t="shared" si="469"/>
        <v>5466562500</v>
      </c>
      <c r="M230" s="39">
        <f t="shared" si="470"/>
        <v>-3904687500</v>
      </c>
      <c r="N230" s="53">
        <f t="shared" si="471"/>
        <v>956648437500</v>
      </c>
      <c r="O230" s="39">
        <f t="shared" si="472"/>
        <v>-683320312500</v>
      </c>
      <c r="P230" s="39">
        <f t="shared" si="473"/>
        <v>488085937500</v>
      </c>
      <c r="AJ230" s="21">
        <v>176</v>
      </c>
      <c r="AK230" s="39">
        <v>-125</v>
      </c>
      <c r="AL230" s="39">
        <v>175</v>
      </c>
      <c r="AM230" s="39">
        <v>2500</v>
      </c>
      <c r="AN230" s="50">
        <f t="shared" si="474"/>
        <v>1.2834837007102739E-3</v>
      </c>
      <c r="AO230" s="40">
        <f t="shared" si="446"/>
        <v>22.22710300443249</v>
      </c>
      <c r="AP230" s="41">
        <f t="shared" si="475"/>
        <v>55567.757511081225</v>
      </c>
      <c r="AQ230" s="39">
        <f t="shared" si="476"/>
        <v>9724357.5644392148</v>
      </c>
      <c r="AR230" s="39">
        <f t="shared" si="477"/>
        <v>-6945969.6888851533</v>
      </c>
      <c r="AS230" s="40">
        <f t="shared" si="447"/>
        <v>9135.5828159440098</v>
      </c>
      <c r="AT230" s="39">
        <f t="shared" si="478"/>
        <v>22838957.039860025</v>
      </c>
      <c r="AU230" s="39">
        <f t="shared" si="479"/>
        <v>3996817481.9755044</v>
      </c>
      <c r="AV230" s="39">
        <f t="shared" si="480"/>
        <v>-2854869629.9825029</v>
      </c>
      <c r="AW230" s="53">
        <f t="shared" si="481"/>
        <v>699443059345.71326</v>
      </c>
      <c r="AX230" s="39">
        <f t="shared" si="482"/>
        <v>-499602185246.93799</v>
      </c>
      <c r="AY230" s="39">
        <f t="shared" si="483"/>
        <v>356858703747.81287</v>
      </c>
      <c r="BS230" s="21">
        <v>176</v>
      </c>
      <c r="BT230" s="39">
        <v>-125</v>
      </c>
      <c r="BU230" s="39">
        <v>175</v>
      </c>
      <c r="BV230" s="39">
        <v>2500</v>
      </c>
      <c r="BW230" s="50">
        <f t="shared" si="484"/>
        <v>1.5356729856437867E-3</v>
      </c>
      <c r="BX230" s="40">
        <f t="shared" si="448"/>
        <v>24.125552701336414</v>
      </c>
      <c r="BY230" s="41">
        <f t="shared" si="485"/>
        <v>60313.881753341033</v>
      </c>
      <c r="BZ230" s="39">
        <f t="shared" si="486"/>
        <v>10554929.306834681</v>
      </c>
      <c r="CA230" s="39">
        <f t="shared" si="487"/>
        <v>-7539235.2191676293</v>
      </c>
      <c r="CB230" s="40">
        <f t="shared" si="449"/>
        <v>5920.1694330417195</v>
      </c>
      <c r="CC230" s="39">
        <f t="shared" si="488"/>
        <v>14800423.582604298</v>
      </c>
      <c r="CD230" s="39">
        <f t="shared" si="489"/>
        <v>2590074126.9557524</v>
      </c>
      <c r="CE230" s="39">
        <f t="shared" si="490"/>
        <v>-1850052947.8255372</v>
      </c>
      <c r="CF230" s="53">
        <f t="shared" si="491"/>
        <v>453262972217.25665</v>
      </c>
      <c r="CG230" s="39">
        <f t="shared" si="492"/>
        <v>-323759265869.46899</v>
      </c>
      <c r="CH230" s="39">
        <f t="shared" si="493"/>
        <v>231256618478.19217</v>
      </c>
      <c r="DB230" s="21">
        <v>176</v>
      </c>
      <c r="DC230" s="39">
        <v>-125</v>
      </c>
      <c r="DD230" s="39">
        <v>175</v>
      </c>
      <c r="DE230" s="39">
        <v>2500</v>
      </c>
      <c r="DF230" s="50">
        <f t="shared" si="494"/>
        <v>1.7628804605946972E-3</v>
      </c>
      <c r="DG230" s="40">
        <f t="shared" si="450"/>
        <v>25.141561315705381</v>
      </c>
      <c r="DH230" s="41">
        <f t="shared" si="495"/>
        <v>62853.90328926345</v>
      </c>
      <c r="DI230" s="39">
        <f t="shared" si="496"/>
        <v>10999433.075621104</v>
      </c>
      <c r="DJ230" s="39">
        <f t="shared" si="497"/>
        <v>-7856737.9111579312</v>
      </c>
      <c r="DK230" s="40">
        <f t="shared" si="451"/>
        <v>3023.2741274176096</v>
      </c>
      <c r="DL230" s="39">
        <f t="shared" si="498"/>
        <v>7558185.3185440237</v>
      </c>
      <c r="DM230" s="39">
        <f t="shared" si="499"/>
        <v>1322682430.7452042</v>
      </c>
      <c r="DN230" s="39">
        <f t="shared" si="500"/>
        <v>-944773164.81800294</v>
      </c>
      <c r="DO230" s="53">
        <f t="shared" si="501"/>
        <v>231469425380.41074</v>
      </c>
      <c r="DP230" s="39">
        <f t="shared" si="502"/>
        <v>-165335303843.15051</v>
      </c>
      <c r="DQ230" s="39">
        <f t="shared" si="503"/>
        <v>118096645602.25037</v>
      </c>
      <c r="EK230" s="21">
        <v>176</v>
      </c>
      <c r="EL230" s="39">
        <v>-125</v>
      </c>
      <c r="EM230" s="39">
        <v>175</v>
      </c>
      <c r="EN230" s="39">
        <v>2500</v>
      </c>
      <c r="EO230" s="50">
        <f t="shared" si="504"/>
        <v>1.8493925673612728E-3</v>
      </c>
      <c r="EP230" s="40">
        <f t="shared" si="452"/>
        <v>25.355398432866565</v>
      </c>
      <c r="EQ230" s="41">
        <f t="shared" si="505"/>
        <v>63388.496082166414</v>
      </c>
      <c r="ER230" s="39">
        <f t="shared" si="506"/>
        <v>11092986.814379122</v>
      </c>
      <c r="ES230" s="39">
        <f t="shared" si="507"/>
        <v>-7923562.0102708014</v>
      </c>
      <c r="ET230" s="40">
        <f t="shared" si="453"/>
        <v>1920.244766143772</v>
      </c>
      <c r="EU230" s="39">
        <f t="shared" si="508"/>
        <v>4800611.91535943</v>
      </c>
      <c r="EV230" s="39">
        <f t="shared" si="509"/>
        <v>840107085.1879003</v>
      </c>
      <c r="EW230" s="39">
        <f t="shared" si="510"/>
        <v>-600076489.41992879</v>
      </c>
      <c r="EX230" s="53">
        <f t="shared" si="511"/>
        <v>147018739907.88257</v>
      </c>
      <c r="EY230" s="39">
        <f t="shared" si="512"/>
        <v>-105013385648.48753</v>
      </c>
      <c r="EZ230" s="39">
        <f t="shared" si="513"/>
        <v>75009561177.491089</v>
      </c>
      <c r="FT230" s="21">
        <v>176</v>
      </c>
      <c r="FU230" s="39">
        <v>-125</v>
      </c>
      <c r="FV230" s="39">
        <v>175</v>
      </c>
      <c r="FW230" s="39">
        <v>2500</v>
      </c>
      <c r="FX230" s="50">
        <f t="shared" si="514"/>
        <v>1.855926261577839E-3</v>
      </c>
      <c r="FY230" s="40">
        <f t="shared" si="454"/>
        <v>25.367672581593773</v>
      </c>
      <c r="FZ230" s="41">
        <f t="shared" si="515"/>
        <v>63419.181453984434</v>
      </c>
      <c r="GA230" s="39">
        <f t="shared" si="516"/>
        <v>11098356.754447276</v>
      </c>
      <c r="GB230" s="39">
        <f t="shared" si="517"/>
        <v>-7927397.681748054</v>
      </c>
      <c r="GC230" s="40">
        <f t="shared" si="455"/>
        <v>1836.940164882554</v>
      </c>
      <c r="GD230" s="39">
        <f t="shared" si="518"/>
        <v>4592350.4122063853</v>
      </c>
      <c r="GE230" s="39">
        <f t="shared" si="519"/>
        <v>803661322.13611746</v>
      </c>
      <c r="GF230" s="39">
        <f t="shared" si="520"/>
        <v>-574043801.5257982</v>
      </c>
      <c r="GG230" s="53">
        <f t="shared" si="521"/>
        <v>140640731373.82056</v>
      </c>
      <c r="GH230" s="39">
        <f t="shared" si="522"/>
        <v>-100457665267.01468</v>
      </c>
      <c r="GI230" s="39">
        <f t="shared" si="523"/>
        <v>71755475190.724777</v>
      </c>
      <c r="HC230" s="21">
        <v>176</v>
      </c>
      <c r="HD230" s="39">
        <v>-125</v>
      </c>
      <c r="HE230" s="39">
        <v>175</v>
      </c>
      <c r="HF230" s="39">
        <v>2500</v>
      </c>
      <c r="HG230" s="50">
        <f t="shared" si="524"/>
        <v>1.8559536856190349E-3</v>
      </c>
      <c r="HH230" s="40">
        <f t="shared" si="456"/>
        <v>25.367722953122033</v>
      </c>
      <c r="HI230" s="41">
        <f t="shared" si="525"/>
        <v>63419.307382805084</v>
      </c>
      <c r="HJ230" s="39">
        <f t="shared" si="526"/>
        <v>11098378.791990889</v>
      </c>
      <c r="HK230" s="39">
        <f t="shared" si="527"/>
        <v>-7927413.4228506358</v>
      </c>
      <c r="HL230" s="40">
        <f t="shared" si="457"/>
        <v>1836.5905083573057</v>
      </c>
      <c r="HM230" s="39">
        <f t="shared" si="528"/>
        <v>4591476.2708932646</v>
      </c>
      <c r="HN230" s="39">
        <f t="shared" si="529"/>
        <v>803508347.40632129</v>
      </c>
      <c r="HO230" s="39">
        <f t="shared" si="530"/>
        <v>-573934533.8616581</v>
      </c>
      <c r="HP230" s="53">
        <f t="shared" si="531"/>
        <v>140613960796.10623</v>
      </c>
      <c r="HQ230" s="39">
        <f t="shared" si="532"/>
        <v>-100438543425.79016</v>
      </c>
      <c r="HR230" s="39">
        <f t="shared" si="533"/>
        <v>71741816732.70726</v>
      </c>
      <c r="IL230" s="21">
        <v>176</v>
      </c>
      <c r="IM230" s="39">
        <v>-125</v>
      </c>
      <c r="IN230" s="39">
        <v>175</v>
      </c>
      <c r="IO230" s="39">
        <v>2500</v>
      </c>
      <c r="IP230" s="50">
        <f t="shared" si="534"/>
        <v>1.8559536861196412E-3</v>
      </c>
      <c r="IQ230" s="40">
        <f t="shared" si="458"/>
        <v>25.36772295404144</v>
      </c>
      <c r="IR230" s="41">
        <f t="shared" si="535"/>
        <v>63419.307385103602</v>
      </c>
      <c r="IS230" s="39">
        <f t="shared" si="536"/>
        <v>11098378.792393131</v>
      </c>
      <c r="IT230" s="39">
        <f t="shared" si="537"/>
        <v>-7927413.4231379507</v>
      </c>
      <c r="IU230" s="40">
        <f t="shared" si="459"/>
        <v>1836.5905019745765</v>
      </c>
      <c r="IV230" s="39">
        <f t="shared" si="538"/>
        <v>4591476.2549364408</v>
      </c>
      <c r="IW230" s="39">
        <f t="shared" si="539"/>
        <v>803508344.61387718</v>
      </c>
      <c r="IX230" s="39">
        <f t="shared" si="540"/>
        <v>-573934531.86705506</v>
      </c>
      <c r="IY230" s="53">
        <f t="shared" si="541"/>
        <v>140613960307.4285</v>
      </c>
      <c r="IZ230" s="39">
        <f t="shared" si="542"/>
        <v>-100438543076.73463</v>
      </c>
      <c r="JA230" s="39">
        <f t="shared" si="543"/>
        <v>71741816483.381882</v>
      </c>
      <c r="JU230" s="21">
        <v>176</v>
      </c>
      <c r="JV230" s="39">
        <v>-125</v>
      </c>
      <c r="JW230" s="39">
        <v>175</v>
      </c>
      <c r="JX230" s="39">
        <v>2500</v>
      </c>
      <c r="JY230" s="50">
        <f t="shared" si="544"/>
        <v>1.855953686119642E-3</v>
      </c>
      <c r="JZ230" s="40">
        <f t="shared" si="460"/>
        <v>25.367722954041444</v>
      </c>
      <c r="KA230" s="41">
        <f t="shared" si="545"/>
        <v>63419.30738510361</v>
      </c>
      <c r="KB230" s="39">
        <f t="shared" si="546"/>
        <v>11098378.792393131</v>
      </c>
      <c r="KC230" s="39">
        <f t="shared" si="547"/>
        <v>-7927413.4231379516</v>
      </c>
      <c r="KD230" s="40">
        <f t="shared" si="461"/>
        <v>1836.5905019745651</v>
      </c>
      <c r="KE230" s="39">
        <f t="shared" si="548"/>
        <v>4591476.2549364129</v>
      </c>
      <c r="KF230" s="39">
        <f t="shared" si="549"/>
        <v>803508344.61387229</v>
      </c>
      <c r="KG230" s="39">
        <f t="shared" si="550"/>
        <v>-573934531.8670516</v>
      </c>
      <c r="KH230" s="53">
        <f t="shared" si="551"/>
        <v>140613960307.42764</v>
      </c>
      <c r="KI230" s="39">
        <f t="shared" si="552"/>
        <v>-100438543076.73402</v>
      </c>
      <c r="KJ230" s="39">
        <f t="shared" si="553"/>
        <v>71741816483.381454</v>
      </c>
      <c r="LD230" s="21">
        <v>176</v>
      </c>
      <c r="LE230" s="39">
        <v>-125</v>
      </c>
      <c r="LF230" s="39">
        <v>175</v>
      </c>
      <c r="LG230" s="39">
        <v>2500</v>
      </c>
      <c r="LH230" s="50">
        <f t="shared" si="554"/>
        <v>1.855953686119642E-3</v>
      </c>
      <c r="LI230" s="40">
        <f t="shared" si="462"/>
        <v>25.367722954041444</v>
      </c>
      <c r="LJ230" s="41">
        <f t="shared" si="555"/>
        <v>63419.30738510361</v>
      </c>
      <c r="LK230" s="39">
        <f t="shared" si="556"/>
        <v>11098378.792393131</v>
      </c>
      <c r="LL230" s="39">
        <f t="shared" si="557"/>
        <v>-7927413.4231379516</v>
      </c>
      <c r="LM230" s="40">
        <f t="shared" si="463"/>
        <v>1836.5905019745651</v>
      </c>
      <c r="LN230" s="39">
        <f t="shared" si="558"/>
        <v>4591476.2549364129</v>
      </c>
      <c r="LO230" s="39">
        <f t="shared" si="559"/>
        <v>803508344.61387229</v>
      </c>
      <c r="LP230" s="39">
        <f t="shared" si="560"/>
        <v>-573934531.8670516</v>
      </c>
      <c r="LQ230" s="53">
        <f t="shared" si="561"/>
        <v>140613960307.42764</v>
      </c>
      <c r="LR230" s="39">
        <f t="shared" si="562"/>
        <v>-100438543076.73402</v>
      </c>
      <c r="LS230" s="39">
        <f t="shared" si="563"/>
        <v>71741816483.381454</v>
      </c>
    </row>
    <row r="231" spans="1:331" x14ac:dyDescent="0.25">
      <c r="A231" s="21">
        <v>177</v>
      </c>
      <c r="B231" s="39">
        <v>-125</v>
      </c>
      <c r="C231" s="39">
        <v>225</v>
      </c>
      <c r="D231" s="39">
        <v>2500</v>
      </c>
      <c r="E231" s="50">
        <f t="shared" si="464"/>
        <v>1.0275E-3</v>
      </c>
      <c r="F231" s="40">
        <f t="shared" si="444"/>
        <v>19.470803906249998</v>
      </c>
      <c r="G231" s="41">
        <f t="shared" si="465"/>
        <v>48677.009765624993</v>
      </c>
      <c r="H231" s="39">
        <f t="shared" si="466"/>
        <v>10952327.197265623</v>
      </c>
      <c r="I231" s="39">
        <f t="shared" si="467"/>
        <v>-6084626.2207031241</v>
      </c>
      <c r="J231" s="40">
        <f t="shared" si="445"/>
        <v>12399.375000000002</v>
      </c>
      <c r="K231" s="39">
        <f t="shared" si="468"/>
        <v>30998437.500000004</v>
      </c>
      <c r="L231" s="39">
        <f t="shared" si="469"/>
        <v>6974648437.500001</v>
      </c>
      <c r="M231" s="39">
        <f t="shared" si="470"/>
        <v>-3874804687.5000005</v>
      </c>
      <c r="N231" s="53">
        <f t="shared" si="471"/>
        <v>1569295898437.5002</v>
      </c>
      <c r="O231" s="39">
        <f t="shared" si="472"/>
        <v>-871831054687.50012</v>
      </c>
      <c r="P231" s="39">
        <f t="shared" si="473"/>
        <v>484350585937.50006</v>
      </c>
      <c r="AJ231" s="21">
        <v>177</v>
      </c>
      <c r="AK231" s="39">
        <v>-125</v>
      </c>
      <c r="AL231" s="39">
        <v>225</v>
      </c>
      <c r="AM231" s="39">
        <v>2500</v>
      </c>
      <c r="AN231" s="50">
        <f t="shared" si="474"/>
        <v>1.3560757404482496E-3</v>
      </c>
      <c r="AO231" s="40">
        <f t="shared" si="446"/>
        <v>22.856679868249653</v>
      </c>
      <c r="AP231" s="41">
        <f t="shared" si="475"/>
        <v>57141.699670624133</v>
      </c>
      <c r="AQ231" s="39">
        <f t="shared" si="476"/>
        <v>12856882.425890431</v>
      </c>
      <c r="AR231" s="39">
        <f t="shared" si="477"/>
        <v>-7142712.4588280171</v>
      </c>
      <c r="AS231" s="40">
        <f t="shared" si="447"/>
        <v>8210.0343092848179</v>
      </c>
      <c r="AT231" s="39">
        <f t="shared" si="478"/>
        <v>20525085.773212045</v>
      </c>
      <c r="AU231" s="39">
        <f t="shared" si="479"/>
        <v>4618144298.9727106</v>
      </c>
      <c r="AV231" s="39">
        <f t="shared" si="480"/>
        <v>-2565635721.6515055</v>
      </c>
      <c r="AW231" s="53">
        <f t="shared" si="481"/>
        <v>1039082467268.8599</v>
      </c>
      <c r="AX231" s="39">
        <f t="shared" si="482"/>
        <v>-577268037371.58875</v>
      </c>
      <c r="AY231" s="39">
        <f t="shared" si="483"/>
        <v>320704465206.43823</v>
      </c>
      <c r="BS231" s="21">
        <v>177</v>
      </c>
      <c r="BT231" s="39">
        <v>-125</v>
      </c>
      <c r="BU231" s="39">
        <v>225</v>
      </c>
      <c r="BV231" s="39">
        <v>2500</v>
      </c>
      <c r="BW231" s="50">
        <f t="shared" si="484"/>
        <v>1.6260344893920991E-3</v>
      </c>
      <c r="BX231" s="40">
        <f t="shared" si="448"/>
        <v>24.608454955083044</v>
      </c>
      <c r="BY231" s="41">
        <f t="shared" si="485"/>
        <v>61521.137387707611</v>
      </c>
      <c r="BZ231" s="39">
        <f t="shared" si="486"/>
        <v>13842255.912234213</v>
      </c>
      <c r="CA231" s="39">
        <f t="shared" si="487"/>
        <v>-7690142.1734634517</v>
      </c>
      <c r="CB231" s="40">
        <f t="shared" si="449"/>
        <v>4768.060260250737</v>
      </c>
      <c r="CC231" s="39">
        <f t="shared" si="488"/>
        <v>11920150.650626842</v>
      </c>
      <c r="CD231" s="39">
        <f t="shared" si="489"/>
        <v>2682033896.3910394</v>
      </c>
      <c r="CE231" s="39">
        <f t="shared" si="490"/>
        <v>-1490018831.3283553</v>
      </c>
      <c r="CF231" s="53">
        <f t="shared" si="491"/>
        <v>603457626687.98389</v>
      </c>
      <c r="CG231" s="39">
        <f t="shared" si="492"/>
        <v>-335254237048.87994</v>
      </c>
      <c r="CH231" s="39">
        <f t="shared" si="493"/>
        <v>186252353916.0444</v>
      </c>
      <c r="DB231" s="21">
        <v>177</v>
      </c>
      <c r="DC231" s="39">
        <v>-125</v>
      </c>
      <c r="DD231" s="39">
        <v>225</v>
      </c>
      <c r="DE231" s="39">
        <v>2500</v>
      </c>
      <c r="DF231" s="50">
        <f t="shared" si="494"/>
        <v>1.8738007353460741E-3</v>
      </c>
      <c r="DG231" s="40">
        <f t="shared" si="450"/>
        <v>25.398470128205155</v>
      </c>
      <c r="DH231" s="41">
        <f t="shared" si="495"/>
        <v>63496.175320512884</v>
      </c>
      <c r="DI231" s="39">
        <f t="shared" si="496"/>
        <v>14286639.447115399</v>
      </c>
      <c r="DJ231" s="39">
        <f t="shared" si="497"/>
        <v>-7937021.9150641104</v>
      </c>
      <c r="DK231" s="40">
        <f t="shared" si="451"/>
        <v>1609.0406243375573</v>
      </c>
      <c r="DL231" s="39">
        <f t="shared" si="498"/>
        <v>4022601.5608438933</v>
      </c>
      <c r="DM231" s="39">
        <f t="shared" si="499"/>
        <v>905085351.18987596</v>
      </c>
      <c r="DN231" s="39">
        <f t="shared" si="500"/>
        <v>-502825195.10548669</v>
      </c>
      <c r="DO231" s="53">
        <f t="shared" si="501"/>
        <v>203644204017.72208</v>
      </c>
      <c r="DP231" s="39">
        <f t="shared" si="502"/>
        <v>-113135668898.73451</v>
      </c>
      <c r="DQ231" s="39">
        <f t="shared" si="503"/>
        <v>62853149388.185837</v>
      </c>
      <c r="EK231" s="21">
        <v>177</v>
      </c>
      <c r="EL231" s="39">
        <v>-125</v>
      </c>
      <c r="EM231" s="39">
        <v>225</v>
      </c>
      <c r="EN231" s="39">
        <v>2500</v>
      </c>
      <c r="EO231" s="50">
        <f t="shared" si="504"/>
        <v>1.9679789776647309E-3</v>
      </c>
      <c r="EP231" s="40">
        <f t="shared" si="452"/>
        <v>25.493463420069851</v>
      </c>
      <c r="EQ231" s="41">
        <f t="shared" si="505"/>
        <v>63733.65855017463</v>
      </c>
      <c r="ER231" s="39">
        <f t="shared" si="506"/>
        <v>14340073.173789293</v>
      </c>
      <c r="ES231" s="39">
        <f t="shared" si="507"/>
        <v>-7966707.3187718289</v>
      </c>
      <c r="ET231" s="40">
        <f t="shared" si="453"/>
        <v>408.26803477468314</v>
      </c>
      <c r="EU231" s="39">
        <f t="shared" si="508"/>
        <v>1020670.0869367078</v>
      </c>
      <c r="EV231" s="39">
        <f t="shared" si="509"/>
        <v>229650769.56075928</v>
      </c>
      <c r="EW231" s="39">
        <f t="shared" si="510"/>
        <v>-127583760.86708848</v>
      </c>
      <c r="EX231" s="53">
        <f t="shared" si="511"/>
        <v>51671423151.170837</v>
      </c>
      <c r="EY231" s="39">
        <f t="shared" si="512"/>
        <v>-28706346195.09491</v>
      </c>
      <c r="EZ231" s="39">
        <f t="shared" si="513"/>
        <v>15947970108.386061</v>
      </c>
      <c r="FT231" s="21">
        <v>177</v>
      </c>
      <c r="FU231" s="39">
        <v>-125</v>
      </c>
      <c r="FV231" s="39">
        <v>225</v>
      </c>
      <c r="FW231" s="39">
        <v>2500</v>
      </c>
      <c r="FX231" s="50">
        <f t="shared" si="514"/>
        <v>1.9750961422711063E-3</v>
      </c>
      <c r="FY231" s="40">
        <f t="shared" si="454"/>
        <v>25.496046211422644</v>
      </c>
      <c r="FZ231" s="41">
        <f t="shared" si="515"/>
        <v>63740.115528556613</v>
      </c>
      <c r="GA231" s="39">
        <f t="shared" si="516"/>
        <v>14341525.993925238</v>
      </c>
      <c r="GB231" s="39">
        <f t="shared" si="517"/>
        <v>-7967514.4410695769</v>
      </c>
      <c r="GC231" s="40">
        <f t="shared" si="455"/>
        <v>317.52418604339607</v>
      </c>
      <c r="GD231" s="39">
        <f t="shared" si="518"/>
        <v>793810.4651084902</v>
      </c>
      <c r="GE231" s="39">
        <f t="shared" si="519"/>
        <v>178607354.64941031</v>
      </c>
      <c r="GF231" s="39">
        <f t="shared" si="520"/>
        <v>-99226308.138561279</v>
      </c>
      <c r="GG231" s="53">
        <f t="shared" si="521"/>
        <v>40186654796.117317</v>
      </c>
      <c r="GH231" s="39">
        <f t="shared" si="522"/>
        <v>-22325919331.176289</v>
      </c>
      <c r="GI231" s="39">
        <f t="shared" si="523"/>
        <v>12403288517.32016</v>
      </c>
      <c r="HC231" s="21">
        <v>177</v>
      </c>
      <c r="HD231" s="39">
        <v>-125</v>
      </c>
      <c r="HE231" s="39">
        <v>225</v>
      </c>
      <c r="HF231" s="39">
        <v>2500</v>
      </c>
      <c r="HG231" s="50">
        <f t="shared" si="524"/>
        <v>1.9751258306769889E-3</v>
      </c>
      <c r="HH231" s="40">
        <f t="shared" si="456"/>
        <v>25.496055632590625</v>
      </c>
      <c r="HI231" s="41">
        <f t="shared" si="525"/>
        <v>63740.139081476562</v>
      </c>
      <c r="HJ231" s="39">
        <f t="shared" si="526"/>
        <v>14341531.293332227</v>
      </c>
      <c r="HK231" s="39">
        <f t="shared" si="527"/>
        <v>-7967517.3851845702</v>
      </c>
      <c r="HL231" s="40">
        <f t="shared" si="457"/>
        <v>317.14565886839318</v>
      </c>
      <c r="HM231" s="39">
        <f t="shared" si="528"/>
        <v>792864.14717098291</v>
      </c>
      <c r="HN231" s="39">
        <f t="shared" si="529"/>
        <v>178394433.11347115</v>
      </c>
      <c r="HO231" s="39">
        <f t="shared" si="530"/>
        <v>-99108018.39637287</v>
      </c>
      <c r="HP231" s="53">
        <f t="shared" si="531"/>
        <v>40138747450.531006</v>
      </c>
      <c r="HQ231" s="39">
        <f t="shared" si="532"/>
        <v>-22299304139.183895</v>
      </c>
      <c r="HR231" s="39">
        <f t="shared" si="533"/>
        <v>12388502299.546608</v>
      </c>
      <c r="IL231" s="21">
        <v>177</v>
      </c>
      <c r="IM231" s="39">
        <v>-125</v>
      </c>
      <c r="IN231" s="39">
        <v>225</v>
      </c>
      <c r="IO231" s="39">
        <v>2500</v>
      </c>
      <c r="IP231" s="50">
        <f t="shared" si="534"/>
        <v>1.9751258312190362E-3</v>
      </c>
      <c r="IQ231" s="40">
        <f t="shared" si="458"/>
        <v>25.496055632762534</v>
      </c>
      <c r="IR231" s="41">
        <f t="shared" si="535"/>
        <v>63740.139081906338</v>
      </c>
      <c r="IS231" s="39">
        <f t="shared" si="536"/>
        <v>14341531.293428926</v>
      </c>
      <c r="IT231" s="39">
        <f t="shared" si="537"/>
        <v>-7967517.3852382926</v>
      </c>
      <c r="IU231" s="40">
        <f t="shared" si="459"/>
        <v>317.14565195729017</v>
      </c>
      <c r="IV231" s="39">
        <f t="shared" si="538"/>
        <v>792864.12989322538</v>
      </c>
      <c r="IW231" s="39">
        <f t="shared" si="539"/>
        <v>178394429.22597572</v>
      </c>
      <c r="IX231" s="39">
        <f t="shared" si="540"/>
        <v>-99108016.236653179</v>
      </c>
      <c r="IY231" s="53">
        <f t="shared" si="541"/>
        <v>40138746575.844536</v>
      </c>
      <c r="IZ231" s="39">
        <f t="shared" si="542"/>
        <v>-22299303653.246964</v>
      </c>
      <c r="JA231" s="39">
        <f t="shared" si="543"/>
        <v>12388502029.581646</v>
      </c>
      <c r="JU231" s="21">
        <v>177</v>
      </c>
      <c r="JV231" s="39">
        <v>-125</v>
      </c>
      <c r="JW231" s="39">
        <v>225</v>
      </c>
      <c r="JX231" s="39">
        <v>2500</v>
      </c>
      <c r="JY231" s="50">
        <f t="shared" si="544"/>
        <v>1.9751258312190371E-3</v>
      </c>
      <c r="JZ231" s="40">
        <f t="shared" si="460"/>
        <v>25.496055632762534</v>
      </c>
      <c r="KA231" s="41">
        <f t="shared" si="545"/>
        <v>63740.139081906338</v>
      </c>
      <c r="KB231" s="39">
        <f t="shared" si="546"/>
        <v>14341531.293428926</v>
      </c>
      <c r="KC231" s="39">
        <f t="shared" si="547"/>
        <v>-7967517.3852382926</v>
      </c>
      <c r="KD231" s="40">
        <f t="shared" si="461"/>
        <v>317.14565195727886</v>
      </c>
      <c r="KE231" s="39">
        <f t="shared" si="548"/>
        <v>792864.1298931971</v>
      </c>
      <c r="KF231" s="39">
        <f t="shared" si="549"/>
        <v>178394429.22596934</v>
      </c>
      <c r="KG231" s="39">
        <f t="shared" si="550"/>
        <v>-99108016.236649632</v>
      </c>
      <c r="KH231" s="53">
        <f t="shared" si="551"/>
        <v>40138746575.843102</v>
      </c>
      <c r="KI231" s="39">
        <f t="shared" si="552"/>
        <v>-22299303653.246166</v>
      </c>
      <c r="KJ231" s="39">
        <f t="shared" si="553"/>
        <v>12388502029.581205</v>
      </c>
      <c r="LD231" s="21">
        <v>177</v>
      </c>
      <c r="LE231" s="39">
        <v>-125</v>
      </c>
      <c r="LF231" s="39">
        <v>225</v>
      </c>
      <c r="LG231" s="39">
        <v>2500</v>
      </c>
      <c r="LH231" s="50">
        <f t="shared" si="554"/>
        <v>1.9751258312190371E-3</v>
      </c>
      <c r="LI231" s="40">
        <f t="shared" si="462"/>
        <v>25.496055632762534</v>
      </c>
      <c r="LJ231" s="41">
        <f t="shared" si="555"/>
        <v>63740.139081906338</v>
      </c>
      <c r="LK231" s="39">
        <f t="shared" si="556"/>
        <v>14341531.293428926</v>
      </c>
      <c r="LL231" s="39">
        <f t="shared" si="557"/>
        <v>-7967517.3852382926</v>
      </c>
      <c r="LM231" s="40">
        <f t="shared" si="463"/>
        <v>317.14565195727886</v>
      </c>
      <c r="LN231" s="39">
        <f t="shared" si="558"/>
        <v>792864.1298931971</v>
      </c>
      <c r="LO231" s="39">
        <f t="shared" si="559"/>
        <v>178394429.22596934</v>
      </c>
      <c r="LP231" s="39">
        <f t="shared" si="560"/>
        <v>-99108016.236649632</v>
      </c>
      <c r="LQ231" s="53">
        <f t="shared" si="561"/>
        <v>40138746575.843102</v>
      </c>
      <c r="LR231" s="39">
        <f t="shared" si="562"/>
        <v>-22299303653.246166</v>
      </c>
      <c r="LS231" s="39">
        <f t="shared" si="563"/>
        <v>12388502029.581205</v>
      </c>
    </row>
    <row r="232" spans="1:331" x14ac:dyDescent="0.25">
      <c r="A232" s="21">
        <v>178</v>
      </c>
      <c r="B232" s="39">
        <v>-125</v>
      </c>
      <c r="C232" s="39">
        <v>275</v>
      </c>
      <c r="D232" s="39">
        <v>2500</v>
      </c>
      <c r="E232" s="50">
        <f t="shared" si="464"/>
        <v>1.0350000000000001E-3</v>
      </c>
      <c r="F232" s="40">
        <f t="shared" si="444"/>
        <v>19.563440625000005</v>
      </c>
      <c r="G232" s="41">
        <f t="shared" si="465"/>
        <v>48908.601562500015</v>
      </c>
      <c r="H232" s="39">
        <f t="shared" si="466"/>
        <v>13449865.429687504</v>
      </c>
      <c r="I232" s="39">
        <f t="shared" si="467"/>
        <v>-6113575.1953125019</v>
      </c>
      <c r="J232" s="40">
        <f t="shared" si="445"/>
        <v>12303.749999999998</v>
      </c>
      <c r="K232" s="39">
        <f t="shared" si="468"/>
        <v>30759374.999999996</v>
      </c>
      <c r="L232" s="39">
        <f t="shared" si="469"/>
        <v>8458828124.999999</v>
      </c>
      <c r="M232" s="39">
        <f t="shared" si="470"/>
        <v>-3844921874.9999995</v>
      </c>
      <c r="N232" s="53">
        <f t="shared" si="471"/>
        <v>2326177734374.9995</v>
      </c>
      <c r="O232" s="39">
        <f t="shared" si="472"/>
        <v>-1057353515624.9999</v>
      </c>
      <c r="P232" s="39">
        <f t="shared" si="473"/>
        <v>480615234374.99994</v>
      </c>
      <c r="AJ232" s="21">
        <v>178</v>
      </c>
      <c r="AK232" s="39">
        <v>-125</v>
      </c>
      <c r="AL232" s="39">
        <v>275</v>
      </c>
      <c r="AM232" s="39">
        <v>2500</v>
      </c>
      <c r="AN232" s="50">
        <f t="shared" si="474"/>
        <v>1.4286677801862253E-3</v>
      </c>
      <c r="AO232" s="40">
        <f t="shared" si="446"/>
        <v>23.419069278091989</v>
      </c>
      <c r="AP232" s="41">
        <f t="shared" si="475"/>
        <v>58547.673195229974</v>
      </c>
      <c r="AQ232" s="39">
        <f t="shared" si="476"/>
        <v>16100610.128688242</v>
      </c>
      <c r="AR232" s="39">
        <f t="shared" si="477"/>
        <v>-7318459.1494037472</v>
      </c>
      <c r="AS232" s="40">
        <f t="shared" si="447"/>
        <v>7284.485802625627</v>
      </c>
      <c r="AT232" s="39">
        <f t="shared" si="478"/>
        <v>18211214.506564066</v>
      </c>
      <c r="AU232" s="39">
        <f t="shared" si="479"/>
        <v>5008083989.3051186</v>
      </c>
      <c r="AV232" s="39">
        <f t="shared" si="480"/>
        <v>-2276401813.320508</v>
      </c>
      <c r="AW232" s="53">
        <f t="shared" si="481"/>
        <v>1377223097058.9077</v>
      </c>
      <c r="AX232" s="39">
        <f t="shared" si="482"/>
        <v>-626010498663.13965</v>
      </c>
      <c r="AY232" s="39">
        <f t="shared" si="483"/>
        <v>284550226665.06354</v>
      </c>
      <c r="BS232" s="21">
        <v>178</v>
      </c>
      <c r="BT232" s="39">
        <v>-125</v>
      </c>
      <c r="BU232" s="39">
        <v>275</v>
      </c>
      <c r="BV232" s="39">
        <v>2500</v>
      </c>
      <c r="BW232" s="50">
        <f t="shared" si="484"/>
        <v>1.7163959931404112E-3</v>
      </c>
      <c r="BX232" s="40">
        <f t="shared" si="448"/>
        <v>24.987250891494064</v>
      </c>
      <c r="BY232" s="41">
        <f t="shared" si="485"/>
        <v>62468.12722873516</v>
      </c>
      <c r="BZ232" s="39">
        <f t="shared" si="486"/>
        <v>17178734.987902168</v>
      </c>
      <c r="CA232" s="39">
        <f t="shared" si="487"/>
        <v>-7808515.9035918955</v>
      </c>
      <c r="CB232" s="40">
        <f t="shared" si="449"/>
        <v>3615.9510874597581</v>
      </c>
      <c r="CC232" s="39">
        <f t="shared" si="488"/>
        <v>9039877.7186493948</v>
      </c>
      <c r="CD232" s="39">
        <f t="shared" si="489"/>
        <v>2485966372.6285834</v>
      </c>
      <c r="CE232" s="39">
        <f t="shared" si="490"/>
        <v>-1129984714.8311744</v>
      </c>
      <c r="CF232" s="53">
        <f t="shared" si="491"/>
        <v>683640752472.86047</v>
      </c>
      <c r="CG232" s="39">
        <f t="shared" si="492"/>
        <v>-310745796578.57294</v>
      </c>
      <c r="CH232" s="39">
        <f t="shared" si="493"/>
        <v>141248089353.89679</v>
      </c>
      <c r="DB232" s="21">
        <v>178</v>
      </c>
      <c r="DC232" s="39">
        <v>-125</v>
      </c>
      <c r="DD232" s="39">
        <v>275</v>
      </c>
      <c r="DE232" s="39">
        <v>2500</v>
      </c>
      <c r="DF232" s="50">
        <f t="shared" si="494"/>
        <v>1.9847210100974511E-3</v>
      </c>
      <c r="DG232" s="40">
        <f t="shared" si="450"/>
        <v>25.498511771980681</v>
      </c>
      <c r="DH232" s="41">
        <f t="shared" si="495"/>
        <v>63746.279429951705</v>
      </c>
      <c r="DI232" s="39">
        <f t="shared" si="496"/>
        <v>17530226.843236718</v>
      </c>
      <c r="DJ232" s="39">
        <f t="shared" si="497"/>
        <v>-7968284.9287439631</v>
      </c>
      <c r="DK232" s="40">
        <f t="shared" si="451"/>
        <v>194.80712125749906</v>
      </c>
      <c r="DL232" s="39">
        <f t="shared" si="498"/>
        <v>487017.80314374767</v>
      </c>
      <c r="DM232" s="39">
        <f t="shared" si="499"/>
        <v>133929895.86453061</v>
      </c>
      <c r="DN232" s="39">
        <f t="shared" si="500"/>
        <v>-60877225.392968461</v>
      </c>
      <c r="DO232" s="53">
        <f t="shared" si="501"/>
        <v>36830721362.745918</v>
      </c>
      <c r="DP232" s="39">
        <f t="shared" si="502"/>
        <v>-16741236983.066326</v>
      </c>
      <c r="DQ232" s="39">
        <f t="shared" si="503"/>
        <v>7609653174.1210575</v>
      </c>
      <c r="EK232" s="21">
        <v>178</v>
      </c>
      <c r="EL232" s="39">
        <v>-125</v>
      </c>
      <c r="EM232" s="39">
        <v>275</v>
      </c>
      <c r="EN232" s="39">
        <v>2500</v>
      </c>
      <c r="EO232" s="50">
        <f t="shared" si="504"/>
        <v>2.0865653879681891E-3</v>
      </c>
      <c r="EP232" s="40">
        <f t="shared" si="452"/>
        <v>25.5</v>
      </c>
      <c r="EQ232" s="41">
        <f t="shared" si="505"/>
        <v>63750</v>
      </c>
      <c r="ER232" s="39">
        <f t="shared" si="506"/>
        <v>17531250</v>
      </c>
      <c r="ES232" s="39">
        <f t="shared" si="507"/>
        <v>-7968750</v>
      </c>
      <c r="ET232" s="40">
        <f t="shared" si="453"/>
        <v>0</v>
      </c>
      <c r="EU232" s="39">
        <f t="shared" si="508"/>
        <v>0</v>
      </c>
      <c r="EV232" s="39">
        <f t="shared" si="509"/>
        <v>0</v>
      </c>
      <c r="EW232" s="39">
        <f t="shared" si="510"/>
        <v>0</v>
      </c>
      <c r="EX232" s="53">
        <f t="shared" si="511"/>
        <v>0</v>
      </c>
      <c r="EY232" s="39">
        <f t="shared" si="512"/>
        <v>0</v>
      </c>
      <c r="EZ232" s="39">
        <f t="shared" si="513"/>
        <v>0</v>
      </c>
      <c r="FT232" s="21">
        <v>178</v>
      </c>
      <c r="FU232" s="39">
        <v>-125</v>
      </c>
      <c r="FV232" s="39">
        <v>275</v>
      </c>
      <c r="FW232" s="39">
        <v>2500</v>
      </c>
      <c r="FX232" s="50">
        <f t="shared" si="514"/>
        <v>2.0942660229643735E-3</v>
      </c>
      <c r="FY232" s="40">
        <f t="shared" si="454"/>
        <v>25.5</v>
      </c>
      <c r="FZ232" s="41">
        <f t="shared" si="515"/>
        <v>63750</v>
      </c>
      <c r="GA232" s="39">
        <f t="shared" si="516"/>
        <v>17531250</v>
      </c>
      <c r="GB232" s="39">
        <f t="shared" si="517"/>
        <v>-7968750</v>
      </c>
      <c r="GC232" s="40">
        <f t="shared" si="455"/>
        <v>0</v>
      </c>
      <c r="GD232" s="39">
        <f t="shared" si="518"/>
        <v>0</v>
      </c>
      <c r="GE232" s="39">
        <f t="shared" si="519"/>
        <v>0</v>
      </c>
      <c r="GF232" s="39">
        <f t="shared" si="520"/>
        <v>0</v>
      </c>
      <c r="GG232" s="53">
        <f t="shared" si="521"/>
        <v>0</v>
      </c>
      <c r="GH232" s="39">
        <f t="shared" si="522"/>
        <v>0</v>
      </c>
      <c r="GI232" s="39">
        <f t="shared" si="523"/>
        <v>0</v>
      </c>
      <c r="HC232" s="21">
        <v>178</v>
      </c>
      <c r="HD232" s="39">
        <v>-125</v>
      </c>
      <c r="HE232" s="39">
        <v>275</v>
      </c>
      <c r="HF232" s="39">
        <v>2500</v>
      </c>
      <c r="HG232" s="50">
        <f t="shared" si="524"/>
        <v>2.0942979757349422E-3</v>
      </c>
      <c r="HH232" s="40">
        <f t="shared" si="456"/>
        <v>25.5</v>
      </c>
      <c r="HI232" s="41">
        <f t="shared" si="525"/>
        <v>63750</v>
      </c>
      <c r="HJ232" s="39">
        <f t="shared" si="526"/>
        <v>17531250</v>
      </c>
      <c r="HK232" s="39">
        <f t="shared" si="527"/>
        <v>-7968750</v>
      </c>
      <c r="HL232" s="40">
        <f t="shared" si="457"/>
        <v>0</v>
      </c>
      <c r="HM232" s="39">
        <f t="shared" si="528"/>
        <v>0</v>
      </c>
      <c r="HN232" s="39">
        <f t="shared" si="529"/>
        <v>0</v>
      </c>
      <c r="HO232" s="39">
        <f t="shared" si="530"/>
        <v>0</v>
      </c>
      <c r="HP232" s="53">
        <f t="shared" si="531"/>
        <v>0</v>
      </c>
      <c r="HQ232" s="39">
        <f t="shared" si="532"/>
        <v>0</v>
      </c>
      <c r="HR232" s="39">
        <f t="shared" si="533"/>
        <v>0</v>
      </c>
      <c r="IL232" s="21">
        <v>178</v>
      </c>
      <c r="IM232" s="39">
        <v>-125</v>
      </c>
      <c r="IN232" s="39">
        <v>275</v>
      </c>
      <c r="IO232" s="39">
        <v>2500</v>
      </c>
      <c r="IP232" s="50">
        <f t="shared" si="534"/>
        <v>2.0942979763184312E-3</v>
      </c>
      <c r="IQ232" s="40">
        <f t="shared" si="458"/>
        <v>25.5</v>
      </c>
      <c r="IR232" s="41">
        <f t="shared" si="535"/>
        <v>63750</v>
      </c>
      <c r="IS232" s="39">
        <f t="shared" si="536"/>
        <v>17531250</v>
      </c>
      <c r="IT232" s="39">
        <f t="shared" si="537"/>
        <v>-7968750</v>
      </c>
      <c r="IU232" s="40">
        <f t="shared" si="459"/>
        <v>0</v>
      </c>
      <c r="IV232" s="39">
        <f t="shared" si="538"/>
        <v>0</v>
      </c>
      <c r="IW232" s="39">
        <f t="shared" si="539"/>
        <v>0</v>
      </c>
      <c r="IX232" s="39">
        <f t="shared" si="540"/>
        <v>0</v>
      </c>
      <c r="IY232" s="53">
        <f t="shared" si="541"/>
        <v>0</v>
      </c>
      <c r="IZ232" s="39">
        <f t="shared" si="542"/>
        <v>0</v>
      </c>
      <c r="JA232" s="39">
        <f t="shared" si="543"/>
        <v>0</v>
      </c>
      <c r="JU232" s="21">
        <v>178</v>
      </c>
      <c r="JV232" s="39">
        <v>-125</v>
      </c>
      <c r="JW232" s="39">
        <v>275</v>
      </c>
      <c r="JX232" s="39">
        <v>2500</v>
      </c>
      <c r="JY232" s="50">
        <f t="shared" si="544"/>
        <v>2.0942979763184321E-3</v>
      </c>
      <c r="JZ232" s="40">
        <f t="shared" si="460"/>
        <v>25.5</v>
      </c>
      <c r="KA232" s="41">
        <f t="shared" si="545"/>
        <v>63750</v>
      </c>
      <c r="KB232" s="39">
        <f t="shared" si="546"/>
        <v>17531250</v>
      </c>
      <c r="KC232" s="39">
        <f t="shared" si="547"/>
        <v>-7968750</v>
      </c>
      <c r="KD232" s="40">
        <f t="shared" si="461"/>
        <v>0</v>
      </c>
      <c r="KE232" s="39">
        <f t="shared" si="548"/>
        <v>0</v>
      </c>
      <c r="KF232" s="39">
        <f t="shared" si="549"/>
        <v>0</v>
      </c>
      <c r="KG232" s="39">
        <f t="shared" si="550"/>
        <v>0</v>
      </c>
      <c r="KH232" s="53">
        <f t="shared" si="551"/>
        <v>0</v>
      </c>
      <c r="KI232" s="39">
        <f t="shared" si="552"/>
        <v>0</v>
      </c>
      <c r="KJ232" s="39">
        <f t="shared" si="553"/>
        <v>0</v>
      </c>
      <c r="LD232" s="21">
        <v>178</v>
      </c>
      <c r="LE232" s="39">
        <v>-125</v>
      </c>
      <c r="LF232" s="39">
        <v>275</v>
      </c>
      <c r="LG232" s="39">
        <v>2500</v>
      </c>
      <c r="LH232" s="50">
        <f t="shared" si="554"/>
        <v>2.0942979763184321E-3</v>
      </c>
      <c r="LI232" s="40">
        <f t="shared" si="462"/>
        <v>25.5</v>
      </c>
      <c r="LJ232" s="41">
        <f t="shared" si="555"/>
        <v>63750</v>
      </c>
      <c r="LK232" s="39">
        <f t="shared" si="556"/>
        <v>17531250</v>
      </c>
      <c r="LL232" s="39">
        <f t="shared" si="557"/>
        <v>-7968750</v>
      </c>
      <c r="LM232" s="40">
        <f t="shared" si="463"/>
        <v>0</v>
      </c>
      <c r="LN232" s="39">
        <f t="shared" si="558"/>
        <v>0</v>
      </c>
      <c r="LO232" s="39">
        <f t="shared" si="559"/>
        <v>0</v>
      </c>
      <c r="LP232" s="39">
        <f t="shared" si="560"/>
        <v>0</v>
      </c>
      <c r="LQ232" s="53">
        <f t="shared" si="561"/>
        <v>0</v>
      </c>
      <c r="LR232" s="39">
        <f t="shared" si="562"/>
        <v>0</v>
      </c>
      <c r="LS232" s="39">
        <f t="shared" si="563"/>
        <v>0</v>
      </c>
    </row>
    <row r="233" spans="1:331" x14ac:dyDescent="0.25">
      <c r="A233" s="21">
        <v>179</v>
      </c>
      <c r="B233" s="39">
        <v>-125</v>
      </c>
      <c r="C233" s="39">
        <v>325</v>
      </c>
      <c r="D233" s="39">
        <v>2500</v>
      </c>
      <c r="E233" s="50">
        <f t="shared" si="464"/>
        <v>1.0425E-3</v>
      </c>
      <c r="F233" s="40">
        <f t="shared" si="444"/>
        <v>19.655360156250001</v>
      </c>
      <c r="G233" s="41">
        <f t="shared" si="465"/>
        <v>49138.400390625</v>
      </c>
      <c r="H233" s="39">
        <f t="shared" si="466"/>
        <v>15969980.126953125</v>
      </c>
      <c r="I233" s="39">
        <f t="shared" si="467"/>
        <v>-6142300.048828125</v>
      </c>
      <c r="J233" s="40">
        <f t="shared" si="445"/>
        <v>12208.125</v>
      </c>
      <c r="K233" s="39">
        <f t="shared" si="468"/>
        <v>30520312.5</v>
      </c>
      <c r="L233" s="39">
        <f t="shared" si="469"/>
        <v>9919101562.5</v>
      </c>
      <c r="M233" s="39">
        <f t="shared" si="470"/>
        <v>-3815039062.5</v>
      </c>
      <c r="N233" s="53">
        <f t="shared" si="471"/>
        <v>3223708007812.5</v>
      </c>
      <c r="O233" s="39">
        <f t="shared" si="472"/>
        <v>-1239887695312.5</v>
      </c>
      <c r="P233" s="39">
        <f t="shared" si="473"/>
        <v>476879882812.5</v>
      </c>
      <c r="AJ233" s="21">
        <v>179</v>
      </c>
      <c r="AK233" s="39">
        <v>-125</v>
      </c>
      <c r="AL233" s="39">
        <v>325</v>
      </c>
      <c r="AM233" s="39">
        <v>2500</v>
      </c>
      <c r="AN233" s="50">
        <f t="shared" si="474"/>
        <v>1.501259819924201E-3</v>
      </c>
      <c r="AO233" s="40">
        <f t="shared" si="446"/>
        <v>23.914271233959493</v>
      </c>
      <c r="AP233" s="41">
        <f t="shared" si="475"/>
        <v>59785.678084898733</v>
      </c>
      <c r="AQ233" s="39">
        <f t="shared" si="476"/>
        <v>19430345.377592087</v>
      </c>
      <c r="AR233" s="39">
        <f t="shared" si="477"/>
        <v>-7473209.7606123416</v>
      </c>
      <c r="AS233" s="40">
        <f t="shared" si="447"/>
        <v>6358.9372959664361</v>
      </c>
      <c r="AT233" s="39">
        <f t="shared" si="478"/>
        <v>15897343.23991609</v>
      </c>
      <c r="AU233" s="39">
        <f t="shared" si="479"/>
        <v>5166636552.9727297</v>
      </c>
      <c r="AV233" s="39">
        <f t="shared" si="480"/>
        <v>-1987167904.9895113</v>
      </c>
      <c r="AW233" s="53">
        <f t="shared" si="481"/>
        <v>1679156879716.1372</v>
      </c>
      <c r="AX233" s="39">
        <f t="shared" si="482"/>
        <v>-645829569121.59119</v>
      </c>
      <c r="AY233" s="39">
        <f t="shared" si="483"/>
        <v>248395988123.6889</v>
      </c>
      <c r="BS233" s="21">
        <v>179</v>
      </c>
      <c r="BT233" s="39">
        <v>-125</v>
      </c>
      <c r="BU233" s="39">
        <v>325</v>
      </c>
      <c r="BV233" s="39">
        <v>2500</v>
      </c>
      <c r="BW233" s="50">
        <f t="shared" si="484"/>
        <v>1.8067574968887233E-3</v>
      </c>
      <c r="BX233" s="40">
        <f t="shared" si="448"/>
        <v>25.26194051056946</v>
      </c>
      <c r="BY233" s="41">
        <f t="shared" si="485"/>
        <v>63154.851276423651</v>
      </c>
      <c r="BZ233" s="39">
        <f t="shared" si="486"/>
        <v>20525326.664837688</v>
      </c>
      <c r="CA233" s="39">
        <f t="shared" si="487"/>
        <v>-7894356.409552956</v>
      </c>
      <c r="CB233" s="40">
        <f t="shared" si="449"/>
        <v>2463.8419146687788</v>
      </c>
      <c r="CC233" s="39">
        <f t="shared" si="488"/>
        <v>6159604.7866719468</v>
      </c>
      <c r="CD233" s="39">
        <f t="shared" si="489"/>
        <v>2001871555.6683826</v>
      </c>
      <c r="CE233" s="39">
        <f t="shared" si="490"/>
        <v>-769950598.33399332</v>
      </c>
      <c r="CF233" s="53">
        <f t="shared" si="491"/>
        <v>650608255592.22437</v>
      </c>
      <c r="CG233" s="39">
        <f t="shared" si="492"/>
        <v>-250233944458.54782</v>
      </c>
      <c r="CH233" s="39">
        <f t="shared" si="493"/>
        <v>96243824791.749161</v>
      </c>
      <c r="DB233" s="21">
        <v>179</v>
      </c>
      <c r="DC233" s="39">
        <v>-125</v>
      </c>
      <c r="DD233" s="39">
        <v>325</v>
      </c>
      <c r="DE233" s="39">
        <v>2500</v>
      </c>
      <c r="DF233" s="50">
        <f t="shared" si="494"/>
        <v>2.0956412848488282E-3</v>
      </c>
      <c r="DG233" s="40">
        <f t="shared" si="450"/>
        <v>25.5</v>
      </c>
      <c r="DH233" s="41">
        <f t="shared" si="495"/>
        <v>63750</v>
      </c>
      <c r="DI233" s="39">
        <f t="shared" si="496"/>
        <v>20718750</v>
      </c>
      <c r="DJ233" s="39">
        <f t="shared" si="497"/>
        <v>-7968750</v>
      </c>
      <c r="DK233" s="40">
        <f t="shared" si="451"/>
        <v>0</v>
      </c>
      <c r="DL233" s="39">
        <f t="shared" si="498"/>
        <v>0</v>
      </c>
      <c r="DM233" s="39">
        <f t="shared" si="499"/>
        <v>0</v>
      </c>
      <c r="DN233" s="39">
        <f t="shared" si="500"/>
        <v>0</v>
      </c>
      <c r="DO233" s="53">
        <f t="shared" si="501"/>
        <v>0</v>
      </c>
      <c r="DP233" s="39">
        <f t="shared" si="502"/>
        <v>0</v>
      </c>
      <c r="DQ233" s="39">
        <f t="shared" si="503"/>
        <v>0</v>
      </c>
      <c r="EK233" s="21">
        <v>179</v>
      </c>
      <c r="EL233" s="39">
        <v>-125</v>
      </c>
      <c r="EM233" s="39">
        <v>325</v>
      </c>
      <c r="EN233" s="39">
        <v>2500</v>
      </c>
      <c r="EO233" s="50">
        <f t="shared" si="504"/>
        <v>2.2051517982716474E-3</v>
      </c>
      <c r="EP233" s="40">
        <f t="shared" si="452"/>
        <v>25.5</v>
      </c>
      <c r="EQ233" s="41">
        <f t="shared" si="505"/>
        <v>63750</v>
      </c>
      <c r="ER233" s="39">
        <f t="shared" si="506"/>
        <v>20718750</v>
      </c>
      <c r="ES233" s="39">
        <f t="shared" si="507"/>
        <v>-7968750</v>
      </c>
      <c r="ET233" s="40">
        <f t="shared" si="453"/>
        <v>0</v>
      </c>
      <c r="EU233" s="39">
        <f t="shared" si="508"/>
        <v>0</v>
      </c>
      <c r="EV233" s="39">
        <f t="shared" si="509"/>
        <v>0</v>
      </c>
      <c r="EW233" s="39">
        <f t="shared" si="510"/>
        <v>0</v>
      </c>
      <c r="EX233" s="53">
        <f t="shared" si="511"/>
        <v>0</v>
      </c>
      <c r="EY233" s="39">
        <f t="shared" si="512"/>
        <v>0</v>
      </c>
      <c r="EZ233" s="39">
        <f t="shared" si="513"/>
        <v>0</v>
      </c>
      <c r="FT233" s="21">
        <v>179</v>
      </c>
      <c r="FU233" s="39">
        <v>-125</v>
      </c>
      <c r="FV233" s="39">
        <v>325</v>
      </c>
      <c r="FW233" s="39">
        <v>2500</v>
      </c>
      <c r="FX233" s="50">
        <f t="shared" si="514"/>
        <v>2.2134359036576406E-3</v>
      </c>
      <c r="FY233" s="40">
        <f t="shared" si="454"/>
        <v>25.5</v>
      </c>
      <c r="FZ233" s="41">
        <f t="shared" si="515"/>
        <v>63750</v>
      </c>
      <c r="GA233" s="39">
        <f t="shared" si="516"/>
        <v>20718750</v>
      </c>
      <c r="GB233" s="39">
        <f t="shared" si="517"/>
        <v>-7968750</v>
      </c>
      <c r="GC233" s="40">
        <f t="shared" si="455"/>
        <v>0</v>
      </c>
      <c r="GD233" s="39">
        <f t="shared" si="518"/>
        <v>0</v>
      </c>
      <c r="GE233" s="39">
        <f t="shared" si="519"/>
        <v>0</v>
      </c>
      <c r="GF233" s="39">
        <f t="shared" si="520"/>
        <v>0</v>
      </c>
      <c r="GG233" s="53">
        <f t="shared" si="521"/>
        <v>0</v>
      </c>
      <c r="GH233" s="39">
        <f t="shared" si="522"/>
        <v>0</v>
      </c>
      <c r="GI233" s="39">
        <f t="shared" si="523"/>
        <v>0</v>
      </c>
      <c r="HC233" s="21">
        <v>179</v>
      </c>
      <c r="HD233" s="39">
        <v>-125</v>
      </c>
      <c r="HE233" s="39">
        <v>325</v>
      </c>
      <c r="HF233" s="39">
        <v>2500</v>
      </c>
      <c r="HG233" s="50">
        <f t="shared" si="524"/>
        <v>2.2134701207928965E-3</v>
      </c>
      <c r="HH233" s="40">
        <f t="shared" si="456"/>
        <v>25.5</v>
      </c>
      <c r="HI233" s="41">
        <f t="shared" si="525"/>
        <v>63750</v>
      </c>
      <c r="HJ233" s="39">
        <f t="shared" si="526"/>
        <v>20718750</v>
      </c>
      <c r="HK233" s="39">
        <f t="shared" si="527"/>
        <v>-7968750</v>
      </c>
      <c r="HL233" s="40">
        <f t="shared" si="457"/>
        <v>0</v>
      </c>
      <c r="HM233" s="39">
        <f t="shared" si="528"/>
        <v>0</v>
      </c>
      <c r="HN233" s="39">
        <f t="shared" si="529"/>
        <v>0</v>
      </c>
      <c r="HO233" s="39">
        <f t="shared" si="530"/>
        <v>0</v>
      </c>
      <c r="HP233" s="53">
        <f t="shared" si="531"/>
        <v>0</v>
      </c>
      <c r="HQ233" s="39">
        <f t="shared" si="532"/>
        <v>0</v>
      </c>
      <c r="HR233" s="39">
        <f t="shared" si="533"/>
        <v>0</v>
      </c>
      <c r="IL233" s="21">
        <v>179</v>
      </c>
      <c r="IM233" s="39">
        <v>-125</v>
      </c>
      <c r="IN233" s="39">
        <v>325</v>
      </c>
      <c r="IO233" s="39">
        <v>2500</v>
      </c>
      <c r="IP233" s="50">
        <f t="shared" si="534"/>
        <v>2.2134701214178262E-3</v>
      </c>
      <c r="IQ233" s="40">
        <f t="shared" si="458"/>
        <v>25.5</v>
      </c>
      <c r="IR233" s="41">
        <f t="shared" si="535"/>
        <v>63750</v>
      </c>
      <c r="IS233" s="39">
        <f t="shared" si="536"/>
        <v>20718750</v>
      </c>
      <c r="IT233" s="39">
        <f t="shared" si="537"/>
        <v>-7968750</v>
      </c>
      <c r="IU233" s="40">
        <f t="shared" si="459"/>
        <v>0</v>
      </c>
      <c r="IV233" s="39">
        <f t="shared" si="538"/>
        <v>0</v>
      </c>
      <c r="IW233" s="39">
        <f t="shared" si="539"/>
        <v>0</v>
      </c>
      <c r="IX233" s="39">
        <f t="shared" si="540"/>
        <v>0</v>
      </c>
      <c r="IY233" s="53">
        <f t="shared" si="541"/>
        <v>0</v>
      </c>
      <c r="IZ233" s="39">
        <f t="shared" si="542"/>
        <v>0</v>
      </c>
      <c r="JA233" s="39">
        <f t="shared" si="543"/>
        <v>0</v>
      </c>
      <c r="JU233" s="21">
        <v>179</v>
      </c>
      <c r="JV233" s="39">
        <v>-125</v>
      </c>
      <c r="JW233" s="39">
        <v>325</v>
      </c>
      <c r="JX233" s="39">
        <v>2500</v>
      </c>
      <c r="JY233" s="50">
        <f t="shared" si="544"/>
        <v>2.2134701214178275E-3</v>
      </c>
      <c r="JZ233" s="40">
        <f t="shared" si="460"/>
        <v>25.5</v>
      </c>
      <c r="KA233" s="41">
        <f t="shared" si="545"/>
        <v>63750</v>
      </c>
      <c r="KB233" s="39">
        <f t="shared" si="546"/>
        <v>20718750</v>
      </c>
      <c r="KC233" s="39">
        <f t="shared" si="547"/>
        <v>-7968750</v>
      </c>
      <c r="KD233" s="40">
        <f t="shared" si="461"/>
        <v>0</v>
      </c>
      <c r="KE233" s="39">
        <f t="shared" si="548"/>
        <v>0</v>
      </c>
      <c r="KF233" s="39">
        <f t="shared" si="549"/>
        <v>0</v>
      </c>
      <c r="KG233" s="39">
        <f t="shared" si="550"/>
        <v>0</v>
      </c>
      <c r="KH233" s="53">
        <f t="shared" si="551"/>
        <v>0</v>
      </c>
      <c r="KI233" s="39">
        <f t="shared" si="552"/>
        <v>0</v>
      </c>
      <c r="KJ233" s="39">
        <f t="shared" si="553"/>
        <v>0</v>
      </c>
      <c r="LD233" s="21">
        <v>179</v>
      </c>
      <c r="LE233" s="39">
        <v>-125</v>
      </c>
      <c r="LF233" s="39">
        <v>325</v>
      </c>
      <c r="LG233" s="39">
        <v>2500</v>
      </c>
      <c r="LH233" s="50">
        <f t="shared" si="554"/>
        <v>2.2134701214178275E-3</v>
      </c>
      <c r="LI233" s="40">
        <f t="shared" si="462"/>
        <v>25.5</v>
      </c>
      <c r="LJ233" s="41">
        <f t="shared" si="555"/>
        <v>63750</v>
      </c>
      <c r="LK233" s="39">
        <f t="shared" si="556"/>
        <v>20718750</v>
      </c>
      <c r="LL233" s="39">
        <f t="shared" si="557"/>
        <v>-7968750</v>
      </c>
      <c r="LM233" s="40">
        <f t="shared" si="463"/>
        <v>0</v>
      </c>
      <c r="LN233" s="39">
        <f t="shared" si="558"/>
        <v>0</v>
      </c>
      <c r="LO233" s="39">
        <f t="shared" si="559"/>
        <v>0</v>
      </c>
      <c r="LP233" s="39">
        <f t="shared" si="560"/>
        <v>0</v>
      </c>
      <c r="LQ233" s="53">
        <f t="shared" si="561"/>
        <v>0</v>
      </c>
      <c r="LR233" s="39">
        <f t="shared" si="562"/>
        <v>0</v>
      </c>
      <c r="LS233" s="39">
        <f t="shared" si="563"/>
        <v>0</v>
      </c>
    </row>
    <row r="234" spans="1:331" x14ac:dyDescent="0.25">
      <c r="A234" s="21">
        <v>180</v>
      </c>
      <c r="B234" s="39">
        <v>-125</v>
      </c>
      <c r="C234" s="39">
        <v>375</v>
      </c>
      <c r="D234" s="39">
        <v>2500</v>
      </c>
      <c r="E234" s="50">
        <f t="shared" si="464"/>
        <v>1.0500000000000002E-3</v>
      </c>
      <c r="F234" s="40">
        <f t="shared" si="444"/>
        <v>19.7465625</v>
      </c>
      <c r="G234" s="41">
        <f t="shared" si="465"/>
        <v>49366.40625</v>
      </c>
      <c r="H234" s="39">
        <f t="shared" si="466"/>
        <v>18512402.34375</v>
      </c>
      <c r="I234" s="39">
        <f t="shared" si="467"/>
        <v>-6170800.78125</v>
      </c>
      <c r="J234" s="40">
        <f t="shared" si="445"/>
        <v>12112.5</v>
      </c>
      <c r="K234" s="39">
        <f t="shared" si="468"/>
        <v>30281250</v>
      </c>
      <c r="L234" s="39">
        <f t="shared" si="469"/>
        <v>11355468750</v>
      </c>
      <c r="M234" s="39">
        <f t="shared" si="470"/>
        <v>-3785156250</v>
      </c>
      <c r="N234" s="53">
        <f t="shared" si="471"/>
        <v>4258300781250</v>
      </c>
      <c r="O234" s="39">
        <f t="shared" si="472"/>
        <v>-1419433593750</v>
      </c>
      <c r="P234" s="39">
        <f t="shared" si="473"/>
        <v>473144531250</v>
      </c>
      <c r="AJ234" s="21">
        <v>180</v>
      </c>
      <c r="AK234" s="39">
        <v>-125</v>
      </c>
      <c r="AL234" s="39">
        <v>375</v>
      </c>
      <c r="AM234" s="39">
        <v>2500</v>
      </c>
      <c r="AN234" s="50">
        <f t="shared" si="474"/>
        <v>1.5738518596621768E-3</v>
      </c>
      <c r="AO234" s="40">
        <f t="shared" si="446"/>
        <v>24.342285735852169</v>
      </c>
      <c r="AP234" s="41">
        <f t="shared" si="475"/>
        <v>60855.714339630424</v>
      </c>
      <c r="AQ234" s="39">
        <f t="shared" si="476"/>
        <v>22820892.877361409</v>
      </c>
      <c r="AR234" s="39">
        <f t="shared" si="477"/>
        <v>-7606964.2924538031</v>
      </c>
      <c r="AS234" s="40">
        <f t="shared" si="447"/>
        <v>5433.3887893072479</v>
      </c>
      <c r="AT234" s="39">
        <f t="shared" si="478"/>
        <v>13583471.97326812</v>
      </c>
      <c r="AU234" s="39">
        <f t="shared" si="479"/>
        <v>5093801989.9755449</v>
      </c>
      <c r="AV234" s="39">
        <f t="shared" si="480"/>
        <v>-1697933996.658515</v>
      </c>
      <c r="AW234" s="53">
        <f t="shared" si="481"/>
        <v>1910175746240.8293</v>
      </c>
      <c r="AX234" s="39">
        <f t="shared" si="482"/>
        <v>-636725248746.94312</v>
      </c>
      <c r="AY234" s="39">
        <f t="shared" si="483"/>
        <v>212241749582.31436</v>
      </c>
      <c r="BS234" s="21">
        <v>180</v>
      </c>
      <c r="BT234" s="39">
        <v>-125</v>
      </c>
      <c r="BU234" s="39">
        <v>375</v>
      </c>
      <c r="BV234" s="39">
        <v>2500</v>
      </c>
      <c r="BW234" s="50">
        <f t="shared" si="484"/>
        <v>1.8971190006370356E-3</v>
      </c>
      <c r="BX234" s="40">
        <f t="shared" si="448"/>
        <v>25.432523812309245</v>
      </c>
      <c r="BY234" s="41">
        <f t="shared" si="485"/>
        <v>63581.309530773113</v>
      </c>
      <c r="BZ234" s="39">
        <f t="shared" si="486"/>
        <v>23842991.074039917</v>
      </c>
      <c r="CA234" s="39">
        <f t="shared" si="487"/>
        <v>-7947663.6913466388</v>
      </c>
      <c r="CB234" s="40">
        <f t="shared" si="449"/>
        <v>1311.732741877797</v>
      </c>
      <c r="CC234" s="39">
        <f t="shared" si="488"/>
        <v>3279331.8546944926</v>
      </c>
      <c r="CD234" s="39">
        <f t="shared" si="489"/>
        <v>1229749445.5104346</v>
      </c>
      <c r="CE234" s="39">
        <f t="shared" si="490"/>
        <v>-409916481.8368116</v>
      </c>
      <c r="CF234" s="53">
        <f t="shared" si="491"/>
        <v>461156042066.41296</v>
      </c>
      <c r="CG234" s="39">
        <f t="shared" si="492"/>
        <v>-153718680688.80435</v>
      </c>
      <c r="CH234" s="39">
        <f t="shared" si="493"/>
        <v>51239560229.601448</v>
      </c>
      <c r="DB234" s="21">
        <v>180</v>
      </c>
      <c r="DC234" s="39">
        <v>-125</v>
      </c>
      <c r="DD234" s="39">
        <v>375</v>
      </c>
      <c r="DE234" s="39">
        <v>2500</v>
      </c>
      <c r="DF234" s="50">
        <f t="shared" si="494"/>
        <v>2.2065615596002053E-3</v>
      </c>
      <c r="DG234" s="40">
        <f t="shared" si="450"/>
        <v>25.5</v>
      </c>
      <c r="DH234" s="41">
        <f t="shared" si="495"/>
        <v>63750</v>
      </c>
      <c r="DI234" s="39">
        <f t="shared" si="496"/>
        <v>23906250</v>
      </c>
      <c r="DJ234" s="39">
        <f t="shared" si="497"/>
        <v>-7968750</v>
      </c>
      <c r="DK234" s="40">
        <f t="shared" si="451"/>
        <v>0</v>
      </c>
      <c r="DL234" s="39">
        <f t="shared" si="498"/>
        <v>0</v>
      </c>
      <c r="DM234" s="39">
        <f t="shared" si="499"/>
        <v>0</v>
      </c>
      <c r="DN234" s="39">
        <f t="shared" si="500"/>
        <v>0</v>
      </c>
      <c r="DO234" s="53">
        <f t="shared" si="501"/>
        <v>0</v>
      </c>
      <c r="DP234" s="39">
        <f t="shared" si="502"/>
        <v>0</v>
      </c>
      <c r="DQ234" s="39">
        <f t="shared" si="503"/>
        <v>0</v>
      </c>
      <c r="EK234" s="21">
        <v>180</v>
      </c>
      <c r="EL234" s="39">
        <v>-125</v>
      </c>
      <c r="EM234" s="39">
        <v>375</v>
      </c>
      <c r="EN234" s="39">
        <v>2500</v>
      </c>
      <c r="EO234" s="50">
        <f t="shared" si="504"/>
        <v>2.3237382085751052E-3</v>
      </c>
      <c r="EP234" s="40">
        <f t="shared" si="452"/>
        <v>25.5</v>
      </c>
      <c r="EQ234" s="41">
        <f t="shared" si="505"/>
        <v>63750</v>
      </c>
      <c r="ER234" s="39">
        <f t="shared" si="506"/>
        <v>23906250</v>
      </c>
      <c r="ES234" s="39">
        <f t="shared" si="507"/>
        <v>-7968750</v>
      </c>
      <c r="ET234" s="40">
        <f t="shared" si="453"/>
        <v>0</v>
      </c>
      <c r="EU234" s="39">
        <f t="shared" si="508"/>
        <v>0</v>
      </c>
      <c r="EV234" s="39">
        <f t="shared" si="509"/>
        <v>0</v>
      </c>
      <c r="EW234" s="39">
        <f t="shared" si="510"/>
        <v>0</v>
      </c>
      <c r="EX234" s="53">
        <f t="shared" si="511"/>
        <v>0</v>
      </c>
      <c r="EY234" s="39">
        <f t="shared" si="512"/>
        <v>0</v>
      </c>
      <c r="EZ234" s="39">
        <f t="shared" si="513"/>
        <v>0</v>
      </c>
      <c r="FT234" s="21">
        <v>180</v>
      </c>
      <c r="FU234" s="39">
        <v>-125</v>
      </c>
      <c r="FV234" s="39">
        <v>375</v>
      </c>
      <c r="FW234" s="39">
        <v>2500</v>
      </c>
      <c r="FX234" s="50">
        <f t="shared" si="514"/>
        <v>2.3326057843509078E-3</v>
      </c>
      <c r="FY234" s="40">
        <f t="shared" si="454"/>
        <v>25.5</v>
      </c>
      <c r="FZ234" s="41">
        <f t="shared" si="515"/>
        <v>63750</v>
      </c>
      <c r="GA234" s="39">
        <f t="shared" si="516"/>
        <v>23906250</v>
      </c>
      <c r="GB234" s="39">
        <f t="shared" si="517"/>
        <v>-7968750</v>
      </c>
      <c r="GC234" s="40">
        <f t="shared" si="455"/>
        <v>0</v>
      </c>
      <c r="GD234" s="39">
        <f t="shared" si="518"/>
        <v>0</v>
      </c>
      <c r="GE234" s="39">
        <f t="shared" si="519"/>
        <v>0</v>
      </c>
      <c r="GF234" s="39">
        <f t="shared" si="520"/>
        <v>0</v>
      </c>
      <c r="GG234" s="53">
        <f t="shared" si="521"/>
        <v>0</v>
      </c>
      <c r="GH234" s="39">
        <f t="shared" si="522"/>
        <v>0</v>
      </c>
      <c r="GI234" s="39">
        <f t="shared" si="523"/>
        <v>0</v>
      </c>
      <c r="HC234" s="21">
        <v>180</v>
      </c>
      <c r="HD234" s="39">
        <v>-125</v>
      </c>
      <c r="HE234" s="39">
        <v>375</v>
      </c>
      <c r="HF234" s="39">
        <v>2500</v>
      </c>
      <c r="HG234" s="50">
        <f t="shared" si="524"/>
        <v>2.3326422658508498E-3</v>
      </c>
      <c r="HH234" s="40">
        <f t="shared" si="456"/>
        <v>25.5</v>
      </c>
      <c r="HI234" s="41">
        <f t="shared" si="525"/>
        <v>63750</v>
      </c>
      <c r="HJ234" s="39">
        <f t="shared" si="526"/>
        <v>23906250</v>
      </c>
      <c r="HK234" s="39">
        <f t="shared" si="527"/>
        <v>-7968750</v>
      </c>
      <c r="HL234" s="40">
        <f t="shared" si="457"/>
        <v>0</v>
      </c>
      <c r="HM234" s="39">
        <f t="shared" si="528"/>
        <v>0</v>
      </c>
      <c r="HN234" s="39">
        <f t="shared" si="529"/>
        <v>0</v>
      </c>
      <c r="HO234" s="39">
        <f t="shared" si="530"/>
        <v>0</v>
      </c>
      <c r="HP234" s="53">
        <f t="shared" si="531"/>
        <v>0</v>
      </c>
      <c r="HQ234" s="39">
        <f t="shared" si="532"/>
        <v>0</v>
      </c>
      <c r="HR234" s="39">
        <f t="shared" si="533"/>
        <v>0</v>
      </c>
      <c r="IL234" s="21">
        <v>180</v>
      </c>
      <c r="IM234" s="39">
        <v>-125</v>
      </c>
      <c r="IN234" s="39">
        <v>375</v>
      </c>
      <c r="IO234" s="39">
        <v>2500</v>
      </c>
      <c r="IP234" s="50">
        <f t="shared" si="534"/>
        <v>2.3326422665172213E-3</v>
      </c>
      <c r="IQ234" s="40">
        <f t="shared" si="458"/>
        <v>25.5</v>
      </c>
      <c r="IR234" s="41">
        <f t="shared" si="535"/>
        <v>63750</v>
      </c>
      <c r="IS234" s="39">
        <f t="shared" si="536"/>
        <v>23906250</v>
      </c>
      <c r="IT234" s="39">
        <f t="shared" si="537"/>
        <v>-7968750</v>
      </c>
      <c r="IU234" s="40">
        <f t="shared" si="459"/>
        <v>0</v>
      </c>
      <c r="IV234" s="39">
        <f t="shared" si="538"/>
        <v>0</v>
      </c>
      <c r="IW234" s="39">
        <f t="shared" si="539"/>
        <v>0</v>
      </c>
      <c r="IX234" s="39">
        <f t="shared" si="540"/>
        <v>0</v>
      </c>
      <c r="IY234" s="53">
        <f t="shared" si="541"/>
        <v>0</v>
      </c>
      <c r="IZ234" s="39">
        <f t="shared" si="542"/>
        <v>0</v>
      </c>
      <c r="JA234" s="39">
        <f t="shared" si="543"/>
        <v>0</v>
      </c>
      <c r="JU234" s="21">
        <v>180</v>
      </c>
      <c r="JV234" s="39">
        <v>-125</v>
      </c>
      <c r="JW234" s="39">
        <v>375</v>
      </c>
      <c r="JX234" s="39">
        <v>2500</v>
      </c>
      <c r="JY234" s="50">
        <f t="shared" si="544"/>
        <v>2.3326422665172226E-3</v>
      </c>
      <c r="JZ234" s="40">
        <f t="shared" si="460"/>
        <v>25.5</v>
      </c>
      <c r="KA234" s="41">
        <f t="shared" si="545"/>
        <v>63750</v>
      </c>
      <c r="KB234" s="39">
        <f t="shared" si="546"/>
        <v>23906250</v>
      </c>
      <c r="KC234" s="39">
        <f t="shared" si="547"/>
        <v>-7968750</v>
      </c>
      <c r="KD234" s="40">
        <f t="shared" si="461"/>
        <v>0</v>
      </c>
      <c r="KE234" s="39">
        <f t="shared" si="548"/>
        <v>0</v>
      </c>
      <c r="KF234" s="39">
        <f t="shared" si="549"/>
        <v>0</v>
      </c>
      <c r="KG234" s="39">
        <f t="shared" si="550"/>
        <v>0</v>
      </c>
      <c r="KH234" s="53">
        <f t="shared" si="551"/>
        <v>0</v>
      </c>
      <c r="KI234" s="39">
        <f t="shared" si="552"/>
        <v>0</v>
      </c>
      <c r="KJ234" s="39">
        <f t="shared" si="553"/>
        <v>0</v>
      </c>
      <c r="LD234" s="21">
        <v>180</v>
      </c>
      <c r="LE234" s="39">
        <v>-125</v>
      </c>
      <c r="LF234" s="39">
        <v>375</v>
      </c>
      <c r="LG234" s="39">
        <v>2500</v>
      </c>
      <c r="LH234" s="50">
        <f t="shared" si="554"/>
        <v>2.3326422665172226E-3</v>
      </c>
      <c r="LI234" s="40">
        <f t="shared" si="462"/>
        <v>25.5</v>
      </c>
      <c r="LJ234" s="41">
        <f t="shared" si="555"/>
        <v>63750</v>
      </c>
      <c r="LK234" s="39">
        <f t="shared" si="556"/>
        <v>23906250</v>
      </c>
      <c r="LL234" s="39">
        <f t="shared" si="557"/>
        <v>-7968750</v>
      </c>
      <c r="LM234" s="40">
        <f t="shared" si="463"/>
        <v>0</v>
      </c>
      <c r="LN234" s="39">
        <f t="shared" si="558"/>
        <v>0</v>
      </c>
      <c r="LO234" s="39">
        <f t="shared" si="559"/>
        <v>0</v>
      </c>
      <c r="LP234" s="39">
        <f t="shared" si="560"/>
        <v>0</v>
      </c>
      <c r="LQ234" s="53">
        <f t="shared" si="561"/>
        <v>0</v>
      </c>
      <c r="LR234" s="39">
        <f t="shared" si="562"/>
        <v>0</v>
      </c>
      <c r="LS234" s="39">
        <f t="shared" si="563"/>
        <v>0</v>
      </c>
    </row>
    <row r="235" spans="1:331" x14ac:dyDescent="0.25">
      <c r="A235" s="21">
        <v>181</v>
      </c>
      <c r="B235" s="39">
        <v>-125</v>
      </c>
      <c r="C235" s="39">
        <v>425</v>
      </c>
      <c r="D235" s="39">
        <v>2500</v>
      </c>
      <c r="E235" s="50">
        <f t="shared" si="464"/>
        <v>1.0575000000000001E-3</v>
      </c>
      <c r="F235" s="40">
        <f t="shared" si="444"/>
        <v>19.83704765625</v>
      </c>
      <c r="G235" s="41">
        <f t="shared" si="465"/>
        <v>49592.619140625</v>
      </c>
      <c r="H235" s="39">
        <f t="shared" si="466"/>
        <v>21076863.134765625</v>
      </c>
      <c r="I235" s="39">
        <f t="shared" si="467"/>
        <v>-6199077.392578125</v>
      </c>
      <c r="J235" s="40">
        <f t="shared" si="445"/>
        <v>12016.874999999998</v>
      </c>
      <c r="K235" s="39">
        <f t="shared" si="468"/>
        <v>30042187.499999996</v>
      </c>
      <c r="L235" s="39">
        <f t="shared" si="469"/>
        <v>12767929687.499998</v>
      </c>
      <c r="M235" s="39">
        <f t="shared" si="470"/>
        <v>-3755273437.4999995</v>
      </c>
      <c r="N235" s="53">
        <f t="shared" si="471"/>
        <v>5426370117187.499</v>
      </c>
      <c r="O235" s="39">
        <f t="shared" si="472"/>
        <v>-1595991210937.4998</v>
      </c>
      <c r="P235" s="39">
        <f t="shared" si="473"/>
        <v>469409179687.49994</v>
      </c>
      <c r="AJ235" s="21">
        <v>181</v>
      </c>
      <c r="AK235" s="39">
        <v>-125</v>
      </c>
      <c r="AL235" s="39">
        <v>425</v>
      </c>
      <c r="AM235" s="39">
        <v>2500</v>
      </c>
      <c r="AN235" s="50">
        <f t="shared" si="474"/>
        <v>1.6464438994001525E-3</v>
      </c>
      <c r="AO235" s="40">
        <f t="shared" si="446"/>
        <v>24.703112783770017</v>
      </c>
      <c r="AP235" s="41">
        <f t="shared" si="475"/>
        <v>61757.78195942504</v>
      </c>
      <c r="AQ235" s="39">
        <f t="shared" si="476"/>
        <v>26247057.33275564</v>
      </c>
      <c r="AR235" s="39">
        <f t="shared" si="477"/>
        <v>-7719722.7449281299</v>
      </c>
      <c r="AS235" s="40">
        <f t="shared" si="447"/>
        <v>4507.840282648056</v>
      </c>
      <c r="AT235" s="39">
        <f t="shared" si="478"/>
        <v>11269600.70662014</v>
      </c>
      <c r="AU235" s="39">
        <f t="shared" si="479"/>
        <v>4789580300.3135595</v>
      </c>
      <c r="AV235" s="39">
        <f t="shared" si="480"/>
        <v>-1408700088.3275175</v>
      </c>
      <c r="AW235" s="53">
        <f t="shared" si="481"/>
        <v>2035571627633.2627</v>
      </c>
      <c r="AX235" s="39">
        <f t="shared" si="482"/>
        <v>-598697537539.19495</v>
      </c>
      <c r="AY235" s="39">
        <f t="shared" si="483"/>
        <v>176087511040.9397</v>
      </c>
      <c r="BS235" s="21">
        <v>181</v>
      </c>
      <c r="BT235" s="39">
        <v>-125</v>
      </c>
      <c r="BU235" s="39">
        <v>425</v>
      </c>
      <c r="BV235" s="39">
        <v>2500</v>
      </c>
      <c r="BW235" s="50">
        <f t="shared" si="484"/>
        <v>1.987480504385348E-3</v>
      </c>
      <c r="BX235" s="40">
        <f t="shared" si="448"/>
        <v>25.49900079671341</v>
      </c>
      <c r="BY235" s="41">
        <f t="shared" si="485"/>
        <v>63747.501991783523</v>
      </c>
      <c r="BZ235" s="39">
        <f t="shared" si="486"/>
        <v>27092688.346507996</v>
      </c>
      <c r="CA235" s="39">
        <f t="shared" si="487"/>
        <v>-7968437.7489729403</v>
      </c>
      <c r="CB235" s="40">
        <f t="shared" si="449"/>
        <v>159.62356908681497</v>
      </c>
      <c r="CC235" s="39">
        <f t="shared" si="488"/>
        <v>399058.92271703744</v>
      </c>
      <c r="CD235" s="39">
        <f t="shared" si="489"/>
        <v>169600042.1547409</v>
      </c>
      <c r="CE235" s="39">
        <f t="shared" si="490"/>
        <v>-49882365.33962968</v>
      </c>
      <c r="CF235" s="53">
        <f t="shared" si="491"/>
        <v>72080017915.764877</v>
      </c>
      <c r="CG235" s="39">
        <f t="shared" si="492"/>
        <v>-21200005269.342613</v>
      </c>
      <c r="CH235" s="39">
        <f t="shared" si="493"/>
        <v>6235295667.4537096</v>
      </c>
      <c r="DB235" s="21">
        <v>181</v>
      </c>
      <c r="DC235" s="39">
        <v>-125</v>
      </c>
      <c r="DD235" s="39">
        <v>425</v>
      </c>
      <c r="DE235" s="39">
        <v>2500</v>
      </c>
      <c r="DF235" s="50">
        <f t="shared" si="494"/>
        <v>2.3174818343515823E-3</v>
      </c>
      <c r="DG235" s="40">
        <f t="shared" si="450"/>
        <v>25.5</v>
      </c>
      <c r="DH235" s="41">
        <f t="shared" si="495"/>
        <v>63750</v>
      </c>
      <c r="DI235" s="39">
        <f t="shared" si="496"/>
        <v>27093750</v>
      </c>
      <c r="DJ235" s="39">
        <f t="shared" si="497"/>
        <v>-7968750</v>
      </c>
      <c r="DK235" s="40">
        <f t="shared" si="451"/>
        <v>0</v>
      </c>
      <c r="DL235" s="39">
        <f t="shared" si="498"/>
        <v>0</v>
      </c>
      <c r="DM235" s="39">
        <f t="shared" si="499"/>
        <v>0</v>
      </c>
      <c r="DN235" s="39">
        <f t="shared" si="500"/>
        <v>0</v>
      </c>
      <c r="DO235" s="53">
        <f t="shared" si="501"/>
        <v>0</v>
      </c>
      <c r="DP235" s="39">
        <f t="shared" si="502"/>
        <v>0</v>
      </c>
      <c r="DQ235" s="39">
        <f t="shared" si="503"/>
        <v>0</v>
      </c>
      <c r="EK235" s="21">
        <v>181</v>
      </c>
      <c r="EL235" s="39">
        <v>-125</v>
      </c>
      <c r="EM235" s="39">
        <v>425</v>
      </c>
      <c r="EN235" s="39">
        <v>2500</v>
      </c>
      <c r="EO235" s="50">
        <f t="shared" si="504"/>
        <v>2.4423246188785635E-3</v>
      </c>
      <c r="EP235" s="40">
        <f t="shared" si="452"/>
        <v>25.5</v>
      </c>
      <c r="EQ235" s="41">
        <f t="shared" si="505"/>
        <v>63750</v>
      </c>
      <c r="ER235" s="39">
        <f t="shared" si="506"/>
        <v>27093750</v>
      </c>
      <c r="ES235" s="39">
        <f t="shared" si="507"/>
        <v>-7968750</v>
      </c>
      <c r="ET235" s="40">
        <f t="shared" si="453"/>
        <v>0</v>
      </c>
      <c r="EU235" s="39">
        <f t="shared" si="508"/>
        <v>0</v>
      </c>
      <c r="EV235" s="39">
        <f t="shared" si="509"/>
        <v>0</v>
      </c>
      <c r="EW235" s="39">
        <f t="shared" si="510"/>
        <v>0</v>
      </c>
      <c r="EX235" s="53">
        <f t="shared" si="511"/>
        <v>0</v>
      </c>
      <c r="EY235" s="39">
        <f t="shared" si="512"/>
        <v>0</v>
      </c>
      <c r="EZ235" s="39">
        <f t="shared" si="513"/>
        <v>0</v>
      </c>
      <c r="FT235" s="21">
        <v>181</v>
      </c>
      <c r="FU235" s="39">
        <v>-125</v>
      </c>
      <c r="FV235" s="39">
        <v>425</v>
      </c>
      <c r="FW235" s="39">
        <v>2500</v>
      </c>
      <c r="FX235" s="50">
        <f t="shared" si="514"/>
        <v>2.4517756650441749E-3</v>
      </c>
      <c r="FY235" s="40">
        <f t="shared" si="454"/>
        <v>25.5</v>
      </c>
      <c r="FZ235" s="41">
        <f t="shared" si="515"/>
        <v>63750</v>
      </c>
      <c r="GA235" s="39">
        <f t="shared" si="516"/>
        <v>27093750</v>
      </c>
      <c r="GB235" s="39">
        <f t="shared" si="517"/>
        <v>-7968750</v>
      </c>
      <c r="GC235" s="40">
        <f t="shared" si="455"/>
        <v>0</v>
      </c>
      <c r="GD235" s="39">
        <f t="shared" si="518"/>
        <v>0</v>
      </c>
      <c r="GE235" s="39">
        <f t="shared" si="519"/>
        <v>0</v>
      </c>
      <c r="GF235" s="39">
        <f t="shared" si="520"/>
        <v>0</v>
      </c>
      <c r="GG235" s="53">
        <f t="shared" si="521"/>
        <v>0</v>
      </c>
      <c r="GH235" s="39">
        <f t="shared" si="522"/>
        <v>0</v>
      </c>
      <c r="GI235" s="39">
        <f t="shared" si="523"/>
        <v>0</v>
      </c>
      <c r="HC235" s="21">
        <v>181</v>
      </c>
      <c r="HD235" s="39">
        <v>-125</v>
      </c>
      <c r="HE235" s="39">
        <v>425</v>
      </c>
      <c r="HF235" s="39">
        <v>2500</v>
      </c>
      <c r="HG235" s="50">
        <f t="shared" si="524"/>
        <v>2.4518144109088036E-3</v>
      </c>
      <c r="HH235" s="40">
        <f t="shared" si="456"/>
        <v>25.5</v>
      </c>
      <c r="HI235" s="41">
        <f t="shared" si="525"/>
        <v>63750</v>
      </c>
      <c r="HJ235" s="39">
        <f t="shared" si="526"/>
        <v>27093750</v>
      </c>
      <c r="HK235" s="39">
        <f t="shared" si="527"/>
        <v>-7968750</v>
      </c>
      <c r="HL235" s="40">
        <f t="shared" si="457"/>
        <v>0</v>
      </c>
      <c r="HM235" s="39">
        <f t="shared" si="528"/>
        <v>0</v>
      </c>
      <c r="HN235" s="39">
        <f t="shared" si="529"/>
        <v>0</v>
      </c>
      <c r="HO235" s="39">
        <f t="shared" si="530"/>
        <v>0</v>
      </c>
      <c r="HP235" s="53">
        <f t="shared" si="531"/>
        <v>0</v>
      </c>
      <c r="HQ235" s="39">
        <f t="shared" si="532"/>
        <v>0</v>
      </c>
      <c r="HR235" s="39">
        <f t="shared" si="533"/>
        <v>0</v>
      </c>
      <c r="IL235" s="21">
        <v>181</v>
      </c>
      <c r="IM235" s="39">
        <v>-125</v>
      </c>
      <c r="IN235" s="39">
        <v>425</v>
      </c>
      <c r="IO235" s="39">
        <v>2500</v>
      </c>
      <c r="IP235" s="50">
        <f t="shared" si="534"/>
        <v>2.4518144116166163E-3</v>
      </c>
      <c r="IQ235" s="40">
        <f t="shared" si="458"/>
        <v>25.5</v>
      </c>
      <c r="IR235" s="41">
        <f t="shared" si="535"/>
        <v>63750</v>
      </c>
      <c r="IS235" s="39">
        <f t="shared" si="536"/>
        <v>27093750</v>
      </c>
      <c r="IT235" s="39">
        <f t="shared" si="537"/>
        <v>-7968750</v>
      </c>
      <c r="IU235" s="40">
        <f t="shared" si="459"/>
        <v>0</v>
      </c>
      <c r="IV235" s="39">
        <f t="shared" si="538"/>
        <v>0</v>
      </c>
      <c r="IW235" s="39">
        <f t="shared" si="539"/>
        <v>0</v>
      </c>
      <c r="IX235" s="39">
        <f t="shared" si="540"/>
        <v>0</v>
      </c>
      <c r="IY235" s="53">
        <f t="shared" si="541"/>
        <v>0</v>
      </c>
      <c r="IZ235" s="39">
        <f t="shared" si="542"/>
        <v>0</v>
      </c>
      <c r="JA235" s="39">
        <f t="shared" si="543"/>
        <v>0</v>
      </c>
      <c r="JU235" s="21">
        <v>181</v>
      </c>
      <c r="JV235" s="39">
        <v>-125</v>
      </c>
      <c r="JW235" s="39">
        <v>425</v>
      </c>
      <c r="JX235" s="39">
        <v>2500</v>
      </c>
      <c r="JY235" s="50">
        <f t="shared" si="544"/>
        <v>2.451814411616618E-3</v>
      </c>
      <c r="JZ235" s="40">
        <f t="shared" si="460"/>
        <v>25.5</v>
      </c>
      <c r="KA235" s="41">
        <f t="shared" si="545"/>
        <v>63750</v>
      </c>
      <c r="KB235" s="39">
        <f t="shared" si="546"/>
        <v>27093750</v>
      </c>
      <c r="KC235" s="39">
        <f t="shared" si="547"/>
        <v>-7968750</v>
      </c>
      <c r="KD235" s="40">
        <f t="shared" si="461"/>
        <v>0</v>
      </c>
      <c r="KE235" s="39">
        <f t="shared" si="548"/>
        <v>0</v>
      </c>
      <c r="KF235" s="39">
        <f t="shared" si="549"/>
        <v>0</v>
      </c>
      <c r="KG235" s="39">
        <f t="shared" si="550"/>
        <v>0</v>
      </c>
      <c r="KH235" s="53">
        <f t="shared" si="551"/>
        <v>0</v>
      </c>
      <c r="KI235" s="39">
        <f t="shared" si="552"/>
        <v>0</v>
      </c>
      <c r="KJ235" s="39">
        <f t="shared" si="553"/>
        <v>0</v>
      </c>
      <c r="LD235" s="21">
        <v>181</v>
      </c>
      <c r="LE235" s="39">
        <v>-125</v>
      </c>
      <c r="LF235" s="39">
        <v>425</v>
      </c>
      <c r="LG235" s="39">
        <v>2500</v>
      </c>
      <c r="LH235" s="50">
        <f t="shared" si="554"/>
        <v>2.451814411616618E-3</v>
      </c>
      <c r="LI235" s="40">
        <f t="shared" si="462"/>
        <v>25.5</v>
      </c>
      <c r="LJ235" s="41">
        <f t="shared" si="555"/>
        <v>63750</v>
      </c>
      <c r="LK235" s="39">
        <f t="shared" si="556"/>
        <v>27093750</v>
      </c>
      <c r="LL235" s="39">
        <f t="shared" si="557"/>
        <v>-7968750</v>
      </c>
      <c r="LM235" s="40">
        <f t="shared" si="463"/>
        <v>0</v>
      </c>
      <c r="LN235" s="39">
        <f t="shared" si="558"/>
        <v>0</v>
      </c>
      <c r="LO235" s="39">
        <f t="shared" si="559"/>
        <v>0</v>
      </c>
      <c r="LP235" s="39">
        <f t="shared" si="560"/>
        <v>0</v>
      </c>
      <c r="LQ235" s="53">
        <f t="shared" si="561"/>
        <v>0</v>
      </c>
      <c r="LR235" s="39">
        <f t="shared" si="562"/>
        <v>0</v>
      </c>
      <c r="LS235" s="39">
        <f t="shared" si="563"/>
        <v>0</v>
      </c>
    </row>
    <row r="236" spans="1:331" x14ac:dyDescent="0.25">
      <c r="A236" s="21">
        <v>182</v>
      </c>
      <c r="B236" s="39">
        <v>-125</v>
      </c>
      <c r="C236" s="39">
        <v>475</v>
      </c>
      <c r="D236" s="39">
        <v>2500</v>
      </c>
      <c r="E236" s="50">
        <f t="shared" si="464"/>
        <v>1.065E-3</v>
      </c>
      <c r="F236" s="40">
        <f t="shared" si="444"/>
        <v>19.926815625</v>
      </c>
      <c r="G236" s="41">
        <f t="shared" si="465"/>
        <v>49817.0390625</v>
      </c>
      <c r="H236" s="39">
        <f t="shared" si="466"/>
        <v>23663093.5546875</v>
      </c>
      <c r="I236" s="39">
        <f t="shared" si="467"/>
        <v>-6227129.8828125</v>
      </c>
      <c r="J236" s="40">
        <f t="shared" si="445"/>
        <v>11921.25</v>
      </c>
      <c r="K236" s="39">
        <f t="shared" si="468"/>
        <v>29803125</v>
      </c>
      <c r="L236" s="39">
        <f t="shared" si="469"/>
        <v>14156484375</v>
      </c>
      <c r="M236" s="39">
        <f t="shared" si="470"/>
        <v>-3725390625</v>
      </c>
      <c r="N236" s="53">
        <f t="shared" si="471"/>
        <v>6724330078125</v>
      </c>
      <c r="O236" s="39">
        <f t="shared" si="472"/>
        <v>-1769560546875</v>
      </c>
      <c r="P236" s="39">
        <f t="shared" si="473"/>
        <v>465673828125</v>
      </c>
      <c r="AJ236" s="21">
        <v>182</v>
      </c>
      <c r="AK236" s="39">
        <v>-125</v>
      </c>
      <c r="AL236" s="39">
        <v>475</v>
      </c>
      <c r="AM236" s="39">
        <v>2500</v>
      </c>
      <c r="AN236" s="50">
        <f t="shared" si="474"/>
        <v>1.719035939138128E-3</v>
      </c>
      <c r="AO236" s="40">
        <f t="shared" si="446"/>
        <v>24.99675237771304</v>
      </c>
      <c r="AP236" s="41">
        <f t="shared" si="475"/>
        <v>62491.880944282602</v>
      </c>
      <c r="AQ236" s="39">
        <f t="shared" si="476"/>
        <v>29683643.448534235</v>
      </c>
      <c r="AR236" s="39">
        <f t="shared" si="477"/>
        <v>-7811485.1180353248</v>
      </c>
      <c r="AS236" s="40">
        <f t="shared" si="447"/>
        <v>3582.2917759888678</v>
      </c>
      <c r="AT236" s="39">
        <f t="shared" si="478"/>
        <v>8955729.4399721697</v>
      </c>
      <c r="AU236" s="39">
        <f t="shared" si="479"/>
        <v>4253971483.9867806</v>
      </c>
      <c r="AV236" s="39">
        <f t="shared" si="480"/>
        <v>-1119466179.9965212</v>
      </c>
      <c r="AW236" s="53">
        <f t="shared" si="481"/>
        <v>2020636454893.7207</v>
      </c>
      <c r="AX236" s="39">
        <f t="shared" si="482"/>
        <v>-531746435498.3476</v>
      </c>
      <c r="AY236" s="39">
        <f t="shared" si="483"/>
        <v>139933272499.56516</v>
      </c>
      <c r="BS236" s="21">
        <v>182</v>
      </c>
      <c r="BT236" s="39">
        <v>-125</v>
      </c>
      <c r="BU236" s="39">
        <v>475</v>
      </c>
      <c r="BV236" s="39">
        <v>2500</v>
      </c>
      <c r="BW236" s="50">
        <f t="shared" si="484"/>
        <v>2.0778420081336599E-3</v>
      </c>
      <c r="BX236" s="40">
        <f t="shared" si="448"/>
        <v>25.5</v>
      </c>
      <c r="BY236" s="41">
        <f t="shared" si="485"/>
        <v>63750</v>
      </c>
      <c r="BZ236" s="39">
        <f t="shared" si="486"/>
        <v>30281250</v>
      </c>
      <c r="CA236" s="39">
        <f t="shared" si="487"/>
        <v>-7968750</v>
      </c>
      <c r="CB236" s="40">
        <f t="shared" si="449"/>
        <v>0</v>
      </c>
      <c r="CC236" s="39">
        <f t="shared" si="488"/>
        <v>0</v>
      </c>
      <c r="CD236" s="39">
        <f t="shared" si="489"/>
        <v>0</v>
      </c>
      <c r="CE236" s="39">
        <f t="shared" si="490"/>
        <v>0</v>
      </c>
      <c r="CF236" s="53">
        <f t="shared" si="491"/>
        <v>0</v>
      </c>
      <c r="CG236" s="39">
        <f t="shared" si="492"/>
        <v>0</v>
      </c>
      <c r="CH236" s="39">
        <f t="shared" si="493"/>
        <v>0</v>
      </c>
      <c r="DB236" s="21">
        <v>182</v>
      </c>
      <c r="DC236" s="39">
        <v>-125</v>
      </c>
      <c r="DD236" s="39">
        <v>475</v>
      </c>
      <c r="DE236" s="39">
        <v>2500</v>
      </c>
      <c r="DF236" s="50">
        <f t="shared" si="494"/>
        <v>2.4284021091029594E-3</v>
      </c>
      <c r="DG236" s="40">
        <f t="shared" si="450"/>
        <v>25.5</v>
      </c>
      <c r="DH236" s="41">
        <f t="shared" si="495"/>
        <v>63750</v>
      </c>
      <c r="DI236" s="39">
        <f t="shared" si="496"/>
        <v>30281250</v>
      </c>
      <c r="DJ236" s="39">
        <f t="shared" si="497"/>
        <v>-7968750</v>
      </c>
      <c r="DK236" s="40">
        <f t="shared" si="451"/>
        <v>0</v>
      </c>
      <c r="DL236" s="39">
        <f t="shared" si="498"/>
        <v>0</v>
      </c>
      <c r="DM236" s="39">
        <f t="shared" si="499"/>
        <v>0</v>
      </c>
      <c r="DN236" s="39">
        <f t="shared" si="500"/>
        <v>0</v>
      </c>
      <c r="DO236" s="53">
        <f t="shared" si="501"/>
        <v>0</v>
      </c>
      <c r="DP236" s="39">
        <f t="shared" si="502"/>
        <v>0</v>
      </c>
      <c r="DQ236" s="39">
        <f t="shared" si="503"/>
        <v>0</v>
      </c>
      <c r="EK236" s="21">
        <v>182</v>
      </c>
      <c r="EL236" s="39">
        <v>-125</v>
      </c>
      <c r="EM236" s="39">
        <v>475</v>
      </c>
      <c r="EN236" s="39">
        <v>2500</v>
      </c>
      <c r="EO236" s="50">
        <f t="shared" si="504"/>
        <v>2.5609110291820213E-3</v>
      </c>
      <c r="EP236" s="40">
        <f t="shared" si="452"/>
        <v>25.5</v>
      </c>
      <c r="EQ236" s="41">
        <f t="shared" si="505"/>
        <v>63750</v>
      </c>
      <c r="ER236" s="39">
        <f t="shared" si="506"/>
        <v>30281250</v>
      </c>
      <c r="ES236" s="39">
        <f t="shared" si="507"/>
        <v>-7968750</v>
      </c>
      <c r="ET236" s="40">
        <f t="shared" si="453"/>
        <v>0</v>
      </c>
      <c r="EU236" s="39">
        <f t="shared" si="508"/>
        <v>0</v>
      </c>
      <c r="EV236" s="39">
        <f t="shared" si="509"/>
        <v>0</v>
      </c>
      <c r="EW236" s="39">
        <f t="shared" si="510"/>
        <v>0</v>
      </c>
      <c r="EX236" s="53">
        <f t="shared" si="511"/>
        <v>0</v>
      </c>
      <c r="EY236" s="39">
        <f t="shared" si="512"/>
        <v>0</v>
      </c>
      <c r="EZ236" s="39">
        <f t="shared" si="513"/>
        <v>0</v>
      </c>
      <c r="FT236" s="21">
        <v>182</v>
      </c>
      <c r="FU236" s="39">
        <v>-125</v>
      </c>
      <c r="FV236" s="39">
        <v>475</v>
      </c>
      <c r="FW236" s="39">
        <v>2500</v>
      </c>
      <c r="FX236" s="50">
        <f t="shared" si="514"/>
        <v>2.570945545737442E-3</v>
      </c>
      <c r="FY236" s="40">
        <f t="shared" si="454"/>
        <v>25.5</v>
      </c>
      <c r="FZ236" s="41">
        <f t="shared" si="515"/>
        <v>63750</v>
      </c>
      <c r="GA236" s="39">
        <f t="shared" si="516"/>
        <v>30281250</v>
      </c>
      <c r="GB236" s="39">
        <f t="shared" si="517"/>
        <v>-7968750</v>
      </c>
      <c r="GC236" s="40">
        <f t="shared" si="455"/>
        <v>0</v>
      </c>
      <c r="GD236" s="39">
        <f t="shared" si="518"/>
        <v>0</v>
      </c>
      <c r="GE236" s="39">
        <f t="shared" si="519"/>
        <v>0</v>
      </c>
      <c r="GF236" s="39">
        <f t="shared" si="520"/>
        <v>0</v>
      </c>
      <c r="GG236" s="53">
        <f t="shared" si="521"/>
        <v>0</v>
      </c>
      <c r="GH236" s="39">
        <f t="shared" si="522"/>
        <v>0</v>
      </c>
      <c r="GI236" s="39">
        <f t="shared" si="523"/>
        <v>0</v>
      </c>
      <c r="HC236" s="21">
        <v>182</v>
      </c>
      <c r="HD236" s="39">
        <v>-125</v>
      </c>
      <c r="HE236" s="39">
        <v>475</v>
      </c>
      <c r="HF236" s="39">
        <v>2500</v>
      </c>
      <c r="HG236" s="50">
        <f t="shared" si="524"/>
        <v>2.5709865559667574E-3</v>
      </c>
      <c r="HH236" s="40">
        <f t="shared" si="456"/>
        <v>25.5</v>
      </c>
      <c r="HI236" s="41">
        <f t="shared" si="525"/>
        <v>63750</v>
      </c>
      <c r="HJ236" s="39">
        <f t="shared" si="526"/>
        <v>30281250</v>
      </c>
      <c r="HK236" s="39">
        <f t="shared" si="527"/>
        <v>-7968750</v>
      </c>
      <c r="HL236" s="40">
        <f t="shared" si="457"/>
        <v>0</v>
      </c>
      <c r="HM236" s="39">
        <f t="shared" si="528"/>
        <v>0</v>
      </c>
      <c r="HN236" s="39">
        <f t="shared" si="529"/>
        <v>0</v>
      </c>
      <c r="HO236" s="39">
        <f t="shared" si="530"/>
        <v>0</v>
      </c>
      <c r="HP236" s="53">
        <f t="shared" si="531"/>
        <v>0</v>
      </c>
      <c r="HQ236" s="39">
        <f t="shared" si="532"/>
        <v>0</v>
      </c>
      <c r="HR236" s="39">
        <f t="shared" si="533"/>
        <v>0</v>
      </c>
      <c r="IL236" s="21">
        <v>182</v>
      </c>
      <c r="IM236" s="39">
        <v>-125</v>
      </c>
      <c r="IN236" s="39">
        <v>475</v>
      </c>
      <c r="IO236" s="39">
        <v>2500</v>
      </c>
      <c r="IP236" s="50">
        <f t="shared" si="534"/>
        <v>2.5709865567160118E-3</v>
      </c>
      <c r="IQ236" s="40">
        <f t="shared" si="458"/>
        <v>25.5</v>
      </c>
      <c r="IR236" s="41">
        <f t="shared" si="535"/>
        <v>63750</v>
      </c>
      <c r="IS236" s="39">
        <f t="shared" si="536"/>
        <v>30281250</v>
      </c>
      <c r="IT236" s="39">
        <f t="shared" si="537"/>
        <v>-7968750</v>
      </c>
      <c r="IU236" s="40">
        <f t="shared" si="459"/>
        <v>0</v>
      </c>
      <c r="IV236" s="39">
        <f t="shared" si="538"/>
        <v>0</v>
      </c>
      <c r="IW236" s="39">
        <f t="shared" si="539"/>
        <v>0</v>
      </c>
      <c r="IX236" s="39">
        <f t="shared" si="540"/>
        <v>0</v>
      </c>
      <c r="IY236" s="53">
        <f t="shared" si="541"/>
        <v>0</v>
      </c>
      <c r="IZ236" s="39">
        <f t="shared" si="542"/>
        <v>0</v>
      </c>
      <c r="JA236" s="39">
        <f t="shared" si="543"/>
        <v>0</v>
      </c>
      <c r="JU236" s="21">
        <v>182</v>
      </c>
      <c r="JV236" s="39">
        <v>-125</v>
      </c>
      <c r="JW236" s="39">
        <v>475</v>
      </c>
      <c r="JX236" s="39">
        <v>2500</v>
      </c>
      <c r="JY236" s="50">
        <f t="shared" si="544"/>
        <v>2.5709865567160131E-3</v>
      </c>
      <c r="JZ236" s="40">
        <f t="shared" si="460"/>
        <v>25.5</v>
      </c>
      <c r="KA236" s="41">
        <f t="shared" si="545"/>
        <v>63750</v>
      </c>
      <c r="KB236" s="39">
        <f t="shared" si="546"/>
        <v>30281250</v>
      </c>
      <c r="KC236" s="39">
        <f t="shared" si="547"/>
        <v>-7968750</v>
      </c>
      <c r="KD236" s="40">
        <f t="shared" si="461"/>
        <v>0</v>
      </c>
      <c r="KE236" s="39">
        <f t="shared" si="548"/>
        <v>0</v>
      </c>
      <c r="KF236" s="39">
        <f t="shared" si="549"/>
        <v>0</v>
      </c>
      <c r="KG236" s="39">
        <f t="shared" si="550"/>
        <v>0</v>
      </c>
      <c r="KH236" s="53">
        <f t="shared" si="551"/>
        <v>0</v>
      </c>
      <c r="KI236" s="39">
        <f t="shared" si="552"/>
        <v>0</v>
      </c>
      <c r="KJ236" s="39">
        <f t="shared" si="553"/>
        <v>0</v>
      </c>
      <c r="LD236" s="21">
        <v>182</v>
      </c>
      <c r="LE236" s="39">
        <v>-125</v>
      </c>
      <c r="LF236" s="39">
        <v>475</v>
      </c>
      <c r="LG236" s="39">
        <v>2500</v>
      </c>
      <c r="LH236" s="50">
        <f t="shared" si="554"/>
        <v>2.5709865567160131E-3</v>
      </c>
      <c r="LI236" s="40">
        <f t="shared" si="462"/>
        <v>25.5</v>
      </c>
      <c r="LJ236" s="41">
        <f t="shared" si="555"/>
        <v>63750</v>
      </c>
      <c r="LK236" s="39">
        <f t="shared" si="556"/>
        <v>30281250</v>
      </c>
      <c r="LL236" s="39">
        <f t="shared" si="557"/>
        <v>-7968750</v>
      </c>
      <c r="LM236" s="40">
        <f t="shared" si="463"/>
        <v>0</v>
      </c>
      <c r="LN236" s="39">
        <f t="shared" si="558"/>
        <v>0</v>
      </c>
      <c r="LO236" s="39">
        <f t="shared" si="559"/>
        <v>0</v>
      </c>
      <c r="LP236" s="39">
        <f t="shared" si="560"/>
        <v>0</v>
      </c>
      <c r="LQ236" s="53">
        <f t="shared" si="561"/>
        <v>0</v>
      </c>
      <c r="LR236" s="39">
        <f t="shared" si="562"/>
        <v>0</v>
      </c>
      <c r="LS236" s="39">
        <f t="shared" si="563"/>
        <v>0</v>
      </c>
    </row>
    <row r="237" spans="1:331" x14ac:dyDescent="0.25">
      <c r="A237" s="21">
        <v>183</v>
      </c>
      <c r="B237" s="39">
        <v>-125</v>
      </c>
      <c r="C237" s="39">
        <v>525</v>
      </c>
      <c r="D237" s="39">
        <v>2500</v>
      </c>
      <c r="E237" s="50">
        <f t="shared" si="464"/>
        <v>1.0725000000000001E-3</v>
      </c>
      <c r="F237" s="40">
        <f t="shared" si="444"/>
        <v>20.015866406250002</v>
      </c>
      <c r="G237" s="41">
        <f t="shared" si="465"/>
        <v>50039.666015625007</v>
      </c>
      <c r="H237" s="39">
        <f t="shared" si="466"/>
        <v>26270824.658203129</v>
      </c>
      <c r="I237" s="39">
        <f t="shared" si="467"/>
        <v>-6254958.2519531259</v>
      </c>
      <c r="J237" s="40">
        <f t="shared" si="445"/>
        <v>11825.625</v>
      </c>
      <c r="K237" s="39">
        <f t="shared" si="468"/>
        <v>29564062.5</v>
      </c>
      <c r="L237" s="39">
        <f t="shared" si="469"/>
        <v>15521132812.5</v>
      </c>
      <c r="M237" s="39">
        <f t="shared" si="470"/>
        <v>-3695507812.5</v>
      </c>
      <c r="N237" s="53">
        <f t="shared" si="471"/>
        <v>8148594726562.5</v>
      </c>
      <c r="O237" s="39">
        <f t="shared" si="472"/>
        <v>-1940141601562.5</v>
      </c>
      <c r="P237" s="39">
        <f t="shared" si="473"/>
        <v>461938476562.5</v>
      </c>
      <c r="AJ237" s="21">
        <v>183</v>
      </c>
      <c r="AK237" s="39">
        <v>-125</v>
      </c>
      <c r="AL237" s="39">
        <v>525</v>
      </c>
      <c r="AM237" s="39">
        <v>2500</v>
      </c>
      <c r="AN237" s="50">
        <f t="shared" si="474"/>
        <v>1.7916279788761037E-3</v>
      </c>
      <c r="AO237" s="40">
        <f t="shared" si="446"/>
        <v>25.223204517681232</v>
      </c>
      <c r="AP237" s="41">
        <f t="shared" si="475"/>
        <v>63058.011294203083</v>
      </c>
      <c r="AQ237" s="39">
        <f t="shared" si="476"/>
        <v>33105455.929456618</v>
      </c>
      <c r="AR237" s="39">
        <f t="shared" si="477"/>
        <v>-7882251.411775385</v>
      </c>
      <c r="AS237" s="40">
        <f t="shared" si="447"/>
        <v>2656.7432693296792</v>
      </c>
      <c r="AT237" s="39">
        <f t="shared" si="478"/>
        <v>6641858.1733241975</v>
      </c>
      <c r="AU237" s="39">
        <f t="shared" si="479"/>
        <v>3486975540.9952035</v>
      </c>
      <c r="AV237" s="39">
        <f t="shared" si="480"/>
        <v>-830232271.66552472</v>
      </c>
      <c r="AW237" s="53">
        <f t="shared" si="481"/>
        <v>1830662159022.4819</v>
      </c>
      <c r="AX237" s="39">
        <f t="shared" si="482"/>
        <v>-435871942624.40045</v>
      </c>
      <c r="AY237" s="39">
        <f t="shared" si="483"/>
        <v>103779033958.19058</v>
      </c>
      <c r="BS237" s="21">
        <v>183</v>
      </c>
      <c r="BT237" s="39">
        <v>-125</v>
      </c>
      <c r="BU237" s="39">
        <v>525</v>
      </c>
      <c r="BV237" s="39">
        <v>2500</v>
      </c>
      <c r="BW237" s="50">
        <f t="shared" si="484"/>
        <v>2.1682035118819722E-3</v>
      </c>
      <c r="BX237" s="40">
        <f t="shared" si="448"/>
        <v>25.5</v>
      </c>
      <c r="BY237" s="41">
        <f t="shared" si="485"/>
        <v>63750</v>
      </c>
      <c r="BZ237" s="39">
        <f t="shared" si="486"/>
        <v>33468750</v>
      </c>
      <c r="CA237" s="39">
        <f t="shared" si="487"/>
        <v>-7968750</v>
      </c>
      <c r="CB237" s="40">
        <f t="shared" si="449"/>
        <v>0</v>
      </c>
      <c r="CC237" s="39">
        <f t="shared" si="488"/>
        <v>0</v>
      </c>
      <c r="CD237" s="39">
        <f t="shared" si="489"/>
        <v>0</v>
      </c>
      <c r="CE237" s="39">
        <f t="shared" si="490"/>
        <v>0</v>
      </c>
      <c r="CF237" s="53">
        <f t="shared" si="491"/>
        <v>0</v>
      </c>
      <c r="CG237" s="39">
        <f t="shared" si="492"/>
        <v>0</v>
      </c>
      <c r="CH237" s="39">
        <f t="shared" si="493"/>
        <v>0</v>
      </c>
      <c r="DB237" s="21">
        <v>183</v>
      </c>
      <c r="DC237" s="39">
        <v>-125</v>
      </c>
      <c r="DD237" s="39">
        <v>525</v>
      </c>
      <c r="DE237" s="39">
        <v>2500</v>
      </c>
      <c r="DF237" s="50">
        <f t="shared" si="494"/>
        <v>2.539322383854336E-3</v>
      </c>
      <c r="DG237" s="40">
        <f t="shared" si="450"/>
        <v>25.5</v>
      </c>
      <c r="DH237" s="41">
        <f t="shared" si="495"/>
        <v>63750</v>
      </c>
      <c r="DI237" s="39">
        <f t="shared" si="496"/>
        <v>33468750</v>
      </c>
      <c r="DJ237" s="39">
        <f t="shared" si="497"/>
        <v>-7968750</v>
      </c>
      <c r="DK237" s="40">
        <f t="shared" si="451"/>
        <v>0</v>
      </c>
      <c r="DL237" s="39">
        <f t="shared" si="498"/>
        <v>0</v>
      </c>
      <c r="DM237" s="39">
        <f t="shared" si="499"/>
        <v>0</v>
      </c>
      <c r="DN237" s="39">
        <f t="shared" si="500"/>
        <v>0</v>
      </c>
      <c r="DO237" s="53">
        <f t="shared" si="501"/>
        <v>0</v>
      </c>
      <c r="DP237" s="39">
        <f t="shared" si="502"/>
        <v>0</v>
      </c>
      <c r="DQ237" s="39">
        <f t="shared" si="503"/>
        <v>0</v>
      </c>
      <c r="EK237" s="21">
        <v>183</v>
      </c>
      <c r="EL237" s="39">
        <v>-125</v>
      </c>
      <c r="EM237" s="39">
        <v>525</v>
      </c>
      <c r="EN237" s="39">
        <v>2500</v>
      </c>
      <c r="EO237" s="50">
        <f t="shared" si="504"/>
        <v>2.6794974394854796E-3</v>
      </c>
      <c r="EP237" s="40">
        <f t="shared" si="452"/>
        <v>25.5</v>
      </c>
      <c r="EQ237" s="41">
        <f t="shared" si="505"/>
        <v>63750</v>
      </c>
      <c r="ER237" s="39">
        <f t="shared" si="506"/>
        <v>33468750</v>
      </c>
      <c r="ES237" s="39">
        <f t="shared" si="507"/>
        <v>-7968750</v>
      </c>
      <c r="ET237" s="40">
        <f t="shared" si="453"/>
        <v>0</v>
      </c>
      <c r="EU237" s="39">
        <f t="shared" si="508"/>
        <v>0</v>
      </c>
      <c r="EV237" s="39">
        <f t="shared" si="509"/>
        <v>0</v>
      </c>
      <c r="EW237" s="39">
        <f t="shared" si="510"/>
        <v>0</v>
      </c>
      <c r="EX237" s="53">
        <f t="shared" si="511"/>
        <v>0</v>
      </c>
      <c r="EY237" s="39">
        <f t="shared" si="512"/>
        <v>0</v>
      </c>
      <c r="EZ237" s="39">
        <f t="shared" si="513"/>
        <v>0</v>
      </c>
      <c r="FT237" s="21">
        <v>183</v>
      </c>
      <c r="FU237" s="39">
        <v>-125</v>
      </c>
      <c r="FV237" s="39">
        <v>525</v>
      </c>
      <c r="FW237" s="39">
        <v>2500</v>
      </c>
      <c r="FX237" s="50">
        <f t="shared" si="514"/>
        <v>2.6901154264307092E-3</v>
      </c>
      <c r="FY237" s="40">
        <f t="shared" si="454"/>
        <v>25.5</v>
      </c>
      <c r="FZ237" s="41">
        <f t="shared" si="515"/>
        <v>63750</v>
      </c>
      <c r="GA237" s="39">
        <f t="shared" si="516"/>
        <v>33468750</v>
      </c>
      <c r="GB237" s="39">
        <f t="shared" si="517"/>
        <v>-7968750</v>
      </c>
      <c r="GC237" s="40">
        <f t="shared" si="455"/>
        <v>0</v>
      </c>
      <c r="GD237" s="39">
        <f t="shared" si="518"/>
        <v>0</v>
      </c>
      <c r="GE237" s="39">
        <f t="shared" si="519"/>
        <v>0</v>
      </c>
      <c r="GF237" s="39">
        <f t="shared" si="520"/>
        <v>0</v>
      </c>
      <c r="GG237" s="53">
        <f t="shared" si="521"/>
        <v>0</v>
      </c>
      <c r="GH237" s="39">
        <f t="shared" si="522"/>
        <v>0</v>
      </c>
      <c r="GI237" s="39">
        <f t="shared" si="523"/>
        <v>0</v>
      </c>
      <c r="HC237" s="21">
        <v>183</v>
      </c>
      <c r="HD237" s="39">
        <v>-125</v>
      </c>
      <c r="HE237" s="39">
        <v>525</v>
      </c>
      <c r="HF237" s="39">
        <v>2500</v>
      </c>
      <c r="HG237" s="50">
        <f t="shared" si="524"/>
        <v>2.6901587010247112E-3</v>
      </c>
      <c r="HH237" s="40">
        <f t="shared" si="456"/>
        <v>25.5</v>
      </c>
      <c r="HI237" s="41">
        <f t="shared" si="525"/>
        <v>63750</v>
      </c>
      <c r="HJ237" s="39">
        <f t="shared" si="526"/>
        <v>33468750</v>
      </c>
      <c r="HK237" s="39">
        <f t="shared" si="527"/>
        <v>-7968750</v>
      </c>
      <c r="HL237" s="40">
        <f t="shared" si="457"/>
        <v>0</v>
      </c>
      <c r="HM237" s="39">
        <f t="shared" si="528"/>
        <v>0</v>
      </c>
      <c r="HN237" s="39">
        <f t="shared" si="529"/>
        <v>0</v>
      </c>
      <c r="HO237" s="39">
        <f t="shared" si="530"/>
        <v>0</v>
      </c>
      <c r="HP237" s="53">
        <f t="shared" si="531"/>
        <v>0</v>
      </c>
      <c r="HQ237" s="39">
        <f t="shared" si="532"/>
        <v>0</v>
      </c>
      <c r="HR237" s="39">
        <f t="shared" si="533"/>
        <v>0</v>
      </c>
      <c r="IL237" s="21">
        <v>183</v>
      </c>
      <c r="IM237" s="39">
        <v>-125</v>
      </c>
      <c r="IN237" s="39">
        <v>525</v>
      </c>
      <c r="IO237" s="39">
        <v>2500</v>
      </c>
      <c r="IP237" s="50">
        <f t="shared" si="534"/>
        <v>2.6901587018154068E-3</v>
      </c>
      <c r="IQ237" s="40">
        <f t="shared" si="458"/>
        <v>25.5</v>
      </c>
      <c r="IR237" s="41">
        <f t="shared" si="535"/>
        <v>63750</v>
      </c>
      <c r="IS237" s="39">
        <f t="shared" si="536"/>
        <v>33468750</v>
      </c>
      <c r="IT237" s="39">
        <f t="shared" si="537"/>
        <v>-7968750</v>
      </c>
      <c r="IU237" s="40">
        <f t="shared" si="459"/>
        <v>0</v>
      </c>
      <c r="IV237" s="39">
        <f t="shared" si="538"/>
        <v>0</v>
      </c>
      <c r="IW237" s="39">
        <f t="shared" si="539"/>
        <v>0</v>
      </c>
      <c r="IX237" s="39">
        <f t="shared" si="540"/>
        <v>0</v>
      </c>
      <c r="IY237" s="53">
        <f t="shared" si="541"/>
        <v>0</v>
      </c>
      <c r="IZ237" s="39">
        <f t="shared" si="542"/>
        <v>0</v>
      </c>
      <c r="JA237" s="39">
        <f t="shared" si="543"/>
        <v>0</v>
      </c>
      <c r="JU237" s="21">
        <v>183</v>
      </c>
      <c r="JV237" s="39">
        <v>-125</v>
      </c>
      <c r="JW237" s="39">
        <v>525</v>
      </c>
      <c r="JX237" s="39">
        <v>2500</v>
      </c>
      <c r="JY237" s="50">
        <f t="shared" si="544"/>
        <v>2.6901587018154081E-3</v>
      </c>
      <c r="JZ237" s="40">
        <f t="shared" si="460"/>
        <v>25.5</v>
      </c>
      <c r="KA237" s="41">
        <f t="shared" si="545"/>
        <v>63750</v>
      </c>
      <c r="KB237" s="39">
        <f t="shared" si="546"/>
        <v>33468750</v>
      </c>
      <c r="KC237" s="39">
        <f t="shared" si="547"/>
        <v>-7968750</v>
      </c>
      <c r="KD237" s="40">
        <f t="shared" si="461"/>
        <v>0</v>
      </c>
      <c r="KE237" s="39">
        <f t="shared" si="548"/>
        <v>0</v>
      </c>
      <c r="KF237" s="39">
        <f t="shared" si="549"/>
        <v>0</v>
      </c>
      <c r="KG237" s="39">
        <f t="shared" si="550"/>
        <v>0</v>
      </c>
      <c r="KH237" s="53">
        <f t="shared" si="551"/>
        <v>0</v>
      </c>
      <c r="KI237" s="39">
        <f t="shared" si="552"/>
        <v>0</v>
      </c>
      <c r="KJ237" s="39">
        <f t="shared" si="553"/>
        <v>0</v>
      </c>
      <c r="LD237" s="21">
        <v>183</v>
      </c>
      <c r="LE237" s="39">
        <v>-125</v>
      </c>
      <c r="LF237" s="39">
        <v>525</v>
      </c>
      <c r="LG237" s="39">
        <v>2500</v>
      </c>
      <c r="LH237" s="50">
        <f t="shared" si="554"/>
        <v>2.6901587018154081E-3</v>
      </c>
      <c r="LI237" s="40">
        <f t="shared" si="462"/>
        <v>25.5</v>
      </c>
      <c r="LJ237" s="41">
        <f t="shared" si="555"/>
        <v>63750</v>
      </c>
      <c r="LK237" s="39">
        <f t="shared" si="556"/>
        <v>33468750</v>
      </c>
      <c r="LL237" s="39">
        <f t="shared" si="557"/>
        <v>-7968750</v>
      </c>
      <c r="LM237" s="40">
        <f t="shared" si="463"/>
        <v>0</v>
      </c>
      <c r="LN237" s="39">
        <f t="shared" si="558"/>
        <v>0</v>
      </c>
      <c r="LO237" s="39">
        <f t="shared" si="559"/>
        <v>0</v>
      </c>
      <c r="LP237" s="39">
        <f t="shared" si="560"/>
        <v>0</v>
      </c>
      <c r="LQ237" s="53">
        <f t="shared" si="561"/>
        <v>0</v>
      </c>
      <c r="LR237" s="39">
        <f t="shared" si="562"/>
        <v>0</v>
      </c>
      <c r="LS237" s="39">
        <f t="shared" si="563"/>
        <v>0</v>
      </c>
    </row>
    <row r="238" spans="1:331" x14ac:dyDescent="0.25">
      <c r="A238" s="21">
        <v>184</v>
      </c>
      <c r="B238" s="39">
        <v>-125</v>
      </c>
      <c r="C238" s="39">
        <v>575</v>
      </c>
      <c r="D238" s="39">
        <v>2500</v>
      </c>
      <c r="E238" s="50">
        <f t="shared" si="464"/>
        <v>1.08E-3</v>
      </c>
      <c r="F238" s="40">
        <f t="shared" si="444"/>
        <v>20.104199999999999</v>
      </c>
      <c r="G238" s="41">
        <f t="shared" si="465"/>
        <v>50260.5</v>
      </c>
      <c r="H238" s="39">
        <f t="shared" si="466"/>
        <v>28899787.5</v>
      </c>
      <c r="I238" s="39">
        <f t="shared" si="467"/>
        <v>-6282562.5</v>
      </c>
      <c r="J238" s="40">
        <f t="shared" si="445"/>
        <v>11730</v>
      </c>
      <c r="K238" s="39">
        <f t="shared" si="468"/>
        <v>29325000</v>
      </c>
      <c r="L238" s="39">
        <f t="shared" si="469"/>
        <v>16861875000</v>
      </c>
      <c r="M238" s="39">
        <f t="shared" si="470"/>
        <v>-3665625000</v>
      </c>
      <c r="N238" s="53">
        <f t="shared" si="471"/>
        <v>9695578125000</v>
      </c>
      <c r="O238" s="39">
        <f t="shared" si="472"/>
        <v>-2107734375000</v>
      </c>
      <c r="P238" s="39">
        <f t="shared" si="473"/>
        <v>458203125000</v>
      </c>
      <c r="AJ238" s="21">
        <v>184</v>
      </c>
      <c r="AK238" s="39">
        <v>-125</v>
      </c>
      <c r="AL238" s="39">
        <v>575</v>
      </c>
      <c r="AM238" s="39">
        <v>2500</v>
      </c>
      <c r="AN238" s="50">
        <f t="shared" si="474"/>
        <v>1.8642200186140792E-3</v>
      </c>
      <c r="AO238" s="40">
        <f t="shared" si="446"/>
        <v>25.382469203674599</v>
      </c>
      <c r="AP238" s="41">
        <f t="shared" si="475"/>
        <v>63456.173009186496</v>
      </c>
      <c r="AQ238" s="39">
        <f t="shared" si="476"/>
        <v>36487299.480282232</v>
      </c>
      <c r="AR238" s="39">
        <f t="shared" si="477"/>
        <v>-7932021.6261483124</v>
      </c>
      <c r="AS238" s="40">
        <f t="shared" si="447"/>
        <v>1731.1947626704907</v>
      </c>
      <c r="AT238" s="39">
        <f t="shared" si="478"/>
        <v>4327986.9066762272</v>
      </c>
      <c r="AU238" s="39">
        <f t="shared" si="479"/>
        <v>2488592471.3388305</v>
      </c>
      <c r="AV238" s="39">
        <f t="shared" si="480"/>
        <v>-540998363.33452845</v>
      </c>
      <c r="AW238" s="53">
        <f t="shared" si="481"/>
        <v>1430940671019.8276</v>
      </c>
      <c r="AX238" s="39">
        <f t="shared" si="482"/>
        <v>-311074058917.35388</v>
      </c>
      <c r="AY238" s="39">
        <f t="shared" si="483"/>
        <v>67624795416.816048</v>
      </c>
      <c r="BS238" s="21">
        <v>184</v>
      </c>
      <c r="BT238" s="39">
        <v>-125</v>
      </c>
      <c r="BU238" s="39">
        <v>575</v>
      </c>
      <c r="BV238" s="39">
        <v>2500</v>
      </c>
      <c r="BW238" s="50">
        <f t="shared" si="484"/>
        <v>2.2585650156302845E-3</v>
      </c>
      <c r="BX238" s="40">
        <f t="shared" si="448"/>
        <v>25.5</v>
      </c>
      <c r="BY238" s="41">
        <f t="shared" si="485"/>
        <v>63750</v>
      </c>
      <c r="BZ238" s="39">
        <f t="shared" si="486"/>
        <v>36656250</v>
      </c>
      <c r="CA238" s="39">
        <f t="shared" si="487"/>
        <v>-7968750</v>
      </c>
      <c r="CB238" s="40">
        <f t="shared" si="449"/>
        <v>0</v>
      </c>
      <c r="CC238" s="39">
        <f t="shared" si="488"/>
        <v>0</v>
      </c>
      <c r="CD238" s="39">
        <f t="shared" si="489"/>
        <v>0</v>
      </c>
      <c r="CE238" s="39">
        <f t="shared" si="490"/>
        <v>0</v>
      </c>
      <c r="CF238" s="53">
        <f t="shared" si="491"/>
        <v>0</v>
      </c>
      <c r="CG238" s="39">
        <f t="shared" si="492"/>
        <v>0</v>
      </c>
      <c r="CH238" s="39">
        <f t="shared" si="493"/>
        <v>0</v>
      </c>
      <c r="DB238" s="21">
        <v>184</v>
      </c>
      <c r="DC238" s="39">
        <v>-125</v>
      </c>
      <c r="DD238" s="39">
        <v>575</v>
      </c>
      <c r="DE238" s="39">
        <v>2500</v>
      </c>
      <c r="DF238" s="50">
        <f t="shared" si="494"/>
        <v>2.6502426586057135E-3</v>
      </c>
      <c r="DG238" s="40">
        <f t="shared" si="450"/>
        <v>25.5</v>
      </c>
      <c r="DH238" s="41">
        <f t="shared" si="495"/>
        <v>63750</v>
      </c>
      <c r="DI238" s="39">
        <f t="shared" si="496"/>
        <v>36656250</v>
      </c>
      <c r="DJ238" s="39">
        <f t="shared" si="497"/>
        <v>-7968750</v>
      </c>
      <c r="DK238" s="40">
        <f t="shared" si="451"/>
        <v>0</v>
      </c>
      <c r="DL238" s="39">
        <f t="shared" si="498"/>
        <v>0</v>
      </c>
      <c r="DM238" s="39">
        <f t="shared" si="499"/>
        <v>0</v>
      </c>
      <c r="DN238" s="39">
        <f t="shared" si="500"/>
        <v>0</v>
      </c>
      <c r="DO238" s="53">
        <f t="shared" si="501"/>
        <v>0</v>
      </c>
      <c r="DP238" s="39">
        <f t="shared" si="502"/>
        <v>0</v>
      </c>
      <c r="DQ238" s="39">
        <f t="shared" si="503"/>
        <v>0</v>
      </c>
      <c r="EK238" s="21">
        <v>184</v>
      </c>
      <c r="EL238" s="39">
        <v>-125</v>
      </c>
      <c r="EM238" s="39">
        <v>575</v>
      </c>
      <c r="EN238" s="39">
        <v>2500</v>
      </c>
      <c r="EO238" s="50">
        <f t="shared" si="504"/>
        <v>2.7980838497889378E-3</v>
      </c>
      <c r="EP238" s="40">
        <f t="shared" si="452"/>
        <v>25.5</v>
      </c>
      <c r="EQ238" s="41">
        <f t="shared" si="505"/>
        <v>63750</v>
      </c>
      <c r="ER238" s="39">
        <f t="shared" si="506"/>
        <v>36656250</v>
      </c>
      <c r="ES238" s="39">
        <f t="shared" si="507"/>
        <v>-7968750</v>
      </c>
      <c r="ET238" s="40">
        <f t="shared" si="453"/>
        <v>0</v>
      </c>
      <c r="EU238" s="39">
        <f t="shared" si="508"/>
        <v>0</v>
      </c>
      <c r="EV238" s="39">
        <f t="shared" si="509"/>
        <v>0</v>
      </c>
      <c r="EW238" s="39">
        <f t="shared" si="510"/>
        <v>0</v>
      </c>
      <c r="EX238" s="53">
        <f t="shared" si="511"/>
        <v>0</v>
      </c>
      <c r="EY238" s="39">
        <f t="shared" si="512"/>
        <v>0</v>
      </c>
      <c r="EZ238" s="39">
        <f t="shared" si="513"/>
        <v>0</v>
      </c>
      <c r="FT238" s="21">
        <v>184</v>
      </c>
      <c r="FU238" s="39">
        <v>-125</v>
      </c>
      <c r="FV238" s="39">
        <v>575</v>
      </c>
      <c r="FW238" s="39">
        <v>2500</v>
      </c>
      <c r="FX238" s="50">
        <f t="shared" si="514"/>
        <v>2.8092853071239763E-3</v>
      </c>
      <c r="FY238" s="40">
        <f t="shared" si="454"/>
        <v>25.5</v>
      </c>
      <c r="FZ238" s="41">
        <f t="shared" si="515"/>
        <v>63750</v>
      </c>
      <c r="GA238" s="39">
        <f t="shared" si="516"/>
        <v>36656250</v>
      </c>
      <c r="GB238" s="39">
        <f t="shared" si="517"/>
        <v>-7968750</v>
      </c>
      <c r="GC238" s="40">
        <f t="shared" si="455"/>
        <v>0</v>
      </c>
      <c r="GD238" s="39">
        <f t="shared" si="518"/>
        <v>0</v>
      </c>
      <c r="GE238" s="39">
        <f t="shared" si="519"/>
        <v>0</v>
      </c>
      <c r="GF238" s="39">
        <f t="shared" si="520"/>
        <v>0</v>
      </c>
      <c r="GG238" s="53">
        <f t="shared" si="521"/>
        <v>0</v>
      </c>
      <c r="GH238" s="39">
        <f t="shared" si="522"/>
        <v>0</v>
      </c>
      <c r="GI238" s="39">
        <f t="shared" si="523"/>
        <v>0</v>
      </c>
      <c r="HC238" s="21">
        <v>184</v>
      </c>
      <c r="HD238" s="39">
        <v>-125</v>
      </c>
      <c r="HE238" s="39">
        <v>575</v>
      </c>
      <c r="HF238" s="39">
        <v>2500</v>
      </c>
      <c r="HG238" s="50">
        <f t="shared" si="524"/>
        <v>2.8093308460826649E-3</v>
      </c>
      <c r="HH238" s="40">
        <f t="shared" si="456"/>
        <v>25.5</v>
      </c>
      <c r="HI238" s="41">
        <f t="shared" si="525"/>
        <v>63750</v>
      </c>
      <c r="HJ238" s="39">
        <f t="shared" si="526"/>
        <v>36656250</v>
      </c>
      <c r="HK238" s="39">
        <f t="shared" si="527"/>
        <v>-7968750</v>
      </c>
      <c r="HL238" s="40">
        <f t="shared" si="457"/>
        <v>0</v>
      </c>
      <c r="HM238" s="39">
        <f t="shared" si="528"/>
        <v>0</v>
      </c>
      <c r="HN238" s="39">
        <f t="shared" si="529"/>
        <v>0</v>
      </c>
      <c r="HO238" s="39">
        <f t="shared" si="530"/>
        <v>0</v>
      </c>
      <c r="HP238" s="53">
        <f t="shared" si="531"/>
        <v>0</v>
      </c>
      <c r="HQ238" s="39">
        <f t="shared" si="532"/>
        <v>0</v>
      </c>
      <c r="HR238" s="39">
        <f t="shared" si="533"/>
        <v>0</v>
      </c>
      <c r="IL238" s="21">
        <v>184</v>
      </c>
      <c r="IM238" s="39">
        <v>-125</v>
      </c>
      <c r="IN238" s="39">
        <v>575</v>
      </c>
      <c r="IO238" s="39">
        <v>2500</v>
      </c>
      <c r="IP238" s="50">
        <f t="shared" si="534"/>
        <v>2.8093308469148018E-3</v>
      </c>
      <c r="IQ238" s="40">
        <f t="shared" si="458"/>
        <v>25.5</v>
      </c>
      <c r="IR238" s="41">
        <f t="shared" si="535"/>
        <v>63750</v>
      </c>
      <c r="IS238" s="39">
        <f t="shared" si="536"/>
        <v>36656250</v>
      </c>
      <c r="IT238" s="39">
        <f t="shared" si="537"/>
        <v>-7968750</v>
      </c>
      <c r="IU238" s="40">
        <f t="shared" si="459"/>
        <v>0</v>
      </c>
      <c r="IV238" s="39">
        <f t="shared" si="538"/>
        <v>0</v>
      </c>
      <c r="IW238" s="39">
        <f t="shared" si="539"/>
        <v>0</v>
      </c>
      <c r="IX238" s="39">
        <f t="shared" si="540"/>
        <v>0</v>
      </c>
      <c r="IY238" s="53">
        <f t="shared" si="541"/>
        <v>0</v>
      </c>
      <c r="IZ238" s="39">
        <f t="shared" si="542"/>
        <v>0</v>
      </c>
      <c r="JA238" s="39">
        <f t="shared" si="543"/>
        <v>0</v>
      </c>
      <c r="JU238" s="21">
        <v>184</v>
      </c>
      <c r="JV238" s="39">
        <v>-125</v>
      </c>
      <c r="JW238" s="39">
        <v>575</v>
      </c>
      <c r="JX238" s="39">
        <v>2500</v>
      </c>
      <c r="JY238" s="50">
        <f t="shared" si="544"/>
        <v>2.8093308469148031E-3</v>
      </c>
      <c r="JZ238" s="40">
        <f t="shared" si="460"/>
        <v>25.5</v>
      </c>
      <c r="KA238" s="41">
        <f t="shared" si="545"/>
        <v>63750</v>
      </c>
      <c r="KB238" s="39">
        <f t="shared" si="546"/>
        <v>36656250</v>
      </c>
      <c r="KC238" s="39">
        <f t="shared" si="547"/>
        <v>-7968750</v>
      </c>
      <c r="KD238" s="40">
        <f t="shared" si="461"/>
        <v>0</v>
      </c>
      <c r="KE238" s="39">
        <f t="shared" si="548"/>
        <v>0</v>
      </c>
      <c r="KF238" s="39">
        <f t="shared" si="549"/>
        <v>0</v>
      </c>
      <c r="KG238" s="39">
        <f t="shared" si="550"/>
        <v>0</v>
      </c>
      <c r="KH238" s="53">
        <f t="shared" si="551"/>
        <v>0</v>
      </c>
      <c r="KI238" s="39">
        <f t="shared" si="552"/>
        <v>0</v>
      </c>
      <c r="KJ238" s="39">
        <f t="shared" si="553"/>
        <v>0</v>
      </c>
      <c r="LD238" s="21">
        <v>184</v>
      </c>
      <c r="LE238" s="39">
        <v>-125</v>
      </c>
      <c r="LF238" s="39">
        <v>575</v>
      </c>
      <c r="LG238" s="39">
        <v>2500</v>
      </c>
      <c r="LH238" s="50">
        <f t="shared" si="554"/>
        <v>2.8093308469148031E-3</v>
      </c>
      <c r="LI238" s="40">
        <f t="shared" si="462"/>
        <v>25.5</v>
      </c>
      <c r="LJ238" s="41">
        <f t="shared" si="555"/>
        <v>63750</v>
      </c>
      <c r="LK238" s="39">
        <f t="shared" si="556"/>
        <v>36656250</v>
      </c>
      <c r="LL238" s="39">
        <f t="shared" si="557"/>
        <v>-7968750</v>
      </c>
      <c r="LM238" s="40">
        <f t="shared" si="463"/>
        <v>0</v>
      </c>
      <c r="LN238" s="39">
        <f t="shared" si="558"/>
        <v>0</v>
      </c>
      <c r="LO238" s="39">
        <f t="shared" si="559"/>
        <v>0</v>
      </c>
      <c r="LP238" s="39">
        <f t="shared" si="560"/>
        <v>0</v>
      </c>
      <c r="LQ238" s="53">
        <f t="shared" si="561"/>
        <v>0</v>
      </c>
      <c r="LR238" s="39">
        <f t="shared" si="562"/>
        <v>0</v>
      </c>
      <c r="LS238" s="39">
        <f t="shared" si="563"/>
        <v>0</v>
      </c>
    </row>
    <row r="239" spans="1:331" x14ac:dyDescent="0.25">
      <c r="A239" s="21">
        <v>185</v>
      </c>
      <c r="B239" s="39">
        <v>-75</v>
      </c>
      <c r="C239" s="39">
        <v>-575</v>
      </c>
      <c r="D239" s="39">
        <v>2500</v>
      </c>
      <c r="E239" s="50">
        <f t="shared" si="464"/>
        <v>9.1000000000000011E-4</v>
      </c>
      <c r="F239" s="40">
        <f t="shared" si="444"/>
        <v>17.925862500000001</v>
      </c>
      <c r="G239" s="41">
        <f t="shared" si="465"/>
        <v>44814.65625</v>
      </c>
      <c r="H239" s="39">
        <f t="shared" si="466"/>
        <v>-25768427.34375</v>
      </c>
      <c r="I239" s="39">
        <f t="shared" si="467"/>
        <v>-3361099.21875</v>
      </c>
      <c r="J239" s="40">
        <f t="shared" si="445"/>
        <v>13897.499999999998</v>
      </c>
      <c r="K239" s="39">
        <f t="shared" si="468"/>
        <v>34743749.999999993</v>
      </c>
      <c r="L239" s="39">
        <f t="shared" si="469"/>
        <v>-19977656249.999996</v>
      </c>
      <c r="M239" s="39">
        <f t="shared" si="470"/>
        <v>-2605781249.9999995</v>
      </c>
      <c r="N239" s="53">
        <f t="shared" si="471"/>
        <v>11487152343749.998</v>
      </c>
      <c r="O239" s="39">
        <f t="shared" si="472"/>
        <v>1498324218749.9998</v>
      </c>
      <c r="P239" s="39">
        <f t="shared" si="473"/>
        <v>195433593749.99997</v>
      </c>
      <c r="AJ239" s="21">
        <v>185</v>
      </c>
      <c r="AK239" s="39">
        <v>-75</v>
      </c>
      <c r="AL239" s="39">
        <v>-575</v>
      </c>
      <c r="AM239" s="39">
        <v>2500</v>
      </c>
      <c r="AN239" s="50">
        <f t="shared" si="474"/>
        <v>2.1540860061450973E-4</v>
      </c>
      <c r="AO239" s="40">
        <f t="shared" si="446"/>
        <v>5.1971137999007766</v>
      </c>
      <c r="AP239" s="41">
        <f t="shared" si="475"/>
        <v>12992.784499751942</v>
      </c>
      <c r="AQ239" s="39">
        <f t="shared" si="476"/>
        <v>-7470851.0873573665</v>
      </c>
      <c r="AR239" s="39">
        <f t="shared" si="477"/>
        <v>-974458.83748139569</v>
      </c>
      <c r="AS239" s="40">
        <f t="shared" si="447"/>
        <v>22753.540342165001</v>
      </c>
      <c r="AT239" s="39">
        <f t="shared" si="478"/>
        <v>56883850.855412506</v>
      </c>
      <c r="AU239" s="39">
        <f t="shared" si="479"/>
        <v>-32708214241.86219</v>
      </c>
      <c r="AV239" s="39">
        <f t="shared" si="480"/>
        <v>-4266288814.1559381</v>
      </c>
      <c r="AW239" s="53">
        <f t="shared" si="481"/>
        <v>18807223189070.758</v>
      </c>
      <c r="AX239" s="39">
        <f t="shared" si="482"/>
        <v>2453116068139.6646</v>
      </c>
      <c r="AY239" s="39">
        <f t="shared" si="483"/>
        <v>319971661061.69537</v>
      </c>
      <c r="BS239" s="21">
        <v>185</v>
      </c>
      <c r="BT239" s="39">
        <v>-75</v>
      </c>
      <c r="BU239" s="39">
        <v>-575</v>
      </c>
      <c r="BV239" s="39">
        <v>2500</v>
      </c>
      <c r="BW239" s="50">
        <f t="shared" si="484"/>
        <v>2.0622937182215262E-4</v>
      </c>
      <c r="BX239" s="40">
        <f t="shared" si="448"/>
        <v>4.9877167009761232</v>
      </c>
      <c r="BY239" s="41">
        <f t="shared" si="485"/>
        <v>12469.291752440307</v>
      </c>
      <c r="BZ239" s="39">
        <f t="shared" si="486"/>
        <v>-7169842.7576531768</v>
      </c>
      <c r="CA239" s="39">
        <f t="shared" si="487"/>
        <v>-935196.88143302302</v>
      </c>
      <c r="CB239" s="40">
        <f t="shared" si="449"/>
        <v>22870.575509267554</v>
      </c>
      <c r="CC239" s="39">
        <f t="shared" si="488"/>
        <v>57176438.773168884</v>
      </c>
      <c r="CD239" s="39">
        <f t="shared" si="489"/>
        <v>-32876452294.572109</v>
      </c>
      <c r="CE239" s="39">
        <f t="shared" si="490"/>
        <v>-4288232907.9876661</v>
      </c>
      <c r="CF239" s="53">
        <f t="shared" si="491"/>
        <v>18903960069378.961</v>
      </c>
      <c r="CG239" s="39">
        <f t="shared" si="492"/>
        <v>2465733922092.9082</v>
      </c>
      <c r="CH239" s="39">
        <f t="shared" si="493"/>
        <v>321617468099.07495</v>
      </c>
      <c r="DB239" s="21">
        <v>185</v>
      </c>
      <c r="DC239" s="39">
        <v>-75</v>
      </c>
      <c r="DD239" s="39">
        <v>-575</v>
      </c>
      <c r="DE239" s="39">
        <v>2500</v>
      </c>
      <c r="DF239" s="50">
        <f t="shared" si="494"/>
        <v>1.2922994088572699E-4</v>
      </c>
      <c r="DG239" s="40">
        <f t="shared" si="450"/>
        <v>3.1888985852500671</v>
      </c>
      <c r="DH239" s="41">
        <f t="shared" si="495"/>
        <v>7972.2464631251678</v>
      </c>
      <c r="DI239" s="39">
        <f t="shared" si="496"/>
        <v>-4584041.7162969718</v>
      </c>
      <c r="DJ239" s="39">
        <f t="shared" si="497"/>
        <v>-597918.4847343876</v>
      </c>
      <c r="DK239" s="40">
        <f t="shared" si="451"/>
        <v>23852.318253706981</v>
      </c>
      <c r="DL239" s="39">
        <f t="shared" si="498"/>
        <v>59630795.634267449</v>
      </c>
      <c r="DM239" s="39">
        <f t="shared" si="499"/>
        <v>-34287707489.703785</v>
      </c>
      <c r="DN239" s="39">
        <f t="shared" si="500"/>
        <v>-4472309672.5700588</v>
      </c>
      <c r="DO239" s="53">
        <f t="shared" si="501"/>
        <v>19715431806579.676</v>
      </c>
      <c r="DP239" s="39">
        <f t="shared" si="502"/>
        <v>2571578061727.7837</v>
      </c>
      <c r="DQ239" s="39">
        <f t="shared" si="503"/>
        <v>335423225442.75439</v>
      </c>
      <c r="EK239" s="21">
        <v>185</v>
      </c>
      <c r="EL239" s="39">
        <v>-75</v>
      </c>
      <c r="EM239" s="39">
        <v>-575</v>
      </c>
      <c r="EN239" s="39">
        <v>2500</v>
      </c>
      <c r="EO239" s="50">
        <f t="shared" si="504"/>
        <v>1.0239913514629865E-4</v>
      </c>
      <c r="EP239" s="40">
        <f t="shared" si="452"/>
        <v>2.5443323553788422</v>
      </c>
      <c r="EQ239" s="41">
        <f t="shared" si="505"/>
        <v>6360.8308884471053</v>
      </c>
      <c r="ER239" s="39">
        <f t="shared" si="506"/>
        <v>-3657477.7608570857</v>
      </c>
      <c r="ES239" s="39">
        <f t="shared" si="507"/>
        <v>-477062.31663353287</v>
      </c>
      <c r="ET239" s="40">
        <f t="shared" si="453"/>
        <v>24194.411026884693</v>
      </c>
      <c r="EU239" s="39">
        <f t="shared" si="508"/>
        <v>60486027.567211732</v>
      </c>
      <c r="EV239" s="39">
        <f t="shared" si="509"/>
        <v>-34779465851.146744</v>
      </c>
      <c r="EW239" s="39">
        <f t="shared" si="510"/>
        <v>-4536452067.5408802</v>
      </c>
      <c r="EX239" s="53">
        <f t="shared" si="511"/>
        <v>19998192864409.379</v>
      </c>
      <c r="EY239" s="39">
        <f t="shared" si="512"/>
        <v>2608459938836.0063</v>
      </c>
      <c r="EZ239" s="39">
        <f t="shared" si="513"/>
        <v>340233905065.56598</v>
      </c>
      <c r="FT239" s="21">
        <v>185</v>
      </c>
      <c r="FU239" s="39">
        <v>-75</v>
      </c>
      <c r="FV239" s="39">
        <v>-575</v>
      </c>
      <c r="FW239" s="39">
        <v>2500</v>
      </c>
      <c r="FX239" s="50">
        <f t="shared" si="514"/>
        <v>1.0030971439457006E-4</v>
      </c>
      <c r="FY239" s="40">
        <f t="shared" si="454"/>
        <v>2.4937522196992967</v>
      </c>
      <c r="FZ239" s="41">
        <f t="shared" si="515"/>
        <v>6234.3805492482416</v>
      </c>
      <c r="GA239" s="39">
        <f t="shared" si="516"/>
        <v>-3584768.8158177389</v>
      </c>
      <c r="GB239" s="39">
        <f t="shared" si="517"/>
        <v>-467578.54119361809</v>
      </c>
      <c r="GC239" s="40">
        <f t="shared" si="455"/>
        <v>24221.05114146923</v>
      </c>
      <c r="GD239" s="39">
        <f t="shared" si="518"/>
        <v>60552627.853673078</v>
      </c>
      <c r="GE239" s="39">
        <f t="shared" si="519"/>
        <v>-34817761015.862022</v>
      </c>
      <c r="GF239" s="39">
        <f t="shared" si="520"/>
        <v>-4541447089.0254812</v>
      </c>
      <c r="GG239" s="53">
        <f t="shared" si="521"/>
        <v>20020212584120.664</v>
      </c>
      <c r="GH239" s="39">
        <f t="shared" si="522"/>
        <v>2611332076189.6519</v>
      </c>
      <c r="GI239" s="39">
        <f t="shared" si="523"/>
        <v>340608531676.91107</v>
      </c>
      <c r="HC239" s="21">
        <v>185</v>
      </c>
      <c r="HD239" s="39">
        <v>-75</v>
      </c>
      <c r="HE239" s="39">
        <v>-575</v>
      </c>
      <c r="HF239" s="39">
        <v>2500</v>
      </c>
      <c r="HG239" s="50">
        <f t="shared" si="524"/>
        <v>1.003035897823985E-4</v>
      </c>
      <c r="HH239" s="40">
        <f t="shared" si="456"/>
        <v>2.493603874915534</v>
      </c>
      <c r="HI239" s="41">
        <f t="shared" si="525"/>
        <v>6234.0096872888353</v>
      </c>
      <c r="HJ239" s="39">
        <f t="shared" si="526"/>
        <v>-3584555.5701910802</v>
      </c>
      <c r="HK239" s="39">
        <f t="shared" si="527"/>
        <v>-467550.72654666263</v>
      </c>
      <c r="HL239" s="40">
        <f t="shared" si="457"/>
        <v>24221.129230274419</v>
      </c>
      <c r="HM239" s="39">
        <f t="shared" si="528"/>
        <v>60552823.075686045</v>
      </c>
      <c r="HN239" s="39">
        <f t="shared" si="529"/>
        <v>-34817873268.519478</v>
      </c>
      <c r="HO239" s="39">
        <f t="shared" si="530"/>
        <v>-4541461730.6764536</v>
      </c>
      <c r="HP239" s="53">
        <f t="shared" si="531"/>
        <v>20020277129398.699</v>
      </c>
      <c r="HQ239" s="39">
        <f t="shared" si="532"/>
        <v>2611340495138.9609</v>
      </c>
      <c r="HR239" s="39">
        <f t="shared" si="533"/>
        <v>340609629800.73401</v>
      </c>
      <c r="IL239" s="21">
        <v>185</v>
      </c>
      <c r="IM239" s="39">
        <v>-75</v>
      </c>
      <c r="IN239" s="39">
        <v>-575</v>
      </c>
      <c r="IO239" s="39">
        <v>2500</v>
      </c>
      <c r="IP239" s="50">
        <f t="shared" si="534"/>
        <v>1.0030358966838253E-4</v>
      </c>
      <c r="IQ239" s="40">
        <f t="shared" si="458"/>
        <v>2.4936038721539395</v>
      </c>
      <c r="IR239" s="41">
        <f t="shared" si="535"/>
        <v>6234.0096803848492</v>
      </c>
      <c r="IS239" s="39">
        <f t="shared" si="536"/>
        <v>-3584555.5662212884</v>
      </c>
      <c r="IT239" s="39">
        <f t="shared" si="537"/>
        <v>-467550.72602886369</v>
      </c>
      <c r="IU239" s="40">
        <f t="shared" si="459"/>
        <v>24221.129231728122</v>
      </c>
      <c r="IV239" s="39">
        <f t="shared" si="538"/>
        <v>60552823.079320304</v>
      </c>
      <c r="IW239" s="39">
        <f t="shared" si="539"/>
        <v>-34817873270.609177</v>
      </c>
      <c r="IX239" s="39">
        <f t="shared" si="540"/>
        <v>-4541461730.9490232</v>
      </c>
      <c r="IY239" s="53">
        <f t="shared" si="541"/>
        <v>20020277130600.277</v>
      </c>
      <c r="IZ239" s="39">
        <f t="shared" si="542"/>
        <v>2611340495295.6885</v>
      </c>
      <c r="JA239" s="39">
        <f t="shared" si="543"/>
        <v>340609629821.1767</v>
      </c>
      <c r="JU239" s="21">
        <v>185</v>
      </c>
      <c r="JV239" s="39">
        <v>-75</v>
      </c>
      <c r="JW239" s="39">
        <v>-575</v>
      </c>
      <c r="JX239" s="39">
        <v>2500</v>
      </c>
      <c r="JY239" s="50">
        <f t="shared" si="544"/>
        <v>1.003035896683819E-4</v>
      </c>
      <c r="JZ239" s="40">
        <f t="shared" si="460"/>
        <v>2.4936038721539253</v>
      </c>
      <c r="KA239" s="41">
        <f t="shared" si="545"/>
        <v>6234.0096803848137</v>
      </c>
      <c r="KB239" s="39">
        <f t="shared" si="546"/>
        <v>-3584555.5662212679</v>
      </c>
      <c r="KC239" s="39">
        <f t="shared" si="547"/>
        <v>-467550.72602886101</v>
      </c>
      <c r="KD239" s="40">
        <f t="shared" si="461"/>
        <v>24221.12923172813</v>
      </c>
      <c r="KE239" s="39">
        <f t="shared" si="548"/>
        <v>60552823.079320326</v>
      </c>
      <c r="KF239" s="39">
        <f t="shared" si="549"/>
        <v>-34817873270.609184</v>
      </c>
      <c r="KG239" s="39">
        <f t="shared" si="550"/>
        <v>-4541461730.9490242</v>
      </c>
      <c r="KH239" s="53">
        <f t="shared" si="551"/>
        <v>20020277130600.281</v>
      </c>
      <c r="KI239" s="39">
        <f t="shared" si="552"/>
        <v>2611340495295.689</v>
      </c>
      <c r="KJ239" s="39">
        <f t="shared" si="553"/>
        <v>340609629821.17682</v>
      </c>
      <c r="LD239" s="21">
        <v>185</v>
      </c>
      <c r="LE239" s="39">
        <v>-75</v>
      </c>
      <c r="LF239" s="39">
        <v>-575</v>
      </c>
      <c r="LG239" s="39">
        <v>2500</v>
      </c>
      <c r="LH239" s="50">
        <f t="shared" si="554"/>
        <v>1.003035896683819E-4</v>
      </c>
      <c r="LI239" s="40">
        <f t="shared" si="462"/>
        <v>2.4936038721539253</v>
      </c>
      <c r="LJ239" s="41">
        <f t="shared" si="555"/>
        <v>6234.0096803848137</v>
      </c>
      <c r="LK239" s="39">
        <f t="shared" si="556"/>
        <v>-3584555.5662212679</v>
      </c>
      <c r="LL239" s="39">
        <f t="shared" si="557"/>
        <v>-467550.72602886101</v>
      </c>
      <c r="LM239" s="40">
        <f t="shared" si="463"/>
        <v>24221.12923172813</v>
      </c>
      <c r="LN239" s="39">
        <f t="shared" si="558"/>
        <v>60552823.079320326</v>
      </c>
      <c r="LO239" s="39">
        <f t="shared" si="559"/>
        <v>-34817873270.609184</v>
      </c>
      <c r="LP239" s="39">
        <f t="shared" si="560"/>
        <v>-4541461730.9490242</v>
      </c>
      <c r="LQ239" s="53">
        <f t="shared" si="561"/>
        <v>20020277130600.281</v>
      </c>
      <c r="LR239" s="39">
        <f t="shared" si="562"/>
        <v>2611340495295.689</v>
      </c>
      <c r="LS239" s="39">
        <f t="shared" si="563"/>
        <v>340609629821.17682</v>
      </c>
    </row>
    <row r="240" spans="1:331" x14ac:dyDescent="0.25">
      <c r="A240" s="21">
        <v>186</v>
      </c>
      <c r="B240" s="39">
        <v>-75</v>
      </c>
      <c r="C240" s="39">
        <v>-525</v>
      </c>
      <c r="D240" s="39">
        <v>2500</v>
      </c>
      <c r="E240" s="50">
        <f t="shared" si="464"/>
        <v>9.1750000000000002E-4</v>
      </c>
      <c r="F240" s="40">
        <f t="shared" si="444"/>
        <v>18.029735156249998</v>
      </c>
      <c r="G240" s="41">
        <f t="shared" si="465"/>
        <v>45074.337890624993</v>
      </c>
      <c r="H240" s="39">
        <f t="shared" si="466"/>
        <v>-23664027.392578121</v>
      </c>
      <c r="I240" s="39">
        <f t="shared" si="467"/>
        <v>-3380575.3417968745</v>
      </c>
      <c r="J240" s="40">
        <f t="shared" si="445"/>
        <v>13801.875</v>
      </c>
      <c r="K240" s="39">
        <f t="shared" si="468"/>
        <v>34504687.5</v>
      </c>
      <c r="L240" s="39">
        <f t="shared" si="469"/>
        <v>-18114960937.5</v>
      </c>
      <c r="M240" s="39">
        <f t="shared" si="470"/>
        <v>-2587851562.5</v>
      </c>
      <c r="N240" s="53">
        <f t="shared" si="471"/>
        <v>9510354492187.5</v>
      </c>
      <c r="O240" s="39">
        <f t="shared" si="472"/>
        <v>1358622070312.5</v>
      </c>
      <c r="P240" s="39">
        <f t="shared" si="473"/>
        <v>194088867187.5</v>
      </c>
      <c r="AJ240" s="21">
        <v>186</v>
      </c>
      <c r="AK240" s="39">
        <v>-75</v>
      </c>
      <c r="AL240" s="39">
        <v>-525</v>
      </c>
      <c r="AM240" s="39">
        <v>2500</v>
      </c>
      <c r="AN240" s="50">
        <f t="shared" si="474"/>
        <v>2.8800064035248535E-4</v>
      </c>
      <c r="AO240" s="40">
        <f t="shared" si="446"/>
        <v>6.8152459776114354</v>
      </c>
      <c r="AP240" s="41">
        <f t="shared" si="475"/>
        <v>17038.114944028588</v>
      </c>
      <c r="AQ240" s="39">
        <f t="shared" si="476"/>
        <v>-8945010.3456150088</v>
      </c>
      <c r="AR240" s="39">
        <f t="shared" si="477"/>
        <v>-1277858.6208021441</v>
      </c>
      <c r="AS240" s="40">
        <f t="shared" si="447"/>
        <v>21827.991835505811</v>
      </c>
      <c r="AT240" s="39">
        <f t="shared" si="478"/>
        <v>54569979.588764526</v>
      </c>
      <c r="AU240" s="39">
        <f t="shared" si="479"/>
        <v>-28649239284.101376</v>
      </c>
      <c r="AV240" s="39">
        <f t="shared" si="480"/>
        <v>-4092748469.1573396</v>
      </c>
      <c r="AW240" s="53">
        <f t="shared" si="481"/>
        <v>15040850624153.223</v>
      </c>
      <c r="AX240" s="39">
        <f t="shared" si="482"/>
        <v>2148692946307.6033</v>
      </c>
      <c r="AY240" s="39">
        <f t="shared" si="483"/>
        <v>306956135186.80048</v>
      </c>
      <c r="BS240" s="21">
        <v>186</v>
      </c>
      <c r="BT240" s="39">
        <v>-75</v>
      </c>
      <c r="BU240" s="39">
        <v>-525</v>
      </c>
      <c r="BV240" s="39">
        <v>2500</v>
      </c>
      <c r="BW240" s="50">
        <f t="shared" si="484"/>
        <v>2.9659087557046488E-4</v>
      </c>
      <c r="BX240" s="40">
        <f t="shared" si="448"/>
        <v>7.0022831369150547</v>
      </c>
      <c r="BY240" s="41">
        <f t="shared" si="485"/>
        <v>17505.707842287637</v>
      </c>
      <c r="BZ240" s="39">
        <f t="shared" si="486"/>
        <v>-9190496.6172010098</v>
      </c>
      <c r="CA240" s="39">
        <f t="shared" si="487"/>
        <v>-1312928.0881715727</v>
      </c>
      <c r="CB240" s="40">
        <f t="shared" si="449"/>
        <v>21718.466336476573</v>
      </c>
      <c r="CC240" s="39">
        <f t="shared" si="488"/>
        <v>54296165.841191433</v>
      </c>
      <c r="CD240" s="39">
        <f t="shared" si="489"/>
        <v>-28505487066.625504</v>
      </c>
      <c r="CE240" s="39">
        <f t="shared" si="490"/>
        <v>-4072212438.0893574</v>
      </c>
      <c r="CF240" s="53">
        <f t="shared" si="491"/>
        <v>14965380709978.389</v>
      </c>
      <c r="CG240" s="39">
        <f t="shared" si="492"/>
        <v>2137911529996.9126</v>
      </c>
      <c r="CH240" s="39">
        <f t="shared" si="493"/>
        <v>305415932856.70178</v>
      </c>
      <c r="DB240" s="21">
        <v>186</v>
      </c>
      <c r="DC240" s="39">
        <v>-75</v>
      </c>
      <c r="DD240" s="39">
        <v>-525</v>
      </c>
      <c r="DE240" s="39">
        <v>2500</v>
      </c>
      <c r="DF240" s="50">
        <f t="shared" si="494"/>
        <v>2.4015021563710405E-4</v>
      </c>
      <c r="DG240" s="40">
        <f t="shared" si="450"/>
        <v>5.7561706950464124</v>
      </c>
      <c r="DH240" s="41">
        <f t="shared" si="495"/>
        <v>14390.426737616031</v>
      </c>
      <c r="DI240" s="39">
        <f t="shared" si="496"/>
        <v>-7554974.0372484168</v>
      </c>
      <c r="DJ240" s="39">
        <f t="shared" si="497"/>
        <v>-1079282.0053212023</v>
      </c>
      <c r="DK240" s="40">
        <f t="shared" si="451"/>
        <v>22438.084750626924</v>
      </c>
      <c r="DL240" s="39">
        <f t="shared" si="498"/>
        <v>56095211.876567312</v>
      </c>
      <c r="DM240" s="39">
        <f t="shared" si="499"/>
        <v>-29449986235.197838</v>
      </c>
      <c r="DN240" s="39">
        <f t="shared" si="500"/>
        <v>-4207140890.7425485</v>
      </c>
      <c r="DO240" s="53">
        <f t="shared" si="501"/>
        <v>15461242773478.865</v>
      </c>
      <c r="DP240" s="39">
        <f t="shared" si="502"/>
        <v>2208748967639.8379</v>
      </c>
      <c r="DQ240" s="39">
        <f t="shared" si="503"/>
        <v>315535566805.6911</v>
      </c>
      <c r="EK240" s="21">
        <v>186</v>
      </c>
      <c r="EL240" s="39">
        <v>-75</v>
      </c>
      <c r="EM240" s="39">
        <v>-525</v>
      </c>
      <c r="EN240" s="39">
        <v>2500</v>
      </c>
      <c r="EO240" s="50">
        <f t="shared" si="504"/>
        <v>2.2098554544975691E-4</v>
      </c>
      <c r="EP240" s="40">
        <f t="shared" si="452"/>
        <v>5.3238107619457944</v>
      </c>
      <c r="EQ240" s="41">
        <f t="shared" si="505"/>
        <v>13309.526904864486</v>
      </c>
      <c r="ER240" s="39">
        <f t="shared" si="506"/>
        <v>-6987501.6250538547</v>
      </c>
      <c r="ES240" s="39">
        <f t="shared" si="507"/>
        <v>-998214.5178648365</v>
      </c>
      <c r="ET240" s="40">
        <f t="shared" si="453"/>
        <v>22682.434295515599</v>
      </c>
      <c r="EU240" s="39">
        <f t="shared" si="508"/>
        <v>56706085.738789</v>
      </c>
      <c r="EV240" s="39">
        <f t="shared" si="509"/>
        <v>-29770695012.864223</v>
      </c>
      <c r="EW240" s="39">
        <f t="shared" si="510"/>
        <v>-4252956430.4091749</v>
      </c>
      <c r="EX240" s="53">
        <f t="shared" si="511"/>
        <v>15629614881753.717</v>
      </c>
      <c r="EY240" s="39">
        <f t="shared" si="512"/>
        <v>2232802125964.8169</v>
      </c>
      <c r="EZ240" s="39">
        <f t="shared" si="513"/>
        <v>318971732280.68811</v>
      </c>
      <c r="FT240" s="21">
        <v>186</v>
      </c>
      <c r="FU240" s="39">
        <v>-75</v>
      </c>
      <c r="FV240" s="39">
        <v>-525</v>
      </c>
      <c r="FW240" s="39">
        <v>2500</v>
      </c>
      <c r="FX240" s="50">
        <f t="shared" si="514"/>
        <v>2.1947959508783721E-4</v>
      </c>
      <c r="FY240" s="40">
        <f t="shared" si="454"/>
        <v>5.2896376840328507</v>
      </c>
      <c r="FZ240" s="41">
        <f t="shared" si="515"/>
        <v>13224.094210082127</v>
      </c>
      <c r="GA240" s="39">
        <f t="shared" si="516"/>
        <v>-6942649.460293116</v>
      </c>
      <c r="GB240" s="39">
        <f t="shared" si="517"/>
        <v>-991807.06575615949</v>
      </c>
      <c r="GC240" s="40">
        <f t="shared" si="455"/>
        <v>22701.635162630075</v>
      </c>
      <c r="GD240" s="39">
        <f t="shared" si="518"/>
        <v>56754087.906575188</v>
      </c>
      <c r="GE240" s="39">
        <f t="shared" si="519"/>
        <v>-29795896150.951973</v>
      </c>
      <c r="GF240" s="39">
        <f t="shared" si="520"/>
        <v>-4256556592.9931393</v>
      </c>
      <c r="GG240" s="53">
        <f t="shared" si="521"/>
        <v>15642845479249.785</v>
      </c>
      <c r="GH240" s="39">
        <f t="shared" si="522"/>
        <v>2234692211321.3979</v>
      </c>
      <c r="GI240" s="39">
        <f t="shared" si="523"/>
        <v>319241744474.48541</v>
      </c>
      <c r="HC240" s="21">
        <v>186</v>
      </c>
      <c r="HD240" s="39">
        <v>-75</v>
      </c>
      <c r="HE240" s="39">
        <v>-525</v>
      </c>
      <c r="HF240" s="39">
        <v>2500</v>
      </c>
      <c r="HG240" s="50">
        <f t="shared" si="524"/>
        <v>2.1947573484035229E-4</v>
      </c>
      <c r="HH240" s="40">
        <f t="shared" si="456"/>
        <v>5.2895500500078141</v>
      </c>
      <c r="HI240" s="41">
        <f t="shared" si="525"/>
        <v>13223.875125019535</v>
      </c>
      <c r="HJ240" s="39">
        <f t="shared" si="526"/>
        <v>-6942534.4406352555</v>
      </c>
      <c r="HK240" s="39">
        <f t="shared" si="527"/>
        <v>-991790.63437646511</v>
      </c>
      <c r="HL240" s="40">
        <f t="shared" si="457"/>
        <v>22701.684380785508</v>
      </c>
      <c r="HM240" s="39">
        <f t="shared" si="528"/>
        <v>56754210.951963767</v>
      </c>
      <c r="HN240" s="39">
        <f t="shared" si="529"/>
        <v>-29795960749.780979</v>
      </c>
      <c r="HO240" s="39">
        <f t="shared" si="530"/>
        <v>-4256565821.3972826</v>
      </c>
      <c r="HP240" s="53">
        <f t="shared" si="531"/>
        <v>15642879393635.014</v>
      </c>
      <c r="HQ240" s="39">
        <f t="shared" si="532"/>
        <v>2234697056233.5732</v>
      </c>
      <c r="HR240" s="39">
        <f t="shared" si="533"/>
        <v>319242436604.7962</v>
      </c>
      <c r="IL240" s="21">
        <v>186</v>
      </c>
      <c r="IM240" s="39">
        <v>-75</v>
      </c>
      <c r="IN240" s="39">
        <v>-525</v>
      </c>
      <c r="IO240" s="39">
        <v>2500</v>
      </c>
      <c r="IP240" s="50">
        <f t="shared" si="534"/>
        <v>2.1947573476777755E-4</v>
      </c>
      <c r="IQ240" s="40">
        <f t="shared" si="458"/>
        <v>5.2895500483602484</v>
      </c>
      <c r="IR240" s="41">
        <f t="shared" si="535"/>
        <v>13223.87512090062</v>
      </c>
      <c r="IS240" s="39">
        <f t="shared" si="536"/>
        <v>-6942534.438472826</v>
      </c>
      <c r="IT240" s="39">
        <f t="shared" si="537"/>
        <v>-991790.63406754658</v>
      </c>
      <c r="IU240" s="40">
        <f t="shared" si="459"/>
        <v>22701.684381710835</v>
      </c>
      <c r="IV240" s="39">
        <f t="shared" si="538"/>
        <v>56754210.954277083</v>
      </c>
      <c r="IW240" s="39">
        <f t="shared" si="539"/>
        <v>-29795960750.995468</v>
      </c>
      <c r="IX240" s="39">
        <f t="shared" si="540"/>
        <v>-4256565821.5707812</v>
      </c>
      <c r="IY240" s="53">
        <f t="shared" si="541"/>
        <v>15642879394272.621</v>
      </c>
      <c r="IZ240" s="39">
        <f t="shared" si="542"/>
        <v>2234697056324.6602</v>
      </c>
      <c r="JA240" s="39">
        <f t="shared" si="543"/>
        <v>319242436617.80859</v>
      </c>
      <c r="JU240" s="21">
        <v>186</v>
      </c>
      <c r="JV240" s="39">
        <v>-75</v>
      </c>
      <c r="JW240" s="39">
        <v>-525</v>
      </c>
      <c r="JX240" s="39">
        <v>2500</v>
      </c>
      <c r="JY240" s="50">
        <f t="shared" si="544"/>
        <v>2.1947573476777715E-4</v>
      </c>
      <c r="JZ240" s="40">
        <f t="shared" si="460"/>
        <v>5.2895500483602369</v>
      </c>
      <c r="KA240" s="41">
        <f t="shared" si="545"/>
        <v>13223.875120900591</v>
      </c>
      <c r="KB240" s="39">
        <f t="shared" si="546"/>
        <v>-6942534.4384728102</v>
      </c>
      <c r="KC240" s="39">
        <f t="shared" si="547"/>
        <v>-991790.63406754436</v>
      </c>
      <c r="KD240" s="40">
        <f t="shared" si="461"/>
        <v>22701.684381710842</v>
      </c>
      <c r="KE240" s="39">
        <f t="shared" si="548"/>
        <v>56754210.954277106</v>
      </c>
      <c r="KF240" s="39">
        <f t="shared" si="549"/>
        <v>-29795960750.99548</v>
      </c>
      <c r="KG240" s="39">
        <f t="shared" si="550"/>
        <v>-4256565821.5707831</v>
      </c>
      <c r="KH240" s="53">
        <f t="shared" si="551"/>
        <v>15642879394272.627</v>
      </c>
      <c r="KI240" s="39">
        <f t="shared" si="552"/>
        <v>2234697056324.6611</v>
      </c>
      <c r="KJ240" s="39">
        <f t="shared" si="553"/>
        <v>319242436617.80872</v>
      </c>
      <c r="LD240" s="21">
        <v>186</v>
      </c>
      <c r="LE240" s="39">
        <v>-75</v>
      </c>
      <c r="LF240" s="39">
        <v>-525</v>
      </c>
      <c r="LG240" s="39">
        <v>2500</v>
      </c>
      <c r="LH240" s="50">
        <f t="shared" si="554"/>
        <v>2.1947573476777715E-4</v>
      </c>
      <c r="LI240" s="40">
        <f t="shared" si="462"/>
        <v>5.2895500483602369</v>
      </c>
      <c r="LJ240" s="41">
        <f t="shared" si="555"/>
        <v>13223.875120900591</v>
      </c>
      <c r="LK240" s="39">
        <f t="shared" si="556"/>
        <v>-6942534.4384728102</v>
      </c>
      <c r="LL240" s="39">
        <f t="shared" si="557"/>
        <v>-991790.63406754436</v>
      </c>
      <c r="LM240" s="40">
        <f t="shared" si="463"/>
        <v>22701.684381710842</v>
      </c>
      <c r="LN240" s="39">
        <f t="shared" si="558"/>
        <v>56754210.954277106</v>
      </c>
      <c r="LO240" s="39">
        <f t="shared" si="559"/>
        <v>-29795960750.99548</v>
      </c>
      <c r="LP240" s="39">
        <f t="shared" si="560"/>
        <v>-4256565821.5707831</v>
      </c>
      <c r="LQ240" s="53">
        <f t="shared" si="561"/>
        <v>15642879394272.627</v>
      </c>
      <c r="LR240" s="39">
        <f t="shared" si="562"/>
        <v>2234697056324.6611</v>
      </c>
      <c r="LS240" s="39">
        <f t="shared" si="563"/>
        <v>319242436617.80872</v>
      </c>
    </row>
    <row r="241" spans="1:331" x14ac:dyDescent="0.25">
      <c r="A241" s="21">
        <v>187</v>
      </c>
      <c r="B241" s="39">
        <v>-75</v>
      </c>
      <c r="C241" s="39">
        <v>-475</v>
      </c>
      <c r="D241" s="39">
        <v>2500</v>
      </c>
      <c r="E241" s="50">
        <f t="shared" si="464"/>
        <v>9.2500000000000004E-4</v>
      </c>
      <c r="F241" s="40">
        <f t="shared" si="444"/>
        <v>18.132890625000002</v>
      </c>
      <c r="G241" s="41">
        <f t="shared" si="465"/>
        <v>45332.226562500007</v>
      </c>
      <c r="H241" s="39">
        <f t="shared" si="466"/>
        <v>-21532807.617187504</v>
      </c>
      <c r="I241" s="39">
        <f t="shared" si="467"/>
        <v>-3399916.9921875005</v>
      </c>
      <c r="J241" s="40">
        <f t="shared" si="445"/>
        <v>13706.25</v>
      </c>
      <c r="K241" s="39">
        <f t="shared" si="468"/>
        <v>34265625</v>
      </c>
      <c r="L241" s="39">
        <f t="shared" si="469"/>
        <v>-16276171875</v>
      </c>
      <c r="M241" s="39">
        <f t="shared" si="470"/>
        <v>-2569921875</v>
      </c>
      <c r="N241" s="53">
        <f t="shared" si="471"/>
        <v>7731181640625</v>
      </c>
      <c r="O241" s="39">
        <f t="shared" si="472"/>
        <v>1220712890625</v>
      </c>
      <c r="P241" s="39">
        <f t="shared" si="473"/>
        <v>192744140625</v>
      </c>
      <c r="AJ241" s="21">
        <v>187</v>
      </c>
      <c r="AK241" s="39">
        <v>-75</v>
      </c>
      <c r="AL241" s="39">
        <v>-475</v>
      </c>
      <c r="AM241" s="39">
        <v>2500</v>
      </c>
      <c r="AN241" s="50">
        <f t="shared" si="474"/>
        <v>3.6059268009046107E-4</v>
      </c>
      <c r="AO241" s="40">
        <f t="shared" si="446"/>
        <v>8.3661907013472696</v>
      </c>
      <c r="AP241" s="41">
        <f t="shared" si="475"/>
        <v>20915.476753368173</v>
      </c>
      <c r="AQ241" s="39">
        <f t="shared" si="476"/>
        <v>-9934851.4578498825</v>
      </c>
      <c r="AR241" s="39">
        <f t="shared" si="477"/>
        <v>-1568660.756502613</v>
      </c>
      <c r="AS241" s="40">
        <f t="shared" si="447"/>
        <v>20902.443328846621</v>
      </c>
      <c r="AT241" s="39">
        <f t="shared" si="478"/>
        <v>52256108.322116554</v>
      </c>
      <c r="AU241" s="39">
        <f t="shared" si="479"/>
        <v>-24821651453.005363</v>
      </c>
      <c r="AV241" s="39">
        <f t="shared" si="480"/>
        <v>-3919208124.1587415</v>
      </c>
      <c r="AW241" s="53">
        <f t="shared" si="481"/>
        <v>11790284440177.547</v>
      </c>
      <c r="AX241" s="39">
        <f t="shared" si="482"/>
        <v>1861623858975.4021</v>
      </c>
      <c r="AY241" s="39">
        <f t="shared" si="483"/>
        <v>293940609311.90564</v>
      </c>
      <c r="BS241" s="21">
        <v>187</v>
      </c>
      <c r="BT241" s="39">
        <v>-75</v>
      </c>
      <c r="BU241" s="39">
        <v>-475</v>
      </c>
      <c r="BV241" s="39">
        <v>2500</v>
      </c>
      <c r="BW241" s="50">
        <f t="shared" si="484"/>
        <v>3.869523793187771E-4</v>
      </c>
      <c r="BX241" s="40">
        <f t="shared" si="448"/>
        <v>8.9127432555183628</v>
      </c>
      <c r="BY241" s="41">
        <f t="shared" si="485"/>
        <v>22281.858138795906</v>
      </c>
      <c r="BZ241" s="39">
        <f t="shared" si="486"/>
        <v>-10583882.615928056</v>
      </c>
      <c r="CA241" s="39">
        <f t="shared" si="487"/>
        <v>-1671139.3604096929</v>
      </c>
      <c r="CB241" s="40">
        <f t="shared" si="449"/>
        <v>20566.357163685592</v>
      </c>
      <c r="CC241" s="39">
        <f t="shared" si="488"/>
        <v>51415892.909213983</v>
      </c>
      <c r="CD241" s="39">
        <f t="shared" si="489"/>
        <v>-24422549131.87664</v>
      </c>
      <c r="CE241" s="39">
        <f t="shared" si="490"/>
        <v>-3856191968.1910486</v>
      </c>
      <c r="CF241" s="53">
        <f t="shared" si="491"/>
        <v>11600710837641.404</v>
      </c>
      <c r="CG241" s="39">
        <f t="shared" si="492"/>
        <v>1831691184890.748</v>
      </c>
      <c r="CH241" s="39">
        <f t="shared" si="493"/>
        <v>289214397614.32867</v>
      </c>
      <c r="DB241" s="21">
        <v>187</v>
      </c>
      <c r="DC241" s="39">
        <v>-75</v>
      </c>
      <c r="DD241" s="39">
        <v>-475</v>
      </c>
      <c r="DE241" s="39">
        <v>2500</v>
      </c>
      <c r="DF241" s="50">
        <f t="shared" si="494"/>
        <v>3.5107049038848111E-4</v>
      </c>
      <c r="DG241" s="40">
        <f t="shared" si="450"/>
        <v>8.1665756361185124</v>
      </c>
      <c r="DH241" s="41">
        <f t="shared" si="495"/>
        <v>20416.43909029628</v>
      </c>
      <c r="DI241" s="39">
        <f t="shared" si="496"/>
        <v>-9697808.5678907335</v>
      </c>
      <c r="DJ241" s="39">
        <f t="shared" si="497"/>
        <v>-1531232.9317722211</v>
      </c>
      <c r="DK241" s="40">
        <f t="shared" si="451"/>
        <v>21023.851247546867</v>
      </c>
      <c r="DL241" s="39">
        <f t="shared" si="498"/>
        <v>52559628.118867166</v>
      </c>
      <c r="DM241" s="39">
        <f t="shared" si="499"/>
        <v>-24965823356.461903</v>
      </c>
      <c r="DN241" s="39">
        <f t="shared" si="500"/>
        <v>-3941972108.9150376</v>
      </c>
      <c r="DO241" s="53">
        <f t="shared" si="501"/>
        <v>11858766094319.404</v>
      </c>
      <c r="DP241" s="39">
        <f t="shared" si="502"/>
        <v>1872436751734.6428</v>
      </c>
      <c r="DQ241" s="39">
        <f t="shared" si="503"/>
        <v>295647908168.62781</v>
      </c>
      <c r="EK241" s="21">
        <v>187</v>
      </c>
      <c r="EL241" s="39">
        <v>-75</v>
      </c>
      <c r="EM241" s="39">
        <v>-475</v>
      </c>
      <c r="EN241" s="39">
        <v>2500</v>
      </c>
      <c r="EO241" s="50">
        <f t="shared" si="504"/>
        <v>3.3957195575321495E-4</v>
      </c>
      <c r="EP241" s="40">
        <f t="shared" si="452"/>
        <v>7.9239892754773305</v>
      </c>
      <c r="EQ241" s="41">
        <f t="shared" si="505"/>
        <v>19809.973188693326</v>
      </c>
      <c r="ER241" s="39">
        <f t="shared" si="506"/>
        <v>-9409737.2646293305</v>
      </c>
      <c r="ES241" s="39">
        <f t="shared" si="507"/>
        <v>-1485747.9891519994</v>
      </c>
      <c r="ET241" s="40">
        <f t="shared" si="453"/>
        <v>21170.457564146509</v>
      </c>
      <c r="EU241" s="39">
        <f t="shared" si="508"/>
        <v>52926143.910366274</v>
      </c>
      <c r="EV241" s="39">
        <f t="shared" si="509"/>
        <v>-25139918357.423981</v>
      </c>
      <c r="EW241" s="39">
        <f t="shared" si="510"/>
        <v>-3969460793.2774706</v>
      </c>
      <c r="EX241" s="53">
        <f t="shared" si="511"/>
        <v>11941461219776.391</v>
      </c>
      <c r="EY241" s="39">
        <f t="shared" si="512"/>
        <v>1885493876806.7986</v>
      </c>
      <c r="EZ241" s="39">
        <f t="shared" si="513"/>
        <v>297709559495.8103</v>
      </c>
      <c r="FT241" s="21">
        <v>187</v>
      </c>
      <c r="FU241" s="39">
        <v>-75</v>
      </c>
      <c r="FV241" s="39">
        <v>-475</v>
      </c>
      <c r="FW241" s="39">
        <v>2500</v>
      </c>
      <c r="FX241" s="50">
        <f t="shared" si="514"/>
        <v>3.3864947578110435E-4</v>
      </c>
      <c r="FY241" s="40">
        <f t="shared" si="454"/>
        <v>7.9044545274447024</v>
      </c>
      <c r="FZ241" s="41">
        <f t="shared" si="515"/>
        <v>19761.136318611756</v>
      </c>
      <c r="GA241" s="39">
        <f t="shared" si="516"/>
        <v>-9386539.7513405848</v>
      </c>
      <c r="GB241" s="39">
        <f t="shared" si="517"/>
        <v>-1482085.2238958818</v>
      </c>
      <c r="GC241" s="40">
        <f t="shared" si="455"/>
        <v>21182.219183790919</v>
      </c>
      <c r="GD241" s="39">
        <f t="shared" si="518"/>
        <v>52955547.959477298</v>
      </c>
      <c r="GE241" s="39">
        <f t="shared" si="519"/>
        <v>-25153885280.751717</v>
      </c>
      <c r="GF241" s="39">
        <f t="shared" si="520"/>
        <v>-3971666096.9607973</v>
      </c>
      <c r="GG241" s="53">
        <f t="shared" si="521"/>
        <v>11948095508357.064</v>
      </c>
      <c r="GH241" s="39">
        <f t="shared" si="522"/>
        <v>1886541396056.3787</v>
      </c>
      <c r="GI241" s="39">
        <f t="shared" si="523"/>
        <v>297874957272.05981</v>
      </c>
      <c r="HC241" s="21">
        <v>187</v>
      </c>
      <c r="HD241" s="39">
        <v>-75</v>
      </c>
      <c r="HE241" s="39">
        <v>-475</v>
      </c>
      <c r="HF241" s="39">
        <v>2500</v>
      </c>
      <c r="HG241" s="50">
        <f t="shared" si="524"/>
        <v>3.386478798983061E-4</v>
      </c>
      <c r="HH241" s="40">
        <f t="shared" si="456"/>
        <v>7.9044207230892463</v>
      </c>
      <c r="HI241" s="41">
        <f t="shared" si="525"/>
        <v>19761.051807723117</v>
      </c>
      <c r="HJ241" s="39">
        <f t="shared" si="526"/>
        <v>-9386499.6086684801</v>
      </c>
      <c r="HK241" s="39">
        <f t="shared" si="527"/>
        <v>-1482078.8855792338</v>
      </c>
      <c r="HL241" s="40">
        <f t="shared" si="457"/>
        <v>21182.239531296596</v>
      </c>
      <c r="HM241" s="39">
        <f t="shared" si="528"/>
        <v>52955598.82824149</v>
      </c>
      <c r="HN241" s="39">
        <f t="shared" si="529"/>
        <v>-25153909443.414707</v>
      </c>
      <c r="HO241" s="39">
        <f t="shared" si="530"/>
        <v>-3971669912.1181116</v>
      </c>
      <c r="HP241" s="53">
        <f t="shared" si="531"/>
        <v>11948106985621.986</v>
      </c>
      <c r="HQ241" s="39">
        <f t="shared" si="532"/>
        <v>1886543208256.103</v>
      </c>
      <c r="HR241" s="39">
        <f t="shared" si="533"/>
        <v>297875243408.8584</v>
      </c>
      <c r="IL241" s="21">
        <v>187</v>
      </c>
      <c r="IM241" s="39">
        <v>-75</v>
      </c>
      <c r="IN241" s="39">
        <v>-475</v>
      </c>
      <c r="IO241" s="39">
        <v>2500</v>
      </c>
      <c r="IP241" s="50">
        <f t="shared" si="534"/>
        <v>3.3864787986717258E-4</v>
      </c>
      <c r="IQ241" s="40">
        <f t="shared" si="458"/>
        <v>7.9044207224297649</v>
      </c>
      <c r="IR241" s="41">
        <f t="shared" si="535"/>
        <v>19761.051806074411</v>
      </c>
      <c r="IS241" s="39">
        <f t="shared" si="536"/>
        <v>-9386499.6078853458</v>
      </c>
      <c r="IT241" s="39">
        <f t="shared" si="537"/>
        <v>-1482078.8854555809</v>
      </c>
      <c r="IU241" s="40">
        <f t="shared" si="459"/>
        <v>21182.239531693551</v>
      </c>
      <c r="IV241" s="39">
        <f t="shared" si="538"/>
        <v>52955598.829233877</v>
      </c>
      <c r="IW241" s="39">
        <f t="shared" si="539"/>
        <v>-25153909443.886093</v>
      </c>
      <c r="IX241" s="39">
        <f t="shared" si="540"/>
        <v>-3971669912.1925406</v>
      </c>
      <c r="IY241" s="53">
        <f t="shared" si="541"/>
        <v>11948106985845.895</v>
      </c>
      <c r="IZ241" s="39">
        <f t="shared" si="542"/>
        <v>1886543208291.4568</v>
      </c>
      <c r="JA241" s="39">
        <f t="shared" si="543"/>
        <v>297875243414.44055</v>
      </c>
      <c r="JU241" s="21">
        <v>187</v>
      </c>
      <c r="JV241" s="39">
        <v>-75</v>
      </c>
      <c r="JW241" s="39">
        <v>-475</v>
      </c>
      <c r="JX241" s="39">
        <v>2500</v>
      </c>
      <c r="JY241" s="50">
        <f t="shared" si="544"/>
        <v>3.3864787986717236E-4</v>
      </c>
      <c r="JZ241" s="40">
        <f t="shared" si="460"/>
        <v>7.9044207224297622</v>
      </c>
      <c r="KA241" s="41">
        <f t="shared" si="545"/>
        <v>19761.051806074407</v>
      </c>
      <c r="KB241" s="39">
        <f t="shared" si="546"/>
        <v>-9386499.607885344</v>
      </c>
      <c r="KC241" s="39">
        <f t="shared" si="547"/>
        <v>-1482078.8854555804</v>
      </c>
      <c r="KD241" s="40">
        <f t="shared" si="461"/>
        <v>21182.239531693551</v>
      </c>
      <c r="KE241" s="39">
        <f t="shared" si="548"/>
        <v>52955598.829233877</v>
      </c>
      <c r="KF241" s="39">
        <f t="shared" si="549"/>
        <v>-25153909443.886093</v>
      </c>
      <c r="KG241" s="39">
        <f t="shared" si="550"/>
        <v>-3971669912.1925406</v>
      </c>
      <c r="KH241" s="53">
        <f t="shared" si="551"/>
        <v>11948106985845.895</v>
      </c>
      <c r="KI241" s="39">
        <f t="shared" si="552"/>
        <v>1886543208291.4568</v>
      </c>
      <c r="KJ241" s="39">
        <f t="shared" si="553"/>
        <v>297875243414.44055</v>
      </c>
      <c r="LD241" s="21">
        <v>187</v>
      </c>
      <c r="LE241" s="39">
        <v>-75</v>
      </c>
      <c r="LF241" s="39">
        <v>-475</v>
      </c>
      <c r="LG241" s="39">
        <v>2500</v>
      </c>
      <c r="LH241" s="50">
        <f t="shared" si="554"/>
        <v>3.3864787986717236E-4</v>
      </c>
      <c r="LI241" s="40">
        <f t="shared" si="462"/>
        <v>7.9044207224297622</v>
      </c>
      <c r="LJ241" s="41">
        <f t="shared" si="555"/>
        <v>19761.051806074407</v>
      </c>
      <c r="LK241" s="39">
        <f t="shared" si="556"/>
        <v>-9386499.607885344</v>
      </c>
      <c r="LL241" s="39">
        <f t="shared" si="557"/>
        <v>-1482078.8854555804</v>
      </c>
      <c r="LM241" s="40">
        <f t="shared" si="463"/>
        <v>21182.239531693551</v>
      </c>
      <c r="LN241" s="39">
        <f t="shared" si="558"/>
        <v>52955598.829233877</v>
      </c>
      <c r="LO241" s="39">
        <f t="shared" si="559"/>
        <v>-25153909443.886093</v>
      </c>
      <c r="LP241" s="39">
        <f t="shared" si="560"/>
        <v>-3971669912.1925406</v>
      </c>
      <c r="LQ241" s="53">
        <f t="shared" si="561"/>
        <v>11948106985845.895</v>
      </c>
      <c r="LR241" s="39">
        <f t="shared" si="562"/>
        <v>1886543208291.4568</v>
      </c>
      <c r="LS241" s="39">
        <f t="shared" si="563"/>
        <v>297875243414.44055</v>
      </c>
    </row>
    <row r="242" spans="1:331" x14ac:dyDescent="0.25">
      <c r="A242" s="21">
        <v>188</v>
      </c>
      <c r="B242" s="39">
        <v>-75</v>
      </c>
      <c r="C242" s="39">
        <v>-425</v>
      </c>
      <c r="D242" s="39">
        <v>2500</v>
      </c>
      <c r="E242" s="50">
        <f t="shared" si="464"/>
        <v>9.3250000000000006E-4</v>
      </c>
      <c r="F242" s="40">
        <f t="shared" si="444"/>
        <v>18.23532890625</v>
      </c>
      <c r="G242" s="41">
        <f t="shared" si="465"/>
        <v>45588.322265625</v>
      </c>
      <c r="H242" s="39">
        <f t="shared" si="466"/>
        <v>-19375036.962890625</v>
      </c>
      <c r="I242" s="39">
        <f t="shared" si="467"/>
        <v>-3419124.169921875</v>
      </c>
      <c r="J242" s="40">
        <f t="shared" si="445"/>
        <v>13610.624999999998</v>
      </c>
      <c r="K242" s="39">
        <f t="shared" si="468"/>
        <v>34026562.499999993</v>
      </c>
      <c r="L242" s="39">
        <f t="shared" si="469"/>
        <v>-14461289062.499996</v>
      </c>
      <c r="M242" s="39">
        <f t="shared" si="470"/>
        <v>-2551992187.4999995</v>
      </c>
      <c r="N242" s="53">
        <f t="shared" si="471"/>
        <v>6146047851562.498</v>
      </c>
      <c r="O242" s="39">
        <f t="shared" si="472"/>
        <v>1084596679687.4998</v>
      </c>
      <c r="P242" s="39">
        <f t="shared" si="473"/>
        <v>191399414062.49997</v>
      </c>
      <c r="AJ242" s="21">
        <v>188</v>
      </c>
      <c r="AK242" s="39">
        <v>-75</v>
      </c>
      <c r="AL242" s="39">
        <v>-425</v>
      </c>
      <c r="AM242" s="39">
        <v>2500</v>
      </c>
      <c r="AN242" s="50">
        <f t="shared" si="474"/>
        <v>4.3318471982843669E-4</v>
      </c>
      <c r="AO242" s="40">
        <f t="shared" si="446"/>
        <v>9.8499479711082714</v>
      </c>
      <c r="AP242" s="41">
        <f t="shared" si="475"/>
        <v>24624.86992777068</v>
      </c>
      <c r="AQ242" s="39">
        <f t="shared" si="476"/>
        <v>-10465569.719302539</v>
      </c>
      <c r="AR242" s="39">
        <f t="shared" si="477"/>
        <v>-1846865.2445828009</v>
      </c>
      <c r="AS242" s="40">
        <f t="shared" si="447"/>
        <v>19976.894822187434</v>
      </c>
      <c r="AT242" s="39">
        <f t="shared" si="478"/>
        <v>49942237.055468589</v>
      </c>
      <c r="AU242" s="39">
        <f t="shared" si="479"/>
        <v>-21225450748.57415</v>
      </c>
      <c r="AV242" s="39">
        <f t="shared" si="480"/>
        <v>-3745667779.1601443</v>
      </c>
      <c r="AW242" s="53">
        <f t="shared" si="481"/>
        <v>9020816568144.0137</v>
      </c>
      <c r="AX242" s="39">
        <f t="shared" si="482"/>
        <v>1591908806143.0613</v>
      </c>
      <c r="AY242" s="39">
        <f t="shared" si="483"/>
        <v>280925083437.0108</v>
      </c>
      <c r="BS242" s="21">
        <v>188</v>
      </c>
      <c r="BT242" s="39">
        <v>-75</v>
      </c>
      <c r="BU242" s="39">
        <v>-425</v>
      </c>
      <c r="BV242" s="39">
        <v>2500</v>
      </c>
      <c r="BW242" s="50">
        <f t="shared" si="484"/>
        <v>4.7731388306708922E-4</v>
      </c>
      <c r="BX242" s="40">
        <f t="shared" si="448"/>
        <v>10.71909705678606</v>
      </c>
      <c r="BY242" s="41">
        <f t="shared" si="485"/>
        <v>26797.742641965149</v>
      </c>
      <c r="BZ242" s="39">
        <f t="shared" si="486"/>
        <v>-11389040.622835189</v>
      </c>
      <c r="CA242" s="39">
        <f t="shared" si="487"/>
        <v>-2009830.6981473861</v>
      </c>
      <c r="CB242" s="40">
        <f t="shared" si="449"/>
        <v>19414.247990894612</v>
      </c>
      <c r="CC242" s="39">
        <f t="shared" si="488"/>
        <v>48535619.977236532</v>
      </c>
      <c r="CD242" s="39">
        <f t="shared" si="489"/>
        <v>-20627638490.325527</v>
      </c>
      <c r="CE242" s="39">
        <f t="shared" si="490"/>
        <v>-3640171498.2927399</v>
      </c>
      <c r="CF242" s="53">
        <f t="shared" si="491"/>
        <v>8766746358388.3486</v>
      </c>
      <c r="CG242" s="39">
        <f t="shared" si="492"/>
        <v>1547072886774.4146</v>
      </c>
      <c r="CH242" s="39">
        <f t="shared" si="493"/>
        <v>273012862371.95551</v>
      </c>
      <c r="DB242" s="21">
        <v>188</v>
      </c>
      <c r="DC242" s="39">
        <v>-75</v>
      </c>
      <c r="DD242" s="39">
        <v>-425</v>
      </c>
      <c r="DE242" s="39">
        <v>2500</v>
      </c>
      <c r="DF242" s="50">
        <f t="shared" si="494"/>
        <v>4.6199076513985806E-4</v>
      </c>
      <c r="DG242" s="40">
        <f t="shared" si="450"/>
        <v>10.420113408466369</v>
      </c>
      <c r="DH242" s="41">
        <f t="shared" si="495"/>
        <v>26050.283521165922</v>
      </c>
      <c r="DI242" s="39">
        <f t="shared" si="496"/>
        <v>-11071370.496495517</v>
      </c>
      <c r="DJ242" s="39">
        <f t="shared" si="497"/>
        <v>-1953771.2640874442</v>
      </c>
      <c r="DK242" s="40">
        <f t="shared" si="451"/>
        <v>19609.61774446681</v>
      </c>
      <c r="DL242" s="39">
        <f t="shared" si="498"/>
        <v>49024044.361167029</v>
      </c>
      <c r="DM242" s="39">
        <f t="shared" si="499"/>
        <v>-20835218853.495987</v>
      </c>
      <c r="DN242" s="39">
        <f t="shared" si="500"/>
        <v>-3676803327.0875273</v>
      </c>
      <c r="DO242" s="53">
        <f t="shared" si="501"/>
        <v>8854968012735.7949</v>
      </c>
      <c r="DP242" s="39">
        <f t="shared" si="502"/>
        <v>1562641414012.199</v>
      </c>
      <c r="DQ242" s="39">
        <f t="shared" si="503"/>
        <v>275760249531.56451</v>
      </c>
      <c r="EK242" s="21">
        <v>188</v>
      </c>
      <c r="EL242" s="39">
        <v>-75</v>
      </c>
      <c r="EM242" s="39">
        <v>-425</v>
      </c>
      <c r="EN242" s="39">
        <v>2500</v>
      </c>
      <c r="EO242" s="50">
        <f t="shared" si="504"/>
        <v>4.58158366056673E-4</v>
      </c>
      <c r="EP242" s="40">
        <f t="shared" si="452"/>
        <v>10.344867895973445</v>
      </c>
      <c r="EQ242" s="41">
        <f t="shared" si="505"/>
        <v>25862.169739933615</v>
      </c>
      <c r="ER242" s="39">
        <f t="shared" si="506"/>
        <v>-10991422.139471786</v>
      </c>
      <c r="ES242" s="39">
        <f t="shared" si="507"/>
        <v>-1939662.7304950212</v>
      </c>
      <c r="ET242" s="40">
        <f t="shared" si="453"/>
        <v>19658.480832777419</v>
      </c>
      <c r="EU242" s="39">
        <f t="shared" si="508"/>
        <v>49146202.081943549</v>
      </c>
      <c r="EV242" s="39">
        <f t="shared" si="509"/>
        <v>-20887135884.826008</v>
      </c>
      <c r="EW242" s="39">
        <f t="shared" si="510"/>
        <v>-3685965156.1457663</v>
      </c>
      <c r="EX242" s="53">
        <f t="shared" si="511"/>
        <v>8877032751051.0527</v>
      </c>
      <c r="EY242" s="39">
        <f t="shared" si="512"/>
        <v>1566535191361.9507</v>
      </c>
      <c r="EZ242" s="39">
        <f t="shared" si="513"/>
        <v>276447386710.93243</v>
      </c>
      <c r="FT242" s="21">
        <v>188</v>
      </c>
      <c r="FU242" s="39">
        <v>-75</v>
      </c>
      <c r="FV242" s="39">
        <v>-425</v>
      </c>
      <c r="FW242" s="39">
        <v>2500</v>
      </c>
      <c r="FX242" s="50">
        <f t="shared" si="514"/>
        <v>4.5781935647437149E-4</v>
      </c>
      <c r="FY242" s="40">
        <f t="shared" si="454"/>
        <v>10.338202749934849</v>
      </c>
      <c r="FZ242" s="41">
        <f t="shared" si="515"/>
        <v>25845.506874837123</v>
      </c>
      <c r="GA242" s="39">
        <f t="shared" si="516"/>
        <v>-10984340.421805777</v>
      </c>
      <c r="GB242" s="39">
        <f t="shared" si="517"/>
        <v>-1938413.0156127843</v>
      </c>
      <c r="GC242" s="40">
        <f t="shared" si="455"/>
        <v>19662.803204951764</v>
      </c>
      <c r="GD242" s="39">
        <f t="shared" si="518"/>
        <v>49157008.012379408</v>
      </c>
      <c r="GE242" s="39">
        <f t="shared" si="519"/>
        <v>-20891728405.26125</v>
      </c>
      <c r="GF242" s="39">
        <f t="shared" si="520"/>
        <v>-3686775600.9284554</v>
      </c>
      <c r="GG242" s="53">
        <f t="shared" si="521"/>
        <v>8878984572236.0313</v>
      </c>
      <c r="GH242" s="39">
        <f t="shared" si="522"/>
        <v>1566879630394.5935</v>
      </c>
      <c r="GI242" s="39">
        <f t="shared" si="523"/>
        <v>276508170069.63416</v>
      </c>
      <c r="HC242" s="21">
        <v>188</v>
      </c>
      <c r="HD242" s="39">
        <v>-75</v>
      </c>
      <c r="HE242" s="39">
        <v>-425</v>
      </c>
      <c r="HF242" s="39">
        <v>2500</v>
      </c>
      <c r="HG242" s="50">
        <f t="shared" si="524"/>
        <v>4.5782002495625988E-4</v>
      </c>
      <c r="HH242" s="40">
        <f t="shared" si="456"/>
        <v>10.338215894159816</v>
      </c>
      <c r="HI242" s="41">
        <f t="shared" si="525"/>
        <v>25845.539735399539</v>
      </c>
      <c r="HJ242" s="39">
        <f t="shared" si="526"/>
        <v>-10984354.387544805</v>
      </c>
      <c r="HK242" s="39">
        <f t="shared" si="527"/>
        <v>-1938415.4801549655</v>
      </c>
      <c r="HL242" s="40">
        <f t="shared" si="457"/>
        <v>19662.794681807685</v>
      </c>
      <c r="HM242" s="39">
        <f t="shared" si="528"/>
        <v>49156986.704519212</v>
      </c>
      <c r="HN242" s="39">
        <f t="shared" si="529"/>
        <v>-20891719349.420666</v>
      </c>
      <c r="HO242" s="39">
        <f t="shared" si="530"/>
        <v>-3686774002.8389411</v>
      </c>
      <c r="HP242" s="53">
        <f t="shared" si="531"/>
        <v>8878980723503.7832</v>
      </c>
      <c r="HQ242" s="39">
        <f t="shared" si="532"/>
        <v>1566878951206.55</v>
      </c>
      <c r="HR242" s="39">
        <f t="shared" si="533"/>
        <v>276508050212.92059</v>
      </c>
      <c r="IL242" s="21">
        <v>188</v>
      </c>
      <c r="IM242" s="39">
        <v>-75</v>
      </c>
      <c r="IN242" s="39">
        <v>-425</v>
      </c>
      <c r="IO242" s="39">
        <v>2500</v>
      </c>
      <c r="IP242" s="50">
        <f t="shared" si="534"/>
        <v>4.5782002496656783E-4</v>
      </c>
      <c r="IQ242" s="40">
        <f t="shared" si="458"/>
        <v>10.338215894362502</v>
      </c>
      <c r="IR242" s="41">
        <f t="shared" si="535"/>
        <v>25845.539735906255</v>
      </c>
      <c r="IS242" s="39">
        <f t="shared" si="536"/>
        <v>-10984354.387760159</v>
      </c>
      <c r="IT242" s="39">
        <f t="shared" si="537"/>
        <v>-1938415.4801929691</v>
      </c>
      <c r="IU242" s="40">
        <f t="shared" si="459"/>
        <v>19662.79468167626</v>
      </c>
      <c r="IV242" s="39">
        <f t="shared" si="538"/>
        <v>49156986.704190649</v>
      </c>
      <c r="IW242" s="39">
        <f t="shared" si="539"/>
        <v>-20891719349.281025</v>
      </c>
      <c r="IX242" s="39">
        <f t="shared" si="540"/>
        <v>-3686774002.8142986</v>
      </c>
      <c r="IY242" s="53">
        <f t="shared" si="541"/>
        <v>8878980723444.4355</v>
      </c>
      <c r="IZ242" s="39">
        <f t="shared" si="542"/>
        <v>1566878951196.0769</v>
      </c>
      <c r="JA242" s="39">
        <f t="shared" si="543"/>
        <v>276508050211.07239</v>
      </c>
      <c r="JU242" s="21">
        <v>188</v>
      </c>
      <c r="JV242" s="39">
        <v>-75</v>
      </c>
      <c r="JW242" s="39">
        <v>-425</v>
      </c>
      <c r="JX242" s="39">
        <v>2500</v>
      </c>
      <c r="JY242" s="50">
        <f t="shared" si="544"/>
        <v>4.5782002496656739E-4</v>
      </c>
      <c r="JZ242" s="40">
        <f t="shared" si="460"/>
        <v>10.338215894362493</v>
      </c>
      <c r="KA242" s="41">
        <f t="shared" si="545"/>
        <v>25845.539735906234</v>
      </c>
      <c r="KB242" s="39">
        <f t="shared" si="546"/>
        <v>-10984354.387760149</v>
      </c>
      <c r="KC242" s="39">
        <f t="shared" si="547"/>
        <v>-1938415.4801929675</v>
      </c>
      <c r="KD242" s="40">
        <f t="shared" si="461"/>
        <v>19662.794681676267</v>
      </c>
      <c r="KE242" s="39">
        <f t="shared" si="548"/>
        <v>49156986.704190664</v>
      </c>
      <c r="KF242" s="39">
        <f t="shared" si="549"/>
        <v>-20891719349.281033</v>
      </c>
      <c r="KG242" s="39">
        <f t="shared" si="550"/>
        <v>-3686774002.8142996</v>
      </c>
      <c r="KH242" s="53">
        <f t="shared" si="551"/>
        <v>8878980723444.4395</v>
      </c>
      <c r="KI242" s="39">
        <f t="shared" si="552"/>
        <v>1566878951196.0774</v>
      </c>
      <c r="KJ242" s="39">
        <f t="shared" si="553"/>
        <v>276508050211.07251</v>
      </c>
      <c r="LD242" s="21">
        <v>188</v>
      </c>
      <c r="LE242" s="39">
        <v>-75</v>
      </c>
      <c r="LF242" s="39">
        <v>-425</v>
      </c>
      <c r="LG242" s="39">
        <v>2500</v>
      </c>
      <c r="LH242" s="50">
        <f t="shared" si="554"/>
        <v>4.5782002496656739E-4</v>
      </c>
      <c r="LI242" s="40">
        <f t="shared" si="462"/>
        <v>10.338215894362493</v>
      </c>
      <c r="LJ242" s="41">
        <f t="shared" si="555"/>
        <v>25845.539735906234</v>
      </c>
      <c r="LK242" s="39">
        <f t="shared" si="556"/>
        <v>-10984354.387760149</v>
      </c>
      <c r="LL242" s="39">
        <f t="shared" si="557"/>
        <v>-1938415.4801929675</v>
      </c>
      <c r="LM242" s="40">
        <f t="shared" si="463"/>
        <v>19662.794681676267</v>
      </c>
      <c r="LN242" s="39">
        <f t="shared" si="558"/>
        <v>49156986.704190664</v>
      </c>
      <c r="LO242" s="39">
        <f t="shared" si="559"/>
        <v>-20891719349.281033</v>
      </c>
      <c r="LP242" s="39">
        <f t="shared" si="560"/>
        <v>-3686774002.8142996</v>
      </c>
      <c r="LQ242" s="53">
        <f t="shared" si="561"/>
        <v>8878980723444.4395</v>
      </c>
      <c r="LR242" s="39">
        <f t="shared" si="562"/>
        <v>1566878951196.0774</v>
      </c>
      <c r="LS242" s="39">
        <f t="shared" si="563"/>
        <v>276508050211.07251</v>
      </c>
    </row>
    <row r="243" spans="1:331" x14ac:dyDescent="0.25">
      <c r="A243" s="21">
        <v>189</v>
      </c>
      <c r="B243" s="39">
        <v>-75</v>
      </c>
      <c r="C243" s="39">
        <v>-375</v>
      </c>
      <c r="D243" s="39">
        <v>2500</v>
      </c>
      <c r="E243" s="50">
        <f t="shared" si="464"/>
        <v>9.4000000000000008E-4</v>
      </c>
      <c r="F243" s="40">
        <f t="shared" si="444"/>
        <v>18.337049999999998</v>
      </c>
      <c r="G243" s="41">
        <f t="shared" si="465"/>
        <v>45842.624999999993</v>
      </c>
      <c r="H243" s="39">
        <f t="shared" si="466"/>
        <v>-17190984.374999996</v>
      </c>
      <c r="I243" s="39">
        <f t="shared" si="467"/>
        <v>-3438196.8749999995</v>
      </c>
      <c r="J243" s="40">
        <f t="shared" si="445"/>
        <v>13515</v>
      </c>
      <c r="K243" s="39">
        <f t="shared" si="468"/>
        <v>33787500</v>
      </c>
      <c r="L243" s="39">
        <f t="shared" si="469"/>
        <v>-12670312500</v>
      </c>
      <c r="M243" s="39">
        <f t="shared" si="470"/>
        <v>-2534062500</v>
      </c>
      <c r="N243" s="53">
        <f t="shared" si="471"/>
        <v>4751367187500</v>
      </c>
      <c r="O243" s="39">
        <f t="shared" si="472"/>
        <v>950273437500</v>
      </c>
      <c r="P243" s="39">
        <f t="shared" si="473"/>
        <v>190054687500</v>
      </c>
      <c r="AJ243" s="21">
        <v>189</v>
      </c>
      <c r="AK243" s="39">
        <v>-75</v>
      </c>
      <c r="AL243" s="39">
        <v>-375</v>
      </c>
      <c r="AM243" s="39">
        <v>2500</v>
      </c>
      <c r="AN243" s="50">
        <f t="shared" si="474"/>
        <v>5.0577675956641236E-4</v>
      </c>
      <c r="AO243" s="40">
        <f t="shared" si="446"/>
        <v>11.26651778689445</v>
      </c>
      <c r="AP243" s="41">
        <f t="shared" si="475"/>
        <v>28166.294467236126</v>
      </c>
      <c r="AQ243" s="39">
        <f t="shared" si="476"/>
        <v>-10562360.425213547</v>
      </c>
      <c r="AR243" s="39">
        <f t="shared" si="477"/>
        <v>-2112472.0850427095</v>
      </c>
      <c r="AS243" s="40">
        <f t="shared" si="447"/>
        <v>19051.346315528241</v>
      </c>
      <c r="AT243" s="39">
        <f t="shared" si="478"/>
        <v>47628365.788820602</v>
      </c>
      <c r="AU243" s="39">
        <f t="shared" si="479"/>
        <v>-17860637170.807724</v>
      </c>
      <c r="AV243" s="39">
        <f t="shared" si="480"/>
        <v>-3572127434.1615453</v>
      </c>
      <c r="AW243" s="53">
        <f t="shared" si="481"/>
        <v>6697738939052.8965</v>
      </c>
      <c r="AX243" s="39">
        <f t="shared" si="482"/>
        <v>1339547787810.5796</v>
      </c>
      <c r="AY243" s="39">
        <f t="shared" si="483"/>
        <v>267909557562.11588</v>
      </c>
      <c r="BS243" s="21">
        <v>189</v>
      </c>
      <c r="BT243" s="39">
        <v>-75</v>
      </c>
      <c r="BU243" s="39">
        <v>-375</v>
      </c>
      <c r="BV243" s="39">
        <v>2500</v>
      </c>
      <c r="BW243" s="50">
        <f t="shared" si="484"/>
        <v>5.6767538681540145E-4</v>
      </c>
      <c r="BX243" s="40">
        <f t="shared" si="448"/>
        <v>12.421344540718136</v>
      </c>
      <c r="BY243" s="41">
        <f t="shared" si="485"/>
        <v>31053.361351795342</v>
      </c>
      <c r="BZ243" s="39">
        <f t="shared" si="486"/>
        <v>-11645010.506923253</v>
      </c>
      <c r="CA243" s="39">
        <f t="shared" si="487"/>
        <v>-2329002.1013846505</v>
      </c>
      <c r="CB243" s="40">
        <f t="shared" si="449"/>
        <v>18262.138818103631</v>
      </c>
      <c r="CC243" s="39">
        <f t="shared" si="488"/>
        <v>45655347.045259081</v>
      </c>
      <c r="CD243" s="39">
        <f t="shared" si="489"/>
        <v>-17120755141.972155</v>
      </c>
      <c r="CE243" s="39">
        <f t="shared" si="490"/>
        <v>-3424151028.3944311</v>
      </c>
      <c r="CF243" s="53">
        <f t="shared" si="491"/>
        <v>6420283178239.5576</v>
      </c>
      <c r="CG243" s="39">
        <f t="shared" si="492"/>
        <v>1284056635647.9116</v>
      </c>
      <c r="CH243" s="39">
        <f t="shared" si="493"/>
        <v>256811327129.58234</v>
      </c>
      <c r="DB243" s="21">
        <v>189</v>
      </c>
      <c r="DC243" s="39">
        <v>-75</v>
      </c>
      <c r="DD243" s="39">
        <v>-375</v>
      </c>
      <c r="DE243" s="39">
        <v>2500</v>
      </c>
      <c r="DF243" s="50">
        <f t="shared" si="494"/>
        <v>5.7291103989123501E-4</v>
      </c>
      <c r="DG243" s="40">
        <f t="shared" si="450"/>
        <v>12.516784012089989</v>
      </c>
      <c r="DH243" s="41">
        <f t="shared" si="495"/>
        <v>31291.960030224971</v>
      </c>
      <c r="DI243" s="39">
        <f t="shared" si="496"/>
        <v>-11734485.011334363</v>
      </c>
      <c r="DJ243" s="39">
        <f t="shared" si="497"/>
        <v>-2346897.0022668727</v>
      </c>
      <c r="DK243" s="40">
        <f t="shared" si="451"/>
        <v>18195.384241386753</v>
      </c>
      <c r="DL243" s="39">
        <f t="shared" si="498"/>
        <v>45488460.603466883</v>
      </c>
      <c r="DM243" s="39">
        <f t="shared" si="499"/>
        <v>-17058172726.300081</v>
      </c>
      <c r="DN243" s="39">
        <f t="shared" si="500"/>
        <v>-3411634545.2600164</v>
      </c>
      <c r="DO243" s="53">
        <f t="shared" si="501"/>
        <v>6396814772362.5303</v>
      </c>
      <c r="DP243" s="39">
        <f t="shared" si="502"/>
        <v>1279362954472.5061</v>
      </c>
      <c r="DQ243" s="39">
        <f t="shared" si="503"/>
        <v>255872590894.50122</v>
      </c>
      <c r="EK243" s="21">
        <v>189</v>
      </c>
      <c r="EL243" s="39">
        <v>-75</v>
      </c>
      <c r="EM243" s="39">
        <v>-375</v>
      </c>
      <c r="EN243" s="39">
        <v>2500</v>
      </c>
      <c r="EO243" s="50">
        <f t="shared" si="504"/>
        <v>5.7674477636013115E-4</v>
      </c>
      <c r="EP243" s="40">
        <f t="shared" si="452"/>
        <v>12.586446623434142</v>
      </c>
      <c r="EQ243" s="41">
        <f t="shared" si="505"/>
        <v>31466.116558585356</v>
      </c>
      <c r="ER243" s="39">
        <f t="shared" si="506"/>
        <v>-11799793.709469508</v>
      </c>
      <c r="ES243" s="39">
        <f t="shared" si="507"/>
        <v>-2359958.7418939015</v>
      </c>
      <c r="ET243" s="40">
        <f t="shared" si="453"/>
        <v>18146.504101408329</v>
      </c>
      <c r="EU243" s="39">
        <f t="shared" si="508"/>
        <v>45366260.253520824</v>
      </c>
      <c r="EV243" s="39">
        <f t="shared" si="509"/>
        <v>-17012347595.070309</v>
      </c>
      <c r="EW243" s="39">
        <f t="shared" si="510"/>
        <v>-3402469519.0140619</v>
      </c>
      <c r="EX243" s="53">
        <f t="shared" si="511"/>
        <v>6379630348151.3662</v>
      </c>
      <c r="EY243" s="39">
        <f t="shared" si="512"/>
        <v>1275926069630.2732</v>
      </c>
      <c r="EZ243" s="39">
        <f t="shared" si="513"/>
        <v>255185213926.05463</v>
      </c>
      <c r="FT243" s="21">
        <v>189</v>
      </c>
      <c r="FU243" s="39">
        <v>-75</v>
      </c>
      <c r="FV243" s="39">
        <v>-375</v>
      </c>
      <c r="FW243" s="39">
        <v>2500</v>
      </c>
      <c r="FX243" s="50">
        <f t="shared" si="514"/>
        <v>5.7698923716763858E-4</v>
      </c>
      <c r="FY243" s="40">
        <f t="shared" si="454"/>
        <v>12.590882351503287</v>
      </c>
      <c r="FZ243" s="41">
        <f t="shared" si="515"/>
        <v>31477.205878758217</v>
      </c>
      <c r="GA243" s="39">
        <f t="shared" si="516"/>
        <v>-11803952.204534331</v>
      </c>
      <c r="GB243" s="39">
        <f t="shared" si="517"/>
        <v>-2360790.4409068665</v>
      </c>
      <c r="GC243" s="40">
        <f t="shared" si="455"/>
        <v>18143.387226112609</v>
      </c>
      <c r="GD243" s="39">
        <f t="shared" si="518"/>
        <v>45358468.065281525</v>
      </c>
      <c r="GE243" s="39">
        <f t="shared" si="519"/>
        <v>-17009425524.480572</v>
      </c>
      <c r="GF243" s="39">
        <f t="shared" si="520"/>
        <v>-3401885104.8961143</v>
      </c>
      <c r="GG243" s="53">
        <f t="shared" si="521"/>
        <v>6378534571680.2148</v>
      </c>
      <c r="GH243" s="39">
        <f t="shared" si="522"/>
        <v>1275706914336.043</v>
      </c>
      <c r="GI243" s="39">
        <f t="shared" si="523"/>
        <v>255141382867.20859</v>
      </c>
      <c r="HC243" s="21">
        <v>189</v>
      </c>
      <c r="HD243" s="39">
        <v>-75</v>
      </c>
      <c r="HE243" s="39">
        <v>-375</v>
      </c>
      <c r="HF243" s="39">
        <v>2500</v>
      </c>
      <c r="HG243" s="50">
        <f t="shared" si="524"/>
        <v>5.7699217001421356E-4</v>
      </c>
      <c r="HH243" s="40">
        <f t="shared" si="456"/>
        <v>12.590935563219537</v>
      </c>
      <c r="HI243" s="41">
        <f t="shared" si="525"/>
        <v>31477.338908048841</v>
      </c>
      <c r="HJ243" s="39">
        <f t="shared" si="526"/>
        <v>-11804002.090518316</v>
      </c>
      <c r="HK243" s="39">
        <f t="shared" si="527"/>
        <v>-2360800.4181036633</v>
      </c>
      <c r="HL243" s="40">
        <f t="shared" si="457"/>
        <v>18143.349832318778</v>
      </c>
      <c r="HM243" s="39">
        <f t="shared" si="528"/>
        <v>45358374.580796942</v>
      </c>
      <c r="HN243" s="39">
        <f t="shared" si="529"/>
        <v>-17009390467.798853</v>
      </c>
      <c r="HO243" s="39">
        <f t="shared" si="530"/>
        <v>-3401878093.5597706</v>
      </c>
      <c r="HP243" s="53">
        <f t="shared" si="531"/>
        <v>6378521425424.5703</v>
      </c>
      <c r="HQ243" s="39">
        <f t="shared" si="532"/>
        <v>1275704285084.9141</v>
      </c>
      <c r="HR243" s="39">
        <f t="shared" si="533"/>
        <v>255140857016.98279</v>
      </c>
      <c r="IL243" s="21">
        <v>189</v>
      </c>
      <c r="IM243" s="39">
        <v>-75</v>
      </c>
      <c r="IN243" s="39">
        <v>-375</v>
      </c>
      <c r="IO243" s="39">
        <v>2500</v>
      </c>
      <c r="IP243" s="50">
        <f t="shared" si="534"/>
        <v>5.7699217006596274E-4</v>
      </c>
      <c r="IQ243" s="40">
        <f t="shared" si="458"/>
        <v>12.590935564158441</v>
      </c>
      <c r="IR243" s="41">
        <f t="shared" si="535"/>
        <v>31477.338910396102</v>
      </c>
      <c r="IS243" s="39">
        <f t="shared" si="536"/>
        <v>-11804002.091398539</v>
      </c>
      <c r="IT243" s="39">
        <f t="shared" si="537"/>
        <v>-2360800.4182797074</v>
      </c>
      <c r="IU243" s="40">
        <f t="shared" si="459"/>
        <v>18143.349831658976</v>
      </c>
      <c r="IV243" s="39">
        <f t="shared" si="538"/>
        <v>45358374.579147436</v>
      </c>
      <c r="IW243" s="39">
        <f t="shared" si="539"/>
        <v>-17009390467.180288</v>
      </c>
      <c r="IX243" s="39">
        <f t="shared" si="540"/>
        <v>-3401878093.4360576</v>
      </c>
      <c r="IY243" s="53">
        <f t="shared" si="541"/>
        <v>6378521425192.6084</v>
      </c>
      <c r="IZ243" s="39">
        <f t="shared" si="542"/>
        <v>1275704285038.5215</v>
      </c>
      <c r="JA243" s="39">
        <f t="shared" si="543"/>
        <v>255140857007.70432</v>
      </c>
      <c r="JU243" s="21">
        <v>189</v>
      </c>
      <c r="JV243" s="39">
        <v>-75</v>
      </c>
      <c r="JW243" s="39">
        <v>-375</v>
      </c>
      <c r="JX243" s="39">
        <v>2500</v>
      </c>
      <c r="JY243" s="50">
        <f t="shared" si="544"/>
        <v>5.7699217006596264E-4</v>
      </c>
      <c r="JZ243" s="40">
        <f t="shared" si="460"/>
        <v>12.590935564158439</v>
      </c>
      <c r="KA243" s="41">
        <f t="shared" si="545"/>
        <v>31477.338910396098</v>
      </c>
      <c r="KB243" s="39">
        <f t="shared" si="546"/>
        <v>-11804002.091398537</v>
      </c>
      <c r="KC243" s="39">
        <f t="shared" si="547"/>
        <v>-2360800.4182797074</v>
      </c>
      <c r="KD243" s="40">
        <f t="shared" si="461"/>
        <v>18143.349831658976</v>
      </c>
      <c r="KE243" s="39">
        <f t="shared" si="548"/>
        <v>45358374.579147436</v>
      </c>
      <c r="KF243" s="39">
        <f t="shared" si="549"/>
        <v>-17009390467.180288</v>
      </c>
      <c r="KG243" s="39">
        <f t="shared" si="550"/>
        <v>-3401878093.4360576</v>
      </c>
      <c r="KH243" s="53">
        <f t="shared" si="551"/>
        <v>6378521425192.6084</v>
      </c>
      <c r="KI243" s="39">
        <f t="shared" si="552"/>
        <v>1275704285038.5215</v>
      </c>
      <c r="KJ243" s="39">
        <f t="shared" si="553"/>
        <v>255140857007.70432</v>
      </c>
      <c r="LD243" s="21">
        <v>189</v>
      </c>
      <c r="LE243" s="39">
        <v>-75</v>
      </c>
      <c r="LF243" s="39">
        <v>-375</v>
      </c>
      <c r="LG243" s="39">
        <v>2500</v>
      </c>
      <c r="LH243" s="50">
        <f t="shared" si="554"/>
        <v>5.7699217006596264E-4</v>
      </c>
      <c r="LI243" s="40">
        <f t="shared" si="462"/>
        <v>12.590935564158439</v>
      </c>
      <c r="LJ243" s="41">
        <f t="shared" si="555"/>
        <v>31477.338910396098</v>
      </c>
      <c r="LK243" s="39">
        <f t="shared" si="556"/>
        <v>-11804002.091398537</v>
      </c>
      <c r="LL243" s="39">
        <f t="shared" si="557"/>
        <v>-2360800.4182797074</v>
      </c>
      <c r="LM243" s="40">
        <f t="shared" si="463"/>
        <v>18143.349831658976</v>
      </c>
      <c r="LN243" s="39">
        <f t="shared" si="558"/>
        <v>45358374.579147436</v>
      </c>
      <c r="LO243" s="39">
        <f t="shared" si="559"/>
        <v>-17009390467.180288</v>
      </c>
      <c r="LP243" s="39">
        <f t="shared" si="560"/>
        <v>-3401878093.4360576</v>
      </c>
      <c r="LQ243" s="53">
        <f t="shared" si="561"/>
        <v>6378521425192.6084</v>
      </c>
      <c r="LR243" s="39">
        <f t="shared" si="562"/>
        <v>1275704285038.5215</v>
      </c>
      <c r="LS243" s="39">
        <f t="shared" si="563"/>
        <v>255140857007.70432</v>
      </c>
    </row>
    <row r="244" spans="1:331" x14ac:dyDescent="0.25">
      <c r="A244" s="21">
        <v>190</v>
      </c>
      <c r="B244" s="39">
        <v>-75</v>
      </c>
      <c r="C244" s="39">
        <v>-325</v>
      </c>
      <c r="D244" s="39">
        <v>2500</v>
      </c>
      <c r="E244" s="50">
        <f t="shared" si="464"/>
        <v>9.475000000000001E-4</v>
      </c>
      <c r="F244" s="40">
        <f t="shared" si="444"/>
        <v>18.438053906250001</v>
      </c>
      <c r="G244" s="41">
        <f t="shared" si="465"/>
        <v>46095.134765625</v>
      </c>
      <c r="H244" s="39">
        <f t="shared" si="466"/>
        <v>-14980918.798828125</v>
      </c>
      <c r="I244" s="39">
        <f t="shared" si="467"/>
        <v>-3457135.107421875</v>
      </c>
      <c r="J244" s="40">
        <f t="shared" si="445"/>
        <v>13419.374999999996</v>
      </c>
      <c r="K244" s="39">
        <f t="shared" si="468"/>
        <v>33548437.499999993</v>
      </c>
      <c r="L244" s="39">
        <f t="shared" si="469"/>
        <v>-10903242187.499998</v>
      </c>
      <c r="M244" s="39">
        <f t="shared" si="470"/>
        <v>-2516132812.4999995</v>
      </c>
      <c r="N244" s="53">
        <f t="shared" si="471"/>
        <v>3543553710937.4995</v>
      </c>
      <c r="O244" s="39">
        <f t="shared" si="472"/>
        <v>817743164062.49988</v>
      </c>
      <c r="P244" s="39">
        <f t="shared" si="473"/>
        <v>188709960937.49997</v>
      </c>
      <c r="AJ244" s="21">
        <v>190</v>
      </c>
      <c r="AK244" s="39">
        <v>-75</v>
      </c>
      <c r="AL244" s="39">
        <v>-325</v>
      </c>
      <c r="AM244" s="39">
        <v>2500</v>
      </c>
      <c r="AN244" s="50">
        <f t="shared" si="474"/>
        <v>5.7836879930438798E-4</v>
      </c>
      <c r="AO244" s="40">
        <f t="shared" si="446"/>
        <v>12.615900148705796</v>
      </c>
      <c r="AP244" s="41">
        <f t="shared" si="475"/>
        <v>31539.75037176449</v>
      </c>
      <c r="AQ244" s="39">
        <f t="shared" si="476"/>
        <v>-10250418.87082346</v>
      </c>
      <c r="AR244" s="39">
        <f t="shared" si="477"/>
        <v>-2365481.2778823366</v>
      </c>
      <c r="AS244" s="40">
        <f t="shared" si="447"/>
        <v>18125.797808869054</v>
      </c>
      <c r="AT244" s="39">
        <f t="shared" si="478"/>
        <v>45314494.522172637</v>
      </c>
      <c r="AU244" s="39">
        <f t="shared" si="479"/>
        <v>-14727210719.706106</v>
      </c>
      <c r="AV244" s="39">
        <f t="shared" si="480"/>
        <v>-3398587089.1629477</v>
      </c>
      <c r="AW244" s="53">
        <f t="shared" si="481"/>
        <v>4786343483904.4844</v>
      </c>
      <c r="AX244" s="39">
        <f t="shared" si="482"/>
        <v>1104540803977.958</v>
      </c>
      <c r="AY244" s="39">
        <f t="shared" si="483"/>
        <v>254894031687.2211</v>
      </c>
      <c r="BS244" s="21">
        <v>190</v>
      </c>
      <c r="BT244" s="39">
        <v>-75</v>
      </c>
      <c r="BU244" s="39">
        <v>-325</v>
      </c>
      <c r="BV244" s="39">
        <v>2500</v>
      </c>
      <c r="BW244" s="50">
        <f t="shared" si="484"/>
        <v>6.5803689056371357E-4</v>
      </c>
      <c r="BX244" s="40">
        <f t="shared" si="448"/>
        <v>14.019485707314596</v>
      </c>
      <c r="BY244" s="41">
        <f t="shared" si="485"/>
        <v>35048.714268286487</v>
      </c>
      <c r="BZ244" s="39">
        <f t="shared" si="486"/>
        <v>-11390832.137193108</v>
      </c>
      <c r="CA244" s="39">
        <f t="shared" si="487"/>
        <v>-2628653.5701214867</v>
      </c>
      <c r="CB244" s="40">
        <f t="shared" si="449"/>
        <v>17110.029645312654</v>
      </c>
      <c r="CC244" s="39">
        <f t="shared" si="488"/>
        <v>42775074.113281637</v>
      </c>
      <c r="CD244" s="39">
        <f t="shared" si="489"/>
        <v>-13901899086.816532</v>
      </c>
      <c r="CE244" s="39">
        <f t="shared" si="490"/>
        <v>-3208130558.4961228</v>
      </c>
      <c r="CF244" s="53">
        <f t="shared" si="491"/>
        <v>4518117203215.373</v>
      </c>
      <c r="CG244" s="39">
        <f t="shared" si="492"/>
        <v>1042642431511.2399</v>
      </c>
      <c r="CH244" s="39">
        <f t="shared" si="493"/>
        <v>240609791887.2092</v>
      </c>
      <c r="DB244" s="21">
        <v>190</v>
      </c>
      <c r="DC244" s="39">
        <v>-75</v>
      </c>
      <c r="DD244" s="39">
        <v>-325</v>
      </c>
      <c r="DE244" s="39">
        <v>2500</v>
      </c>
      <c r="DF244" s="50">
        <f t="shared" si="494"/>
        <v>6.8383131464261197E-4</v>
      </c>
      <c r="DG244" s="40">
        <f t="shared" si="450"/>
        <v>14.456587446989356</v>
      </c>
      <c r="DH244" s="41">
        <f t="shared" si="495"/>
        <v>36141.468617473394</v>
      </c>
      <c r="DI244" s="39">
        <f t="shared" si="496"/>
        <v>-11745977.300678853</v>
      </c>
      <c r="DJ244" s="39">
        <f t="shared" si="497"/>
        <v>-2710610.1463105045</v>
      </c>
      <c r="DK244" s="40">
        <f t="shared" si="451"/>
        <v>16781.150738306696</v>
      </c>
      <c r="DL244" s="39">
        <f t="shared" si="498"/>
        <v>41952876.845766738</v>
      </c>
      <c r="DM244" s="39">
        <f t="shared" si="499"/>
        <v>-13634684974.874189</v>
      </c>
      <c r="DN244" s="39">
        <f t="shared" si="500"/>
        <v>-3146465763.4325051</v>
      </c>
      <c r="DO244" s="53">
        <f t="shared" si="501"/>
        <v>4431272616834.1113</v>
      </c>
      <c r="DP244" s="39">
        <f t="shared" si="502"/>
        <v>1022601373115.5642</v>
      </c>
      <c r="DQ244" s="39">
        <f t="shared" si="503"/>
        <v>235984932257.4379</v>
      </c>
      <c r="EK244" s="21">
        <v>190</v>
      </c>
      <c r="EL244" s="39">
        <v>-75</v>
      </c>
      <c r="EM244" s="39">
        <v>-325</v>
      </c>
      <c r="EN244" s="39">
        <v>2500</v>
      </c>
      <c r="EO244" s="50">
        <f t="shared" si="504"/>
        <v>6.953311866635892E-4</v>
      </c>
      <c r="EP244" s="40">
        <f t="shared" si="452"/>
        <v>14.648725457859431</v>
      </c>
      <c r="EQ244" s="41">
        <f t="shared" si="505"/>
        <v>36621.813644648581</v>
      </c>
      <c r="ER244" s="39">
        <f t="shared" si="506"/>
        <v>-11902089.434510788</v>
      </c>
      <c r="ES244" s="39">
        <f t="shared" si="507"/>
        <v>-2746636.0233486434</v>
      </c>
      <c r="ET244" s="40">
        <f t="shared" si="453"/>
        <v>16634.527370039239</v>
      </c>
      <c r="EU244" s="39">
        <f t="shared" si="508"/>
        <v>41586318.425098099</v>
      </c>
      <c r="EV244" s="39">
        <f t="shared" si="509"/>
        <v>-13515553488.156881</v>
      </c>
      <c r="EW244" s="39">
        <f t="shared" si="510"/>
        <v>-3118973881.8823576</v>
      </c>
      <c r="EX244" s="53">
        <f t="shared" si="511"/>
        <v>4392554883650.9863</v>
      </c>
      <c r="EY244" s="39">
        <f t="shared" si="512"/>
        <v>1013666511611.7662</v>
      </c>
      <c r="EZ244" s="39">
        <f t="shared" si="513"/>
        <v>233923041141.17682</v>
      </c>
      <c r="FT244" s="21">
        <v>190</v>
      </c>
      <c r="FU244" s="39">
        <v>-75</v>
      </c>
      <c r="FV244" s="39">
        <v>-325</v>
      </c>
      <c r="FW244" s="39">
        <v>2500</v>
      </c>
      <c r="FX244" s="50">
        <f t="shared" si="514"/>
        <v>6.9615911786090573E-4</v>
      </c>
      <c r="FY244" s="40">
        <f t="shared" si="454"/>
        <v>14.662493332150021</v>
      </c>
      <c r="FZ244" s="41">
        <f t="shared" si="515"/>
        <v>36656.233330375049</v>
      </c>
      <c r="GA244" s="39">
        <f t="shared" si="516"/>
        <v>-11913275.832371891</v>
      </c>
      <c r="GB244" s="39">
        <f t="shared" si="517"/>
        <v>-2749217.4997781287</v>
      </c>
      <c r="GC244" s="40">
        <f t="shared" si="455"/>
        <v>16623.971247273454</v>
      </c>
      <c r="GD244" s="39">
        <f t="shared" si="518"/>
        <v>41559928.118183635</v>
      </c>
      <c r="GE244" s="39">
        <f t="shared" si="519"/>
        <v>-13506976638.409681</v>
      </c>
      <c r="GF244" s="39">
        <f t="shared" si="520"/>
        <v>-3116994608.8637729</v>
      </c>
      <c r="GG244" s="53">
        <f t="shared" si="521"/>
        <v>4389767407483.1465</v>
      </c>
      <c r="GH244" s="39">
        <f t="shared" si="522"/>
        <v>1013023247880.7262</v>
      </c>
      <c r="GI244" s="39">
        <f t="shared" si="523"/>
        <v>233774595664.78296</v>
      </c>
      <c r="HC244" s="21">
        <v>190</v>
      </c>
      <c r="HD244" s="39">
        <v>-75</v>
      </c>
      <c r="HE244" s="39">
        <v>-325</v>
      </c>
      <c r="HF244" s="39">
        <v>2500</v>
      </c>
      <c r="HG244" s="50">
        <f t="shared" si="524"/>
        <v>6.9616431507216723E-4</v>
      </c>
      <c r="HH244" s="40">
        <f t="shared" si="456"/>
        <v>14.662579730268405</v>
      </c>
      <c r="HI244" s="41">
        <f t="shared" si="525"/>
        <v>36656.449325671012</v>
      </c>
      <c r="HJ244" s="39">
        <f t="shared" si="526"/>
        <v>-11913346.030843079</v>
      </c>
      <c r="HK244" s="39">
        <f t="shared" si="527"/>
        <v>-2749233.6994253257</v>
      </c>
      <c r="HL244" s="40">
        <f t="shared" si="457"/>
        <v>16623.904982829867</v>
      </c>
      <c r="HM244" s="39">
        <f t="shared" si="528"/>
        <v>41559762.457074665</v>
      </c>
      <c r="HN244" s="39">
        <f t="shared" si="529"/>
        <v>-13506922798.549267</v>
      </c>
      <c r="HO244" s="39">
        <f t="shared" si="530"/>
        <v>-3116982184.2806001</v>
      </c>
      <c r="HP244" s="53">
        <f t="shared" si="531"/>
        <v>4389749909528.5117</v>
      </c>
      <c r="HQ244" s="39">
        <f t="shared" si="532"/>
        <v>1013019209891.1951</v>
      </c>
      <c r="HR244" s="39">
        <f t="shared" si="533"/>
        <v>233773663821.04498</v>
      </c>
      <c r="IL244" s="21">
        <v>190</v>
      </c>
      <c r="IM244" s="39">
        <v>-75</v>
      </c>
      <c r="IN244" s="39">
        <v>-325</v>
      </c>
      <c r="IO244" s="39">
        <v>2500</v>
      </c>
      <c r="IP244" s="50">
        <f t="shared" si="534"/>
        <v>6.9616431516535788E-4</v>
      </c>
      <c r="IQ244" s="40">
        <f t="shared" si="458"/>
        <v>14.662579731817596</v>
      </c>
      <c r="IR244" s="41">
        <f t="shared" si="535"/>
        <v>36656.44932954399</v>
      </c>
      <c r="IS244" s="39">
        <f t="shared" si="536"/>
        <v>-11913346.032101797</v>
      </c>
      <c r="IT244" s="39">
        <f t="shared" si="537"/>
        <v>-2749233.6997157992</v>
      </c>
      <c r="IU244" s="40">
        <f t="shared" si="459"/>
        <v>16623.904981641688</v>
      </c>
      <c r="IV244" s="39">
        <f t="shared" si="538"/>
        <v>41559762.454104222</v>
      </c>
      <c r="IW244" s="39">
        <f t="shared" si="539"/>
        <v>-13506922797.583872</v>
      </c>
      <c r="IX244" s="39">
        <f t="shared" si="540"/>
        <v>-3116982184.0578165</v>
      </c>
      <c r="IY244" s="53">
        <f t="shared" si="541"/>
        <v>4389749909214.7583</v>
      </c>
      <c r="IZ244" s="39">
        <f t="shared" si="542"/>
        <v>1013019209818.7904</v>
      </c>
      <c r="JA244" s="39">
        <f t="shared" si="543"/>
        <v>233773663804.33624</v>
      </c>
      <c r="JU244" s="21">
        <v>190</v>
      </c>
      <c r="JV244" s="39">
        <v>-75</v>
      </c>
      <c r="JW244" s="39">
        <v>-325</v>
      </c>
      <c r="JX244" s="39">
        <v>2500</v>
      </c>
      <c r="JY244" s="50">
        <f t="shared" si="544"/>
        <v>6.9616431516535777E-4</v>
      </c>
      <c r="JZ244" s="40">
        <f t="shared" si="460"/>
        <v>14.662579731817596</v>
      </c>
      <c r="KA244" s="41">
        <f t="shared" si="545"/>
        <v>36656.44932954399</v>
      </c>
      <c r="KB244" s="39">
        <f t="shared" si="546"/>
        <v>-11913346.032101797</v>
      </c>
      <c r="KC244" s="39">
        <f t="shared" si="547"/>
        <v>-2749233.6997157992</v>
      </c>
      <c r="KD244" s="40">
        <f t="shared" si="461"/>
        <v>16623.904981641688</v>
      </c>
      <c r="KE244" s="39">
        <f t="shared" si="548"/>
        <v>41559762.454104222</v>
      </c>
      <c r="KF244" s="39">
        <f t="shared" si="549"/>
        <v>-13506922797.583872</v>
      </c>
      <c r="KG244" s="39">
        <f t="shared" si="550"/>
        <v>-3116982184.0578165</v>
      </c>
      <c r="KH244" s="53">
        <f t="shared" si="551"/>
        <v>4389749909214.7583</v>
      </c>
      <c r="KI244" s="39">
        <f t="shared" si="552"/>
        <v>1013019209818.7904</v>
      </c>
      <c r="KJ244" s="39">
        <f t="shared" si="553"/>
        <v>233773663804.33624</v>
      </c>
      <c r="LD244" s="21">
        <v>190</v>
      </c>
      <c r="LE244" s="39">
        <v>-75</v>
      </c>
      <c r="LF244" s="39">
        <v>-325</v>
      </c>
      <c r="LG244" s="39">
        <v>2500</v>
      </c>
      <c r="LH244" s="50">
        <f t="shared" si="554"/>
        <v>6.9616431516535777E-4</v>
      </c>
      <c r="LI244" s="40">
        <f t="shared" si="462"/>
        <v>14.662579731817596</v>
      </c>
      <c r="LJ244" s="41">
        <f t="shared" si="555"/>
        <v>36656.44932954399</v>
      </c>
      <c r="LK244" s="39">
        <f t="shared" si="556"/>
        <v>-11913346.032101797</v>
      </c>
      <c r="LL244" s="39">
        <f t="shared" si="557"/>
        <v>-2749233.6997157992</v>
      </c>
      <c r="LM244" s="40">
        <f t="shared" si="463"/>
        <v>16623.904981641688</v>
      </c>
      <c r="LN244" s="39">
        <f t="shared" si="558"/>
        <v>41559762.454104222</v>
      </c>
      <c r="LO244" s="39">
        <f t="shared" si="559"/>
        <v>-13506922797.583872</v>
      </c>
      <c r="LP244" s="39">
        <f t="shared" si="560"/>
        <v>-3116982184.0578165</v>
      </c>
      <c r="LQ244" s="53">
        <f t="shared" si="561"/>
        <v>4389749909214.7583</v>
      </c>
      <c r="LR244" s="39">
        <f t="shared" si="562"/>
        <v>1013019209818.7904</v>
      </c>
      <c r="LS244" s="39">
        <f t="shared" si="563"/>
        <v>233773663804.33624</v>
      </c>
    </row>
    <row r="245" spans="1:331" x14ac:dyDescent="0.25">
      <c r="A245" s="21">
        <v>191</v>
      </c>
      <c r="B245" s="39">
        <v>-75</v>
      </c>
      <c r="C245" s="39">
        <v>-275</v>
      </c>
      <c r="D245" s="39">
        <v>2500</v>
      </c>
      <c r="E245" s="50">
        <f t="shared" si="464"/>
        <v>9.5500000000000001E-4</v>
      </c>
      <c r="F245" s="40">
        <f t="shared" si="444"/>
        <v>18.538340625000004</v>
      </c>
      <c r="G245" s="41">
        <f t="shared" si="465"/>
        <v>46345.851562500007</v>
      </c>
      <c r="H245" s="39">
        <f t="shared" si="466"/>
        <v>-12745109.179687502</v>
      </c>
      <c r="I245" s="39">
        <f t="shared" si="467"/>
        <v>-3475938.8671875005</v>
      </c>
      <c r="J245" s="40">
        <f t="shared" si="445"/>
        <v>13323.75</v>
      </c>
      <c r="K245" s="39">
        <f t="shared" si="468"/>
        <v>33309375</v>
      </c>
      <c r="L245" s="39">
        <f t="shared" si="469"/>
        <v>-9160078125</v>
      </c>
      <c r="M245" s="39">
        <f t="shared" si="470"/>
        <v>-2498203125</v>
      </c>
      <c r="N245" s="53">
        <f t="shared" si="471"/>
        <v>2519021484375</v>
      </c>
      <c r="O245" s="39">
        <f t="shared" si="472"/>
        <v>687005859375</v>
      </c>
      <c r="P245" s="39">
        <f t="shared" si="473"/>
        <v>187365234375</v>
      </c>
      <c r="AJ245" s="21">
        <v>191</v>
      </c>
      <c r="AK245" s="39">
        <v>-75</v>
      </c>
      <c r="AL245" s="39">
        <v>-275</v>
      </c>
      <c r="AM245" s="39">
        <v>2500</v>
      </c>
      <c r="AN245" s="50">
        <f t="shared" si="474"/>
        <v>6.5096083904236371E-4</v>
      </c>
      <c r="AO245" s="40">
        <f t="shared" si="446"/>
        <v>13.898095056542315</v>
      </c>
      <c r="AP245" s="41">
        <f t="shared" si="475"/>
        <v>34745.237641355787</v>
      </c>
      <c r="AQ245" s="39">
        <f t="shared" si="476"/>
        <v>-9554940.3513728417</v>
      </c>
      <c r="AR245" s="39">
        <f t="shared" si="477"/>
        <v>-2605892.823101684</v>
      </c>
      <c r="AS245" s="40">
        <f t="shared" si="447"/>
        <v>17200.249302209864</v>
      </c>
      <c r="AT245" s="39">
        <f t="shared" si="478"/>
        <v>43000623.255524658</v>
      </c>
      <c r="AU245" s="39">
        <f t="shared" si="479"/>
        <v>-11825171395.269281</v>
      </c>
      <c r="AV245" s="39">
        <f t="shared" si="480"/>
        <v>-3225046744.1643496</v>
      </c>
      <c r="AW245" s="53">
        <f t="shared" si="481"/>
        <v>3251922133699.0522</v>
      </c>
      <c r="AX245" s="39">
        <f t="shared" si="482"/>
        <v>886887854645.19617</v>
      </c>
      <c r="AY245" s="39">
        <f t="shared" si="483"/>
        <v>241878505812.3262</v>
      </c>
      <c r="BS245" s="21">
        <v>191</v>
      </c>
      <c r="BT245" s="39">
        <v>-75</v>
      </c>
      <c r="BU245" s="39">
        <v>-275</v>
      </c>
      <c r="BV245" s="39">
        <v>2500</v>
      </c>
      <c r="BW245" s="50">
        <f t="shared" si="484"/>
        <v>7.4839839431202579E-4</v>
      </c>
      <c r="BX245" s="40">
        <f t="shared" si="448"/>
        <v>15.513520556575438</v>
      </c>
      <c r="BY245" s="41">
        <f t="shared" si="485"/>
        <v>38783.801391438596</v>
      </c>
      <c r="BZ245" s="39">
        <f t="shared" si="486"/>
        <v>-10665545.382645614</v>
      </c>
      <c r="CA245" s="39">
        <f t="shared" si="487"/>
        <v>-2908785.1043578945</v>
      </c>
      <c r="CB245" s="40">
        <f t="shared" si="449"/>
        <v>15957.920472521671</v>
      </c>
      <c r="CC245" s="39">
        <f t="shared" si="488"/>
        <v>39894801.181304179</v>
      </c>
      <c r="CD245" s="39">
        <f t="shared" si="489"/>
        <v>-10971070324.85865</v>
      </c>
      <c r="CE245" s="39">
        <f t="shared" si="490"/>
        <v>-2992110088.5978136</v>
      </c>
      <c r="CF245" s="53">
        <f t="shared" si="491"/>
        <v>3017044339336.1289</v>
      </c>
      <c r="CG245" s="39">
        <f t="shared" si="492"/>
        <v>822830274364.39868</v>
      </c>
      <c r="CH245" s="39">
        <f t="shared" si="493"/>
        <v>224408256644.836</v>
      </c>
      <c r="DB245" s="21">
        <v>191</v>
      </c>
      <c r="DC245" s="39">
        <v>-75</v>
      </c>
      <c r="DD245" s="39">
        <v>-275</v>
      </c>
      <c r="DE245" s="39">
        <v>2500</v>
      </c>
      <c r="DF245" s="50">
        <f t="shared" si="494"/>
        <v>7.9475158939398892E-4</v>
      </c>
      <c r="DG245" s="40">
        <f t="shared" si="450"/>
        <v>16.239523713164484</v>
      </c>
      <c r="DH245" s="41">
        <f t="shared" si="495"/>
        <v>40598.809282911207</v>
      </c>
      <c r="DI245" s="39">
        <f t="shared" si="496"/>
        <v>-11164672.552800583</v>
      </c>
      <c r="DJ245" s="39">
        <f t="shared" si="497"/>
        <v>-3044910.6962183407</v>
      </c>
      <c r="DK245" s="40">
        <f t="shared" si="451"/>
        <v>15366.917235226641</v>
      </c>
      <c r="DL245" s="39">
        <f t="shared" si="498"/>
        <v>38417293.0880666</v>
      </c>
      <c r="DM245" s="39">
        <f t="shared" si="499"/>
        <v>-10564755599.218315</v>
      </c>
      <c r="DN245" s="39">
        <f t="shared" si="500"/>
        <v>-2881296981.6049953</v>
      </c>
      <c r="DO245" s="53">
        <f t="shared" si="501"/>
        <v>2905307789785.0366</v>
      </c>
      <c r="DP245" s="39">
        <f t="shared" si="502"/>
        <v>792356669941.37366</v>
      </c>
      <c r="DQ245" s="39">
        <f t="shared" si="503"/>
        <v>216097273620.37463</v>
      </c>
      <c r="EK245" s="21">
        <v>191</v>
      </c>
      <c r="EL245" s="39">
        <v>-75</v>
      </c>
      <c r="EM245" s="39">
        <v>-275</v>
      </c>
      <c r="EN245" s="39">
        <v>2500</v>
      </c>
      <c r="EO245" s="50">
        <f t="shared" si="504"/>
        <v>8.1391759696704735E-4</v>
      </c>
      <c r="EP245" s="40">
        <f t="shared" si="452"/>
        <v>16.531704399249296</v>
      </c>
      <c r="EQ245" s="41">
        <f t="shared" si="505"/>
        <v>41329.260998123238</v>
      </c>
      <c r="ER245" s="39">
        <f t="shared" si="506"/>
        <v>-11365546.774483891</v>
      </c>
      <c r="ES245" s="39">
        <f t="shared" si="507"/>
        <v>-3099694.5748592429</v>
      </c>
      <c r="ET245" s="40">
        <f t="shared" si="453"/>
        <v>15122.550638670145</v>
      </c>
      <c r="EU245" s="39">
        <f t="shared" si="508"/>
        <v>37806376.596675366</v>
      </c>
      <c r="EV245" s="39">
        <f t="shared" si="509"/>
        <v>-10396753564.085726</v>
      </c>
      <c r="EW245" s="39">
        <f t="shared" si="510"/>
        <v>-2835478244.7506523</v>
      </c>
      <c r="EX245" s="53">
        <f t="shared" si="511"/>
        <v>2859107230123.5747</v>
      </c>
      <c r="EY245" s="39">
        <f t="shared" si="512"/>
        <v>779756517306.42944</v>
      </c>
      <c r="EZ245" s="39">
        <f t="shared" si="513"/>
        <v>212660868356.29892</v>
      </c>
      <c r="FT245" s="21">
        <v>191</v>
      </c>
      <c r="FU245" s="39">
        <v>-75</v>
      </c>
      <c r="FV245" s="39">
        <v>-275</v>
      </c>
      <c r="FW245" s="39">
        <v>2500</v>
      </c>
      <c r="FX245" s="50">
        <f t="shared" si="514"/>
        <v>8.1532899855417276E-4</v>
      </c>
      <c r="FY245" s="40">
        <f t="shared" si="454"/>
        <v>16.553035691875049</v>
      </c>
      <c r="FZ245" s="41">
        <f t="shared" si="515"/>
        <v>41382.589229687626</v>
      </c>
      <c r="GA245" s="39">
        <f t="shared" si="516"/>
        <v>-11380212.038164098</v>
      </c>
      <c r="GB245" s="39">
        <f t="shared" si="517"/>
        <v>-3103694.192226572</v>
      </c>
      <c r="GC245" s="40">
        <f t="shared" si="455"/>
        <v>15104.555268434298</v>
      </c>
      <c r="GD245" s="39">
        <f t="shared" si="518"/>
        <v>37761388.171085745</v>
      </c>
      <c r="GE245" s="39">
        <f t="shared" si="519"/>
        <v>-10384381747.04858</v>
      </c>
      <c r="GF245" s="39">
        <f t="shared" si="520"/>
        <v>-2832104112.8314309</v>
      </c>
      <c r="GG245" s="53">
        <f t="shared" si="521"/>
        <v>2855704980438.3594</v>
      </c>
      <c r="GH245" s="39">
        <f t="shared" si="522"/>
        <v>778828631028.64355</v>
      </c>
      <c r="GI245" s="39">
        <f t="shared" si="523"/>
        <v>212407808462.35733</v>
      </c>
      <c r="HC245" s="21">
        <v>191</v>
      </c>
      <c r="HD245" s="39">
        <v>-75</v>
      </c>
      <c r="HE245" s="39">
        <v>-275</v>
      </c>
      <c r="HF245" s="39">
        <v>2500</v>
      </c>
      <c r="HG245" s="50">
        <f t="shared" si="524"/>
        <v>8.1533646013012102E-4</v>
      </c>
      <c r="HH245" s="40">
        <f t="shared" si="456"/>
        <v>16.553148395306415</v>
      </c>
      <c r="HI245" s="41">
        <f t="shared" si="525"/>
        <v>41382.870988266041</v>
      </c>
      <c r="HJ245" s="39">
        <f t="shared" si="526"/>
        <v>-11380289.521773161</v>
      </c>
      <c r="HK245" s="39">
        <f t="shared" si="527"/>
        <v>-3103715.324119953</v>
      </c>
      <c r="HL245" s="40">
        <f t="shared" si="457"/>
        <v>15104.460133340957</v>
      </c>
      <c r="HM245" s="39">
        <f t="shared" si="528"/>
        <v>37761150.333352394</v>
      </c>
      <c r="HN245" s="39">
        <f t="shared" si="529"/>
        <v>-10384316341.671909</v>
      </c>
      <c r="HO245" s="39">
        <f t="shared" si="530"/>
        <v>-2832086275.0014296</v>
      </c>
      <c r="HP245" s="53">
        <f t="shared" si="531"/>
        <v>2855686993959.7749</v>
      </c>
      <c r="HQ245" s="39">
        <f t="shared" si="532"/>
        <v>778823725625.39319</v>
      </c>
      <c r="HR245" s="39">
        <f t="shared" si="533"/>
        <v>212406470625.10721</v>
      </c>
      <c r="IL245" s="21">
        <v>191</v>
      </c>
      <c r="IM245" s="39">
        <v>-75</v>
      </c>
      <c r="IN245" s="39">
        <v>-275</v>
      </c>
      <c r="IO245" s="39">
        <v>2500</v>
      </c>
      <c r="IP245" s="50">
        <f t="shared" si="534"/>
        <v>8.1533646026475291E-4</v>
      </c>
      <c r="IQ245" s="40">
        <f t="shared" si="458"/>
        <v>16.55314839733996</v>
      </c>
      <c r="IR245" s="41">
        <f t="shared" si="535"/>
        <v>41382.870993349898</v>
      </c>
      <c r="IS245" s="39">
        <f t="shared" si="536"/>
        <v>-11380289.523171222</v>
      </c>
      <c r="IT245" s="39">
        <f t="shared" si="537"/>
        <v>-3103715.3245012425</v>
      </c>
      <c r="IU245" s="40">
        <f t="shared" si="459"/>
        <v>15104.460131624402</v>
      </c>
      <c r="IV245" s="39">
        <f t="shared" si="538"/>
        <v>37761150.329061009</v>
      </c>
      <c r="IW245" s="39">
        <f t="shared" si="539"/>
        <v>-10384316340.491777</v>
      </c>
      <c r="IX245" s="39">
        <f t="shared" si="540"/>
        <v>-2832086274.6795754</v>
      </c>
      <c r="IY245" s="53">
        <f t="shared" si="541"/>
        <v>2855686993635.2388</v>
      </c>
      <c r="IZ245" s="39">
        <f t="shared" si="542"/>
        <v>778823725536.8833</v>
      </c>
      <c r="JA245" s="39">
        <f t="shared" si="543"/>
        <v>212406470600.96817</v>
      </c>
      <c r="JU245" s="21">
        <v>191</v>
      </c>
      <c r="JV245" s="39">
        <v>-75</v>
      </c>
      <c r="JW245" s="39">
        <v>-275</v>
      </c>
      <c r="JX245" s="39">
        <v>2500</v>
      </c>
      <c r="JY245" s="50">
        <f t="shared" si="544"/>
        <v>8.1533646026475302E-4</v>
      </c>
      <c r="JZ245" s="40">
        <f t="shared" si="460"/>
        <v>16.55314839733996</v>
      </c>
      <c r="KA245" s="41">
        <f t="shared" si="545"/>
        <v>41382.870993349898</v>
      </c>
      <c r="KB245" s="39">
        <f t="shared" si="546"/>
        <v>-11380289.523171222</v>
      </c>
      <c r="KC245" s="39">
        <f t="shared" si="547"/>
        <v>-3103715.3245012425</v>
      </c>
      <c r="KD245" s="40">
        <f t="shared" si="461"/>
        <v>15104.460131624399</v>
      </c>
      <c r="KE245" s="39">
        <f t="shared" si="548"/>
        <v>37761150.329060994</v>
      </c>
      <c r="KF245" s="39">
        <f t="shared" si="549"/>
        <v>-10384316340.491774</v>
      </c>
      <c r="KG245" s="39">
        <f t="shared" si="550"/>
        <v>-2832086274.6795745</v>
      </c>
      <c r="KH245" s="53">
        <f t="shared" si="551"/>
        <v>2855686993635.2378</v>
      </c>
      <c r="KI245" s="39">
        <f t="shared" si="552"/>
        <v>778823725536.88293</v>
      </c>
      <c r="KJ245" s="39">
        <f t="shared" si="553"/>
        <v>212406470600.96808</v>
      </c>
      <c r="LD245" s="21">
        <v>191</v>
      </c>
      <c r="LE245" s="39">
        <v>-75</v>
      </c>
      <c r="LF245" s="39">
        <v>-275</v>
      </c>
      <c r="LG245" s="39">
        <v>2500</v>
      </c>
      <c r="LH245" s="50">
        <f t="shared" si="554"/>
        <v>8.1533646026475302E-4</v>
      </c>
      <c r="LI245" s="40">
        <f t="shared" si="462"/>
        <v>16.55314839733996</v>
      </c>
      <c r="LJ245" s="41">
        <f t="shared" si="555"/>
        <v>41382.870993349898</v>
      </c>
      <c r="LK245" s="39">
        <f t="shared" si="556"/>
        <v>-11380289.523171222</v>
      </c>
      <c r="LL245" s="39">
        <f t="shared" si="557"/>
        <v>-3103715.3245012425</v>
      </c>
      <c r="LM245" s="40">
        <f t="shared" si="463"/>
        <v>15104.460131624399</v>
      </c>
      <c r="LN245" s="39">
        <f t="shared" si="558"/>
        <v>37761150.329060994</v>
      </c>
      <c r="LO245" s="39">
        <f t="shared" si="559"/>
        <v>-10384316340.491774</v>
      </c>
      <c r="LP245" s="39">
        <f t="shared" si="560"/>
        <v>-2832086274.6795745</v>
      </c>
      <c r="LQ245" s="53">
        <f t="shared" si="561"/>
        <v>2855686993635.2378</v>
      </c>
      <c r="LR245" s="39">
        <f t="shared" si="562"/>
        <v>778823725536.88293</v>
      </c>
      <c r="LS245" s="39">
        <f t="shared" si="563"/>
        <v>212406470600.96808</v>
      </c>
    </row>
    <row r="246" spans="1:331" x14ac:dyDescent="0.25">
      <c r="A246" s="21">
        <v>192</v>
      </c>
      <c r="B246" s="39">
        <v>-75</v>
      </c>
      <c r="C246" s="39">
        <v>-225</v>
      </c>
      <c r="D246" s="39">
        <v>2500</v>
      </c>
      <c r="E246" s="50">
        <f t="shared" si="464"/>
        <v>9.6250000000000003E-4</v>
      </c>
      <c r="F246" s="40">
        <f t="shared" si="444"/>
        <v>18.637910156250001</v>
      </c>
      <c r="G246" s="41">
        <f t="shared" si="465"/>
        <v>46594.775390625</v>
      </c>
      <c r="H246" s="39">
        <f t="shared" si="466"/>
        <v>-10483824.462890625</v>
      </c>
      <c r="I246" s="39">
        <f t="shared" si="467"/>
        <v>-3494608.154296875</v>
      </c>
      <c r="J246" s="40">
        <f t="shared" si="445"/>
        <v>13228.125000000002</v>
      </c>
      <c r="K246" s="39">
        <f t="shared" si="468"/>
        <v>33070312.500000004</v>
      </c>
      <c r="L246" s="39">
        <f t="shared" si="469"/>
        <v>-7440820312.500001</v>
      </c>
      <c r="M246" s="39">
        <f t="shared" si="470"/>
        <v>-2480273437.5000005</v>
      </c>
      <c r="N246" s="53">
        <f t="shared" si="471"/>
        <v>1674184570312.5002</v>
      </c>
      <c r="O246" s="39">
        <f t="shared" si="472"/>
        <v>558061523437.50012</v>
      </c>
      <c r="P246" s="39">
        <f t="shared" si="473"/>
        <v>186020507812.50003</v>
      </c>
      <c r="AJ246" s="21">
        <v>192</v>
      </c>
      <c r="AK246" s="39">
        <v>-75</v>
      </c>
      <c r="AL246" s="39">
        <v>-225</v>
      </c>
      <c r="AM246" s="39">
        <v>2500</v>
      </c>
      <c r="AN246" s="50">
        <f t="shared" si="474"/>
        <v>7.2355287878033943E-4</v>
      </c>
      <c r="AO246" s="40">
        <f t="shared" si="446"/>
        <v>15.11310251040401</v>
      </c>
      <c r="AP246" s="41">
        <f t="shared" si="475"/>
        <v>37782.756276010026</v>
      </c>
      <c r="AQ246" s="39">
        <f t="shared" si="476"/>
        <v>-8501120.162102256</v>
      </c>
      <c r="AR246" s="39">
        <f t="shared" si="477"/>
        <v>-2833706.720700752</v>
      </c>
      <c r="AS246" s="40">
        <f t="shared" si="447"/>
        <v>16274.700795550672</v>
      </c>
      <c r="AT246" s="39">
        <f t="shared" si="478"/>
        <v>40686751.988876678</v>
      </c>
      <c r="AU246" s="39">
        <f t="shared" si="479"/>
        <v>-9154519197.4972534</v>
      </c>
      <c r="AV246" s="39">
        <f t="shared" si="480"/>
        <v>-3051506399.165751</v>
      </c>
      <c r="AW246" s="53">
        <f t="shared" si="481"/>
        <v>2059766819436.8821</v>
      </c>
      <c r="AX246" s="39">
        <f t="shared" si="482"/>
        <v>686588939812.29395</v>
      </c>
      <c r="AY246" s="39">
        <f t="shared" si="483"/>
        <v>228862979937.4313</v>
      </c>
      <c r="BS246" s="21">
        <v>192</v>
      </c>
      <c r="BT246" s="39">
        <v>-75</v>
      </c>
      <c r="BU246" s="39">
        <v>-225</v>
      </c>
      <c r="BV246" s="39">
        <v>2500</v>
      </c>
      <c r="BW246" s="50">
        <f t="shared" si="484"/>
        <v>8.3875989806033791E-4</v>
      </c>
      <c r="BX246" s="40">
        <f t="shared" si="448"/>
        <v>16.903449088500665</v>
      </c>
      <c r="BY246" s="41">
        <f t="shared" si="485"/>
        <v>42258.622721251661</v>
      </c>
      <c r="BZ246" s="39">
        <f t="shared" si="486"/>
        <v>-9508190.1122816242</v>
      </c>
      <c r="CA246" s="39">
        <f t="shared" si="487"/>
        <v>-3169396.7040938744</v>
      </c>
      <c r="CB246" s="40">
        <f t="shared" si="449"/>
        <v>14805.811299730693</v>
      </c>
      <c r="CC246" s="39">
        <f t="shared" si="488"/>
        <v>37014528.249326728</v>
      </c>
      <c r="CD246" s="39">
        <f t="shared" si="489"/>
        <v>-8328268856.0985136</v>
      </c>
      <c r="CE246" s="39">
        <f t="shared" si="490"/>
        <v>-2776089618.6995049</v>
      </c>
      <c r="CF246" s="53">
        <f t="shared" si="491"/>
        <v>1873860492622.1655</v>
      </c>
      <c r="CG246" s="39">
        <f t="shared" si="492"/>
        <v>624620164207.38855</v>
      </c>
      <c r="CH246" s="39">
        <f t="shared" si="493"/>
        <v>208206721402.46286</v>
      </c>
      <c r="DB246" s="21">
        <v>192</v>
      </c>
      <c r="DC246" s="39">
        <v>-75</v>
      </c>
      <c r="DD246" s="39">
        <v>-225</v>
      </c>
      <c r="DE246" s="39">
        <v>2500</v>
      </c>
      <c r="DF246" s="50">
        <f t="shared" si="494"/>
        <v>9.0567186414536598E-4</v>
      </c>
      <c r="DG246" s="40">
        <f t="shared" si="450"/>
        <v>17.865592810615375</v>
      </c>
      <c r="DH246" s="41">
        <f t="shared" si="495"/>
        <v>44663.982026538441</v>
      </c>
      <c r="DI246" s="39">
        <f t="shared" si="496"/>
        <v>-10049395.95597115</v>
      </c>
      <c r="DJ246" s="39">
        <f t="shared" si="497"/>
        <v>-3349798.6519903829</v>
      </c>
      <c r="DK246" s="40">
        <f t="shared" si="451"/>
        <v>13952.683732146586</v>
      </c>
      <c r="DL246" s="39">
        <f t="shared" si="498"/>
        <v>34881709.330366462</v>
      </c>
      <c r="DM246" s="39">
        <f t="shared" si="499"/>
        <v>-7848384599.3324537</v>
      </c>
      <c r="DN246" s="39">
        <f t="shared" si="500"/>
        <v>-2616128199.7774849</v>
      </c>
      <c r="DO246" s="53">
        <f t="shared" si="501"/>
        <v>1765886534849.802</v>
      </c>
      <c r="DP246" s="39">
        <f t="shared" si="502"/>
        <v>588628844949.93408</v>
      </c>
      <c r="DQ246" s="39">
        <f t="shared" si="503"/>
        <v>196209614983.31134</v>
      </c>
      <c r="EK246" s="21">
        <v>192</v>
      </c>
      <c r="EL246" s="39">
        <v>-75</v>
      </c>
      <c r="EM246" s="39">
        <v>-225</v>
      </c>
      <c r="EN246" s="39">
        <v>2500</v>
      </c>
      <c r="EO246" s="50">
        <f t="shared" si="504"/>
        <v>9.3250400727050561E-4</v>
      </c>
      <c r="EP246" s="40">
        <f t="shared" si="452"/>
        <v>18.235383447603756</v>
      </c>
      <c r="EQ246" s="41">
        <f t="shared" si="505"/>
        <v>45588.458619009391</v>
      </c>
      <c r="ER246" s="39">
        <f t="shared" si="506"/>
        <v>-10257403.189277112</v>
      </c>
      <c r="ES246" s="39">
        <f t="shared" si="507"/>
        <v>-3419134.3964257045</v>
      </c>
      <c r="ET246" s="40">
        <f t="shared" si="453"/>
        <v>13610.573907301052</v>
      </c>
      <c r="EU246" s="39">
        <f t="shared" si="508"/>
        <v>34026434.768252626</v>
      </c>
      <c r="EV246" s="39">
        <f t="shared" si="509"/>
        <v>-7655947822.8568411</v>
      </c>
      <c r="EW246" s="39">
        <f t="shared" si="510"/>
        <v>-2551982607.618947</v>
      </c>
      <c r="EX246" s="53">
        <f t="shared" si="511"/>
        <v>1722588260142.7893</v>
      </c>
      <c r="EY246" s="39">
        <f t="shared" si="512"/>
        <v>574196086714.26306</v>
      </c>
      <c r="EZ246" s="39">
        <f t="shared" si="513"/>
        <v>191398695571.42102</v>
      </c>
      <c r="FT246" s="21">
        <v>192</v>
      </c>
      <c r="FU246" s="39">
        <v>-75</v>
      </c>
      <c r="FV246" s="39">
        <v>-225</v>
      </c>
      <c r="FW246" s="39">
        <v>2500</v>
      </c>
      <c r="FX246" s="50">
        <f t="shared" si="514"/>
        <v>9.3449887924743991E-4</v>
      </c>
      <c r="FY246" s="40">
        <f t="shared" si="454"/>
        <v>18.262509430678367</v>
      </c>
      <c r="FZ246" s="41">
        <f t="shared" si="515"/>
        <v>45656.273576695916</v>
      </c>
      <c r="GA246" s="39">
        <f t="shared" si="516"/>
        <v>-10272661.554756582</v>
      </c>
      <c r="GB246" s="39">
        <f t="shared" si="517"/>
        <v>-3424220.5182521935</v>
      </c>
      <c r="GC246" s="40">
        <f t="shared" si="455"/>
        <v>13585.139289595143</v>
      </c>
      <c r="GD246" s="39">
        <f t="shared" si="518"/>
        <v>33962848.223987855</v>
      </c>
      <c r="GE246" s="39">
        <f t="shared" si="519"/>
        <v>-7641640850.3972673</v>
      </c>
      <c r="GF246" s="39">
        <f t="shared" si="520"/>
        <v>-2547213616.799089</v>
      </c>
      <c r="GG246" s="53">
        <f t="shared" si="521"/>
        <v>1719369191339.3853</v>
      </c>
      <c r="GH246" s="39">
        <f t="shared" si="522"/>
        <v>573123063779.79504</v>
      </c>
      <c r="GI246" s="39">
        <f t="shared" si="523"/>
        <v>191041021259.93167</v>
      </c>
      <c r="HC246" s="21">
        <v>192</v>
      </c>
      <c r="HD246" s="39">
        <v>-75</v>
      </c>
      <c r="HE246" s="39">
        <v>-225</v>
      </c>
      <c r="HF246" s="39">
        <v>2500</v>
      </c>
      <c r="HG246" s="50">
        <f t="shared" si="524"/>
        <v>9.345086051880748E-4</v>
      </c>
      <c r="HH246" s="40">
        <f t="shared" si="456"/>
        <v>18.262641558333581</v>
      </c>
      <c r="HI246" s="41">
        <f t="shared" si="525"/>
        <v>45656.603895833949</v>
      </c>
      <c r="HJ246" s="39">
        <f t="shared" si="526"/>
        <v>-10272735.876562638</v>
      </c>
      <c r="HK246" s="39">
        <f t="shared" si="527"/>
        <v>-3424245.2921875464</v>
      </c>
      <c r="HL246" s="40">
        <f t="shared" si="457"/>
        <v>13585.015283852044</v>
      </c>
      <c r="HM246" s="39">
        <f t="shared" si="528"/>
        <v>33962538.209630109</v>
      </c>
      <c r="HN246" s="39">
        <f t="shared" si="529"/>
        <v>-7641571097.1667747</v>
      </c>
      <c r="HO246" s="39">
        <f t="shared" si="530"/>
        <v>-2547190365.7222581</v>
      </c>
      <c r="HP246" s="53">
        <f t="shared" si="531"/>
        <v>1719353496862.5244</v>
      </c>
      <c r="HQ246" s="39">
        <f t="shared" si="532"/>
        <v>573117832287.50806</v>
      </c>
      <c r="HR246" s="39">
        <f t="shared" si="533"/>
        <v>191039277429.16937</v>
      </c>
      <c r="IL246" s="21">
        <v>192</v>
      </c>
      <c r="IM246" s="39">
        <v>-75</v>
      </c>
      <c r="IN246" s="39">
        <v>-225</v>
      </c>
      <c r="IO246" s="39">
        <v>2500</v>
      </c>
      <c r="IP246" s="50">
        <f t="shared" si="534"/>
        <v>9.3450860536414793E-4</v>
      </c>
      <c r="IQ246" s="40">
        <f t="shared" si="458"/>
        <v>18.262641560725534</v>
      </c>
      <c r="IR246" s="41">
        <f t="shared" si="535"/>
        <v>45656.603901813833</v>
      </c>
      <c r="IS246" s="39">
        <f t="shared" si="536"/>
        <v>-10272735.877908112</v>
      </c>
      <c r="IT246" s="39">
        <f t="shared" si="537"/>
        <v>-3424245.2926360373</v>
      </c>
      <c r="IU246" s="40">
        <f t="shared" si="459"/>
        <v>13585.015281607115</v>
      </c>
      <c r="IV246" s="39">
        <f t="shared" si="538"/>
        <v>33962538.204017788</v>
      </c>
      <c r="IW246" s="39">
        <f t="shared" si="539"/>
        <v>-7641571095.9040022</v>
      </c>
      <c r="IX246" s="39">
        <f t="shared" si="540"/>
        <v>-2547190365.3013339</v>
      </c>
      <c r="IY246" s="53">
        <f t="shared" si="541"/>
        <v>1719353496578.4004</v>
      </c>
      <c r="IZ246" s="39">
        <f t="shared" si="542"/>
        <v>573117832192.80017</v>
      </c>
      <c r="JA246" s="39">
        <f t="shared" si="543"/>
        <v>191039277397.60007</v>
      </c>
      <c r="JU246" s="21">
        <v>192</v>
      </c>
      <c r="JV246" s="39">
        <v>-75</v>
      </c>
      <c r="JW246" s="39">
        <v>-225</v>
      </c>
      <c r="JX246" s="39">
        <v>2500</v>
      </c>
      <c r="JY246" s="50">
        <f t="shared" si="544"/>
        <v>9.3450860536414815E-4</v>
      </c>
      <c r="JZ246" s="40">
        <f t="shared" si="460"/>
        <v>18.262641560725541</v>
      </c>
      <c r="KA246" s="41">
        <f t="shared" si="545"/>
        <v>45656.603901813854</v>
      </c>
      <c r="KB246" s="39">
        <f t="shared" si="546"/>
        <v>-10272735.877908118</v>
      </c>
      <c r="KC246" s="39">
        <f t="shared" si="547"/>
        <v>-3424245.2926360392</v>
      </c>
      <c r="KD246" s="40">
        <f t="shared" si="461"/>
        <v>13585.01528160711</v>
      </c>
      <c r="KE246" s="39">
        <f t="shared" si="548"/>
        <v>33962538.204017773</v>
      </c>
      <c r="KF246" s="39">
        <f t="shared" si="549"/>
        <v>-7641571095.9039993</v>
      </c>
      <c r="KG246" s="39">
        <f t="shared" si="550"/>
        <v>-2547190365.301333</v>
      </c>
      <c r="KH246" s="53">
        <f t="shared" si="551"/>
        <v>1719353496578.3999</v>
      </c>
      <c r="KI246" s="39">
        <f t="shared" si="552"/>
        <v>573117832192.79993</v>
      </c>
      <c r="KJ246" s="39">
        <f t="shared" si="553"/>
        <v>191039277397.59998</v>
      </c>
      <c r="LD246" s="21">
        <v>192</v>
      </c>
      <c r="LE246" s="39">
        <v>-75</v>
      </c>
      <c r="LF246" s="39">
        <v>-225</v>
      </c>
      <c r="LG246" s="39">
        <v>2500</v>
      </c>
      <c r="LH246" s="50">
        <f t="shared" si="554"/>
        <v>9.3450860536414815E-4</v>
      </c>
      <c r="LI246" s="40">
        <f t="shared" si="462"/>
        <v>18.262641560725541</v>
      </c>
      <c r="LJ246" s="41">
        <f t="shared" si="555"/>
        <v>45656.603901813854</v>
      </c>
      <c r="LK246" s="39">
        <f t="shared" si="556"/>
        <v>-10272735.877908118</v>
      </c>
      <c r="LL246" s="39">
        <f t="shared" si="557"/>
        <v>-3424245.2926360392</v>
      </c>
      <c r="LM246" s="40">
        <f t="shared" si="463"/>
        <v>13585.01528160711</v>
      </c>
      <c r="LN246" s="39">
        <f t="shared" si="558"/>
        <v>33962538.204017773</v>
      </c>
      <c r="LO246" s="39">
        <f t="shared" si="559"/>
        <v>-7641571095.9039993</v>
      </c>
      <c r="LP246" s="39">
        <f t="shared" si="560"/>
        <v>-2547190365.301333</v>
      </c>
      <c r="LQ246" s="53">
        <f t="shared" si="561"/>
        <v>1719353496578.3999</v>
      </c>
      <c r="LR246" s="39">
        <f t="shared" si="562"/>
        <v>573117832192.79993</v>
      </c>
      <c r="LS246" s="39">
        <f t="shared" si="563"/>
        <v>191039277397.59998</v>
      </c>
    </row>
    <row r="247" spans="1:331" x14ac:dyDescent="0.25">
      <c r="A247" s="21">
        <v>193</v>
      </c>
      <c r="B247" s="39">
        <v>-75</v>
      </c>
      <c r="C247" s="39">
        <v>-175</v>
      </c>
      <c r="D247" s="39">
        <v>2500</v>
      </c>
      <c r="E247" s="50">
        <f t="shared" si="464"/>
        <v>9.7000000000000005E-4</v>
      </c>
      <c r="F247" s="40">
        <f t="shared" ref="F247:F310" si="564">+IF(E247&gt;=0,IF(E247&lt;=eco,1-(1-E247/eco)^n,1),0)*0.85*fck</f>
        <v>18.736762500000005</v>
      </c>
      <c r="G247" s="41">
        <f t="shared" si="465"/>
        <v>46841.906250000015</v>
      </c>
      <c r="H247" s="39">
        <f t="shared" si="466"/>
        <v>-8197333.5937500028</v>
      </c>
      <c r="I247" s="39">
        <f t="shared" si="467"/>
        <v>-3513142.9687500009</v>
      </c>
      <c r="J247" s="40">
        <f t="shared" ref="J247:J310" si="565">IF(AND(E247&gt;0,E247&lt;eco),0.85*fck*n/eco*(1-E247/eco)^(n-1),0)</f>
        <v>13132.499999999998</v>
      </c>
      <c r="K247" s="39">
        <f t="shared" si="468"/>
        <v>32831249.999999996</v>
      </c>
      <c r="L247" s="39">
        <f t="shared" si="469"/>
        <v>-5745468749.999999</v>
      </c>
      <c r="M247" s="39">
        <f t="shared" si="470"/>
        <v>-2462343749.9999995</v>
      </c>
      <c r="N247" s="53">
        <f t="shared" si="471"/>
        <v>1005457031249.9999</v>
      </c>
      <c r="O247" s="39">
        <f t="shared" si="472"/>
        <v>430910156249.99994</v>
      </c>
      <c r="P247" s="39">
        <f t="shared" si="473"/>
        <v>184675781249.99997</v>
      </c>
      <c r="AJ247" s="21">
        <v>193</v>
      </c>
      <c r="AK247" s="39">
        <v>-75</v>
      </c>
      <c r="AL247" s="39">
        <v>-175</v>
      </c>
      <c r="AM247" s="39">
        <v>2500</v>
      </c>
      <c r="AN247" s="50">
        <f t="shared" si="474"/>
        <v>7.9614491851831516E-4</v>
      </c>
      <c r="AO247" s="40">
        <f t="shared" ref="AO247:AO310" si="566">+IF(AN247&gt;=0,IF(AN247&lt;=eco,1-(1-AN247/eco)^n,1),0)*0.85*fck</f>
        <v>16.260922510290879</v>
      </c>
      <c r="AP247" s="41">
        <f t="shared" si="475"/>
        <v>40652.306275727198</v>
      </c>
      <c r="AQ247" s="39">
        <f t="shared" si="476"/>
        <v>-7114153.5982522601</v>
      </c>
      <c r="AR247" s="39">
        <f t="shared" si="477"/>
        <v>-3048922.9706795397</v>
      </c>
      <c r="AS247" s="40">
        <f t="shared" ref="AS247:AS310" si="567">IF(AND(AN247&gt;0,AN247&lt;eco),0.85*fck*n/eco*(1-AN247/eco)^(n-1),0)</f>
        <v>15349.152288891482</v>
      </c>
      <c r="AT247" s="39">
        <f t="shared" si="478"/>
        <v>38372880.722228706</v>
      </c>
      <c r="AU247" s="39">
        <f t="shared" si="479"/>
        <v>-6715254126.3900232</v>
      </c>
      <c r="AV247" s="39">
        <f t="shared" si="480"/>
        <v>-2877966054.1671529</v>
      </c>
      <c r="AW247" s="53">
        <f t="shared" si="481"/>
        <v>1175169472118.2542</v>
      </c>
      <c r="AX247" s="39">
        <f t="shared" si="482"/>
        <v>503644059479.25177</v>
      </c>
      <c r="AY247" s="39">
        <f t="shared" si="483"/>
        <v>215847454062.53647</v>
      </c>
      <c r="BS247" s="21">
        <v>193</v>
      </c>
      <c r="BT247" s="39">
        <v>-75</v>
      </c>
      <c r="BU247" s="39">
        <v>-175</v>
      </c>
      <c r="BV247" s="39">
        <v>2500</v>
      </c>
      <c r="BW247" s="50">
        <f t="shared" si="484"/>
        <v>9.2912140180865014E-4</v>
      </c>
      <c r="BX247" s="40">
        <f t="shared" ref="BX247:BX310" si="568">+IF(BW247&gt;=0,IF(BW247&lt;=eco,1-(1-BW247/eco)^n,1),0)*0.85*fck</f>
        <v>18.189271303090276</v>
      </c>
      <c r="BY247" s="41">
        <f t="shared" si="485"/>
        <v>45473.178257725689</v>
      </c>
      <c r="BZ247" s="39">
        <f t="shared" si="486"/>
        <v>-7957806.195101996</v>
      </c>
      <c r="CA247" s="39">
        <f t="shared" si="487"/>
        <v>-3410488.3693294269</v>
      </c>
      <c r="CB247" s="40">
        <f t="shared" ref="CB247:CB310" si="569">IF(AND(BW247&gt;0,BW247&lt;eco),0.85*fck*n/eco*(1-BW247/eco)^(n-1),0)</f>
        <v>13653.70212693971</v>
      </c>
      <c r="CC247" s="39">
        <f t="shared" si="488"/>
        <v>34134255.317349277</v>
      </c>
      <c r="CD247" s="39">
        <f t="shared" si="489"/>
        <v>-5973494680.5361233</v>
      </c>
      <c r="CE247" s="39">
        <f t="shared" si="490"/>
        <v>-2560069148.8011956</v>
      </c>
      <c r="CF247" s="53">
        <f t="shared" si="491"/>
        <v>1045361569093.8215</v>
      </c>
      <c r="CG247" s="39">
        <f t="shared" si="492"/>
        <v>448012101040.20923</v>
      </c>
      <c r="CH247" s="39">
        <f t="shared" si="493"/>
        <v>192005186160.08969</v>
      </c>
      <c r="DB247" s="21">
        <v>193</v>
      </c>
      <c r="DC247" s="39">
        <v>-75</v>
      </c>
      <c r="DD247" s="39">
        <v>-175</v>
      </c>
      <c r="DE247" s="39">
        <v>2500</v>
      </c>
      <c r="DF247" s="50">
        <f t="shared" si="494"/>
        <v>1.0165921388967428E-3</v>
      </c>
      <c r="DG247" s="40">
        <f t="shared" ref="DG247:DG310" si="570">+IF(DF247&gt;=0,IF(DF247&lt;=eco,1-(1-DF247/eco)^n,1),0)*0.85*fck</f>
        <v>19.334794739342019</v>
      </c>
      <c r="DH247" s="41">
        <f t="shared" si="495"/>
        <v>48336.986848355045</v>
      </c>
      <c r="DI247" s="39">
        <f t="shared" si="496"/>
        <v>-8458972.6984621324</v>
      </c>
      <c r="DJ247" s="39">
        <f t="shared" si="497"/>
        <v>-3625274.0136266286</v>
      </c>
      <c r="DK247" s="40">
        <f t="shared" ref="DK247:DK310" si="571">IF(AND(DF247&gt;0,DF247&lt;eco),0.85*fck*n/eco*(1-DF247/eco)^(n-1),0)</f>
        <v>12538.45022906653</v>
      </c>
      <c r="DL247" s="39">
        <f t="shared" si="498"/>
        <v>31346125.572666325</v>
      </c>
      <c r="DM247" s="39">
        <f t="shared" si="499"/>
        <v>-5485571975.2166071</v>
      </c>
      <c r="DN247" s="39">
        <f t="shared" si="500"/>
        <v>-2350959417.9499745</v>
      </c>
      <c r="DO247" s="53">
        <f t="shared" si="501"/>
        <v>959975095662.90625</v>
      </c>
      <c r="DP247" s="39">
        <f t="shared" si="502"/>
        <v>411417898141.24554</v>
      </c>
      <c r="DQ247" s="39">
        <f t="shared" si="503"/>
        <v>176321956346.24808</v>
      </c>
      <c r="EK247" s="21">
        <v>193</v>
      </c>
      <c r="EL247" s="39">
        <v>-75</v>
      </c>
      <c r="EM247" s="39">
        <v>-175</v>
      </c>
      <c r="EN247" s="39">
        <v>2500</v>
      </c>
      <c r="EO247" s="50">
        <f t="shared" si="504"/>
        <v>1.0510904175739634E-3</v>
      </c>
      <c r="EP247" s="40">
        <f t="shared" ref="EP247:EP310" si="572">+IF(EO247&gt;=0,IF(EO247&lt;=eco,1-(1-EO247/eco)^n,1),0)*0.85*fck</f>
        <v>19.759762602922784</v>
      </c>
      <c r="EQ247" s="41">
        <f t="shared" si="505"/>
        <v>49399.406507306958</v>
      </c>
      <c r="ER247" s="39">
        <f t="shared" si="506"/>
        <v>-8644896.1387787182</v>
      </c>
      <c r="ES247" s="39">
        <f t="shared" si="507"/>
        <v>-3704955.4880480217</v>
      </c>
      <c r="ET247" s="40">
        <f t="shared" ref="ET247:ET310" si="573">IF(AND(EO247&gt;0,EO247&lt;eco),0.85*fck*n/eco*(1-EO247/eco)^(n-1),0)</f>
        <v>12098.597175931965</v>
      </c>
      <c r="EU247" s="39">
        <f t="shared" si="508"/>
        <v>30246492.939829912</v>
      </c>
      <c r="EV247" s="39">
        <f t="shared" si="509"/>
        <v>-5293136264.4702349</v>
      </c>
      <c r="EW247" s="39">
        <f t="shared" si="510"/>
        <v>-2268486970.4872432</v>
      </c>
      <c r="EX247" s="53">
        <f t="shared" si="511"/>
        <v>926298846282.29114</v>
      </c>
      <c r="EY247" s="39">
        <f t="shared" si="512"/>
        <v>396985219835.26758</v>
      </c>
      <c r="EZ247" s="39">
        <f t="shared" si="513"/>
        <v>170136522786.54324</v>
      </c>
      <c r="FT247" s="21">
        <v>193</v>
      </c>
      <c r="FU247" s="39">
        <v>-75</v>
      </c>
      <c r="FV247" s="39">
        <v>-175</v>
      </c>
      <c r="FW247" s="39">
        <v>2500</v>
      </c>
      <c r="FX247" s="50">
        <f t="shared" si="514"/>
        <v>1.0536687599407069E-3</v>
      </c>
      <c r="FY247" s="40">
        <f t="shared" ref="FY247:FY310" si="574">+IF(FX247&gt;=0,IF(FX247&lt;=eco,1-(1-FX247/eco)^n,1),0)*0.85*fck</f>
        <v>19.790914548559982</v>
      </c>
      <c r="FZ247" s="41">
        <f t="shared" si="515"/>
        <v>49477.286371399954</v>
      </c>
      <c r="GA247" s="39">
        <f t="shared" si="516"/>
        <v>-8658525.1149949916</v>
      </c>
      <c r="GB247" s="39">
        <f t="shared" si="517"/>
        <v>-3710796.4778549965</v>
      </c>
      <c r="GC247" s="40">
        <f t="shared" ref="GC247:GC310" si="575">IF(AND(FX247&gt;0,FX247&lt;eco),0.85*fck*n/eco*(1-FX247/eco)^(n-1),0)</f>
        <v>12065.723310755988</v>
      </c>
      <c r="GD247" s="39">
        <f t="shared" si="518"/>
        <v>30164308.276889969</v>
      </c>
      <c r="GE247" s="39">
        <f t="shared" si="519"/>
        <v>-5278753948.4557447</v>
      </c>
      <c r="GF247" s="39">
        <f t="shared" si="520"/>
        <v>-2262323120.7667475</v>
      </c>
      <c r="GG247" s="53">
        <f t="shared" si="521"/>
        <v>923781940979.75537</v>
      </c>
      <c r="GH247" s="39">
        <f t="shared" si="522"/>
        <v>395906546134.18079</v>
      </c>
      <c r="GI247" s="39">
        <f t="shared" si="523"/>
        <v>169674234057.50607</v>
      </c>
      <c r="HC247" s="21">
        <v>193</v>
      </c>
      <c r="HD247" s="39">
        <v>-75</v>
      </c>
      <c r="HE247" s="39">
        <v>-175</v>
      </c>
      <c r="HF247" s="39">
        <v>2500</v>
      </c>
      <c r="HG247" s="50">
        <f t="shared" si="524"/>
        <v>1.0536807502460285E-3</v>
      </c>
      <c r="HH247" s="40">
        <f t="shared" ref="HH247:HH310" si="576">+IF(HG247&gt;=0,IF(HG247&lt;=eco,1-(1-HG247/eco)^n,1),0)*0.85*fck</f>
        <v>19.791059219349886</v>
      </c>
      <c r="HI247" s="41">
        <f t="shared" si="525"/>
        <v>49477.648048374715</v>
      </c>
      <c r="HJ247" s="39">
        <f t="shared" si="526"/>
        <v>-8658588.4084655754</v>
      </c>
      <c r="HK247" s="39">
        <f t="shared" si="527"/>
        <v>-3710823.6036281036</v>
      </c>
      <c r="HL247" s="40">
        <f t="shared" ref="HL247:HL310" si="577">IF(AND(HG247&gt;0,HG247&lt;eco),0.85*fck*n/eco*(1-HG247/eco)^(n-1),0)</f>
        <v>12065.570434363139</v>
      </c>
      <c r="HM247" s="39">
        <f t="shared" si="528"/>
        <v>30163926.085907847</v>
      </c>
      <c r="HN247" s="39">
        <f t="shared" si="529"/>
        <v>-5278687065.0338736</v>
      </c>
      <c r="HO247" s="39">
        <f t="shared" si="530"/>
        <v>-2262294456.4430885</v>
      </c>
      <c r="HP247" s="53">
        <f t="shared" si="531"/>
        <v>923770236380.92786</v>
      </c>
      <c r="HQ247" s="39">
        <f t="shared" si="532"/>
        <v>395901529877.54047</v>
      </c>
      <c r="HR247" s="39">
        <f t="shared" si="533"/>
        <v>169672084233.23163</v>
      </c>
      <c r="IL247" s="21">
        <v>193</v>
      </c>
      <c r="IM247" s="39">
        <v>-75</v>
      </c>
      <c r="IN247" s="39">
        <v>-175</v>
      </c>
      <c r="IO247" s="39">
        <v>2500</v>
      </c>
      <c r="IP247" s="50">
        <f t="shared" si="534"/>
        <v>1.0536807504635429E-3</v>
      </c>
      <c r="IQ247" s="40">
        <f t="shared" ref="IQ247:IQ310" si="578">+IF(IP247&gt;=0,IF(IP247&lt;=eco,1-(1-IP247/eco)^n,1),0)*0.85*fck</f>
        <v>19.791059221974322</v>
      </c>
      <c r="IR247" s="41">
        <f t="shared" si="535"/>
        <v>49477.648054935802</v>
      </c>
      <c r="IS247" s="39">
        <f t="shared" si="536"/>
        <v>-8658588.4096137658</v>
      </c>
      <c r="IT247" s="39">
        <f t="shared" si="537"/>
        <v>-3710823.6041201851</v>
      </c>
      <c r="IU247" s="40">
        <f t="shared" ref="IU247:IU310" si="579">IF(AND(IP247&gt;0,IP247&lt;eco),0.85*fck*n/eco*(1-IP247/eco)^(n-1),0)</f>
        <v>12065.570431589829</v>
      </c>
      <c r="IV247" s="39">
        <f t="shared" si="538"/>
        <v>30163926.078974575</v>
      </c>
      <c r="IW247" s="39">
        <f t="shared" si="539"/>
        <v>-5278687063.8205509</v>
      </c>
      <c r="IX247" s="39">
        <f t="shared" si="540"/>
        <v>-2262294455.9230933</v>
      </c>
      <c r="IY247" s="53">
        <f t="shared" si="541"/>
        <v>923770236168.59644</v>
      </c>
      <c r="IZ247" s="39">
        <f t="shared" si="542"/>
        <v>395901529786.54132</v>
      </c>
      <c r="JA247" s="39">
        <f t="shared" si="543"/>
        <v>169672084194.23199</v>
      </c>
      <c r="JU247" s="21">
        <v>193</v>
      </c>
      <c r="JV247" s="39">
        <v>-75</v>
      </c>
      <c r="JW247" s="39">
        <v>-175</v>
      </c>
      <c r="JX247" s="39">
        <v>2500</v>
      </c>
      <c r="JY247" s="50">
        <f t="shared" si="544"/>
        <v>1.0536807504635435E-3</v>
      </c>
      <c r="JZ247" s="40">
        <f t="shared" ref="JZ247:JZ310" si="580">+IF(JY247&gt;=0,IF(JY247&lt;=eco,1-(1-JY247/eco)^n,1),0)*0.85*fck</f>
        <v>19.791059221974329</v>
      </c>
      <c r="KA247" s="41">
        <f t="shared" si="545"/>
        <v>49477.648054935824</v>
      </c>
      <c r="KB247" s="39">
        <f t="shared" si="546"/>
        <v>-8658588.4096137695</v>
      </c>
      <c r="KC247" s="39">
        <f t="shared" si="547"/>
        <v>-3710823.604120187</v>
      </c>
      <c r="KD247" s="40">
        <f t="shared" ref="KD247:KD310" si="581">IF(AND(JY247&gt;0,JY247&lt;eco),0.85*fck*n/eco*(1-JY247/eco)^(n-1),0)</f>
        <v>12065.57043158982</v>
      </c>
      <c r="KE247" s="39">
        <f t="shared" si="548"/>
        <v>30163926.078974549</v>
      </c>
      <c r="KF247" s="39">
        <f t="shared" si="549"/>
        <v>-5278687063.8205462</v>
      </c>
      <c r="KG247" s="39">
        <f t="shared" si="550"/>
        <v>-2262294455.9230909</v>
      </c>
      <c r="KH247" s="53">
        <f t="shared" si="551"/>
        <v>923770236168.59558</v>
      </c>
      <c r="KI247" s="39">
        <f t="shared" si="552"/>
        <v>395901529786.54089</v>
      </c>
      <c r="KJ247" s="39">
        <f t="shared" si="553"/>
        <v>169672084194.23184</v>
      </c>
      <c r="LD247" s="21">
        <v>193</v>
      </c>
      <c r="LE247" s="39">
        <v>-75</v>
      </c>
      <c r="LF247" s="39">
        <v>-175</v>
      </c>
      <c r="LG247" s="39">
        <v>2500</v>
      </c>
      <c r="LH247" s="50">
        <f t="shared" si="554"/>
        <v>1.0536807504635435E-3</v>
      </c>
      <c r="LI247" s="40">
        <f t="shared" ref="LI247:LI310" si="582">+IF(LH247&gt;=0,IF(LH247&lt;=eco,1-(1-LH247/eco)^n,1),0)*0.85*fck</f>
        <v>19.791059221974329</v>
      </c>
      <c r="LJ247" s="41">
        <f t="shared" si="555"/>
        <v>49477.648054935824</v>
      </c>
      <c r="LK247" s="39">
        <f t="shared" si="556"/>
        <v>-8658588.4096137695</v>
      </c>
      <c r="LL247" s="39">
        <f t="shared" si="557"/>
        <v>-3710823.604120187</v>
      </c>
      <c r="LM247" s="40">
        <f t="shared" ref="LM247:LM310" si="583">IF(AND(LH247&gt;0,LH247&lt;eco),0.85*fck*n/eco*(1-LH247/eco)^(n-1),0)</f>
        <v>12065.57043158982</v>
      </c>
      <c r="LN247" s="39">
        <f t="shared" si="558"/>
        <v>30163926.078974549</v>
      </c>
      <c r="LO247" s="39">
        <f t="shared" si="559"/>
        <v>-5278687063.8205462</v>
      </c>
      <c r="LP247" s="39">
        <f t="shared" si="560"/>
        <v>-2262294455.9230909</v>
      </c>
      <c r="LQ247" s="53">
        <f t="shared" si="561"/>
        <v>923770236168.59558</v>
      </c>
      <c r="LR247" s="39">
        <f t="shared" si="562"/>
        <v>395901529786.54089</v>
      </c>
      <c r="LS247" s="39">
        <f t="shared" si="563"/>
        <v>169672084194.23184</v>
      </c>
    </row>
    <row r="248" spans="1:331" x14ac:dyDescent="0.25">
      <c r="A248" s="21">
        <v>194</v>
      </c>
      <c r="B248" s="39">
        <v>-75</v>
      </c>
      <c r="C248" s="39">
        <v>-125</v>
      </c>
      <c r="D248" s="39">
        <v>2500</v>
      </c>
      <c r="E248" s="50">
        <f t="shared" ref="E248:E311" si="584">B$47+B$48*C248+B$49*B248</f>
        <v>9.7749999999999985E-4</v>
      </c>
      <c r="F248" s="40">
        <f t="shared" si="564"/>
        <v>18.83489765625</v>
      </c>
      <c r="G248" s="41">
        <f t="shared" ref="G248:G311" si="585">+F248*D248</f>
        <v>47087.244140625</v>
      </c>
      <c r="H248" s="39">
        <f t="shared" ref="H248:H311" si="586">+G248*C248</f>
        <v>-5885905.517578125</v>
      </c>
      <c r="I248" s="39">
        <f t="shared" ref="I248:I311" si="587">+G248*B248</f>
        <v>-3531543.310546875</v>
      </c>
      <c r="J248" s="40">
        <f t="shared" si="565"/>
        <v>13036.875000000002</v>
      </c>
      <c r="K248" s="39">
        <f t="shared" ref="K248:K311" si="588">+J248*D248</f>
        <v>32592187.500000004</v>
      </c>
      <c r="L248" s="39">
        <f t="shared" ref="L248:L311" si="589">+K248*C248</f>
        <v>-4074023437.5000005</v>
      </c>
      <c r="M248" s="39">
        <f t="shared" ref="M248:M311" si="590">+K248*B248</f>
        <v>-2444414062.5000005</v>
      </c>
      <c r="N248" s="53">
        <f t="shared" ref="N248:N311" si="591">+K248*C248*C248</f>
        <v>509252929687.50006</v>
      </c>
      <c r="O248" s="39">
        <f t="shared" ref="O248:O311" si="592">+K248*B248*C248</f>
        <v>305551757812.50006</v>
      </c>
      <c r="P248" s="39">
        <f t="shared" ref="P248:P311" si="593">+K248*B248^2</f>
        <v>183331054687.50003</v>
      </c>
      <c r="AJ248" s="21">
        <v>194</v>
      </c>
      <c r="AK248" s="39">
        <v>-75</v>
      </c>
      <c r="AL248" s="39">
        <v>-125</v>
      </c>
      <c r="AM248" s="39">
        <v>2500</v>
      </c>
      <c r="AN248" s="50">
        <f t="shared" ref="AN248:AN311" si="594">AK$47+AK$48*AL248+AK$49*AK248</f>
        <v>8.6873695825629078E-4</v>
      </c>
      <c r="AO248" s="40">
        <f t="shared" si="566"/>
        <v>17.341555056202914</v>
      </c>
      <c r="AP248" s="41">
        <f t="shared" ref="AP248:AP311" si="595">+AO248*AM248</f>
        <v>43353.887640507288</v>
      </c>
      <c r="AQ248" s="39">
        <f t="shared" ref="AQ248:AQ311" si="596">+AP248*AL248</f>
        <v>-5419235.955063411</v>
      </c>
      <c r="AR248" s="39">
        <f t="shared" ref="AR248:AR311" si="597">+AP248*AK248</f>
        <v>-3251541.5730380467</v>
      </c>
      <c r="AS248" s="40">
        <f t="shared" si="567"/>
        <v>14423.603782232294</v>
      </c>
      <c r="AT248" s="39">
        <f t="shared" ref="AT248:AT311" si="598">+AS248*AM248</f>
        <v>36059009.455580734</v>
      </c>
      <c r="AU248" s="39">
        <f t="shared" ref="AU248:AU311" si="599">+AT248*AL248</f>
        <v>-4507376181.9475918</v>
      </c>
      <c r="AV248" s="39">
        <f t="shared" ref="AV248:AV311" si="600">+AT248*AK248</f>
        <v>-2704425709.1685553</v>
      </c>
      <c r="AW248" s="53">
        <f t="shared" ref="AW248:AW311" si="601">+AT248*AL248*AL248</f>
        <v>563422022743.44897</v>
      </c>
      <c r="AX248" s="39">
        <f t="shared" ref="AX248:AX311" si="602">+AT248*AK248*AL248</f>
        <v>338053213646.0694</v>
      </c>
      <c r="AY248" s="39">
        <f t="shared" ref="AY248:AY311" si="603">+AT248*AK248^2</f>
        <v>202831928187.64163</v>
      </c>
      <c r="BS248" s="21">
        <v>194</v>
      </c>
      <c r="BT248" s="39">
        <v>-75</v>
      </c>
      <c r="BU248" s="39">
        <v>-125</v>
      </c>
      <c r="BV248" s="39">
        <v>2500</v>
      </c>
      <c r="BW248" s="50">
        <f t="shared" ref="BW248:BW311" si="604">BT$47+BT$48*BU248+BT$49*BT248</f>
        <v>1.0194829055569623E-3</v>
      </c>
      <c r="BX248" s="40">
        <f t="shared" si="568"/>
        <v>19.37098720034427</v>
      </c>
      <c r="BY248" s="41">
        <f t="shared" ref="BY248:BY311" si="605">+BX248*BV248</f>
        <v>48427.468000860674</v>
      </c>
      <c r="BZ248" s="39">
        <f t="shared" ref="BZ248:BZ311" si="606">+BY248*BU248</f>
        <v>-6053433.5001075845</v>
      </c>
      <c r="CA248" s="39">
        <f t="shared" ref="CA248:CA311" si="607">+BY248*BT248</f>
        <v>-3632060.1000645505</v>
      </c>
      <c r="CB248" s="40">
        <f t="shared" si="569"/>
        <v>12501.592954148731</v>
      </c>
      <c r="CC248" s="39">
        <f t="shared" ref="CC248:CC311" si="608">+CB248*BV248</f>
        <v>31253982.385371827</v>
      </c>
      <c r="CD248" s="39">
        <f t="shared" ref="CD248:CD311" si="609">+CC248*BU248</f>
        <v>-3906747798.1714783</v>
      </c>
      <c r="CE248" s="39">
        <f t="shared" ref="CE248:CE311" si="610">+CC248*BT248</f>
        <v>-2344048678.9028869</v>
      </c>
      <c r="CF248" s="53">
        <f t="shared" ref="CF248:CF311" si="611">+CC248*BU248*BU248</f>
        <v>488343474771.43481</v>
      </c>
      <c r="CG248" s="39">
        <f t="shared" ref="CG248:CG311" si="612">+CC248*BT248*BU248</f>
        <v>293006084862.86084</v>
      </c>
      <c r="CH248" s="39">
        <f t="shared" ref="CH248:CH311" si="613">+CC248*BT248^2</f>
        <v>175803650917.71652</v>
      </c>
      <c r="DB248" s="21">
        <v>194</v>
      </c>
      <c r="DC248" s="39">
        <v>-75</v>
      </c>
      <c r="DD248" s="39">
        <v>-125</v>
      </c>
      <c r="DE248" s="39">
        <v>2500</v>
      </c>
      <c r="DF248" s="50">
        <f t="shared" ref="DF248:DF311" si="614">DC$47+DC$48*DD248+DC$49*DC248</f>
        <v>1.1275124136481199E-3</v>
      </c>
      <c r="DG248" s="40">
        <f t="shared" si="570"/>
        <v>20.647129499344427</v>
      </c>
      <c r="DH248" s="41">
        <f t="shared" ref="DH248:DH311" si="615">+DG248*DE248</f>
        <v>51617.823748361065</v>
      </c>
      <c r="DI248" s="39">
        <f t="shared" ref="DI248:DI311" si="616">+DH248*DD248</f>
        <v>-6452227.9685451332</v>
      </c>
      <c r="DJ248" s="39">
        <f t="shared" ref="DJ248:DJ311" si="617">+DH248*DC248</f>
        <v>-3871336.7811270799</v>
      </c>
      <c r="DK248" s="40">
        <f t="shared" si="571"/>
        <v>11124.216725986473</v>
      </c>
      <c r="DL248" s="39">
        <f t="shared" ref="DL248:DL311" si="618">+DK248*DE248</f>
        <v>27810541.814966183</v>
      </c>
      <c r="DM248" s="39">
        <f t="shared" ref="DM248:DM311" si="619">+DL248*DD248</f>
        <v>-3476317726.8707728</v>
      </c>
      <c r="DN248" s="39">
        <f t="shared" ref="DN248:DN311" si="620">+DL248*DC248</f>
        <v>-2085790636.1224637</v>
      </c>
      <c r="DO248" s="53">
        <f t="shared" ref="DO248:DO311" si="621">+DL248*DD248*DD248</f>
        <v>434539715858.84662</v>
      </c>
      <c r="DP248" s="39">
        <f t="shared" ref="DP248:DP311" si="622">+DL248*DC248*DD248</f>
        <v>260723829515.30795</v>
      </c>
      <c r="DQ248" s="39">
        <f t="shared" ref="DQ248:DQ311" si="623">+DL248*DC248^2</f>
        <v>156434297709.18478</v>
      </c>
      <c r="EK248" s="21">
        <v>194</v>
      </c>
      <c r="EL248" s="39">
        <v>-75</v>
      </c>
      <c r="EM248" s="39">
        <v>-125</v>
      </c>
      <c r="EN248" s="39">
        <v>2500</v>
      </c>
      <c r="EO248" s="50">
        <f t="shared" ref="EO248:EO311" si="624">EL$47+EL$48*EM248+EL$49*EL248</f>
        <v>1.1696768278774217E-3</v>
      </c>
      <c r="EP248" s="40">
        <f t="shared" si="572"/>
        <v>21.104841865206406</v>
      </c>
      <c r="EQ248" s="41">
        <f t="shared" ref="EQ248:EQ311" si="625">+EP248*EN248</f>
        <v>52762.104663016013</v>
      </c>
      <c r="ER248" s="39">
        <f t="shared" ref="ER248:ER311" si="626">+EQ248*EM248</f>
        <v>-6595263.0828770017</v>
      </c>
      <c r="ES248" s="39">
        <f t="shared" ref="ES248:ES311" si="627">+EQ248*EL248</f>
        <v>-3957157.849726201</v>
      </c>
      <c r="ET248" s="40">
        <f t="shared" si="573"/>
        <v>10586.620444562874</v>
      </c>
      <c r="EU248" s="39">
        <f t="shared" ref="EU248:EU311" si="628">+ET248*EN248</f>
        <v>26466551.111407183</v>
      </c>
      <c r="EV248" s="39">
        <f t="shared" ref="EV248:EV311" si="629">+EU248*EM248</f>
        <v>-3308318888.9258981</v>
      </c>
      <c r="EW248" s="39">
        <f t="shared" ref="EW248:EW311" si="630">+EU248*EL248</f>
        <v>-1984991333.3555388</v>
      </c>
      <c r="EX248" s="53">
        <f t="shared" ref="EX248:EX311" si="631">+EU248*EM248*EM248</f>
        <v>413539861115.73724</v>
      </c>
      <c r="EY248" s="39">
        <f t="shared" ref="EY248:EY311" si="632">+EU248*EL248*EM248</f>
        <v>248123916669.44235</v>
      </c>
      <c r="EZ248" s="39">
        <f t="shared" ref="EZ248:EZ311" si="633">+EU248*EL248^2</f>
        <v>148874350001.66541</v>
      </c>
      <c r="FT248" s="21">
        <v>194</v>
      </c>
      <c r="FU248" s="39">
        <v>-75</v>
      </c>
      <c r="FV248" s="39">
        <v>-125</v>
      </c>
      <c r="FW248" s="39">
        <v>2500</v>
      </c>
      <c r="FX248" s="50">
        <f t="shared" ref="FX248:FX311" si="634">FU$47+FU$48*FV248+FU$49*FU248</f>
        <v>1.1728386406339741E-3</v>
      </c>
      <c r="FY248" s="40">
        <f t="shared" si="574"/>
        <v>21.138251045519894</v>
      </c>
      <c r="FZ248" s="41">
        <f t="shared" ref="FZ248:FZ311" si="635">+FY248*FW248</f>
        <v>52845.627613799734</v>
      </c>
      <c r="GA248" s="39">
        <f t="shared" ref="GA248:GA311" si="636">+FZ248*FV248</f>
        <v>-6605703.451724967</v>
      </c>
      <c r="GB248" s="39">
        <f t="shared" ref="GB248:GB311" si="637">+FZ248*FU248</f>
        <v>-3963422.07103498</v>
      </c>
      <c r="GC248" s="40">
        <f t="shared" si="575"/>
        <v>10546.307331916829</v>
      </c>
      <c r="GD248" s="39">
        <f t="shared" ref="GD248:GD311" si="638">+GC248*FW248</f>
        <v>26365768.329792071</v>
      </c>
      <c r="GE248" s="39">
        <f t="shared" ref="GE248:GE311" si="639">+GD248*FV248</f>
        <v>-3295721041.224009</v>
      </c>
      <c r="GF248" s="39">
        <f t="shared" ref="GF248:GF311" si="640">+GD248*FU248</f>
        <v>-1977432624.7344053</v>
      </c>
      <c r="GG248" s="53">
        <f t="shared" ref="GG248:GG311" si="641">+GD248*FV248*FV248</f>
        <v>411965130153.00116</v>
      </c>
      <c r="GH248" s="39">
        <f t="shared" ref="GH248:GH311" si="642">+GD248*FU248*FV248</f>
        <v>247179078091.80066</v>
      </c>
      <c r="GI248" s="39">
        <f t="shared" ref="GI248:GI311" si="643">+GD248*FU248^2</f>
        <v>148307446855.08041</v>
      </c>
      <c r="HC248" s="21">
        <v>194</v>
      </c>
      <c r="HD248" s="39">
        <v>-75</v>
      </c>
      <c r="HE248" s="39">
        <v>-125</v>
      </c>
      <c r="HF248" s="39">
        <v>2500</v>
      </c>
      <c r="HG248" s="50">
        <f t="shared" ref="HG248:HG311" si="644">HD$47+HD$48*HE248+HD$49*HD248</f>
        <v>1.172852895303982E-3</v>
      </c>
      <c r="HH248" s="40">
        <f t="shared" si="576"/>
        <v>21.13840137835534</v>
      </c>
      <c r="HI248" s="41">
        <f t="shared" ref="HI248:HI311" si="645">+HH248*HF248</f>
        <v>52846.003445888353</v>
      </c>
      <c r="HJ248" s="39">
        <f t="shared" ref="HJ248:HJ311" si="646">+HI248*HE248</f>
        <v>-6605750.4307360444</v>
      </c>
      <c r="HK248" s="39">
        <f t="shared" ref="HK248:HK311" si="647">+HI248*HD248</f>
        <v>-3963450.2584416266</v>
      </c>
      <c r="HL248" s="40">
        <f t="shared" si="577"/>
        <v>10546.125584874229</v>
      </c>
      <c r="HM248" s="39">
        <f t="shared" ref="HM248:HM311" si="648">+HL248*HF248</f>
        <v>26365313.962185573</v>
      </c>
      <c r="HN248" s="39">
        <f t="shared" ref="HN248:HN311" si="649">+HM248*HE248</f>
        <v>-3295664245.2731967</v>
      </c>
      <c r="HO248" s="39">
        <f t="shared" ref="HO248:HO311" si="650">+HM248*HD248</f>
        <v>-1977398547.163918</v>
      </c>
      <c r="HP248" s="53">
        <f t="shared" ref="HP248:HP311" si="651">+HM248*HE248*HE248</f>
        <v>411958030659.1496</v>
      </c>
      <c r="HQ248" s="39">
        <f t="shared" ref="HQ248:HQ311" si="652">+HM248*HD248*HE248</f>
        <v>247174818395.48975</v>
      </c>
      <c r="HR248" s="39">
        <f t="shared" ref="HR248:HR311" si="653">+HM248*HD248^2</f>
        <v>148304891037.29385</v>
      </c>
      <c r="IL248" s="21">
        <v>194</v>
      </c>
      <c r="IM248" s="39">
        <v>-75</v>
      </c>
      <c r="IN248" s="39">
        <v>-125</v>
      </c>
      <c r="IO248" s="39">
        <v>2500</v>
      </c>
      <c r="IP248" s="50">
        <f t="shared" ref="IP248:IP311" si="654">IM$47+IM$48*IN248+IM$49*IM248</f>
        <v>1.1728528955629379E-3</v>
      </c>
      <c r="IQ248" s="40">
        <f t="shared" si="578"/>
        <v>21.138401381086322</v>
      </c>
      <c r="IR248" s="41">
        <f t="shared" ref="IR248:IR311" si="655">+IQ248*IO248</f>
        <v>52846.003452715806</v>
      </c>
      <c r="IS248" s="39">
        <f t="shared" ref="IS248:IS311" si="656">+IR248*IN248</f>
        <v>-6605750.4315894758</v>
      </c>
      <c r="IT248" s="39">
        <f t="shared" ref="IT248:IT311" si="657">+IR248*IM248</f>
        <v>-3963450.2589536854</v>
      </c>
      <c r="IU248" s="40">
        <f t="shared" si="579"/>
        <v>10546.125581572544</v>
      </c>
      <c r="IV248" s="39">
        <f t="shared" ref="IV248:IV311" si="658">+IU248*IO248</f>
        <v>26365313.953931358</v>
      </c>
      <c r="IW248" s="39">
        <f t="shared" ref="IW248:IW311" si="659">+IV248*IN248</f>
        <v>-3295664244.2414198</v>
      </c>
      <c r="IX248" s="39">
        <f t="shared" ref="IX248:IX311" si="660">+IV248*IM248</f>
        <v>-1977398546.5448518</v>
      </c>
      <c r="IY248" s="53">
        <f t="shared" ref="IY248:IY311" si="661">+IV248*IN248*IN248</f>
        <v>411958030530.17749</v>
      </c>
      <c r="IZ248" s="39">
        <f t="shared" ref="IZ248:IZ311" si="662">+IV248*IM248*IN248</f>
        <v>247174818318.10648</v>
      </c>
      <c r="JA248" s="39">
        <f t="shared" ref="JA248:JA311" si="663">+IV248*IM248^2</f>
        <v>148304890990.86389</v>
      </c>
      <c r="JU248" s="21">
        <v>194</v>
      </c>
      <c r="JV248" s="39">
        <v>-75</v>
      </c>
      <c r="JW248" s="39">
        <v>-125</v>
      </c>
      <c r="JX248" s="39">
        <v>2500</v>
      </c>
      <c r="JY248" s="50">
        <f t="shared" ref="JY248:JY311" si="664">JV$47+JV$48*JW248+JV$49*JV248</f>
        <v>1.1728528955629385E-3</v>
      </c>
      <c r="JZ248" s="40">
        <f t="shared" si="580"/>
        <v>21.138401381086329</v>
      </c>
      <c r="KA248" s="41">
        <f t="shared" ref="KA248:KA311" si="665">+JZ248*JX248</f>
        <v>52846.00345271582</v>
      </c>
      <c r="KB248" s="39">
        <f t="shared" ref="KB248:KB311" si="666">+KA248*JW248</f>
        <v>-6605750.4315894777</v>
      </c>
      <c r="KC248" s="39">
        <f t="shared" ref="KC248:KC311" si="667">+KA248*JV248</f>
        <v>-3963450.2589536863</v>
      </c>
      <c r="KD248" s="40">
        <f t="shared" si="581"/>
        <v>10546.125581572534</v>
      </c>
      <c r="KE248" s="39">
        <f t="shared" ref="KE248:KE311" si="668">+KD248*JX248</f>
        <v>26365313.953931335</v>
      </c>
      <c r="KF248" s="39">
        <f t="shared" ref="KF248:KF311" si="669">+KE248*JW248</f>
        <v>-3295664244.2414169</v>
      </c>
      <c r="KG248" s="39">
        <f t="shared" ref="KG248:KG311" si="670">+KE248*JV248</f>
        <v>-1977398546.5448501</v>
      </c>
      <c r="KH248" s="53">
        <f t="shared" ref="KH248:KH311" si="671">+KE248*JW248*JW248</f>
        <v>411958030530.17712</v>
      </c>
      <c r="KI248" s="39">
        <f t="shared" ref="KI248:KI311" si="672">+KE248*JV248*JW248</f>
        <v>247174818318.10626</v>
      </c>
      <c r="KJ248" s="39">
        <f t="shared" ref="KJ248:KJ311" si="673">+KE248*JV248^2</f>
        <v>148304890990.86377</v>
      </c>
      <c r="LD248" s="21">
        <v>194</v>
      </c>
      <c r="LE248" s="39">
        <v>-75</v>
      </c>
      <c r="LF248" s="39">
        <v>-125</v>
      </c>
      <c r="LG248" s="39">
        <v>2500</v>
      </c>
      <c r="LH248" s="50">
        <f t="shared" ref="LH248:LH311" si="674">LE$47+LE$48*LF248+LE$49*LE248</f>
        <v>1.1728528955629385E-3</v>
      </c>
      <c r="LI248" s="40">
        <f t="shared" si="582"/>
        <v>21.138401381086329</v>
      </c>
      <c r="LJ248" s="41">
        <f t="shared" ref="LJ248:LJ311" si="675">+LI248*LG248</f>
        <v>52846.00345271582</v>
      </c>
      <c r="LK248" s="39">
        <f t="shared" ref="LK248:LK311" si="676">+LJ248*LF248</f>
        <v>-6605750.4315894777</v>
      </c>
      <c r="LL248" s="39">
        <f t="shared" ref="LL248:LL311" si="677">+LJ248*LE248</f>
        <v>-3963450.2589536863</v>
      </c>
      <c r="LM248" s="40">
        <f t="shared" si="583"/>
        <v>10546.125581572534</v>
      </c>
      <c r="LN248" s="39">
        <f t="shared" ref="LN248:LN311" si="678">+LM248*LG248</f>
        <v>26365313.953931335</v>
      </c>
      <c r="LO248" s="39">
        <f t="shared" ref="LO248:LO311" si="679">+LN248*LF248</f>
        <v>-3295664244.2414169</v>
      </c>
      <c r="LP248" s="39">
        <f t="shared" ref="LP248:LP311" si="680">+LN248*LE248</f>
        <v>-1977398546.5448501</v>
      </c>
      <c r="LQ248" s="53">
        <f t="shared" ref="LQ248:LQ311" si="681">+LN248*LF248*LF248</f>
        <v>411958030530.17712</v>
      </c>
      <c r="LR248" s="39">
        <f t="shared" ref="LR248:LR311" si="682">+LN248*LE248*LF248</f>
        <v>247174818318.10626</v>
      </c>
      <c r="LS248" s="39">
        <f t="shared" ref="LS248:LS311" si="683">+LN248*LE248^2</f>
        <v>148304890990.86377</v>
      </c>
    </row>
    <row r="249" spans="1:331" x14ac:dyDescent="0.25">
      <c r="A249" s="21">
        <v>195</v>
      </c>
      <c r="B249" s="39">
        <v>-75</v>
      </c>
      <c r="C249" s="39">
        <v>-75</v>
      </c>
      <c r="D249" s="39">
        <v>2500</v>
      </c>
      <c r="E249" s="50">
        <f t="shared" si="584"/>
        <v>9.8499999999999998E-4</v>
      </c>
      <c r="F249" s="40">
        <f t="shared" si="564"/>
        <v>18.932315624999998</v>
      </c>
      <c r="G249" s="41">
        <f t="shared" si="585"/>
        <v>47330.789062499993</v>
      </c>
      <c r="H249" s="39">
        <f t="shared" si="586"/>
        <v>-3549809.1796874995</v>
      </c>
      <c r="I249" s="39">
        <f t="shared" si="587"/>
        <v>-3549809.1796874995</v>
      </c>
      <c r="J249" s="40">
        <f t="shared" si="565"/>
        <v>12941.250000000002</v>
      </c>
      <c r="K249" s="39">
        <f t="shared" si="588"/>
        <v>32353125.000000004</v>
      </c>
      <c r="L249" s="39">
        <f t="shared" si="589"/>
        <v>-2426484375.0000005</v>
      </c>
      <c r="M249" s="39">
        <f t="shared" si="590"/>
        <v>-2426484375.0000005</v>
      </c>
      <c r="N249" s="53">
        <f t="shared" si="591"/>
        <v>181986328125.00003</v>
      </c>
      <c r="O249" s="39">
        <f t="shared" si="592"/>
        <v>181986328125.00003</v>
      </c>
      <c r="P249" s="39">
        <f t="shared" si="593"/>
        <v>181986328125.00003</v>
      </c>
      <c r="AJ249" s="21">
        <v>195</v>
      </c>
      <c r="AK249" s="39">
        <v>-75</v>
      </c>
      <c r="AL249" s="39">
        <v>-75</v>
      </c>
      <c r="AM249" s="39">
        <v>2500</v>
      </c>
      <c r="AN249" s="50">
        <f t="shared" si="594"/>
        <v>9.413289979942665E-4</v>
      </c>
      <c r="AO249" s="40">
        <f t="shared" si="566"/>
        <v>18.355000148140125</v>
      </c>
      <c r="AP249" s="41">
        <f t="shared" si="595"/>
        <v>45887.50037035031</v>
      </c>
      <c r="AQ249" s="39">
        <f t="shared" si="596"/>
        <v>-3441562.5277762734</v>
      </c>
      <c r="AR249" s="39">
        <f t="shared" si="597"/>
        <v>-3441562.5277762734</v>
      </c>
      <c r="AS249" s="40">
        <f t="shared" si="567"/>
        <v>13498.055275573102</v>
      </c>
      <c r="AT249" s="39">
        <f t="shared" si="598"/>
        <v>33745138.188932754</v>
      </c>
      <c r="AU249" s="39">
        <f t="shared" si="599"/>
        <v>-2530885364.1699567</v>
      </c>
      <c r="AV249" s="39">
        <f t="shared" si="600"/>
        <v>-2530885364.1699567</v>
      </c>
      <c r="AW249" s="53">
        <f t="shared" si="601"/>
        <v>189816402312.74677</v>
      </c>
      <c r="AX249" s="39">
        <f t="shared" si="602"/>
        <v>189816402312.74677</v>
      </c>
      <c r="AY249" s="39">
        <f t="shared" si="603"/>
        <v>189816402312.74673</v>
      </c>
      <c r="BS249" s="21">
        <v>195</v>
      </c>
      <c r="BT249" s="39">
        <v>-75</v>
      </c>
      <c r="BU249" s="39">
        <v>-75</v>
      </c>
      <c r="BV249" s="39">
        <v>2500</v>
      </c>
      <c r="BW249" s="50">
        <f t="shared" si="604"/>
        <v>1.1098444093052744E-3</v>
      </c>
      <c r="BX249" s="40">
        <f t="shared" si="568"/>
        <v>20.44859678026264</v>
      </c>
      <c r="BY249" s="41">
        <f t="shared" si="605"/>
        <v>51121.4919506566</v>
      </c>
      <c r="BZ249" s="39">
        <f t="shared" si="606"/>
        <v>-3834111.8962992448</v>
      </c>
      <c r="CA249" s="39">
        <f t="shared" si="607"/>
        <v>-3834111.8962992448</v>
      </c>
      <c r="CB249" s="40">
        <f t="shared" si="569"/>
        <v>11349.483781357752</v>
      </c>
      <c r="CC249" s="39">
        <f t="shared" si="608"/>
        <v>28373709.453394379</v>
      </c>
      <c r="CD249" s="39">
        <f t="shared" si="609"/>
        <v>-2128028209.0045784</v>
      </c>
      <c r="CE249" s="39">
        <f t="shared" si="610"/>
        <v>-2128028209.0045784</v>
      </c>
      <c r="CF249" s="53">
        <f t="shared" si="611"/>
        <v>159602115675.34338</v>
      </c>
      <c r="CG249" s="39">
        <f t="shared" si="612"/>
        <v>159602115675.34338</v>
      </c>
      <c r="CH249" s="39">
        <f t="shared" si="613"/>
        <v>159602115675.34338</v>
      </c>
      <c r="DB249" s="21">
        <v>195</v>
      </c>
      <c r="DC249" s="39">
        <v>-75</v>
      </c>
      <c r="DD249" s="39">
        <v>-75</v>
      </c>
      <c r="DE249" s="39">
        <v>2500</v>
      </c>
      <c r="DF249" s="50">
        <f t="shared" si="614"/>
        <v>1.2384326883994969E-3</v>
      </c>
      <c r="DG249" s="40">
        <f t="shared" si="570"/>
        <v>21.802597090622587</v>
      </c>
      <c r="DH249" s="41">
        <f t="shared" si="615"/>
        <v>54506.492726556469</v>
      </c>
      <c r="DI249" s="39">
        <f t="shared" si="616"/>
        <v>-4087986.954491735</v>
      </c>
      <c r="DJ249" s="39">
        <f t="shared" si="617"/>
        <v>-4087986.954491735</v>
      </c>
      <c r="DK249" s="40">
        <f t="shared" si="571"/>
        <v>9709.9832229064141</v>
      </c>
      <c r="DL249" s="39">
        <f t="shared" si="618"/>
        <v>24274958.057266034</v>
      </c>
      <c r="DM249" s="39">
        <f t="shared" si="619"/>
        <v>-1820621854.2949526</v>
      </c>
      <c r="DN249" s="39">
        <f t="shared" si="620"/>
        <v>-1820621854.2949526</v>
      </c>
      <c r="DO249" s="53">
        <f t="shared" si="621"/>
        <v>136546639072.12144</v>
      </c>
      <c r="DP249" s="39">
        <f t="shared" si="622"/>
        <v>136546639072.12144</v>
      </c>
      <c r="DQ249" s="39">
        <f t="shared" si="623"/>
        <v>136546639072.12144</v>
      </c>
      <c r="EK249" s="21">
        <v>195</v>
      </c>
      <c r="EL249" s="39">
        <v>-75</v>
      </c>
      <c r="EM249" s="39">
        <v>-75</v>
      </c>
      <c r="EN249" s="39">
        <v>2500</v>
      </c>
      <c r="EO249" s="50">
        <f t="shared" si="624"/>
        <v>1.2882632381808797E-3</v>
      </c>
      <c r="EP249" s="40">
        <f t="shared" si="572"/>
        <v>22.270621234454609</v>
      </c>
      <c r="EQ249" s="41">
        <f t="shared" si="625"/>
        <v>55676.553086136519</v>
      </c>
      <c r="ER249" s="39">
        <f t="shared" si="626"/>
        <v>-4175741.4814602388</v>
      </c>
      <c r="ES249" s="39">
        <f t="shared" si="627"/>
        <v>-4175741.4814602388</v>
      </c>
      <c r="ET249" s="40">
        <f t="shared" si="573"/>
        <v>9074.6437131937855</v>
      </c>
      <c r="EU249" s="39">
        <f t="shared" si="628"/>
        <v>22686609.282984465</v>
      </c>
      <c r="EV249" s="39">
        <f t="shared" si="629"/>
        <v>-1701495696.223835</v>
      </c>
      <c r="EW249" s="39">
        <f t="shared" si="630"/>
        <v>-1701495696.223835</v>
      </c>
      <c r="EX249" s="53">
        <f t="shared" si="631"/>
        <v>127612177216.78763</v>
      </c>
      <c r="EY249" s="39">
        <f t="shared" si="632"/>
        <v>127612177216.78763</v>
      </c>
      <c r="EZ249" s="39">
        <f t="shared" si="633"/>
        <v>127612177216.78761</v>
      </c>
      <c r="FT249" s="21">
        <v>195</v>
      </c>
      <c r="FU249" s="39">
        <v>-75</v>
      </c>
      <c r="FV249" s="39">
        <v>-75</v>
      </c>
      <c r="FW249" s="39">
        <v>2500</v>
      </c>
      <c r="FX249" s="50">
        <f t="shared" si="634"/>
        <v>1.292008521327241E-3</v>
      </c>
      <c r="FY249" s="40">
        <f t="shared" si="574"/>
        <v>22.304518921558095</v>
      </c>
      <c r="FZ249" s="41">
        <f t="shared" si="635"/>
        <v>55761.29730389524</v>
      </c>
      <c r="GA249" s="39">
        <f t="shared" si="636"/>
        <v>-4182097.2977921432</v>
      </c>
      <c r="GB249" s="39">
        <f t="shared" si="637"/>
        <v>-4182097.2977921432</v>
      </c>
      <c r="GC249" s="40">
        <f t="shared" si="575"/>
        <v>9026.8913530776772</v>
      </c>
      <c r="GD249" s="39">
        <f t="shared" si="638"/>
        <v>22567228.382694192</v>
      </c>
      <c r="GE249" s="39">
        <f t="shared" si="639"/>
        <v>-1692542128.7020645</v>
      </c>
      <c r="GF249" s="39">
        <f t="shared" si="640"/>
        <v>-1692542128.7020645</v>
      </c>
      <c r="GG249" s="53">
        <f t="shared" si="641"/>
        <v>126940659652.65485</v>
      </c>
      <c r="GH249" s="39">
        <f t="shared" si="642"/>
        <v>126940659652.65485</v>
      </c>
      <c r="GI249" s="39">
        <f t="shared" si="643"/>
        <v>126940659652.65483</v>
      </c>
      <c r="HC249" s="21">
        <v>195</v>
      </c>
      <c r="HD249" s="39">
        <v>-75</v>
      </c>
      <c r="HE249" s="39">
        <v>-75</v>
      </c>
      <c r="HF249" s="39">
        <v>2500</v>
      </c>
      <c r="HG249" s="50">
        <f t="shared" si="644"/>
        <v>1.2920250403619358E-3</v>
      </c>
      <c r="HH249" s="40">
        <f t="shared" si="576"/>
        <v>22.304668035349941</v>
      </c>
      <c r="HI249" s="41">
        <f t="shared" si="645"/>
        <v>55761.670088374856</v>
      </c>
      <c r="HJ249" s="39">
        <f t="shared" si="646"/>
        <v>-4182125.2566281143</v>
      </c>
      <c r="HK249" s="39">
        <f t="shared" si="647"/>
        <v>-4182125.2566281143</v>
      </c>
      <c r="HL249" s="40">
        <f t="shared" si="577"/>
        <v>9026.6807353853183</v>
      </c>
      <c r="HM249" s="39">
        <f t="shared" si="648"/>
        <v>22566701.838463295</v>
      </c>
      <c r="HN249" s="39">
        <f t="shared" si="649"/>
        <v>-1692502637.884747</v>
      </c>
      <c r="HO249" s="39">
        <f t="shared" si="650"/>
        <v>-1692502637.884747</v>
      </c>
      <c r="HP249" s="53">
        <f t="shared" si="651"/>
        <v>126937697841.35603</v>
      </c>
      <c r="HQ249" s="39">
        <f t="shared" si="652"/>
        <v>126937697841.35603</v>
      </c>
      <c r="HR249" s="39">
        <f t="shared" si="653"/>
        <v>126937697841.35603</v>
      </c>
      <c r="IL249" s="21">
        <v>195</v>
      </c>
      <c r="IM249" s="39">
        <v>-75</v>
      </c>
      <c r="IN249" s="39">
        <v>-75</v>
      </c>
      <c r="IO249" s="39">
        <v>2500</v>
      </c>
      <c r="IP249" s="50">
        <f t="shared" si="654"/>
        <v>1.2920250406623333E-3</v>
      </c>
      <c r="IQ249" s="40">
        <f t="shared" si="578"/>
        <v>22.304668038061536</v>
      </c>
      <c r="IR249" s="41">
        <f t="shared" si="655"/>
        <v>55761.670095153837</v>
      </c>
      <c r="IS249" s="39">
        <f t="shared" si="656"/>
        <v>-4182125.2571365377</v>
      </c>
      <c r="IT249" s="39">
        <f t="shared" si="657"/>
        <v>-4182125.2571365377</v>
      </c>
      <c r="IU249" s="40">
        <f t="shared" si="579"/>
        <v>9026.6807315552505</v>
      </c>
      <c r="IV249" s="39">
        <f t="shared" si="658"/>
        <v>22566701.828888126</v>
      </c>
      <c r="IW249" s="39">
        <f t="shared" si="659"/>
        <v>-1692502637.1666095</v>
      </c>
      <c r="IX249" s="39">
        <f t="shared" si="660"/>
        <v>-1692502637.1666095</v>
      </c>
      <c r="IY249" s="53">
        <f t="shared" si="661"/>
        <v>126937697787.49571</v>
      </c>
      <c r="IZ249" s="39">
        <f t="shared" si="662"/>
        <v>126937697787.49571</v>
      </c>
      <c r="JA249" s="39">
        <f t="shared" si="663"/>
        <v>126937697787.49571</v>
      </c>
      <c r="JU249" s="21">
        <v>195</v>
      </c>
      <c r="JV249" s="39">
        <v>-75</v>
      </c>
      <c r="JW249" s="39">
        <v>-75</v>
      </c>
      <c r="JX249" s="39">
        <v>2500</v>
      </c>
      <c r="JY249" s="50">
        <f t="shared" si="664"/>
        <v>1.2920250406623338E-3</v>
      </c>
      <c r="JZ249" s="40">
        <f t="shared" si="580"/>
        <v>22.304668038061539</v>
      </c>
      <c r="KA249" s="41">
        <f t="shared" si="665"/>
        <v>55761.670095153851</v>
      </c>
      <c r="KB249" s="39">
        <f t="shared" si="666"/>
        <v>-4182125.2571365386</v>
      </c>
      <c r="KC249" s="39">
        <f t="shared" si="667"/>
        <v>-4182125.2571365386</v>
      </c>
      <c r="KD249" s="40">
        <f t="shared" si="581"/>
        <v>9026.6807315552451</v>
      </c>
      <c r="KE249" s="39">
        <f t="shared" si="668"/>
        <v>22566701.828888115</v>
      </c>
      <c r="KF249" s="39">
        <f t="shared" si="669"/>
        <v>-1692502637.1666086</v>
      </c>
      <c r="KG249" s="39">
        <f t="shared" si="670"/>
        <v>-1692502637.1666086</v>
      </c>
      <c r="KH249" s="53">
        <f t="shared" si="671"/>
        <v>126937697787.49564</v>
      </c>
      <c r="KI249" s="39">
        <f t="shared" si="672"/>
        <v>126937697787.49564</v>
      </c>
      <c r="KJ249" s="39">
        <f t="shared" si="673"/>
        <v>126937697787.49565</v>
      </c>
      <c r="LD249" s="21">
        <v>195</v>
      </c>
      <c r="LE249" s="39">
        <v>-75</v>
      </c>
      <c r="LF249" s="39">
        <v>-75</v>
      </c>
      <c r="LG249" s="39">
        <v>2500</v>
      </c>
      <c r="LH249" s="50">
        <f t="shared" si="674"/>
        <v>1.2920250406623338E-3</v>
      </c>
      <c r="LI249" s="40">
        <f t="shared" si="582"/>
        <v>22.304668038061539</v>
      </c>
      <c r="LJ249" s="41">
        <f t="shared" si="675"/>
        <v>55761.670095153851</v>
      </c>
      <c r="LK249" s="39">
        <f t="shared" si="676"/>
        <v>-4182125.2571365386</v>
      </c>
      <c r="LL249" s="39">
        <f t="shared" si="677"/>
        <v>-4182125.2571365386</v>
      </c>
      <c r="LM249" s="40">
        <f t="shared" si="583"/>
        <v>9026.6807315552451</v>
      </c>
      <c r="LN249" s="39">
        <f t="shared" si="678"/>
        <v>22566701.828888115</v>
      </c>
      <c r="LO249" s="39">
        <f t="shared" si="679"/>
        <v>-1692502637.1666086</v>
      </c>
      <c r="LP249" s="39">
        <f t="shared" si="680"/>
        <v>-1692502637.1666086</v>
      </c>
      <c r="LQ249" s="53">
        <f t="shared" si="681"/>
        <v>126937697787.49564</v>
      </c>
      <c r="LR249" s="39">
        <f t="shared" si="682"/>
        <v>126937697787.49564</v>
      </c>
      <c r="LS249" s="39">
        <f t="shared" si="683"/>
        <v>126937697787.49565</v>
      </c>
    </row>
    <row r="250" spans="1:331" x14ac:dyDescent="0.25">
      <c r="A250" s="21">
        <v>196</v>
      </c>
      <c r="B250" s="39">
        <v>-75</v>
      </c>
      <c r="C250" s="39">
        <v>-25</v>
      </c>
      <c r="D250" s="39">
        <v>2500</v>
      </c>
      <c r="E250" s="50">
        <f t="shared" si="584"/>
        <v>9.9249999999999989E-4</v>
      </c>
      <c r="F250" s="40">
        <f t="shared" si="564"/>
        <v>19.029016406249994</v>
      </c>
      <c r="G250" s="41">
        <f t="shared" si="585"/>
        <v>47572.541015624985</v>
      </c>
      <c r="H250" s="39">
        <f t="shared" si="586"/>
        <v>-1189313.5253906245</v>
      </c>
      <c r="I250" s="39">
        <f t="shared" si="587"/>
        <v>-3567940.5761718741</v>
      </c>
      <c r="J250" s="40">
        <f t="shared" si="565"/>
        <v>12845.625000000004</v>
      </c>
      <c r="K250" s="39">
        <f t="shared" si="588"/>
        <v>32114062.500000007</v>
      </c>
      <c r="L250" s="39">
        <f t="shared" si="589"/>
        <v>-802851562.50000024</v>
      </c>
      <c r="M250" s="39">
        <f t="shared" si="590"/>
        <v>-2408554687.5000005</v>
      </c>
      <c r="N250" s="53">
        <f t="shared" si="591"/>
        <v>20071289062.500008</v>
      </c>
      <c r="O250" s="39">
        <f t="shared" si="592"/>
        <v>60213867187.500015</v>
      </c>
      <c r="P250" s="39">
        <f t="shared" si="593"/>
        <v>180641601562.50003</v>
      </c>
      <c r="AJ250" s="21">
        <v>196</v>
      </c>
      <c r="AK250" s="39">
        <v>-75</v>
      </c>
      <c r="AL250" s="39">
        <v>-25</v>
      </c>
      <c r="AM250" s="39">
        <v>2500</v>
      </c>
      <c r="AN250" s="50">
        <f t="shared" si="594"/>
        <v>1.0139210377322421E-3</v>
      </c>
      <c r="AO250" s="40">
        <f t="shared" si="566"/>
        <v>19.301257786102504</v>
      </c>
      <c r="AP250" s="41">
        <f t="shared" si="595"/>
        <v>48253.144465256257</v>
      </c>
      <c r="AQ250" s="39">
        <f t="shared" si="596"/>
        <v>-1206328.6116314065</v>
      </c>
      <c r="AR250" s="39">
        <f t="shared" si="597"/>
        <v>-3618985.8348942194</v>
      </c>
      <c r="AS250" s="40">
        <f t="shared" si="567"/>
        <v>12572.506768913914</v>
      </c>
      <c r="AT250" s="39">
        <f t="shared" si="598"/>
        <v>31431266.922284786</v>
      </c>
      <c r="AU250" s="39">
        <f t="shared" si="599"/>
        <v>-785781673.05711961</v>
      </c>
      <c r="AV250" s="39">
        <f t="shared" si="600"/>
        <v>-2357345019.1713591</v>
      </c>
      <c r="AW250" s="53">
        <f t="shared" si="601"/>
        <v>19644541826.42799</v>
      </c>
      <c r="AX250" s="39">
        <f t="shared" si="602"/>
        <v>58933625479.283974</v>
      </c>
      <c r="AY250" s="39">
        <f t="shared" si="603"/>
        <v>176800876437.85193</v>
      </c>
      <c r="BS250" s="21">
        <v>196</v>
      </c>
      <c r="BT250" s="39">
        <v>-75</v>
      </c>
      <c r="BU250" s="39">
        <v>-25</v>
      </c>
      <c r="BV250" s="39">
        <v>2500</v>
      </c>
      <c r="BW250" s="50">
        <f t="shared" si="604"/>
        <v>1.2002059130535865E-3</v>
      </c>
      <c r="BX250" s="40">
        <f t="shared" si="568"/>
        <v>21.4221000428454</v>
      </c>
      <c r="BY250" s="41">
        <f t="shared" si="605"/>
        <v>53555.250107113505</v>
      </c>
      <c r="BZ250" s="39">
        <f t="shared" si="606"/>
        <v>-1338881.2526778376</v>
      </c>
      <c r="CA250" s="39">
        <f t="shared" si="607"/>
        <v>-4016643.7580335131</v>
      </c>
      <c r="CB250" s="40">
        <f t="shared" si="569"/>
        <v>10197.374608566772</v>
      </c>
      <c r="CC250" s="39">
        <f t="shared" si="608"/>
        <v>25493436.521416929</v>
      </c>
      <c r="CD250" s="39">
        <f t="shared" si="609"/>
        <v>-637335913.03542316</v>
      </c>
      <c r="CE250" s="39">
        <f t="shared" si="610"/>
        <v>-1912007739.1062696</v>
      </c>
      <c r="CF250" s="53">
        <f t="shared" si="611"/>
        <v>15933397825.885578</v>
      </c>
      <c r="CG250" s="39">
        <f t="shared" si="612"/>
        <v>47800193477.656738</v>
      </c>
      <c r="CH250" s="39">
        <f t="shared" si="613"/>
        <v>143400580432.97021</v>
      </c>
      <c r="DB250" s="21">
        <v>196</v>
      </c>
      <c r="DC250" s="39">
        <v>-75</v>
      </c>
      <c r="DD250" s="39">
        <v>-25</v>
      </c>
      <c r="DE250" s="39">
        <v>2500</v>
      </c>
      <c r="DF250" s="50">
        <f t="shared" si="614"/>
        <v>1.3493529631508738E-3</v>
      </c>
      <c r="DG250" s="40">
        <f t="shared" si="570"/>
        <v>22.801197513176504</v>
      </c>
      <c r="DH250" s="41">
        <f t="shared" si="615"/>
        <v>57002.993782941259</v>
      </c>
      <c r="DI250" s="39">
        <f t="shared" si="616"/>
        <v>-1425074.8445735315</v>
      </c>
      <c r="DJ250" s="39">
        <f t="shared" si="617"/>
        <v>-4275224.5337205948</v>
      </c>
      <c r="DK250" s="40">
        <f t="shared" si="571"/>
        <v>8295.7497198263591</v>
      </c>
      <c r="DL250" s="39">
        <f t="shared" si="618"/>
        <v>20739374.299565896</v>
      </c>
      <c r="DM250" s="39">
        <f t="shared" si="619"/>
        <v>-518484357.48914742</v>
      </c>
      <c r="DN250" s="39">
        <f t="shared" si="620"/>
        <v>-1555453072.4674423</v>
      </c>
      <c r="DO250" s="53">
        <f t="shared" si="621"/>
        <v>12962108937.228685</v>
      </c>
      <c r="DP250" s="39">
        <f t="shared" si="622"/>
        <v>38886326811.686058</v>
      </c>
      <c r="DQ250" s="39">
        <f t="shared" si="623"/>
        <v>116658980435.05817</v>
      </c>
      <c r="EK250" s="21">
        <v>196</v>
      </c>
      <c r="EL250" s="39">
        <v>-75</v>
      </c>
      <c r="EM250" s="39">
        <v>-25</v>
      </c>
      <c r="EN250" s="39">
        <v>2500</v>
      </c>
      <c r="EO250" s="50">
        <f t="shared" si="624"/>
        <v>1.4068496484843378E-3</v>
      </c>
      <c r="EP250" s="40">
        <f t="shared" si="572"/>
        <v>23.257100710667395</v>
      </c>
      <c r="EQ250" s="41">
        <f t="shared" si="625"/>
        <v>58142.751776668483</v>
      </c>
      <c r="ER250" s="39">
        <f t="shared" si="626"/>
        <v>-1453568.7944167121</v>
      </c>
      <c r="ES250" s="39">
        <f t="shared" si="627"/>
        <v>-4360706.3832501359</v>
      </c>
      <c r="ET250" s="40">
        <f t="shared" si="573"/>
        <v>7562.6669818246928</v>
      </c>
      <c r="EU250" s="39">
        <f t="shared" si="628"/>
        <v>18906667.454561733</v>
      </c>
      <c r="EV250" s="39">
        <f t="shared" si="629"/>
        <v>-472666686.3640433</v>
      </c>
      <c r="EW250" s="39">
        <f t="shared" si="630"/>
        <v>-1418000059.0921299</v>
      </c>
      <c r="EX250" s="53">
        <f t="shared" si="631"/>
        <v>11816667159.101082</v>
      </c>
      <c r="EY250" s="39">
        <f t="shared" si="632"/>
        <v>35450001477.303246</v>
      </c>
      <c r="EZ250" s="39">
        <f t="shared" si="633"/>
        <v>106350004431.90974</v>
      </c>
      <c r="FT250" s="21">
        <v>196</v>
      </c>
      <c r="FU250" s="39">
        <v>-75</v>
      </c>
      <c r="FV250" s="39">
        <v>-25</v>
      </c>
      <c r="FW250" s="39">
        <v>2500</v>
      </c>
      <c r="FX250" s="50">
        <f t="shared" si="634"/>
        <v>1.4111784020205082E-3</v>
      </c>
      <c r="FY250" s="40">
        <f t="shared" si="574"/>
        <v>23.289718176674594</v>
      </c>
      <c r="FZ250" s="41">
        <f t="shared" si="635"/>
        <v>58224.295441686481</v>
      </c>
      <c r="GA250" s="39">
        <f t="shared" si="636"/>
        <v>-1455607.3860421621</v>
      </c>
      <c r="GB250" s="39">
        <f t="shared" si="637"/>
        <v>-4366822.1581264865</v>
      </c>
      <c r="GC250" s="40">
        <f t="shared" si="575"/>
        <v>7507.4753742385228</v>
      </c>
      <c r="GD250" s="39">
        <f t="shared" si="638"/>
        <v>18768688.435596306</v>
      </c>
      <c r="GE250" s="39">
        <f t="shared" si="639"/>
        <v>-469217210.88990766</v>
      </c>
      <c r="GF250" s="39">
        <f t="shared" si="640"/>
        <v>-1407651632.669723</v>
      </c>
      <c r="GG250" s="53">
        <f t="shared" si="641"/>
        <v>11730430272.247692</v>
      </c>
      <c r="GH250" s="39">
        <f t="shared" si="642"/>
        <v>35191290816.743073</v>
      </c>
      <c r="GI250" s="39">
        <f t="shared" si="643"/>
        <v>105573872450.22922</v>
      </c>
      <c r="HC250" s="21">
        <v>196</v>
      </c>
      <c r="HD250" s="39">
        <v>-75</v>
      </c>
      <c r="HE250" s="39">
        <v>-25</v>
      </c>
      <c r="HF250" s="39">
        <v>2500</v>
      </c>
      <c r="HG250" s="50">
        <f t="shared" si="644"/>
        <v>1.4111971854198896E-3</v>
      </c>
      <c r="HH250" s="40">
        <f t="shared" si="576"/>
        <v>23.289859190333694</v>
      </c>
      <c r="HI250" s="41">
        <f t="shared" si="645"/>
        <v>58224.647975834232</v>
      </c>
      <c r="HJ250" s="39">
        <f t="shared" si="646"/>
        <v>-1455616.1993958559</v>
      </c>
      <c r="HK250" s="39">
        <f t="shared" si="647"/>
        <v>-4366848.5981875677</v>
      </c>
      <c r="HL250" s="40">
        <f t="shared" si="577"/>
        <v>7507.2358858964089</v>
      </c>
      <c r="HM250" s="39">
        <f t="shared" si="648"/>
        <v>18768089.714741021</v>
      </c>
      <c r="HN250" s="39">
        <f t="shared" si="649"/>
        <v>-469202242.86852551</v>
      </c>
      <c r="HO250" s="39">
        <f t="shared" si="650"/>
        <v>-1407606728.6055765</v>
      </c>
      <c r="HP250" s="53">
        <f t="shared" si="651"/>
        <v>11730056071.713139</v>
      </c>
      <c r="HQ250" s="39">
        <f t="shared" si="652"/>
        <v>35190168215.139412</v>
      </c>
      <c r="HR250" s="39">
        <f t="shared" si="653"/>
        <v>105570504645.41824</v>
      </c>
      <c r="IL250" s="21">
        <v>196</v>
      </c>
      <c r="IM250" s="39">
        <v>-75</v>
      </c>
      <c r="IN250" s="39">
        <v>-25</v>
      </c>
      <c r="IO250" s="39">
        <v>2500</v>
      </c>
      <c r="IP250" s="50">
        <f t="shared" si="654"/>
        <v>1.4111971857617284E-3</v>
      </c>
      <c r="IQ250" s="40">
        <f t="shared" si="578"/>
        <v>23.289859192899957</v>
      </c>
      <c r="IR250" s="41">
        <f t="shared" si="655"/>
        <v>58224.647982249895</v>
      </c>
      <c r="IS250" s="39">
        <f t="shared" si="656"/>
        <v>-1455616.1995562473</v>
      </c>
      <c r="IT250" s="39">
        <f t="shared" si="657"/>
        <v>-4366848.598668742</v>
      </c>
      <c r="IU250" s="40">
        <f t="shared" si="579"/>
        <v>7507.2358815379648</v>
      </c>
      <c r="IV250" s="39">
        <f t="shared" si="658"/>
        <v>18768089.703844912</v>
      </c>
      <c r="IW250" s="39">
        <f t="shared" si="659"/>
        <v>-469202242.5961228</v>
      </c>
      <c r="IX250" s="39">
        <f t="shared" si="660"/>
        <v>-1407606727.7883685</v>
      </c>
      <c r="IY250" s="53">
        <f t="shared" si="661"/>
        <v>11730056064.90307</v>
      </c>
      <c r="IZ250" s="39">
        <f t="shared" si="662"/>
        <v>35190168194.709213</v>
      </c>
      <c r="JA250" s="39">
        <f t="shared" si="663"/>
        <v>105570504584.12762</v>
      </c>
      <c r="JU250" s="21">
        <v>196</v>
      </c>
      <c r="JV250" s="39">
        <v>-75</v>
      </c>
      <c r="JW250" s="39">
        <v>-25</v>
      </c>
      <c r="JX250" s="39">
        <v>2500</v>
      </c>
      <c r="JY250" s="50">
        <f t="shared" si="664"/>
        <v>1.411197185761729E-3</v>
      </c>
      <c r="JZ250" s="40">
        <f t="shared" si="580"/>
        <v>23.289859192899964</v>
      </c>
      <c r="KA250" s="41">
        <f t="shared" si="665"/>
        <v>58224.64798224991</v>
      </c>
      <c r="KB250" s="39">
        <f t="shared" si="666"/>
        <v>-1455616.1995562478</v>
      </c>
      <c r="KC250" s="39">
        <f t="shared" si="667"/>
        <v>-4366848.5986687429</v>
      </c>
      <c r="KD250" s="40">
        <f t="shared" si="581"/>
        <v>7507.2358815379566</v>
      </c>
      <c r="KE250" s="39">
        <f t="shared" si="668"/>
        <v>18768089.70384489</v>
      </c>
      <c r="KF250" s="39">
        <f t="shared" si="669"/>
        <v>-469202242.59612226</v>
      </c>
      <c r="KG250" s="39">
        <f t="shared" si="670"/>
        <v>-1407606727.7883668</v>
      </c>
      <c r="KH250" s="53">
        <f t="shared" si="671"/>
        <v>11730056064.903057</v>
      </c>
      <c r="KI250" s="39">
        <f t="shared" si="672"/>
        <v>35190168194.709167</v>
      </c>
      <c r="KJ250" s="39">
        <f t="shared" si="673"/>
        <v>105570504584.1275</v>
      </c>
      <c r="LD250" s="21">
        <v>196</v>
      </c>
      <c r="LE250" s="39">
        <v>-75</v>
      </c>
      <c r="LF250" s="39">
        <v>-25</v>
      </c>
      <c r="LG250" s="39">
        <v>2500</v>
      </c>
      <c r="LH250" s="50">
        <f t="shared" si="674"/>
        <v>1.411197185761729E-3</v>
      </c>
      <c r="LI250" s="40">
        <f t="shared" si="582"/>
        <v>23.289859192899964</v>
      </c>
      <c r="LJ250" s="41">
        <f t="shared" si="675"/>
        <v>58224.64798224991</v>
      </c>
      <c r="LK250" s="39">
        <f t="shared" si="676"/>
        <v>-1455616.1995562478</v>
      </c>
      <c r="LL250" s="39">
        <f t="shared" si="677"/>
        <v>-4366848.5986687429</v>
      </c>
      <c r="LM250" s="40">
        <f t="shared" si="583"/>
        <v>7507.2358815379566</v>
      </c>
      <c r="LN250" s="39">
        <f t="shared" si="678"/>
        <v>18768089.70384489</v>
      </c>
      <c r="LO250" s="39">
        <f t="shared" si="679"/>
        <v>-469202242.59612226</v>
      </c>
      <c r="LP250" s="39">
        <f t="shared" si="680"/>
        <v>-1407606727.7883668</v>
      </c>
      <c r="LQ250" s="53">
        <f t="shared" si="681"/>
        <v>11730056064.903057</v>
      </c>
      <c r="LR250" s="39">
        <f t="shared" si="682"/>
        <v>35190168194.709167</v>
      </c>
      <c r="LS250" s="39">
        <f t="shared" si="683"/>
        <v>105570504584.1275</v>
      </c>
    </row>
    <row r="251" spans="1:331" x14ac:dyDescent="0.25">
      <c r="A251" s="21">
        <v>197</v>
      </c>
      <c r="B251" s="39">
        <v>-75</v>
      </c>
      <c r="C251" s="39">
        <v>25</v>
      </c>
      <c r="D251" s="39">
        <v>2500</v>
      </c>
      <c r="E251" s="50">
        <f t="shared" si="584"/>
        <v>1E-3</v>
      </c>
      <c r="F251" s="40">
        <f t="shared" si="564"/>
        <v>19.125</v>
      </c>
      <c r="G251" s="41">
        <f t="shared" si="585"/>
        <v>47812.5</v>
      </c>
      <c r="H251" s="39">
        <f t="shared" si="586"/>
        <v>1195312.5</v>
      </c>
      <c r="I251" s="39">
        <f t="shared" si="587"/>
        <v>-3585937.5</v>
      </c>
      <c r="J251" s="40">
        <f t="shared" si="565"/>
        <v>12750</v>
      </c>
      <c r="K251" s="39">
        <f t="shared" si="588"/>
        <v>31875000</v>
      </c>
      <c r="L251" s="39">
        <f t="shared" si="589"/>
        <v>796875000</v>
      </c>
      <c r="M251" s="39">
        <f t="shared" si="590"/>
        <v>-2390625000</v>
      </c>
      <c r="N251" s="53">
        <f t="shared" si="591"/>
        <v>19921875000</v>
      </c>
      <c r="O251" s="39">
        <f t="shared" si="592"/>
        <v>-59765625000</v>
      </c>
      <c r="P251" s="39">
        <f t="shared" si="593"/>
        <v>179296875000</v>
      </c>
      <c r="AJ251" s="21">
        <v>197</v>
      </c>
      <c r="AK251" s="39">
        <v>-75</v>
      </c>
      <c r="AL251" s="39">
        <v>25</v>
      </c>
      <c r="AM251" s="39">
        <v>2500</v>
      </c>
      <c r="AN251" s="50">
        <f t="shared" si="594"/>
        <v>1.0865130774702178E-3</v>
      </c>
      <c r="AO251" s="40">
        <f t="shared" si="566"/>
        <v>20.180327970090055</v>
      </c>
      <c r="AP251" s="41">
        <f t="shared" si="595"/>
        <v>50450.819925225136</v>
      </c>
      <c r="AQ251" s="39">
        <f t="shared" si="596"/>
        <v>1261270.4981306284</v>
      </c>
      <c r="AR251" s="39">
        <f t="shared" si="597"/>
        <v>-3783811.4943918851</v>
      </c>
      <c r="AS251" s="40">
        <f t="shared" si="567"/>
        <v>11646.958262254722</v>
      </c>
      <c r="AT251" s="39">
        <f t="shared" si="598"/>
        <v>29117395.655636806</v>
      </c>
      <c r="AU251" s="39">
        <f t="shared" si="599"/>
        <v>727934891.39092016</v>
      </c>
      <c r="AV251" s="39">
        <f t="shared" si="600"/>
        <v>-2183804674.1727605</v>
      </c>
      <c r="AW251" s="53">
        <f t="shared" si="601"/>
        <v>18198372284.773003</v>
      </c>
      <c r="AX251" s="39">
        <f t="shared" si="602"/>
        <v>-54595116854.319016</v>
      </c>
      <c r="AY251" s="39">
        <f t="shared" si="603"/>
        <v>163785350562.95703</v>
      </c>
      <c r="BS251" s="21">
        <v>197</v>
      </c>
      <c r="BT251" s="39">
        <v>-75</v>
      </c>
      <c r="BU251" s="39">
        <v>25</v>
      </c>
      <c r="BV251" s="39">
        <v>2500</v>
      </c>
      <c r="BW251" s="50">
        <f t="shared" si="604"/>
        <v>1.2905674168018988E-3</v>
      </c>
      <c r="BX251" s="40">
        <f t="shared" si="568"/>
        <v>22.29149698809254</v>
      </c>
      <c r="BY251" s="41">
        <f t="shared" si="605"/>
        <v>55728.742470231351</v>
      </c>
      <c r="BZ251" s="39">
        <f t="shared" si="606"/>
        <v>1393218.5617557839</v>
      </c>
      <c r="CA251" s="39">
        <f t="shared" si="607"/>
        <v>-4179655.6852673511</v>
      </c>
      <c r="CB251" s="40">
        <f t="shared" si="569"/>
        <v>9045.265435775791</v>
      </c>
      <c r="CC251" s="39">
        <f t="shared" si="608"/>
        <v>22613163.589439478</v>
      </c>
      <c r="CD251" s="39">
        <f t="shared" si="609"/>
        <v>565329089.73598695</v>
      </c>
      <c r="CE251" s="39">
        <f t="shared" si="610"/>
        <v>-1695987269.2079608</v>
      </c>
      <c r="CF251" s="53">
        <f t="shared" si="611"/>
        <v>14133227243.399673</v>
      </c>
      <c r="CG251" s="39">
        <f t="shared" si="612"/>
        <v>-42399681730.19902</v>
      </c>
      <c r="CH251" s="39">
        <f t="shared" si="613"/>
        <v>127199045190.59706</v>
      </c>
      <c r="DB251" s="21">
        <v>197</v>
      </c>
      <c r="DC251" s="39">
        <v>-75</v>
      </c>
      <c r="DD251" s="39">
        <v>25</v>
      </c>
      <c r="DE251" s="39">
        <v>2500</v>
      </c>
      <c r="DF251" s="50">
        <f t="shared" si="614"/>
        <v>1.4602732379022508E-3</v>
      </c>
      <c r="DG251" s="40">
        <f t="shared" si="570"/>
        <v>23.642930767006185</v>
      </c>
      <c r="DH251" s="41">
        <f t="shared" si="615"/>
        <v>59107.326917515464</v>
      </c>
      <c r="DI251" s="39">
        <f t="shared" si="616"/>
        <v>1477683.1729378866</v>
      </c>
      <c r="DJ251" s="39">
        <f t="shared" si="617"/>
        <v>-4433049.5188136594</v>
      </c>
      <c r="DK251" s="40">
        <f t="shared" si="571"/>
        <v>6881.5162167463031</v>
      </c>
      <c r="DL251" s="39">
        <f t="shared" si="618"/>
        <v>17203790.541865759</v>
      </c>
      <c r="DM251" s="39">
        <f t="shared" si="619"/>
        <v>430094763.54664397</v>
      </c>
      <c r="DN251" s="39">
        <f t="shared" si="620"/>
        <v>-1290284290.6399319</v>
      </c>
      <c r="DO251" s="53">
        <f t="shared" si="621"/>
        <v>10752369088.6661</v>
      </c>
      <c r="DP251" s="39">
        <f t="shared" si="622"/>
        <v>-32257107265.998299</v>
      </c>
      <c r="DQ251" s="39">
        <f t="shared" si="623"/>
        <v>96771321797.994888</v>
      </c>
      <c r="EK251" s="21">
        <v>197</v>
      </c>
      <c r="EL251" s="39">
        <v>-75</v>
      </c>
      <c r="EM251" s="39">
        <v>25</v>
      </c>
      <c r="EN251" s="39">
        <v>2500</v>
      </c>
      <c r="EO251" s="50">
        <f t="shared" si="624"/>
        <v>1.5254360587877961E-3</v>
      </c>
      <c r="EP251" s="40">
        <f t="shared" si="572"/>
        <v>24.064280293844764</v>
      </c>
      <c r="EQ251" s="41">
        <f t="shared" si="625"/>
        <v>60160.700734611906</v>
      </c>
      <c r="ER251" s="39">
        <f t="shared" si="626"/>
        <v>1504017.5183652977</v>
      </c>
      <c r="ES251" s="39">
        <f t="shared" si="627"/>
        <v>-4512052.5550958933</v>
      </c>
      <c r="ET251" s="40">
        <f t="shared" si="573"/>
        <v>6050.690250455601</v>
      </c>
      <c r="EU251" s="39">
        <f t="shared" si="628"/>
        <v>15126725.626139002</v>
      </c>
      <c r="EV251" s="39">
        <f t="shared" si="629"/>
        <v>378168140.65347505</v>
      </c>
      <c r="EW251" s="39">
        <f t="shared" si="630"/>
        <v>-1134504421.9604251</v>
      </c>
      <c r="EX251" s="53">
        <f t="shared" si="631"/>
        <v>9454203516.3368759</v>
      </c>
      <c r="EY251" s="39">
        <f t="shared" si="632"/>
        <v>-28362610549.010628</v>
      </c>
      <c r="EZ251" s="39">
        <f t="shared" si="633"/>
        <v>85087831647.031891</v>
      </c>
      <c r="FT251" s="21">
        <v>197</v>
      </c>
      <c r="FU251" s="39">
        <v>-75</v>
      </c>
      <c r="FV251" s="39">
        <v>25</v>
      </c>
      <c r="FW251" s="39">
        <v>2500</v>
      </c>
      <c r="FX251" s="50">
        <f t="shared" si="634"/>
        <v>1.5303482827137753E-3</v>
      </c>
      <c r="FY251" s="40">
        <f t="shared" si="574"/>
        <v>24.093848810869389</v>
      </c>
      <c r="FZ251" s="41">
        <f t="shared" si="635"/>
        <v>60234.622027173471</v>
      </c>
      <c r="GA251" s="39">
        <f t="shared" si="636"/>
        <v>1505865.5506793368</v>
      </c>
      <c r="GB251" s="39">
        <f t="shared" si="637"/>
        <v>-4517596.6520380108</v>
      </c>
      <c r="GC251" s="40">
        <f t="shared" si="575"/>
        <v>5988.0593953993648</v>
      </c>
      <c r="GD251" s="39">
        <f t="shared" si="638"/>
        <v>14970148.488498412</v>
      </c>
      <c r="GE251" s="39">
        <f t="shared" si="639"/>
        <v>374253712.21246028</v>
      </c>
      <c r="GF251" s="39">
        <f t="shared" si="640"/>
        <v>-1122761136.6373808</v>
      </c>
      <c r="GG251" s="53">
        <f t="shared" si="641"/>
        <v>9356342805.3115063</v>
      </c>
      <c r="GH251" s="39">
        <f t="shared" si="642"/>
        <v>-28069028415.934521</v>
      </c>
      <c r="GI251" s="39">
        <f t="shared" si="643"/>
        <v>84207085247.803574</v>
      </c>
      <c r="HC251" s="21">
        <v>197</v>
      </c>
      <c r="HD251" s="39">
        <v>-75</v>
      </c>
      <c r="HE251" s="39">
        <v>25</v>
      </c>
      <c r="HF251" s="39">
        <v>2500</v>
      </c>
      <c r="HG251" s="50">
        <f t="shared" si="644"/>
        <v>1.5303693304778434E-3</v>
      </c>
      <c r="HH251" s="40">
        <f t="shared" si="576"/>
        <v>24.09397484330659</v>
      </c>
      <c r="HI251" s="41">
        <f t="shared" si="645"/>
        <v>60234.937108266473</v>
      </c>
      <c r="HJ251" s="39">
        <f t="shared" si="646"/>
        <v>1505873.4277066619</v>
      </c>
      <c r="HK251" s="39">
        <f t="shared" si="647"/>
        <v>-4517620.2831199858</v>
      </c>
      <c r="HL251" s="40">
        <f t="shared" si="577"/>
        <v>5987.7910364074969</v>
      </c>
      <c r="HM251" s="39">
        <f t="shared" si="648"/>
        <v>14969477.591018742</v>
      </c>
      <c r="HN251" s="39">
        <f t="shared" si="649"/>
        <v>374236939.77546853</v>
      </c>
      <c r="HO251" s="39">
        <f t="shared" si="650"/>
        <v>-1122710819.3264058</v>
      </c>
      <c r="HP251" s="53">
        <f t="shared" si="651"/>
        <v>9355923494.386713</v>
      </c>
      <c r="HQ251" s="39">
        <f t="shared" si="652"/>
        <v>-28067770483.160145</v>
      </c>
      <c r="HR251" s="39">
        <f t="shared" si="653"/>
        <v>84203311449.480423</v>
      </c>
      <c r="IL251" s="21">
        <v>197</v>
      </c>
      <c r="IM251" s="39">
        <v>-75</v>
      </c>
      <c r="IN251" s="39">
        <v>25</v>
      </c>
      <c r="IO251" s="39">
        <v>2500</v>
      </c>
      <c r="IP251" s="50">
        <f t="shared" si="654"/>
        <v>1.5303693308611234E-3</v>
      </c>
      <c r="IQ251" s="40">
        <f t="shared" si="578"/>
        <v>24.09397484560159</v>
      </c>
      <c r="IR251" s="41">
        <f t="shared" si="655"/>
        <v>60234.937114003973</v>
      </c>
      <c r="IS251" s="39">
        <f t="shared" si="656"/>
        <v>1505873.4278500993</v>
      </c>
      <c r="IT251" s="39">
        <f t="shared" si="657"/>
        <v>-4517620.2835502978</v>
      </c>
      <c r="IU251" s="40">
        <f t="shared" si="579"/>
        <v>5987.7910315206782</v>
      </c>
      <c r="IV251" s="39">
        <f t="shared" si="658"/>
        <v>14969477.578801695</v>
      </c>
      <c r="IW251" s="39">
        <f t="shared" si="659"/>
        <v>374236939.47004241</v>
      </c>
      <c r="IX251" s="39">
        <f t="shared" si="660"/>
        <v>-1122710818.4101272</v>
      </c>
      <c r="IY251" s="53">
        <f t="shared" si="661"/>
        <v>9355923486.7510605</v>
      </c>
      <c r="IZ251" s="39">
        <f t="shared" si="662"/>
        <v>-28067770460.253178</v>
      </c>
      <c r="JA251" s="39">
        <f t="shared" si="663"/>
        <v>84203311380.759537</v>
      </c>
      <c r="JU251" s="21">
        <v>197</v>
      </c>
      <c r="JV251" s="39">
        <v>-75</v>
      </c>
      <c r="JW251" s="39">
        <v>25</v>
      </c>
      <c r="JX251" s="39">
        <v>2500</v>
      </c>
      <c r="JY251" s="50">
        <f t="shared" si="664"/>
        <v>1.530369330861124E-3</v>
      </c>
      <c r="JZ251" s="40">
        <f t="shared" si="580"/>
        <v>24.09397484560159</v>
      </c>
      <c r="KA251" s="41">
        <f t="shared" si="665"/>
        <v>60234.937114003973</v>
      </c>
      <c r="KB251" s="39">
        <f t="shared" si="666"/>
        <v>1505873.4278500993</v>
      </c>
      <c r="KC251" s="39">
        <f t="shared" si="667"/>
        <v>-4517620.2835502978</v>
      </c>
      <c r="KD251" s="40">
        <f t="shared" si="581"/>
        <v>5987.79103152067</v>
      </c>
      <c r="KE251" s="39">
        <f t="shared" si="668"/>
        <v>14969477.578801675</v>
      </c>
      <c r="KF251" s="39">
        <f t="shared" si="669"/>
        <v>374236939.47004187</v>
      </c>
      <c r="KG251" s="39">
        <f t="shared" si="670"/>
        <v>-1122710818.4101255</v>
      </c>
      <c r="KH251" s="53">
        <f t="shared" si="671"/>
        <v>9355923486.7510471</v>
      </c>
      <c r="KI251" s="39">
        <f t="shared" si="672"/>
        <v>-28067770460.253136</v>
      </c>
      <c r="KJ251" s="39">
        <f t="shared" si="673"/>
        <v>84203311380.759415</v>
      </c>
      <c r="LD251" s="21">
        <v>197</v>
      </c>
      <c r="LE251" s="39">
        <v>-75</v>
      </c>
      <c r="LF251" s="39">
        <v>25</v>
      </c>
      <c r="LG251" s="39">
        <v>2500</v>
      </c>
      <c r="LH251" s="50">
        <f t="shared" si="674"/>
        <v>1.530369330861124E-3</v>
      </c>
      <c r="LI251" s="40">
        <f t="shared" si="582"/>
        <v>24.09397484560159</v>
      </c>
      <c r="LJ251" s="41">
        <f t="shared" si="675"/>
        <v>60234.937114003973</v>
      </c>
      <c r="LK251" s="39">
        <f t="shared" si="676"/>
        <v>1505873.4278500993</v>
      </c>
      <c r="LL251" s="39">
        <f t="shared" si="677"/>
        <v>-4517620.2835502978</v>
      </c>
      <c r="LM251" s="40">
        <f t="shared" si="583"/>
        <v>5987.79103152067</v>
      </c>
      <c r="LN251" s="39">
        <f t="shared" si="678"/>
        <v>14969477.578801675</v>
      </c>
      <c r="LO251" s="39">
        <f t="shared" si="679"/>
        <v>374236939.47004187</v>
      </c>
      <c r="LP251" s="39">
        <f t="shared" si="680"/>
        <v>-1122710818.4101255</v>
      </c>
      <c r="LQ251" s="53">
        <f t="shared" si="681"/>
        <v>9355923486.7510471</v>
      </c>
      <c r="LR251" s="39">
        <f t="shared" si="682"/>
        <v>-28067770460.253136</v>
      </c>
      <c r="LS251" s="39">
        <f t="shared" si="683"/>
        <v>84203311380.759415</v>
      </c>
    </row>
    <row r="252" spans="1:331" x14ac:dyDescent="0.25">
      <c r="A252" s="21">
        <v>198</v>
      </c>
      <c r="B252" s="39">
        <v>-75</v>
      </c>
      <c r="C252" s="39">
        <v>75</v>
      </c>
      <c r="D252" s="39">
        <v>2500</v>
      </c>
      <c r="E252" s="50">
        <f t="shared" si="584"/>
        <v>1.0074999999999999E-3</v>
      </c>
      <c r="F252" s="40">
        <f t="shared" si="564"/>
        <v>19.220266406249998</v>
      </c>
      <c r="G252" s="41">
        <f t="shared" si="585"/>
        <v>48050.666015624993</v>
      </c>
      <c r="H252" s="39">
        <f t="shared" si="586"/>
        <v>3603799.9511718745</v>
      </c>
      <c r="I252" s="39">
        <f t="shared" si="587"/>
        <v>-3603799.9511718745</v>
      </c>
      <c r="J252" s="40">
        <f t="shared" si="565"/>
        <v>12654.375000000002</v>
      </c>
      <c r="K252" s="39">
        <f t="shared" si="588"/>
        <v>31635937.500000004</v>
      </c>
      <c r="L252" s="39">
        <f t="shared" si="589"/>
        <v>2372695312.5000005</v>
      </c>
      <c r="M252" s="39">
        <f t="shared" si="590"/>
        <v>-2372695312.5000005</v>
      </c>
      <c r="N252" s="53">
        <f t="shared" si="591"/>
        <v>177952148437.50003</v>
      </c>
      <c r="O252" s="39">
        <f t="shared" si="592"/>
        <v>-177952148437.50003</v>
      </c>
      <c r="P252" s="39">
        <f t="shared" si="593"/>
        <v>177952148437.50003</v>
      </c>
      <c r="AJ252" s="21">
        <v>198</v>
      </c>
      <c r="AK252" s="39">
        <v>-75</v>
      </c>
      <c r="AL252" s="39">
        <v>75</v>
      </c>
      <c r="AM252" s="39">
        <v>2500</v>
      </c>
      <c r="AN252" s="50">
        <f t="shared" si="594"/>
        <v>1.1591051172081936E-3</v>
      </c>
      <c r="AO252" s="40">
        <f t="shared" si="566"/>
        <v>20.992210700102785</v>
      </c>
      <c r="AP252" s="41">
        <f t="shared" si="595"/>
        <v>52480.526750256962</v>
      </c>
      <c r="AQ252" s="39">
        <f t="shared" si="596"/>
        <v>3936039.506269272</v>
      </c>
      <c r="AR252" s="39">
        <f t="shared" si="597"/>
        <v>-3936039.506269272</v>
      </c>
      <c r="AS252" s="40">
        <f t="shared" si="567"/>
        <v>10721.40975559553</v>
      </c>
      <c r="AT252" s="39">
        <f t="shared" si="598"/>
        <v>26803524.388988826</v>
      </c>
      <c r="AU252" s="39">
        <f t="shared" si="599"/>
        <v>2010264329.1741619</v>
      </c>
      <c r="AV252" s="39">
        <f t="shared" si="600"/>
        <v>-2010264329.1741619</v>
      </c>
      <c r="AW252" s="53">
        <f t="shared" si="601"/>
        <v>150769824688.06213</v>
      </c>
      <c r="AX252" s="39">
        <f t="shared" si="602"/>
        <v>-150769824688.06213</v>
      </c>
      <c r="AY252" s="39">
        <f t="shared" si="603"/>
        <v>150769824688.06213</v>
      </c>
      <c r="BS252" s="21">
        <v>198</v>
      </c>
      <c r="BT252" s="39">
        <v>-75</v>
      </c>
      <c r="BU252" s="39">
        <v>75</v>
      </c>
      <c r="BV252" s="39">
        <v>2500</v>
      </c>
      <c r="BW252" s="50">
        <f t="shared" si="604"/>
        <v>1.3809289205502109E-3</v>
      </c>
      <c r="BX252" s="40">
        <f t="shared" si="568"/>
        <v>23.056787616004065</v>
      </c>
      <c r="BY252" s="41">
        <f t="shared" si="605"/>
        <v>57641.969040010161</v>
      </c>
      <c r="BZ252" s="39">
        <f t="shared" si="606"/>
        <v>4323147.6780007621</v>
      </c>
      <c r="CA252" s="39">
        <f t="shared" si="607"/>
        <v>-4323147.6780007621</v>
      </c>
      <c r="CB252" s="40">
        <f t="shared" si="569"/>
        <v>7893.1562629848113</v>
      </c>
      <c r="CC252" s="39">
        <f t="shared" si="608"/>
        <v>19732890.657462027</v>
      </c>
      <c r="CD252" s="39">
        <f t="shared" si="609"/>
        <v>1479966799.3096521</v>
      </c>
      <c r="CE252" s="39">
        <f t="shared" si="610"/>
        <v>-1479966799.3096521</v>
      </c>
      <c r="CF252" s="53">
        <f t="shared" si="611"/>
        <v>110997509948.22391</v>
      </c>
      <c r="CG252" s="39">
        <f t="shared" si="612"/>
        <v>-110997509948.22391</v>
      </c>
      <c r="CH252" s="39">
        <f t="shared" si="613"/>
        <v>110997509948.22391</v>
      </c>
      <c r="DB252" s="21">
        <v>198</v>
      </c>
      <c r="DC252" s="39">
        <v>-75</v>
      </c>
      <c r="DD252" s="39">
        <v>75</v>
      </c>
      <c r="DE252" s="39">
        <v>2500</v>
      </c>
      <c r="DF252" s="50">
        <f t="shared" si="614"/>
        <v>1.5711935126536277E-3</v>
      </c>
      <c r="DG252" s="40">
        <f t="shared" si="570"/>
        <v>24.327796852111618</v>
      </c>
      <c r="DH252" s="41">
        <f t="shared" si="615"/>
        <v>60819.492130279046</v>
      </c>
      <c r="DI252" s="39">
        <f t="shared" si="616"/>
        <v>4561461.9097709283</v>
      </c>
      <c r="DJ252" s="39">
        <f t="shared" si="617"/>
        <v>-4561461.9097709283</v>
      </c>
      <c r="DK252" s="40">
        <f t="shared" si="571"/>
        <v>5467.2827136662481</v>
      </c>
      <c r="DL252" s="39">
        <f t="shared" si="618"/>
        <v>13668206.784165621</v>
      </c>
      <c r="DM252" s="39">
        <f t="shared" si="619"/>
        <v>1025115508.8124216</v>
      </c>
      <c r="DN252" s="39">
        <f t="shared" si="620"/>
        <v>-1025115508.8124216</v>
      </c>
      <c r="DO252" s="53">
        <f t="shared" si="621"/>
        <v>76883663160.93161</v>
      </c>
      <c r="DP252" s="39">
        <f t="shared" si="622"/>
        <v>-76883663160.93161</v>
      </c>
      <c r="DQ252" s="39">
        <f t="shared" si="623"/>
        <v>76883663160.93161</v>
      </c>
      <c r="EK252" s="21">
        <v>198</v>
      </c>
      <c r="EL252" s="39">
        <v>-75</v>
      </c>
      <c r="EM252" s="39">
        <v>75</v>
      </c>
      <c r="EN252" s="39">
        <v>2500</v>
      </c>
      <c r="EO252" s="50">
        <f t="shared" si="624"/>
        <v>1.6440224690912541E-3</v>
      </c>
      <c r="EP252" s="40">
        <f t="shared" si="572"/>
        <v>24.692159983986716</v>
      </c>
      <c r="EQ252" s="41">
        <f t="shared" si="625"/>
        <v>61730.399959966788</v>
      </c>
      <c r="ER252" s="39">
        <f t="shared" si="626"/>
        <v>4629779.9969975092</v>
      </c>
      <c r="ES252" s="39">
        <f t="shared" si="627"/>
        <v>-4629779.9969975092</v>
      </c>
      <c r="ET252" s="40">
        <f t="shared" si="573"/>
        <v>4538.7135190865092</v>
      </c>
      <c r="EU252" s="39">
        <f t="shared" si="628"/>
        <v>11346783.797716273</v>
      </c>
      <c r="EV252" s="39">
        <f t="shared" si="629"/>
        <v>851008784.82872045</v>
      </c>
      <c r="EW252" s="39">
        <f t="shared" si="630"/>
        <v>-851008784.82872045</v>
      </c>
      <c r="EX252" s="53">
        <f t="shared" si="631"/>
        <v>63825658862.154037</v>
      </c>
      <c r="EY252" s="39">
        <f t="shared" si="632"/>
        <v>-63825658862.154037</v>
      </c>
      <c r="EZ252" s="39">
        <f t="shared" si="633"/>
        <v>63825658862.154037</v>
      </c>
      <c r="FT252" s="21">
        <v>198</v>
      </c>
      <c r="FU252" s="39">
        <v>-75</v>
      </c>
      <c r="FV252" s="39">
        <v>75</v>
      </c>
      <c r="FW252" s="39">
        <v>2500</v>
      </c>
      <c r="FX252" s="50">
        <f t="shared" si="634"/>
        <v>1.6495181634070424E-3</v>
      </c>
      <c r="FY252" s="40">
        <f t="shared" si="574"/>
        <v>24.716910824142474</v>
      </c>
      <c r="FZ252" s="41">
        <f t="shared" si="635"/>
        <v>61792.277060356188</v>
      </c>
      <c r="GA252" s="39">
        <f t="shared" si="636"/>
        <v>4634420.7795267142</v>
      </c>
      <c r="GB252" s="39">
        <f t="shared" si="637"/>
        <v>-4634420.7795267142</v>
      </c>
      <c r="GC252" s="40">
        <f t="shared" si="575"/>
        <v>4468.6434165602095</v>
      </c>
      <c r="GD252" s="39">
        <f t="shared" si="638"/>
        <v>11171608.541400524</v>
      </c>
      <c r="GE252" s="39">
        <f t="shared" si="639"/>
        <v>837870640.60503924</v>
      </c>
      <c r="GF252" s="39">
        <f t="shared" si="640"/>
        <v>-837870640.60503924</v>
      </c>
      <c r="GG252" s="53">
        <f t="shared" si="641"/>
        <v>62840298045.377945</v>
      </c>
      <c r="GH252" s="39">
        <f t="shared" si="642"/>
        <v>-62840298045.377945</v>
      </c>
      <c r="GI252" s="39">
        <f t="shared" si="643"/>
        <v>62840298045.377945</v>
      </c>
      <c r="HC252" s="21">
        <v>198</v>
      </c>
      <c r="HD252" s="39">
        <v>-75</v>
      </c>
      <c r="HE252" s="39">
        <v>75</v>
      </c>
      <c r="HF252" s="39">
        <v>2500</v>
      </c>
      <c r="HG252" s="50">
        <f t="shared" si="644"/>
        <v>1.6495414755357972E-3</v>
      </c>
      <c r="HH252" s="40">
        <f t="shared" si="576"/>
        <v>24.717014994268631</v>
      </c>
      <c r="HI252" s="41">
        <f t="shared" si="645"/>
        <v>61792.537485671579</v>
      </c>
      <c r="HJ252" s="39">
        <f t="shared" si="646"/>
        <v>4634440.3114253683</v>
      </c>
      <c r="HK252" s="39">
        <f t="shared" si="647"/>
        <v>-4634440.3114253683</v>
      </c>
      <c r="HL252" s="40">
        <f t="shared" si="577"/>
        <v>4468.3461869185867</v>
      </c>
      <c r="HM252" s="39">
        <f t="shared" si="648"/>
        <v>11170865.467296466</v>
      </c>
      <c r="HN252" s="39">
        <f t="shared" si="649"/>
        <v>837814910.04723501</v>
      </c>
      <c r="HO252" s="39">
        <f t="shared" si="650"/>
        <v>-837814910.04723501</v>
      </c>
      <c r="HP252" s="53">
        <f t="shared" si="651"/>
        <v>62836118253.542625</v>
      </c>
      <c r="HQ252" s="39">
        <f t="shared" si="652"/>
        <v>-62836118253.542625</v>
      </c>
      <c r="HR252" s="39">
        <f t="shared" si="653"/>
        <v>62836118253.542625</v>
      </c>
      <c r="IL252" s="21">
        <v>198</v>
      </c>
      <c r="IM252" s="39">
        <v>-75</v>
      </c>
      <c r="IN252" s="39">
        <v>75</v>
      </c>
      <c r="IO252" s="39">
        <v>2500</v>
      </c>
      <c r="IP252" s="50">
        <f t="shared" si="654"/>
        <v>1.6495414759605184E-3</v>
      </c>
      <c r="IQ252" s="40">
        <f t="shared" si="578"/>
        <v>24.717014996166434</v>
      </c>
      <c r="IR252" s="41">
        <f t="shared" si="655"/>
        <v>61792.537490416085</v>
      </c>
      <c r="IS252" s="39">
        <f t="shared" si="656"/>
        <v>4634440.3117812062</v>
      </c>
      <c r="IT252" s="39">
        <f t="shared" si="657"/>
        <v>-4634440.3117812062</v>
      </c>
      <c r="IU252" s="40">
        <f t="shared" si="579"/>
        <v>4468.3461815033897</v>
      </c>
      <c r="IV252" s="39">
        <f t="shared" si="658"/>
        <v>11170865.453758474</v>
      </c>
      <c r="IW252" s="39">
        <f t="shared" si="659"/>
        <v>837814909.03188562</v>
      </c>
      <c r="IX252" s="39">
        <f t="shared" si="660"/>
        <v>-837814909.03188562</v>
      </c>
      <c r="IY252" s="53">
        <f t="shared" si="661"/>
        <v>62836118177.391418</v>
      </c>
      <c r="IZ252" s="39">
        <f t="shared" si="662"/>
        <v>-62836118177.391418</v>
      </c>
      <c r="JA252" s="39">
        <f t="shared" si="663"/>
        <v>62836118177.391418</v>
      </c>
      <c r="JU252" s="21">
        <v>198</v>
      </c>
      <c r="JV252" s="39">
        <v>-75</v>
      </c>
      <c r="JW252" s="39">
        <v>75</v>
      </c>
      <c r="JX252" s="39">
        <v>2500</v>
      </c>
      <c r="JY252" s="50">
        <f t="shared" si="664"/>
        <v>1.6495414759605193E-3</v>
      </c>
      <c r="JZ252" s="40">
        <f t="shared" si="580"/>
        <v>24.717014996166437</v>
      </c>
      <c r="KA252" s="41">
        <f t="shared" si="665"/>
        <v>61792.537490416093</v>
      </c>
      <c r="KB252" s="39">
        <f t="shared" si="666"/>
        <v>4634440.3117812071</v>
      </c>
      <c r="KC252" s="39">
        <f t="shared" si="667"/>
        <v>-4634440.3117812071</v>
      </c>
      <c r="KD252" s="40">
        <f t="shared" si="581"/>
        <v>4468.3461815033779</v>
      </c>
      <c r="KE252" s="39">
        <f t="shared" si="668"/>
        <v>11170865.453758445</v>
      </c>
      <c r="KF252" s="39">
        <f t="shared" si="669"/>
        <v>837814909.03188336</v>
      </c>
      <c r="KG252" s="39">
        <f t="shared" si="670"/>
        <v>-837814909.03188336</v>
      </c>
      <c r="KH252" s="53">
        <f t="shared" si="671"/>
        <v>62836118177.391251</v>
      </c>
      <c r="KI252" s="39">
        <f t="shared" si="672"/>
        <v>-62836118177.391251</v>
      </c>
      <c r="KJ252" s="39">
        <f t="shared" si="673"/>
        <v>62836118177.391251</v>
      </c>
      <c r="LD252" s="21">
        <v>198</v>
      </c>
      <c r="LE252" s="39">
        <v>-75</v>
      </c>
      <c r="LF252" s="39">
        <v>75</v>
      </c>
      <c r="LG252" s="39">
        <v>2500</v>
      </c>
      <c r="LH252" s="50">
        <f t="shared" si="674"/>
        <v>1.6495414759605193E-3</v>
      </c>
      <c r="LI252" s="40">
        <f t="shared" si="582"/>
        <v>24.717014996166437</v>
      </c>
      <c r="LJ252" s="41">
        <f t="shared" si="675"/>
        <v>61792.537490416093</v>
      </c>
      <c r="LK252" s="39">
        <f t="shared" si="676"/>
        <v>4634440.3117812071</v>
      </c>
      <c r="LL252" s="39">
        <f t="shared" si="677"/>
        <v>-4634440.3117812071</v>
      </c>
      <c r="LM252" s="40">
        <f t="shared" si="583"/>
        <v>4468.3461815033779</v>
      </c>
      <c r="LN252" s="39">
        <f t="shared" si="678"/>
        <v>11170865.453758445</v>
      </c>
      <c r="LO252" s="39">
        <f t="shared" si="679"/>
        <v>837814909.03188336</v>
      </c>
      <c r="LP252" s="39">
        <f t="shared" si="680"/>
        <v>-837814909.03188336</v>
      </c>
      <c r="LQ252" s="53">
        <f t="shared" si="681"/>
        <v>62836118177.391251</v>
      </c>
      <c r="LR252" s="39">
        <f t="shared" si="682"/>
        <v>-62836118177.391251</v>
      </c>
      <c r="LS252" s="39">
        <f t="shared" si="683"/>
        <v>62836118177.391251</v>
      </c>
    </row>
    <row r="253" spans="1:331" x14ac:dyDescent="0.25">
      <c r="A253" s="21">
        <v>199</v>
      </c>
      <c r="B253" s="39">
        <v>-75</v>
      </c>
      <c r="C253" s="39">
        <v>125</v>
      </c>
      <c r="D253" s="39">
        <v>2500</v>
      </c>
      <c r="E253" s="50">
        <f t="shared" si="584"/>
        <v>1.0150000000000001E-3</v>
      </c>
      <c r="F253" s="40">
        <f t="shared" si="564"/>
        <v>19.314815625000001</v>
      </c>
      <c r="G253" s="41">
        <f t="shared" si="585"/>
        <v>48287.0390625</v>
      </c>
      <c r="H253" s="39">
        <f t="shared" si="586"/>
        <v>6035879.8828125</v>
      </c>
      <c r="I253" s="39">
        <f t="shared" si="587"/>
        <v>-3621527.9296875</v>
      </c>
      <c r="J253" s="40">
        <f t="shared" si="565"/>
        <v>12558.749999999998</v>
      </c>
      <c r="K253" s="39">
        <f t="shared" si="588"/>
        <v>31396874.999999996</v>
      </c>
      <c r="L253" s="39">
        <f t="shared" si="589"/>
        <v>3924609374.9999995</v>
      </c>
      <c r="M253" s="39">
        <f t="shared" si="590"/>
        <v>-2354765624.9999995</v>
      </c>
      <c r="N253" s="53">
        <f t="shared" si="591"/>
        <v>490576171874.99994</v>
      </c>
      <c r="O253" s="39">
        <f t="shared" si="592"/>
        <v>-294345703124.99994</v>
      </c>
      <c r="P253" s="39">
        <f t="shared" si="593"/>
        <v>176607421874.99997</v>
      </c>
      <c r="AJ253" s="21">
        <v>199</v>
      </c>
      <c r="AK253" s="39">
        <v>-75</v>
      </c>
      <c r="AL253" s="39">
        <v>125</v>
      </c>
      <c r="AM253" s="39">
        <v>2500</v>
      </c>
      <c r="AN253" s="50">
        <f t="shared" si="594"/>
        <v>1.2316971569461691E-3</v>
      </c>
      <c r="AO253" s="40">
        <f t="shared" si="566"/>
        <v>21.736905976140676</v>
      </c>
      <c r="AP253" s="41">
        <f t="shared" si="595"/>
        <v>54342.264940351692</v>
      </c>
      <c r="AQ253" s="39">
        <f t="shared" si="596"/>
        <v>6792783.1175439619</v>
      </c>
      <c r="AR253" s="39">
        <f t="shared" si="597"/>
        <v>-4075669.8705263766</v>
      </c>
      <c r="AS253" s="40">
        <f t="shared" si="567"/>
        <v>9795.8612489363459</v>
      </c>
      <c r="AT253" s="39">
        <f t="shared" si="598"/>
        <v>24489653.122340865</v>
      </c>
      <c r="AU253" s="39">
        <f t="shared" si="599"/>
        <v>3061206640.2926083</v>
      </c>
      <c r="AV253" s="39">
        <f t="shared" si="600"/>
        <v>-1836723984.175565</v>
      </c>
      <c r="AW253" s="53">
        <f t="shared" si="601"/>
        <v>382650830036.57605</v>
      </c>
      <c r="AX253" s="39">
        <f t="shared" si="602"/>
        <v>-229590498021.94562</v>
      </c>
      <c r="AY253" s="39">
        <f t="shared" si="603"/>
        <v>137754298813.16736</v>
      </c>
      <c r="BS253" s="21">
        <v>199</v>
      </c>
      <c r="BT253" s="39">
        <v>-75</v>
      </c>
      <c r="BU253" s="39">
        <v>125</v>
      </c>
      <c r="BV253" s="39">
        <v>2500</v>
      </c>
      <c r="BW253" s="50">
        <f t="shared" si="604"/>
        <v>1.4712904242985231E-3</v>
      </c>
      <c r="BX253" s="40">
        <f t="shared" si="568"/>
        <v>23.71797192657997</v>
      </c>
      <c r="BY253" s="41">
        <f t="shared" si="605"/>
        <v>59294.929816449927</v>
      </c>
      <c r="BZ253" s="39">
        <f t="shared" si="606"/>
        <v>7411866.2270562407</v>
      </c>
      <c r="CA253" s="39">
        <f t="shared" si="607"/>
        <v>-4447119.7362337448</v>
      </c>
      <c r="CB253" s="40">
        <f t="shared" si="569"/>
        <v>6741.0470901938324</v>
      </c>
      <c r="CC253" s="39">
        <f t="shared" si="608"/>
        <v>16852617.72548458</v>
      </c>
      <c r="CD253" s="39">
        <f t="shared" si="609"/>
        <v>2106577215.6855724</v>
      </c>
      <c r="CE253" s="39">
        <f t="shared" si="610"/>
        <v>-1263946329.4113436</v>
      </c>
      <c r="CF253" s="53">
        <f t="shared" si="611"/>
        <v>263322151960.69653</v>
      </c>
      <c r="CG253" s="39">
        <f t="shared" si="612"/>
        <v>-157993291176.41794</v>
      </c>
      <c r="CH253" s="39">
        <f t="shared" si="613"/>
        <v>94795974705.850754</v>
      </c>
      <c r="DB253" s="21">
        <v>199</v>
      </c>
      <c r="DC253" s="39">
        <v>-75</v>
      </c>
      <c r="DD253" s="39">
        <v>125</v>
      </c>
      <c r="DE253" s="39">
        <v>2500</v>
      </c>
      <c r="DF253" s="50">
        <f t="shared" si="614"/>
        <v>1.6821137874050048E-3</v>
      </c>
      <c r="DG253" s="40">
        <f t="shared" si="570"/>
        <v>24.855795768492811</v>
      </c>
      <c r="DH253" s="41">
        <f t="shared" si="615"/>
        <v>62139.489421232029</v>
      </c>
      <c r="DI253" s="39">
        <f t="shared" si="616"/>
        <v>7767436.1776540037</v>
      </c>
      <c r="DJ253" s="39">
        <f t="shared" si="617"/>
        <v>-4660461.7065924024</v>
      </c>
      <c r="DK253" s="40">
        <f t="shared" si="571"/>
        <v>4053.0492105861899</v>
      </c>
      <c r="DL253" s="39">
        <f t="shared" si="618"/>
        <v>10132623.026465476</v>
      </c>
      <c r="DM253" s="39">
        <f t="shared" si="619"/>
        <v>1266577878.3081844</v>
      </c>
      <c r="DN253" s="39">
        <f t="shared" si="620"/>
        <v>-759946726.98491073</v>
      </c>
      <c r="DO253" s="53">
        <f t="shared" si="621"/>
        <v>158322234788.52304</v>
      </c>
      <c r="DP253" s="39">
        <f t="shared" si="622"/>
        <v>-94993340873.113846</v>
      </c>
      <c r="DQ253" s="39">
        <f t="shared" si="623"/>
        <v>56996004523.868301</v>
      </c>
      <c r="EK253" s="21">
        <v>199</v>
      </c>
      <c r="EL253" s="39">
        <v>-75</v>
      </c>
      <c r="EM253" s="39">
        <v>125</v>
      </c>
      <c r="EN253" s="39">
        <v>2500</v>
      </c>
      <c r="EO253" s="50">
        <f t="shared" si="624"/>
        <v>1.7626088793947121E-3</v>
      </c>
      <c r="EP253" s="40">
        <f t="shared" si="572"/>
        <v>25.140739781093256</v>
      </c>
      <c r="EQ253" s="41">
        <f t="shared" si="625"/>
        <v>62851.849452733142</v>
      </c>
      <c r="ER253" s="39">
        <f t="shared" si="626"/>
        <v>7856481.181591643</v>
      </c>
      <c r="ES253" s="39">
        <f t="shared" si="627"/>
        <v>-4713888.7089549853</v>
      </c>
      <c r="ET253" s="40">
        <f t="shared" si="573"/>
        <v>3026.7367877174206</v>
      </c>
      <c r="EU253" s="39">
        <f t="shared" si="628"/>
        <v>7566841.9692935515</v>
      </c>
      <c r="EV253" s="39">
        <f t="shared" si="629"/>
        <v>945855246.16169393</v>
      </c>
      <c r="EW253" s="39">
        <f t="shared" si="630"/>
        <v>-567513147.69701636</v>
      </c>
      <c r="EX253" s="53">
        <f t="shared" si="631"/>
        <v>118231905770.21175</v>
      </c>
      <c r="EY253" s="39">
        <f t="shared" si="632"/>
        <v>-70939143462.127045</v>
      </c>
      <c r="EZ253" s="39">
        <f t="shared" si="633"/>
        <v>42563486077.27623</v>
      </c>
      <c r="FT253" s="21">
        <v>199</v>
      </c>
      <c r="FU253" s="39">
        <v>-75</v>
      </c>
      <c r="FV253" s="39">
        <v>125</v>
      </c>
      <c r="FW253" s="39">
        <v>2500</v>
      </c>
      <c r="FX253" s="50">
        <f t="shared" si="634"/>
        <v>1.7686880441003094E-3</v>
      </c>
      <c r="FY253" s="40">
        <f t="shared" si="574"/>
        <v>25.158904216493852</v>
      </c>
      <c r="FZ253" s="41">
        <f t="shared" si="635"/>
        <v>62897.260541234631</v>
      </c>
      <c r="GA253" s="39">
        <f t="shared" si="636"/>
        <v>7862157.5676543284</v>
      </c>
      <c r="GB253" s="39">
        <f t="shared" si="637"/>
        <v>-4717294.5405925978</v>
      </c>
      <c r="GC253" s="40">
        <f t="shared" si="575"/>
        <v>2949.2274377210547</v>
      </c>
      <c r="GD253" s="39">
        <f t="shared" si="638"/>
        <v>7373068.5943026366</v>
      </c>
      <c r="GE253" s="39">
        <f t="shared" si="639"/>
        <v>921633574.28782952</v>
      </c>
      <c r="GF253" s="39">
        <f t="shared" si="640"/>
        <v>-552980144.57269776</v>
      </c>
      <c r="GG253" s="53">
        <f t="shared" si="641"/>
        <v>115204196785.97868</v>
      </c>
      <c r="GH253" s="39">
        <f t="shared" si="642"/>
        <v>-69122518071.587219</v>
      </c>
      <c r="GI253" s="39">
        <f t="shared" si="643"/>
        <v>41473510842.952332</v>
      </c>
      <c r="HC253" s="21">
        <v>199</v>
      </c>
      <c r="HD253" s="39">
        <v>-75</v>
      </c>
      <c r="HE253" s="39">
        <v>125</v>
      </c>
      <c r="HF253" s="39">
        <v>2500</v>
      </c>
      <c r="HG253" s="50">
        <f t="shared" si="644"/>
        <v>1.768713620593751E-3</v>
      </c>
      <c r="HH253" s="40">
        <f t="shared" si="576"/>
        <v>25.158979643219823</v>
      </c>
      <c r="HI253" s="41">
        <f t="shared" si="645"/>
        <v>62897.449108049557</v>
      </c>
      <c r="HJ253" s="39">
        <f t="shared" si="646"/>
        <v>7862181.1385061946</v>
      </c>
      <c r="HK253" s="39">
        <f t="shared" si="647"/>
        <v>-4717308.6831037169</v>
      </c>
      <c r="HL253" s="40">
        <f t="shared" si="577"/>
        <v>2948.9013374296742</v>
      </c>
      <c r="HM253" s="39">
        <f t="shared" si="648"/>
        <v>7372253.3435741859</v>
      </c>
      <c r="HN253" s="39">
        <f t="shared" si="649"/>
        <v>921531667.94677329</v>
      </c>
      <c r="HO253" s="39">
        <f t="shared" si="650"/>
        <v>-552919000.7680639</v>
      </c>
      <c r="HP253" s="53">
        <f t="shared" si="651"/>
        <v>115191458493.34666</v>
      </c>
      <c r="HQ253" s="39">
        <f t="shared" si="652"/>
        <v>-69114875096.00798</v>
      </c>
      <c r="HR253" s="39">
        <f t="shared" si="653"/>
        <v>41468925057.604797</v>
      </c>
      <c r="IL253" s="21">
        <v>199</v>
      </c>
      <c r="IM253" s="39">
        <v>-75</v>
      </c>
      <c r="IN253" s="39">
        <v>125</v>
      </c>
      <c r="IO253" s="39">
        <v>2500</v>
      </c>
      <c r="IP253" s="50">
        <f t="shared" si="654"/>
        <v>1.7687136210599134E-3</v>
      </c>
      <c r="IQ253" s="40">
        <f t="shared" si="578"/>
        <v>25.158979644594488</v>
      </c>
      <c r="IR253" s="41">
        <f t="shared" si="655"/>
        <v>62897.449111486218</v>
      </c>
      <c r="IS253" s="39">
        <f t="shared" si="656"/>
        <v>7862181.1389357774</v>
      </c>
      <c r="IT253" s="39">
        <f t="shared" si="657"/>
        <v>-4717308.683361466</v>
      </c>
      <c r="IU253" s="40">
        <f t="shared" si="579"/>
        <v>2948.9013314861031</v>
      </c>
      <c r="IV253" s="39">
        <f t="shared" si="658"/>
        <v>7372253.3287152573</v>
      </c>
      <c r="IW253" s="39">
        <f t="shared" si="659"/>
        <v>921531666.08940721</v>
      </c>
      <c r="IX253" s="39">
        <f t="shared" si="660"/>
        <v>-552918999.65364432</v>
      </c>
      <c r="IY253" s="53">
        <f t="shared" si="661"/>
        <v>115191458261.1759</v>
      </c>
      <c r="IZ253" s="39">
        <f t="shared" si="662"/>
        <v>-69114874956.705536</v>
      </c>
      <c r="JA253" s="39">
        <f t="shared" si="663"/>
        <v>41468924974.023323</v>
      </c>
      <c r="JU253" s="21">
        <v>199</v>
      </c>
      <c r="JV253" s="39">
        <v>-75</v>
      </c>
      <c r="JW253" s="39">
        <v>125</v>
      </c>
      <c r="JX253" s="39">
        <v>2500</v>
      </c>
      <c r="JY253" s="50">
        <f t="shared" si="664"/>
        <v>1.7687136210599145E-3</v>
      </c>
      <c r="JZ253" s="40">
        <f t="shared" si="580"/>
        <v>25.158979644594492</v>
      </c>
      <c r="KA253" s="41">
        <f t="shared" si="665"/>
        <v>62897.449111486232</v>
      </c>
      <c r="KB253" s="39">
        <f t="shared" si="666"/>
        <v>7862181.1389357792</v>
      </c>
      <c r="KC253" s="39">
        <f t="shared" si="667"/>
        <v>-4717308.683361467</v>
      </c>
      <c r="KD253" s="40">
        <f t="shared" si="581"/>
        <v>2948.901331486089</v>
      </c>
      <c r="KE253" s="39">
        <f t="shared" si="668"/>
        <v>7372253.3287152229</v>
      </c>
      <c r="KF253" s="39">
        <f t="shared" si="669"/>
        <v>921531666.08940291</v>
      </c>
      <c r="KG253" s="39">
        <f t="shared" si="670"/>
        <v>-552918999.6536417</v>
      </c>
      <c r="KH253" s="53">
        <f t="shared" si="671"/>
        <v>115191458261.17537</v>
      </c>
      <c r="KI253" s="39">
        <f t="shared" si="672"/>
        <v>-69114874956.705215</v>
      </c>
      <c r="KJ253" s="39">
        <f t="shared" si="673"/>
        <v>41468924974.023132</v>
      </c>
      <c r="LD253" s="21">
        <v>199</v>
      </c>
      <c r="LE253" s="39">
        <v>-75</v>
      </c>
      <c r="LF253" s="39">
        <v>125</v>
      </c>
      <c r="LG253" s="39">
        <v>2500</v>
      </c>
      <c r="LH253" s="50">
        <f t="shared" si="674"/>
        <v>1.7687136210599145E-3</v>
      </c>
      <c r="LI253" s="40">
        <f t="shared" si="582"/>
        <v>25.158979644594492</v>
      </c>
      <c r="LJ253" s="41">
        <f t="shared" si="675"/>
        <v>62897.449111486232</v>
      </c>
      <c r="LK253" s="39">
        <f t="shared" si="676"/>
        <v>7862181.1389357792</v>
      </c>
      <c r="LL253" s="39">
        <f t="shared" si="677"/>
        <v>-4717308.683361467</v>
      </c>
      <c r="LM253" s="40">
        <f t="shared" si="583"/>
        <v>2948.901331486089</v>
      </c>
      <c r="LN253" s="39">
        <f t="shared" si="678"/>
        <v>7372253.3287152229</v>
      </c>
      <c r="LO253" s="39">
        <f t="shared" si="679"/>
        <v>921531666.08940291</v>
      </c>
      <c r="LP253" s="39">
        <f t="shared" si="680"/>
        <v>-552918999.6536417</v>
      </c>
      <c r="LQ253" s="53">
        <f t="shared" si="681"/>
        <v>115191458261.17537</v>
      </c>
      <c r="LR253" s="39">
        <f t="shared" si="682"/>
        <v>-69114874956.705215</v>
      </c>
      <c r="LS253" s="39">
        <f t="shared" si="683"/>
        <v>41468924974.023132</v>
      </c>
    </row>
    <row r="254" spans="1:331" x14ac:dyDescent="0.25">
      <c r="A254" s="21">
        <v>200</v>
      </c>
      <c r="B254" s="39">
        <v>-75</v>
      </c>
      <c r="C254" s="39">
        <v>175</v>
      </c>
      <c r="D254" s="39">
        <v>2500</v>
      </c>
      <c r="E254" s="50">
        <f t="shared" si="584"/>
        <v>1.0225E-3</v>
      </c>
      <c r="F254" s="40">
        <f t="shared" si="564"/>
        <v>19.40864765625</v>
      </c>
      <c r="G254" s="41">
        <f t="shared" si="585"/>
        <v>48521.619140625</v>
      </c>
      <c r="H254" s="39">
        <f t="shared" si="586"/>
        <v>8491283.349609375</v>
      </c>
      <c r="I254" s="39">
        <f t="shared" si="587"/>
        <v>-3639121.435546875</v>
      </c>
      <c r="J254" s="40">
        <f t="shared" si="565"/>
        <v>12463.125</v>
      </c>
      <c r="K254" s="39">
        <f t="shared" si="588"/>
        <v>31157812.5</v>
      </c>
      <c r="L254" s="39">
        <f t="shared" si="589"/>
        <v>5452617187.5</v>
      </c>
      <c r="M254" s="39">
        <f t="shared" si="590"/>
        <v>-2336835937.5</v>
      </c>
      <c r="N254" s="53">
        <f t="shared" si="591"/>
        <v>954208007812.5</v>
      </c>
      <c r="O254" s="39">
        <f t="shared" si="592"/>
        <v>-408946289062.5</v>
      </c>
      <c r="P254" s="39">
        <f t="shared" si="593"/>
        <v>175262695312.5</v>
      </c>
      <c r="AJ254" s="21">
        <v>200</v>
      </c>
      <c r="AK254" s="39">
        <v>-75</v>
      </c>
      <c r="AL254" s="39">
        <v>175</v>
      </c>
      <c r="AM254" s="39">
        <v>2500</v>
      </c>
      <c r="AN254" s="50">
        <f t="shared" si="594"/>
        <v>1.3042891966841448E-3</v>
      </c>
      <c r="AO254" s="40">
        <f t="shared" si="566"/>
        <v>22.414413798203746</v>
      </c>
      <c r="AP254" s="41">
        <f t="shared" si="595"/>
        <v>56036.034495509368</v>
      </c>
      <c r="AQ254" s="39">
        <f t="shared" si="596"/>
        <v>9806306.0367141385</v>
      </c>
      <c r="AR254" s="39">
        <f t="shared" si="597"/>
        <v>-4202702.5871632025</v>
      </c>
      <c r="AS254" s="40">
        <f t="shared" si="567"/>
        <v>8870.312742277154</v>
      </c>
      <c r="AT254" s="39">
        <f t="shared" si="598"/>
        <v>22175781.855692886</v>
      </c>
      <c r="AU254" s="39">
        <f t="shared" si="599"/>
        <v>3880761824.7462549</v>
      </c>
      <c r="AV254" s="39">
        <f t="shared" si="600"/>
        <v>-1663183639.1769664</v>
      </c>
      <c r="AW254" s="53">
        <f t="shared" si="601"/>
        <v>679133319330.5946</v>
      </c>
      <c r="AX254" s="39">
        <f t="shared" si="602"/>
        <v>-291057136855.96912</v>
      </c>
      <c r="AY254" s="39">
        <f t="shared" si="603"/>
        <v>124738772938.27248</v>
      </c>
      <c r="BS254" s="21">
        <v>200</v>
      </c>
      <c r="BT254" s="39">
        <v>-75</v>
      </c>
      <c r="BU254" s="39">
        <v>175</v>
      </c>
      <c r="BV254" s="39">
        <v>2500</v>
      </c>
      <c r="BW254" s="50">
        <f t="shared" si="604"/>
        <v>1.5616519280468352E-3</v>
      </c>
      <c r="BX254" s="40">
        <f t="shared" si="568"/>
        <v>24.275049919820262</v>
      </c>
      <c r="BY254" s="41">
        <f t="shared" si="605"/>
        <v>60687.624799550656</v>
      </c>
      <c r="BZ254" s="39">
        <f t="shared" si="606"/>
        <v>10620334.339921365</v>
      </c>
      <c r="CA254" s="39">
        <f t="shared" si="607"/>
        <v>-4551571.8599662995</v>
      </c>
      <c r="CB254" s="40">
        <f t="shared" si="569"/>
        <v>5588.9379174028527</v>
      </c>
      <c r="CC254" s="39">
        <f t="shared" si="608"/>
        <v>13972344.793507131</v>
      </c>
      <c r="CD254" s="39">
        <f t="shared" si="609"/>
        <v>2445160338.8637481</v>
      </c>
      <c r="CE254" s="39">
        <f t="shared" si="610"/>
        <v>-1047925859.5130348</v>
      </c>
      <c r="CF254" s="53">
        <f t="shared" si="611"/>
        <v>427903059301.15588</v>
      </c>
      <c r="CG254" s="39">
        <f t="shared" si="612"/>
        <v>-183387025414.7811</v>
      </c>
      <c r="CH254" s="39">
        <f t="shared" si="613"/>
        <v>78594439463.477615</v>
      </c>
      <c r="DB254" s="21">
        <v>200</v>
      </c>
      <c r="DC254" s="39">
        <v>-75</v>
      </c>
      <c r="DD254" s="39">
        <v>175</v>
      </c>
      <c r="DE254" s="39">
        <v>2500</v>
      </c>
      <c r="DF254" s="50">
        <f t="shared" si="614"/>
        <v>1.7930340621563818E-3</v>
      </c>
      <c r="DG254" s="40">
        <f t="shared" si="570"/>
        <v>25.226927516149761</v>
      </c>
      <c r="DH254" s="41">
        <f t="shared" si="615"/>
        <v>63067.318790374404</v>
      </c>
      <c r="DI254" s="39">
        <f t="shared" si="616"/>
        <v>11036780.788315522</v>
      </c>
      <c r="DJ254" s="39">
        <f t="shared" si="617"/>
        <v>-4730048.9092780799</v>
      </c>
      <c r="DK254" s="40">
        <f t="shared" si="571"/>
        <v>2638.8157075061317</v>
      </c>
      <c r="DL254" s="39">
        <f t="shared" si="618"/>
        <v>6597039.2687653294</v>
      </c>
      <c r="DM254" s="39">
        <f t="shared" si="619"/>
        <v>1154481872.0339327</v>
      </c>
      <c r="DN254" s="39">
        <f t="shared" si="620"/>
        <v>-494777945.15739971</v>
      </c>
      <c r="DO254" s="53">
        <f t="shared" si="621"/>
        <v>202034327605.93823</v>
      </c>
      <c r="DP254" s="39">
        <f t="shared" si="622"/>
        <v>-86586140402.544952</v>
      </c>
      <c r="DQ254" s="39">
        <f t="shared" si="623"/>
        <v>37108345886.804977</v>
      </c>
      <c r="EK254" s="21">
        <v>200</v>
      </c>
      <c r="EL254" s="39">
        <v>-75</v>
      </c>
      <c r="EM254" s="39">
        <v>175</v>
      </c>
      <c r="EN254" s="39">
        <v>2500</v>
      </c>
      <c r="EO254" s="50">
        <f t="shared" si="624"/>
        <v>1.8811952896981704E-3</v>
      </c>
      <c r="EP254" s="40">
        <f t="shared" si="572"/>
        <v>25.410019685164379</v>
      </c>
      <c r="EQ254" s="41">
        <f t="shared" si="625"/>
        <v>63525.049212910948</v>
      </c>
      <c r="ER254" s="39">
        <f t="shared" si="626"/>
        <v>11116883.612259416</v>
      </c>
      <c r="ES254" s="39">
        <f t="shared" si="627"/>
        <v>-4764378.6909683207</v>
      </c>
      <c r="ET254" s="40">
        <f t="shared" si="573"/>
        <v>1514.7600563483288</v>
      </c>
      <c r="EU254" s="39">
        <f t="shared" si="628"/>
        <v>3786900.1408708221</v>
      </c>
      <c r="EV254" s="39">
        <f t="shared" si="629"/>
        <v>662707524.65239382</v>
      </c>
      <c r="EW254" s="39">
        <f t="shared" si="630"/>
        <v>-284017510.56531167</v>
      </c>
      <c r="EX254" s="53">
        <f t="shared" si="631"/>
        <v>115973816814.16891</v>
      </c>
      <c r="EY254" s="39">
        <f t="shared" si="632"/>
        <v>-49703064348.929543</v>
      </c>
      <c r="EZ254" s="39">
        <f t="shared" si="633"/>
        <v>21301313292.398373</v>
      </c>
      <c r="FT254" s="21">
        <v>200</v>
      </c>
      <c r="FU254" s="39">
        <v>-75</v>
      </c>
      <c r="FV254" s="39">
        <v>175</v>
      </c>
      <c r="FW254" s="39">
        <v>2500</v>
      </c>
      <c r="FX254" s="50">
        <f t="shared" si="634"/>
        <v>1.8878579247935765E-3</v>
      </c>
      <c r="FY254" s="40">
        <f t="shared" si="574"/>
        <v>25.419828987923527</v>
      </c>
      <c r="FZ254" s="41">
        <f t="shared" si="635"/>
        <v>63549.572469808816</v>
      </c>
      <c r="GA254" s="39">
        <f t="shared" si="636"/>
        <v>11121175.182216544</v>
      </c>
      <c r="GB254" s="39">
        <f t="shared" si="637"/>
        <v>-4766217.9352356615</v>
      </c>
      <c r="GC254" s="40">
        <f t="shared" si="575"/>
        <v>1429.8114588818996</v>
      </c>
      <c r="GD254" s="39">
        <f t="shared" si="638"/>
        <v>3574528.6472047493</v>
      </c>
      <c r="GE254" s="39">
        <f t="shared" si="639"/>
        <v>625542513.26083112</v>
      </c>
      <c r="GF254" s="39">
        <f t="shared" si="640"/>
        <v>-268089648.54035619</v>
      </c>
      <c r="GG254" s="53">
        <f t="shared" si="641"/>
        <v>109469939820.64545</v>
      </c>
      <c r="GH254" s="39">
        <f t="shared" si="642"/>
        <v>-46915688494.562332</v>
      </c>
      <c r="GI254" s="39">
        <f t="shared" si="643"/>
        <v>20106723640.526714</v>
      </c>
      <c r="HC254" s="21">
        <v>200</v>
      </c>
      <c r="HD254" s="39">
        <v>-75</v>
      </c>
      <c r="HE254" s="39">
        <v>175</v>
      </c>
      <c r="HF254" s="39">
        <v>2500</v>
      </c>
      <c r="HG254" s="50">
        <f t="shared" si="644"/>
        <v>1.8878857656517045E-3</v>
      </c>
      <c r="HH254" s="40">
        <f t="shared" si="576"/>
        <v>25.419868790160159</v>
      </c>
      <c r="HI254" s="41">
        <f t="shared" si="645"/>
        <v>63549.671975400393</v>
      </c>
      <c r="HJ254" s="39">
        <f t="shared" si="646"/>
        <v>11121192.595695069</v>
      </c>
      <c r="HK254" s="39">
        <f t="shared" si="647"/>
        <v>-4766225.3981550299</v>
      </c>
      <c r="HL254" s="40">
        <f t="shared" si="577"/>
        <v>1429.4564879407674</v>
      </c>
      <c r="HM254" s="39">
        <f t="shared" si="648"/>
        <v>3573641.2198519185</v>
      </c>
      <c r="HN254" s="39">
        <f t="shared" si="649"/>
        <v>625387213.47408569</v>
      </c>
      <c r="HO254" s="39">
        <f t="shared" si="650"/>
        <v>-268023091.4888939</v>
      </c>
      <c r="HP254" s="53">
        <f t="shared" si="651"/>
        <v>109442762357.965</v>
      </c>
      <c r="HQ254" s="39">
        <f t="shared" si="652"/>
        <v>-46904041010.556435</v>
      </c>
      <c r="HR254" s="39">
        <f t="shared" si="653"/>
        <v>20101731861.667042</v>
      </c>
      <c r="IL254" s="21">
        <v>200</v>
      </c>
      <c r="IM254" s="39">
        <v>-75</v>
      </c>
      <c r="IN254" s="39">
        <v>175</v>
      </c>
      <c r="IO254" s="39">
        <v>2500</v>
      </c>
      <c r="IP254" s="50">
        <f t="shared" si="654"/>
        <v>1.8878857661593085E-3</v>
      </c>
      <c r="IQ254" s="40">
        <f t="shared" si="578"/>
        <v>25.419868790885754</v>
      </c>
      <c r="IR254" s="41">
        <f t="shared" si="655"/>
        <v>63549.671977214384</v>
      </c>
      <c r="IS254" s="39">
        <f t="shared" si="656"/>
        <v>11121192.596012518</v>
      </c>
      <c r="IT254" s="39">
        <f t="shared" si="657"/>
        <v>-4766225.3982910784</v>
      </c>
      <c r="IU254" s="40">
        <f t="shared" si="579"/>
        <v>1429.4564814688169</v>
      </c>
      <c r="IV254" s="39">
        <f t="shared" si="658"/>
        <v>3573641.2036720426</v>
      </c>
      <c r="IW254" s="39">
        <f t="shared" si="659"/>
        <v>625387210.64260745</v>
      </c>
      <c r="IX254" s="39">
        <f t="shared" si="660"/>
        <v>-268023090.2754032</v>
      </c>
      <c r="IY254" s="53">
        <f t="shared" si="661"/>
        <v>109442761862.4563</v>
      </c>
      <c r="IZ254" s="39">
        <f t="shared" si="662"/>
        <v>-46904040798.195557</v>
      </c>
      <c r="JA254" s="39">
        <f t="shared" si="663"/>
        <v>20101731770.655239</v>
      </c>
      <c r="JU254" s="21">
        <v>200</v>
      </c>
      <c r="JV254" s="39">
        <v>-75</v>
      </c>
      <c r="JW254" s="39">
        <v>175</v>
      </c>
      <c r="JX254" s="39">
        <v>2500</v>
      </c>
      <c r="JY254" s="50">
        <f t="shared" si="664"/>
        <v>1.8878857661593096E-3</v>
      </c>
      <c r="JZ254" s="40">
        <f t="shared" si="580"/>
        <v>25.419868790885754</v>
      </c>
      <c r="KA254" s="41">
        <f t="shared" si="665"/>
        <v>63549.671977214384</v>
      </c>
      <c r="KB254" s="39">
        <f t="shared" si="666"/>
        <v>11121192.596012518</v>
      </c>
      <c r="KC254" s="39">
        <f t="shared" si="667"/>
        <v>-4766225.3982910784</v>
      </c>
      <c r="KD254" s="40">
        <f t="shared" si="581"/>
        <v>1429.4564814688028</v>
      </c>
      <c r="KE254" s="39">
        <f t="shared" si="668"/>
        <v>3573641.2036720072</v>
      </c>
      <c r="KF254" s="39">
        <f t="shared" si="669"/>
        <v>625387210.64260125</v>
      </c>
      <c r="KG254" s="39">
        <f t="shared" si="670"/>
        <v>-268023090.27540055</v>
      </c>
      <c r="KH254" s="53">
        <f t="shared" si="671"/>
        <v>109442761862.45522</v>
      </c>
      <c r="KI254" s="39">
        <f t="shared" si="672"/>
        <v>-46904040798.195099</v>
      </c>
      <c r="KJ254" s="39">
        <f t="shared" si="673"/>
        <v>20101731770.655041</v>
      </c>
      <c r="LD254" s="21">
        <v>200</v>
      </c>
      <c r="LE254" s="39">
        <v>-75</v>
      </c>
      <c r="LF254" s="39">
        <v>175</v>
      </c>
      <c r="LG254" s="39">
        <v>2500</v>
      </c>
      <c r="LH254" s="50">
        <f t="shared" si="674"/>
        <v>1.8878857661593096E-3</v>
      </c>
      <c r="LI254" s="40">
        <f t="shared" si="582"/>
        <v>25.419868790885754</v>
      </c>
      <c r="LJ254" s="41">
        <f t="shared" si="675"/>
        <v>63549.671977214384</v>
      </c>
      <c r="LK254" s="39">
        <f t="shared" si="676"/>
        <v>11121192.596012518</v>
      </c>
      <c r="LL254" s="39">
        <f t="shared" si="677"/>
        <v>-4766225.3982910784</v>
      </c>
      <c r="LM254" s="40">
        <f t="shared" si="583"/>
        <v>1429.4564814688028</v>
      </c>
      <c r="LN254" s="39">
        <f t="shared" si="678"/>
        <v>3573641.2036720072</v>
      </c>
      <c r="LO254" s="39">
        <f t="shared" si="679"/>
        <v>625387210.64260125</v>
      </c>
      <c r="LP254" s="39">
        <f t="shared" si="680"/>
        <v>-268023090.27540055</v>
      </c>
      <c r="LQ254" s="53">
        <f t="shared" si="681"/>
        <v>109442761862.45522</v>
      </c>
      <c r="LR254" s="39">
        <f t="shared" si="682"/>
        <v>-46904040798.195099</v>
      </c>
      <c r="LS254" s="39">
        <f t="shared" si="683"/>
        <v>20101731770.655041</v>
      </c>
    </row>
    <row r="255" spans="1:331" x14ac:dyDescent="0.25">
      <c r="A255" s="21">
        <v>201</v>
      </c>
      <c r="B255" s="39">
        <v>-75</v>
      </c>
      <c r="C255" s="39">
        <v>225</v>
      </c>
      <c r="D255" s="39">
        <v>2500</v>
      </c>
      <c r="E255" s="50">
        <f t="shared" si="584"/>
        <v>1.0299999999999999E-3</v>
      </c>
      <c r="F255" s="40">
        <f t="shared" si="564"/>
        <v>19.501762499999998</v>
      </c>
      <c r="G255" s="41">
        <f t="shared" si="585"/>
        <v>48754.406249999993</v>
      </c>
      <c r="H255" s="39">
        <f t="shared" si="586"/>
        <v>10969741.406249998</v>
      </c>
      <c r="I255" s="39">
        <f t="shared" si="587"/>
        <v>-3656580.4687499995</v>
      </c>
      <c r="J255" s="40">
        <f t="shared" si="565"/>
        <v>12367.500000000002</v>
      </c>
      <c r="K255" s="39">
        <f t="shared" si="588"/>
        <v>30918750.000000004</v>
      </c>
      <c r="L255" s="39">
        <f t="shared" si="589"/>
        <v>6956718750.000001</v>
      </c>
      <c r="M255" s="39">
        <f t="shared" si="590"/>
        <v>-2318906250.0000005</v>
      </c>
      <c r="N255" s="53">
        <f t="shared" si="591"/>
        <v>1565261718750.0002</v>
      </c>
      <c r="O255" s="39">
        <f t="shared" si="592"/>
        <v>-521753906250.00012</v>
      </c>
      <c r="P255" s="39">
        <f t="shared" si="593"/>
        <v>173917968750.00003</v>
      </c>
      <c r="AJ255" s="21">
        <v>201</v>
      </c>
      <c r="AK255" s="39">
        <v>-75</v>
      </c>
      <c r="AL255" s="39">
        <v>225</v>
      </c>
      <c r="AM255" s="39">
        <v>2500</v>
      </c>
      <c r="AN255" s="50">
        <f t="shared" si="594"/>
        <v>1.3768812364221205E-3</v>
      </c>
      <c r="AO255" s="40">
        <f t="shared" si="566"/>
        <v>23.024734166291989</v>
      </c>
      <c r="AP255" s="41">
        <f t="shared" si="595"/>
        <v>57561.835415729969</v>
      </c>
      <c r="AQ255" s="39">
        <f t="shared" si="596"/>
        <v>12951412.968539244</v>
      </c>
      <c r="AR255" s="39">
        <f t="shared" si="597"/>
        <v>-4317137.6561797475</v>
      </c>
      <c r="AS255" s="40">
        <f t="shared" si="567"/>
        <v>7944.7642356179631</v>
      </c>
      <c r="AT255" s="39">
        <f t="shared" si="598"/>
        <v>19861910.589044906</v>
      </c>
      <c r="AU255" s="39">
        <f t="shared" si="599"/>
        <v>4468929882.5351038</v>
      </c>
      <c r="AV255" s="39">
        <f t="shared" si="600"/>
        <v>-1489643294.1783679</v>
      </c>
      <c r="AW255" s="53">
        <f t="shared" si="601"/>
        <v>1005509223570.3983</v>
      </c>
      <c r="AX255" s="39">
        <f t="shared" si="602"/>
        <v>-335169741190.13275</v>
      </c>
      <c r="AY255" s="39">
        <f t="shared" si="603"/>
        <v>111723247063.37759</v>
      </c>
      <c r="BS255" s="21">
        <v>201</v>
      </c>
      <c r="BT255" s="39">
        <v>-75</v>
      </c>
      <c r="BU255" s="39">
        <v>225</v>
      </c>
      <c r="BV255" s="39">
        <v>2500</v>
      </c>
      <c r="BW255" s="50">
        <f t="shared" si="604"/>
        <v>1.6520134317951475E-3</v>
      </c>
      <c r="BX255" s="40">
        <f t="shared" si="568"/>
        <v>24.728021595724936</v>
      </c>
      <c r="BY255" s="41">
        <f t="shared" si="605"/>
        <v>61820.053989312342</v>
      </c>
      <c r="BZ255" s="39">
        <f t="shared" si="606"/>
        <v>13909512.147595277</v>
      </c>
      <c r="CA255" s="39">
        <f t="shared" si="607"/>
        <v>-4636504.0491984254</v>
      </c>
      <c r="CB255" s="40">
        <f t="shared" si="569"/>
        <v>4436.8287446118684</v>
      </c>
      <c r="CC255" s="39">
        <f t="shared" si="608"/>
        <v>11092071.861529671</v>
      </c>
      <c r="CD255" s="39">
        <f t="shared" si="609"/>
        <v>2495716168.8441758</v>
      </c>
      <c r="CE255" s="39">
        <f t="shared" si="610"/>
        <v>-831905389.61472535</v>
      </c>
      <c r="CF255" s="53">
        <f t="shared" si="611"/>
        <v>561536137989.93958</v>
      </c>
      <c r="CG255" s="39">
        <f t="shared" si="612"/>
        <v>-187178712663.3132</v>
      </c>
      <c r="CH255" s="39">
        <f t="shared" si="613"/>
        <v>62392904221.104401</v>
      </c>
      <c r="DB255" s="21">
        <v>201</v>
      </c>
      <c r="DC255" s="39">
        <v>-75</v>
      </c>
      <c r="DD255" s="39">
        <v>225</v>
      </c>
      <c r="DE255" s="39">
        <v>2500</v>
      </c>
      <c r="DF255" s="50">
        <f t="shared" si="614"/>
        <v>1.9039543369077587E-3</v>
      </c>
      <c r="DG255" s="40">
        <f t="shared" si="570"/>
        <v>25.441192095082471</v>
      </c>
      <c r="DH255" s="41">
        <f t="shared" si="615"/>
        <v>63602.980237706179</v>
      </c>
      <c r="DI255" s="39">
        <f t="shared" si="616"/>
        <v>14310670.55348389</v>
      </c>
      <c r="DJ255" s="39">
        <f t="shared" si="617"/>
        <v>-4770223.5178279635</v>
      </c>
      <c r="DK255" s="40">
        <f t="shared" si="571"/>
        <v>1224.5822044260763</v>
      </c>
      <c r="DL255" s="39">
        <f t="shared" si="618"/>
        <v>3061455.5110651907</v>
      </c>
      <c r="DM255" s="39">
        <f t="shared" si="619"/>
        <v>688827489.98966789</v>
      </c>
      <c r="DN255" s="39">
        <f t="shared" si="620"/>
        <v>-229609163.3298893</v>
      </c>
      <c r="DO255" s="53">
        <f t="shared" si="621"/>
        <v>154986185247.67526</v>
      </c>
      <c r="DP255" s="39">
        <f t="shared" si="622"/>
        <v>-51662061749.22509</v>
      </c>
      <c r="DQ255" s="39">
        <f t="shared" si="623"/>
        <v>17220687249.741699</v>
      </c>
      <c r="EK255" s="21">
        <v>201</v>
      </c>
      <c r="EL255" s="39">
        <v>-75</v>
      </c>
      <c r="EM255" s="39">
        <v>225</v>
      </c>
      <c r="EN255" s="39">
        <v>2500</v>
      </c>
      <c r="EO255" s="50">
        <f t="shared" si="624"/>
        <v>1.9997817000016282E-3</v>
      </c>
      <c r="EP255" s="40">
        <f t="shared" si="572"/>
        <v>25.499999696200081</v>
      </c>
      <c r="EQ255" s="41">
        <f t="shared" si="625"/>
        <v>63749.999240500205</v>
      </c>
      <c r="ER255" s="39">
        <f t="shared" si="626"/>
        <v>14343749.829112547</v>
      </c>
      <c r="ES255" s="39">
        <f t="shared" si="627"/>
        <v>-4781249.9430375155</v>
      </c>
      <c r="ET255" s="40">
        <f t="shared" si="573"/>
        <v>2.7833249792398318</v>
      </c>
      <c r="EU255" s="39">
        <f t="shared" si="628"/>
        <v>6958.3124480995793</v>
      </c>
      <c r="EV255" s="39">
        <f t="shared" si="629"/>
        <v>1565620.3008224054</v>
      </c>
      <c r="EW255" s="39">
        <f t="shared" si="630"/>
        <v>-521873.43360746844</v>
      </c>
      <c r="EX255" s="53">
        <f t="shared" si="631"/>
        <v>352264567.68504119</v>
      </c>
      <c r="EY255" s="39">
        <f t="shared" si="632"/>
        <v>-117421522.56168041</v>
      </c>
      <c r="EZ255" s="39">
        <f t="shared" si="633"/>
        <v>39140507.52056013</v>
      </c>
      <c r="FT255" s="21">
        <v>201</v>
      </c>
      <c r="FU255" s="39">
        <v>-75</v>
      </c>
      <c r="FV255" s="39">
        <v>225</v>
      </c>
      <c r="FW255" s="39">
        <v>2500</v>
      </c>
      <c r="FX255" s="50">
        <f t="shared" si="634"/>
        <v>2.0070278054868437E-3</v>
      </c>
      <c r="FY255" s="40">
        <f t="shared" si="574"/>
        <v>25.5</v>
      </c>
      <c r="FZ255" s="41">
        <f t="shared" si="635"/>
        <v>63750</v>
      </c>
      <c r="GA255" s="39">
        <f t="shared" si="636"/>
        <v>14343750</v>
      </c>
      <c r="GB255" s="39">
        <f t="shared" si="637"/>
        <v>-4781250</v>
      </c>
      <c r="GC255" s="40">
        <f t="shared" si="575"/>
        <v>0</v>
      </c>
      <c r="GD255" s="39">
        <f t="shared" si="638"/>
        <v>0</v>
      </c>
      <c r="GE255" s="39">
        <f t="shared" si="639"/>
        <v>0</v>
      </c>
      <c r="GF255" s="39">
        <f t="shared" si="640"/>
        <v>0</v>
      </c>
      <c r="GG255" s="53">
        <f t="shared" si="641"/>
        <v>0</v>
      </c>
      <c r="GH255" s="39">
        <f t="shared" si="642"/>
        <v>0</v>
      </c>
      <c r="GI255" s="39">
        <f t="shared" si="643"/>
        <v>0</v>
      </c>
      <c r="HC255" s="21">
        <v>201</v>
      </c>
      <c r="HD255" s="39">
        <v>-75</v>
      </c>
      <c r="HE255" s="39">
        <v>225</v>
      </c>
      <c r="HF255" s="39">
        <v>2500</v>
      </c>
      <c r="HG255" s="50">
        <f t="shared" si="644"/>
        <v>2.0070579107096588E-3</v>
      </c>
      <c r="HH255" s="40">
        <f t="shared" si="576"/>
        <v>25.5</v>
      </c>
      <c r="HI255" s="41">
        <f t="shared" si="645"/>
        <v>63750</v>
      </c>
      <c r="HJ255" s="39">
        <f t="shared" si="646"/>
        <v>14343750</v>
      </c>
      <c r="HK255" s="39">
        <f t="shared" si="647"/>
        <v>-4781250</v>
      </c>
      <c r="HL255" s="40">
        <f t="shared" si="577"/>
        <v>0</v>
      </c>
      <c r="HM255" s="39">
        <f t="shared" si="648"/>
        <v>0</v>
      </c>
      <c r="HN255" s="39">
        <f t="shared" si="649"/>
        <v>0</v>
      </c>
      <c r="HO255" s="39">
        <f t="shared" si="650"/>
        <v>0</v>
      </c>
      <c r="HP255" s="53">
        <f t="shared" si="651"/>
        <v>0</v>
      </c>
      <c r="HQ255" s="39">
        <f t="shared" si="652"/>
        <v>0</v>
      </c>
      <c r="HR255" s="39">
        <f t="shared" si="653"/>
        <v>0</v>
      </c>
      <c r="IL255" s="21">
        <v>201</v>
      </c>
      <c r="IM255" s="39">
        <v>-75</v>
      </c>
      <c r="IN255" s="39">
        <v>225</v>
      </c>
      <c r="IO255" s="39">
        <v>2500</v>
      </c>
      <c r="IP255" s="50">
        <f t="shared" si="654"/>
        <v>2.0070579112587035E-3</v>
      </c>
      <c r="IQ255" s="40">
        <f t="shared" si="578"/>
        <v>25.5</v>
      </c>
      <c r="IR255" s="41">
        <f t="shared" si="655"/>
        <v>63750</v>
      </c>
      <c r="IS255" s="39">
        <f t="shared" si="656"/>
        <v>14343750</v>
      </c>
      <c r="IT255" s="39">
        <f t="shared" si="657"/>
        <v>-4781250</v>
      </c>
      <c r="IU255" s="40">
        <f t="shared" si="579"/>
        <v>0</v>
      </c>
      <c r="IV255" s="39">
        <f t="shared" si="658"/>
        <v>0</v>
      </c>
      <c r="IW255" s="39">
        <f t="shared" si="659"/>
        <v>0</v>
      </c>
      <c r="IX255" s="39">
        <f t="shared" si="660"/>
        <v>0</v>
      </c>
      <c r="IY255" s="53">
        <f t="shared" si="661"/>
        <v>0</v>
      </c>
      <c r="IZ255" s="39">
        <f t="shared" si="662"/>
        <v>0</v>
      </c>
      <c r="JA255" s="39">
        <f t="shared" si="663"/>
        <v>0</v>
      </c>
      <c r="JU255" s="21">
        <v>201</v>
      </c>
      <c r="JV255" s="39">
        <v>-75</v>
      </c>
      <c r="JW255" s="39">
        <v>225</v>
      </c>
      <c r="JX255" s="39">
        <v>2500</v>
      </c>
      <c r="JY255" s="50">
        <f t="shared" si="664"/>
        <v>2.0070579112587048E-3</v>
      </c>
      <c r="JZ255" s="40">
        <f t="shared" si="580"/>
        <v>25.5</v>
      </c>
      <c r="KA255" s="41">
        <f t="shared" si="665"/>
        <v>63750</v>
      </c>
      <c r="KB255" s="39">
        <f t="shared" si="666"/>
        <v>14343750</v>
      </c>
      <c r="KC255" s="39">
        <f t="shared" si="667"/>
        <v>-4781250</v>
      </c>
      <c r="KD255" s="40">
        <f t="shared" si="581"/>
        <v>0</v>
      </c>
      <c r="KE255" s="39">
        <f t="shared" si="668"/>
        <v>0</v>
      </c>
      <c r="KF255" s="39">
        <f t="shared" si="669"/>
        <v>0</v>
      </c>
      <c r="KG255" s="39">
        <f t="shared" si="670"/>
        <v>0</v>
      </c>
      <c r="KH255" s="53">
        <f t="shared" si="671"/>
        <v>0</v>
      </c>
      <c r="KI255" s="39">
        <f t="shared" si="672"/>
        <v>0</v>
      </c>
      <c r="KJ255" s="39">
        <f t="shared" si="673"/>
        <v>0</v>
      </c>
      <c r="LD255" s="21">
        <v>201</v>
      </c>
      <c r="LE255" s="39">
        <v>-75</v>
      </c>
      <c r="LF255" s="39">
        <v>225</v>
      </c>
      <c r="LG255" s="39">
        <v>2500</v>
      </c>
      <c r="LH255" s="50">
        <f t="shared" si="674"/>
        <v>2.0070579112587048E-3</v>
      </c>
      <c r="LI255" s="40">
        <f t="shared" si="582"/>
        <v>25.5</v>
      </c>
      <c r="LJ255" s="41">
        <f t="shared" si="675"/>
        <v>63750</v>
      </c>
      <c r="LK255" s="39">
        <f t="shared" si="676"/>
        <v>14343750</v>
      </c>
      <c r="LL255" s="39">
        <f t="shared" si="677"/>
        <v>-4781250</v>
      </c>
      <c r="LM255" s="40">
        <f t="shared" si="583"/>
        <v>0</v>
      </c>
      <c r="LN255" s="39">
        <f t="shared" si="678"/>
        <v>0</v>
      </c>
      <c r="LO255" s="39">
        <f t="shared" si="679"/>
        <v>0</v>
      </c>
      <c r="LP255" s="39">
        <f t="shared" si="680"/>
        <v>0</v>
      </c>
      <c r="LQ255" s="53">
        <f t="shared" si="681"/>
        <v>0</v>
      </c>
      <c r="LR255" s="39">
        <f t="shared" si="682"/>
        <v>0</v>
      </c>
      <c r="LS255" s="39">
        <f t="shared" si="683"/>
        <v>0</v>
      </c>
    </row>
    <row r="256" spans="1:331" x14ac:dyDescent="0.25">
      <c r="A256" s="21">
        <v>202</v>
      </c>
      <c r="B256" s="39">
        <v>-75</v>
      </c>
      <c r="C256" s="39">
        <v>275</v>
      </c>
      <c r="D256" s="39">
        <v>2500</v>
      </c>
      <c r="E256" s="50">
        <f t="shared" si="584"/>
        <v>1.0375E-3</v>
      </c>
      <c r="F256" s="40">
        <f t="shared" si="564"/>
        <v>19.594160156249998</v>
      </c>
      <c r="G256" s="41">
        <f t="shared" si="585"/>
        <v>48985.400390624993</v>
      </c>
      <c r="H256" s="39">
        <f t="shared" si="586"/>
        <v>13470985.107421873</v>
      </c>
      <c r="I256" s="39">
        <f t="shared" si="587"/>
        <v>-3673905.0292968745</v>
      </c>
      <c r="J256" s="40">
        <f t="shared" si="565"/>
        <v>12271.874999999998</v>
      </c>
      <c r="K256" s="39">
        <f t="shared" si="588"/>
        <v>30679687.499999996</v>
      </c>
      <c r="L256" s="39">
        <f t="shared" si="589"/>
        <v>8436914062.499999</v>
      </c>
      <c r="M256" s="39">
        <f t="shared" si="590"/>
        <v>-2300976562.4999995</v>
      </c>
      <c r="N256" s="53">
        <f t="shared" si="591"/>
        <v>2320151367187.4995</v>
      </c>
      <c r="O256" s="39">
        <f t="shared" si="592"/>
        <v>-632768554687.49988</v>
      </c>
      <c r="P256" s="39">
        <f t="shared" si="593"/>
        <v>172573242187.49997</v>
      </c>
      <c r="AJ256" s="21">
        <v>202</v>
      </c>
      <c r="AK256" s="39">
        <v>-75</v>
      </c>
      <c r="AL256" s="39">
        <v>275</v>
      </c>
      <c r="AM256" s="39">
        <v>2500</v>
      </c>
      <c r="AN256" s="50">
        <f t="shared" si="594"/>
        <v>1.4494732761600963E-3</v>
      </c>
      <c r="AO256" s="40">
        <f t="shared" si="566"/>
        <v>23.567867080405403</v>
      </c>
      <c r="AP256" s="41">
        <f t="shared" si="595"/>
        <v>58919.66770101351</v>
      </c>
      <c r="AQ256" s="39">
        <f t="shared" si="596"/>
        <v>16202908.617778715</v>
      </c>
      <c r="AR256" s="39">
        <f t="shared" si="597"/>
        <v>-4418975.0775760133</v>
      </c>
      <c r="AS256" s="40">
        <f t="shared" si="567"/>
        <v>7019.215728958774</v>
      </c>
      <c r="AT256" s="39">
        <f t="shared" si="598"/>
        <v>17548039.322396934</v>
      </c>
      <c r="AU256" s="39">
        <f t="shared" si="599"/>
        <v>4825710813.6591568</v>
      </c>
      <c r="AV256" s="39">
        <f t="shared" si="600"/>
        <v>-1316102949.17977</v>
      </c>
      <c r="AW256" s="53">
        <f t="shared" si="601"/>
        <v>1327070473756.2681</v>
      </c>
      <c r="AX256" s="39">
        <f t="shared" si="602"/>
        <v>-361928311024.43677</v>
      </c>
      <c r="AY256" s="39">
        <f t="shared" si="603"/>
        <v>98707721188.482758</v>
      </c>
      <c r="BS256" s="21">
        <v>202</v>
      </c>
      <c r="BT256" s="39">
        <v>-75</v>
      </c>
      <c r="BU256" s="39">
        <v>275</v>
      </c>
      <c r="BV256" s="39">
        <v>2500</v>
      </c>
      <c r="BW256" s="50">
        <f t="shared" si="604"/>
        <v>1.7423749355434596E-3</v>
      </c>
      <c r="BX256" s="40">
        <f t="shared" si="568"/>
        <v>25.07688695429399</v>
      </c>
      <c r="BY256" s="41">
        <f t="shared" si="605"/>
        <v>62692.217385734977</v>
      </c>
      <c r="BZ256" s="39">
        <f t="shared" si="606"/>
        <v>17240359.78107712</v>
      </c>
      <c r="CA256" s="39">
        <f t="shared" si="607"/>
        <v>-4701916.3039301233</v>
      </c>
      <c r="CB256" s="40">
        <f t="shared" si="569"/>
        <v>3284.7195718208891</v>
      </c>
      <c r="CC256" s="39">
        <f t="shared" si="608"/>
        <v>8211798.9295522226</v>
      </c>
      <c r="CD256" s="39">
        <f t="shared" si="609"/>
        <v>2258244705.6268611</v>
      </c>
      <c r="CE256" s="39">
        <f t="shared" si="610"/>
        <v>-615884919.71641672</v>
      </c>
      <c r="CF256" s="53">
        <f t="shared" si="611"/>
        <v>621017294047.38684</v>
      </c>
      <c r="CG256" s="39">
        <f t="shared" si="612"/>
        <v>-169368352922.01459</v>
      </c>
      <c r="CH256" s="39">
        <f t="shared" si="613"/>
        <v>46191368978.731255</v>
      </c>
      <c r="DB256" s="21">
        <v>202</v>
      </c>
      <c r="DC256" s="39">
        <v>-75</v>
      </c>
      <c r="DD256" s="39">
        <v>275</v>
      </c>
      <c r="DE256" s="39">
        <v>2500</v>
      </c>
      <c r="DF256" s="50">
        <f t="shared" si="614"/>
        <v>2.0148746116591355E-3</v>
      </c>
      <c r="DG256" s="40">
        <f t="shared" si="570"/>
        <v>25.5</v>
      </c>
      <c r="DH256" s="41">
        <f t="shared" si="615"/>
        <v>63750</v>
      </c>
      <c r="DI256" s="39">
        <f t="shared" si="616"/>
        <v>17531250</v>
      </c>
      <c r="DJ256" s="39">
        <f t="shared" si="617"/>
        <v>-4781250</v>
      </c>
      <c r="DK256" s="40">
        <f t="shared" si="571"/>
        <v>0</v>
      </c>
      <c r="DL256" s="39">
        <f t="shared" si="618"/>
        <v>0</v>
      </c>
      <c r="DM256" s="39">
        <f t="shared" si="619"/>
        <v>0</v>
      </c>
      <c r="DN256" s="39">
        <f t="shared" si="620"/>
        <v>0</v>
      </c>
      <c r="DO256" s="53">
        <f t="shared" si="621"/>
        <v>0</v>
      </c>
      <c r="DP256" s="39">
        <f t="shared" si="622"/>
        <v>0</v>
      </c>
      <c r="DQ256" s="39">
        <f t="shared" si="623"/>
        <v>0</v>
      </c>
      <c r="EK256" s="21">
        <v>202</v>
      </c>
      <c r="EL256" s="39">
        <v>-75</v>
      </c>
      <c r="EM256" s="39">
        <v>275</v>
      </c>
      <c r="EN256" s="39">
        <v>2500</v>
      </c>
      <c r="EO256" s="50">
        <f t="shared" si="624"/>
        <v>2.1183681103050865E-3</v>
      </c>
      <c r="EP256" s="40">
        <f t="shared" si="572"/>
        <v>25.5</v>
      </c>
      <c r="EQ256" s="41">
        <f t="shared" si="625"/>
        <v>63750</v>
      </c>
      <c r="ER256" s="39">
        <f t="shared" si="626"/>
        <v>17531250</v>
      </c>
      <c r="ES256" s="39">
        <f t="shared" si="627"/>
        <v>-4781250</v>
      </c>
      <c r="ET256" s="40">
        <f t="shared" si="573"/>
        <v>0</v>
      </c>
      <c r="EU256" s="39">
        <f t="shared" si="628"/>
        <v>0</v>
      </c>
      <c r="EV256" s="39">
        <f t="shared" si="629"/>
        <v>0</v>
      </c>
      <c r="EW256" s="39">
        <f t="shared" si="630"/>
        <v>0</v>
      </c>
      <c r="EX256" s="53">
        <f t="shared" si="631"/>
        <v>0</v>
      </c>
      <c r="EY256" s="39">
        <f t="shared" si="632"/>
        <v>0</v>
      </c>
      <c r="EZ256" s="39">
        <f t="shared" si="633"/>
        <v>0</v>
      </c>
      <c r="FT256" s="21">
        <v>202</v>
      </c>
      <c r="FU256" s="39">
        <v>-75</v>
      </c>
      <c r="FV256" s="39">
        <v>275</v>
      </c>
      <c r="FW256" s="39">
        <v>2500</v>
      </c>
      <c r="FX256" s="50">
        <f t="shared" si="634"/>
        <v>2.1261976861801108E-3</v>
      </c>
      <c r="FY256" s="40">
        <f t="shared" si="574"/>
        <v>25.5</v>
      </c>
      <c r="FZ256" s="41">
        <f t="shared" si="635"/>
        <v>63750</v>
      </c>
      <c r="GA256" s="39">
        <f t="shared" si="636"/>
        <v>17531250</v>
      </c>
      <c r="GB256" s="39">
        <f t="shared" si="637"/>
        <v>-4781250</v>
      </c>
      <c r="GC256" s="40">
        <f t="shared" si="575"/>
        <v>0</v>
      </c>
      <c r="GD256" s="39">
        <f t="shared" si="638"/>
        <v>0</v>
      </c>
      <c r="GE256" s="39">
        <f t="shared" si="639"/>
        <v>0</v>
      </c>
      <c r="GF256" s="39">
        <f t="shared" si="640"/>
        <v>0</v>
      </c>
      <c r="GG256" s="53">
        <f t="shared" si="641"/>
        <v>0</v>
      </c>
      <c r="GH256" s="39">
        <f t="shared" si="642"/>
        <v>0</v>
      </c>
      <c r="GI256" s="39">
        <f t="shared" si="643"/>
        <v>0</v>
      </c>
      <c r="HC256" s="21">
        <v>202</v>
      </c>
      <c r="HD256" s="39">
        <v>-75</v>
      </c>
      <c r="HE256" s="39">
        <v>275</v>
      </c>
      <c r="HF256" s="39">
        <v>2500</v>
      </c>
      <c r="HG256" s="50">
        <f t="shared" si="644"/>
        <v>2.1262300557676121E-3</v>
      </c>
      <c r="HH256" s="40">
        <f t="shared" si="576"/>
        <v>25.5</v>
      </c>
      <c r="HI256" s="41">
        <f t="shared" si="645"/>
        <v>63750</v>
      </c>
      <c r="HJ256" s="39">
        <f t="shared" si="646"/>
        <v>17531250</v>
      </c>
      <c r="HK256" s="39">
        <f t="shared" si="647"/>
        <v>-4781250</v>
      </c>
      <c r="HL256" s="40">
        <f t="shared" si="577"/>
        <v>0</v>
      </c>
      <c r="HM256" s="39">
        <f t="shared" si="648"/>
        <v>0</v>
      </c>
      <c r="HN256" s="39">
        <f t="shared" si="649"/>
        <v>0</v>
      </c>
      <c r="HO256" s="39">
        <f t="shared" si="650"/>
        <v>0</v>
      </c>
      <c r="HP256" s="53">
        <f t="shared" si="651"/>
        <v>0</v>
      </c>
      <c r="HQ256" s="39">
        <f t="shared" si="652"/>
        <v>0</v>
      </c>
      <c r="HR256" s="39">
        <f t="shared" si="653"/>
        <v>0</v>
      </c>
      <c r="IL256" s="21">
        <v>202</v>
      </c>
      <c r="IM256" s="39">
        <v>-75</v>
      </c>
      <c r="IN256" s="39">
        <v>275</v>
      </c>
      <c r="IO256" s="39">
        <v>2500</v>
      </c>
      <c r="IP256" s="50">
        <f t="shared" si="654"/>
        <v>2.1262300563580985E-3</v>
      </c>
      <c r="IQ256" s="40">
        <f t="shared" si="578"/>
        <v>25.5</v>
      </c>
      <c r="IR256" s="41">
        <f t="shared" si="655"/>
        <v>63750</v>
      </c>
      <c r="IS256" s="39">
        <f t="shared" si="656"/>
        <v>17531250</v>
      </c>
      <c r="IT256" s="39">
        <f t="shared" si="657"/>
        <v>-4781250</v>
      </c>
      <c r="IU256" s="40">
        <f t="shared" si="579"/>
        <v>0</v>
      </c>
      <c r="IV256" s="39">
        <f t="shared" si="658"/>
        <v>0</v>
      </c>
      <c r="IW256" s="39">
        <f t="shared" si="659"/>
        <v>0</v>
      </c>
      <c r="IX256" s="39">
        <f t="shared" si="660"/>
        <v>0</v>
      </c>
      <c r="IY256" s="53">
        <f t="shared" si="661"/>
        <v>0</v>
      </c>
      <c r="IZ256" s="39">
        <f t="shared" si="662"/>
        <v>0</v>
      </c>
      <c r="JA256" s="39">
        <f t="shared" si="663"/>
        <v>0</v>
      </c>
      <c r="JU256" s="21">
        <v>202</v>
      </c>
      <c r="JV256" s="39">
        <v>-75</v>
      </c>
      <c r="JW256" s="39">
        <v>275</v>
      </c>
      <c r="JX256" s="39">
        <v>2500</v>
      </c>
      <c r="JY256" s="50">
        <f t="shared" si="664"/>
        <v>2.1262300563580998E-3</v>
      </c>
      <c r="JZ256" s="40">
        <f t="shared" si="580"/>
        <v>25.5</v>
      </c>
      <c r="KA256" s="41">
        <f t="shared" si="665"/>
        <v>63750</v>
      </c>
      <c r="KB256" s="39">
        <f t="shared" si="666"/>
        <v>17531250</v>
      </c>
      <c r="KC256" s="39">
        <f t="shared" si="667"/>
        <v>-4781250</v>
      </c>
      <c r="KD256" s="40">
        <f t="shared" si="581"/>
        <v>0</v>
      </c>
      <c r="KE256" s="39">
        <f t="shared" si="668"/>
        <v>0</v>
      </c>
      <c r="KF256" s="39">
        <f t="shared" si="669"/>
        <v>0</v>
      </c>
      <c r="KG256" s="39">
        <f t="shared" si="670"/>
        <v>0</v>
      </c>
      <c r="KH256" s="53">
        <f t="shared" si="671"/>
        <v>0</v>
      </c>
      <c r="KI256" s="39">
        <f t="shared" si="672"/>
        <v>0</v>
      </c>
      <c r="KJ256" s="39">
        <f t="shared" si="673"/>
        <v>0</v>
      </c>
      <c r="LD256" s="21">
        <v>202</v>
      </c>
      <c r="LE256" s="39">
        <v>-75</v>
      </c>
      <c r="LF256" s="39">
        <v>275</v>
      </c>
      <c r="LG256" s="39">
        <v>2500</v>
      </c>
      <c r="LH256" s="50">
        <f t="shared" si="674"/>
        <v>2.1262300563580998E-3</v>
      </c>
      <c r="LI256" s="40">
        <f t="shared" si="582"/>
        <v>25.5</v>
      </c>
      <c r="LJ256" s="41">
        <f t="shared" si="675"/>
        <v>63750</v>
      </c>
      <c r="LK256" s="39">
        <f t="shared" si="676"/>
        <v>17531250</v>
      </c>
      <c r="LL256" s="39">
        <f t="shared" si="677"/>
        <v>-4781250</v>
      </c>
      <c r="LM256" s="40">
        <f t="shared" si="583"/>
        <v>0</v>
      </c>
      <c r="LN256" s="39">
        <f t="shared" si="678"/>
        <v>0</v>
      </c>
      <c r="LO256" s="39">
        <f t="shared" si="679"/>
        <v>0</v>
      </c>
      <c r="LP256" s="39">
        <f t="shared" si="680"/>
        <v>0</v>
      </c>
      <c r="LQ256" s="53">
        <f t="shared" si="681"/>
        <v>0</v>
      </c>
      <c r="LR256" s="39">
        <f t="shared" si="682"/>
        <v>0</v>
      </c>
      <c r="LS256" s="39">
        <f t="shared" si="683"/>
        <v>0</v>
      </c>
    </row>
    <row r="257" spans="1:331" x14ac:dyDescent="0.25">
      <c r="A257" s="21">
        <v>203</v>
      </c>
      <c r="B257" s="39">
        <v>-75</v>
      </c>
      <c r="C257" s="39">
        <v>325</v>
      </c>
      <c r="D257" s="39">
        <v>2500</v>
      </c>
      <c r="E257" s="50">
        <f t="shared" si="584"/>
        <v>1.0449999999999999E-3</v>
      </c>
      <c r="F257" s="40">
        <f t="shared" si="564"/>
        <v>19.685840625000001</v>
      </c>
      <c r="G257" s="41">
        <f t="shared" si="585"/>
        <v>49214.6015625</v>
      </c>
      <c r="H257" s="39">
        <f t="shared" si="586"/>
        <v>15994745.5078125</v>
      </c>
      <c r="I257" s="39">
        <f t="shared" si="587"/>
        <v>-3691095.1171875</v>
      </c>
      <c r="J257" s="40">
        <f t="shared" si="565"/>
        <v>12176.25</v>
      </c>
      <c r="K257" s="39">
        <f t="shared" si="588"/>
        <v>30440625</v>
      </c>
      <c r="L257" s="39">
        <f t="shared" si="589"/>
        <v>9893203125</v>
      </c>
      <c r="M257" s="39">
        <f t="shared" si="590"/>
        <v>-2283046875</v>
      </c>
      <c r="N257" s="53">
        <f t="shared" si="591"/>
        <v>3215291015625</v>
      </c>
      <c r="O257" s="39">
        <f t="shared" si="592"/>
        <v>-741990234375</v>
      </c>
      <c r="P257" s="39">
        <f t="shared" si="593"/>
        <v>171228515625</v>
      </c>
      <c r="AJ257" s="21">
        <v>203</v>
      </c>
      <c r="AK257" s="39">
        <v>-75</v>
      </c>
      <c r="AL257" s="39">
        <v>325</v>
      </c>
      <c r="AM257" s="39">
        <v>2500</v>
      </c>
      <c r="AN257" s="50">
        <f t="shared" si="594"/>
        <v>1.522065315898072E-3</v>
      </c>
      <c r="AO257" s="40">
        <f t="shared" si="566"/>
        <v>24.043812540543989</v>
      </c>
      <c r="AP257" s="41">
        <f t="shared" si="595"/>
        <v>60109.531351359976</v>
      </c>
      <c r="AQ257" s="39">
        <f t="shared" si="596"/>
        <v>19535597.689191993</v>
      </c>
      <c r="AR257" s="39">
        <f t="shared" si="597"/>
        <v>-4508214.8513519978</v>
      </c>
      <c r="AS257" s="40">
        <f t="shared" si="567"/>
        <v>6093.667222299583</v>
      </c>
      <c r="AT257" s="39">
        <f t="shared" si="598"/>
        <v>15234168.055748958</v>
      </c>
      <c r="AU257" s="39">
        <f t="shared" si="599"/>
        <v>4951104618.1184111</v>
      </c>
      <c r="AV257" s="39">
        <f t="shared" si="600"/>
        <v>-1142562604.1811719</v>
      </c>
      <c r="AW257" s="53">
        <f t="shared" si="601"/>
        <v>1609109000888.4836</v>
      </c>
      <c r="AX257" s="39">
        <f t="shared" si="602"/>
        <v>-371332846358.88086</v>
      </c>
      <c r="AY257" s="39">
        <f t="shared" si="603"/>
        <v>85692195313.587891</v>
      </c>
      <c r="BS257" s="21">
        <v>203</v>
      </c>
      <c r="BT257" s="39">
        <v>-75</v>
      </c>
      <c r="BU257" s="39">
        <v>325</v>
      </c>
      <c r="BV257" s="39">
        <v>2500</v>
      </c>
      <c r="BW257" s="50">
        <f t="shared" si="604"/>
        <v>1.8327364392917718E-3</v>
      </c>
      <c r="BX257" s="40">
        <f t="shared" si="568"/>
        <v>25.32164599552743</v>
      </c>
      <c r="BY257" s="41">
        <f t="shared" si="605"/>
        <v>63304.114988818576</v>
      </c>
      <c r="BZ257" s="39">
        <f t="shared" si="606"/>
        <v>20573837.371366035</v>
      </c>
      <c r="CA257" s="39">
        <f t="shared" si="607"/>
        <v>-4747808.6241613934</v>
      </c>
      <c r="CB257" s="40">
        <f t="shared" si="569"/>
        <v>2132.6103990299098</v>
      </c>
      <c r="CC257" s="39">
        <f t="shared" si="608"/>
        <v>5331525.9975747745</v>
      </c>
      <c r="CD257" s="39">
        <f t="shared" si="609"/>
        <v>1732745949.2118018</v>
      </c>
      <c r="CE257" s="39">
        <f t="shared" si="610"/>
        <v>-399864449.81810808</v>
      </c>
      <c r="CF257" s="53">
        <f t="shared" si="611"/>
        <v>563142433493.83557</v>
      </c>
      <c r="CG257" s="39">
        <f t="shared" si="612"/>
        <v>-129955946190.88513</v>
      </c>
      <c r="CH257" s="39">
        <f t="shared" si="613"/>
        <v>29989833736.358109</v>
      </c>
      <c r="DB257" s="21">
        <v>203</v>
      </c>
      <c r="DC257" s="39">
        <v>-75</v>
      </c>
      <c r="DD257" s="39">
        <v>325</v>
      </c>
      <c r="DE257" s="39">
        <v>2500</v>
      </c>
      <c r="DF257" s="50">
        <f t="shared" si="614"/>
        <v>2.1257948864105126E-3</v>
      </c>
      <c r="DG257" s="40">
        <f t="shared" si="570"/>
        <v>25.5</v>
      </c>
      <c r="DH257" s="41">
        <f t="shared" si="615"/>
        <v>63750</v>
      </c>
      <c r="DI257" s="39">
        <f t="shared" si="616"/>
        <v>20718750</v>
      </c>
      <c r="DJ257" s="39">
        <f t="shared" si="617"/>
        <v>-4781250</v>
      </c>
      <c r="DK257" s="40">
        <f t="shared" si="571"/>
        <v>0</v>
      </c>
      <c r="DL257" s="39">
        <f t="shared" si="618"/>
        <v>0</v>
      </c>
      <c r="DM257" s="39">
        <f t="shared" si="619"/>
        <v>0</v>
      </c>
      <c r="DN257" s="39">
        <f t="shared" si="620"/>
        <v>0</v>
      </c>
      <c r="DO257" s="53">
        <f t="shared" si="621"/>
        <v>0</v>
      </c>
      <c r="DP257" s="39">
        <f t="shared" si="622"/>
        <v>0</v>
      </c>
      <c r="DQ257" s="39">
        <f t="shared" si="623"/>
        <v>0</v>
      </c>
      <c r="EK257" s="21">
        <v>203</v>
      </c>
      <c r="EL257" s="39">
        <v>-75</v>
      </c>
      <c r="EM257" s="39">
        <v>325</v>
      </c>
      <c r="EN257" s="39">
        <v>2500</v>
      </c>
      <c r="EO257" s="50">
        <f t="shared" si="624"/>
        <v>2.2369545206085448E-3</v>
      </c>
      <c r="EP257" s="40">
        <f t="shared" si="572"/>
        <v>25.5</v>
      </c>
      <c r="EQ257" s="41">
        <f t="shared" si="625"/>
        <v>63750</v>
      </c>
      <c r="ER257" s="39">
        <f t="shared" si="626"/>
        <v>20718750</v>
      </c>
      <c r="ES257" s="39">
        <f t="shared" si="627"/>
        <v>-4781250</v>
      </c>
      <c r="ET257" s="40">
        <f t="shared" si="573"/>
        <v>0</v>
      </c>
      <c r="EU257" s="39">
        <f t="shared" si="628"/>
        <v>0</v>
      </c>
      <c r="EV257" s="39">
        <f t="shared" si="629"/>
        <v>0</v>
      </c>
      <c r="EW257" s="39">
        <f t="shared" si="630"/>
        <v>0</v>
      </c>
      <c r="EX257" s="53">
        <f t="shared" si="631"/>
        <v>0</v>
      </c>
      <c r="EY257" s="39">
        <f t="shared" si="632"/>
        <v>0</v>
      </c>
      <c r="EZ257" s="39">
        <f t="shared" si="633"/>
        <v>0</v>
      </c>
      <c r="FT257" s="21">
        <v>203</v>
      </c>
      <c r="FU257" s="39">
        <v>-75</v>
      </c>
      <c r="FV257" s="39">
        <v>325</v>
      </c>
      <c r="FW257" s="39">
        <v>2500</v>
      </c>
      <c r="FX257" s="50">
        <f t="shared" si="634"/>
        <v>2.2453675668733779E-3</v>
      </c>
      <c r="FY257" s="40">
        <f t="shared" si="574"/>
        <v>25.5</v>
      </c>
      <c r="FZ257" s="41">
        <f t="shared" si="635"/>
        <v>63750</v>
      </c>
      <c r="GA257" s="39">
        <f t="shared" si="636"/>
        <v>20718750</v>
      </c>
      <c r="GB257" s="39">
        <f t="shared" si="637"/>
        <v>-4781250</v>
      </c>
      <c r="GC257" s="40">
        <f t="shared" si="575"/>
        <v>0</v>
      </c>
      <c r="GD257" s="39">
        <f t="shared" si="638"/>
        <v>0</v>
      </c>
      <c r="GE257" s="39">
        <f t="shared" si="639"/>
        <v>0</v>
      </c>
      <c r="GF257" s="39">
        <f t="shared" si="640"/>
        <v>0</v>
      </c>
      <c r="GG257" s="53">
        <f t="shared" si="641"/>
        <v>0</v>
      </c>
      <c r="GH257" s="39">
        <f t="shared" si="642"/>
        <v>0</v>
      </c>
      <c r="GI257" s="39">
        <f t="shared" si="643"/>
        <v>0</v>
      </c>
      <c r="HC257" s="21">
        <v>203</v>
      </c>
      <c r="HD257" s="39">
        <v>-75</v>
      </c>
      <c r="HE257" s="39">
        <v>325</v>
      </c>
      <c r="HF257" s="39">
        <v>2500</v>
      </c>
      <c r="HG257" s="50">
        <f t="shared" si="644"/>
        <v>2.2454022008255663E-3</v>
      </c>
      <c r="HH257" s="40">
        <f t="shared" si="576"/>
        <v>25.5</v>
      </c>
      <c r="HI257" s="41">
        <f t="shared" si="645"/>
        <v>63750</v>
      </c>
      <c r="HJ257" s="39">
        <f t="shared" si="646"/>
        <v>20718750</v>
      </c>
      <c r="HK257" s="39">
        <f t="shared" si="647"/>
        <v>-4781250</v>
      </c>
      <c r="HL257" s="40">
        <f t="shared" si="577"/>
        <v>0</v>
      </c>
      <c r="HM257" s="39">
        <f t="shared" si="648"/>
        <v>0</v>
      </c>
      <c r="HN257" s="39">
        <f t="shared" si="649"/>
        <v>0</v>
      </c>
      <c r="HO257" s="39">
        <f t="shared" si="650"/>
        <v>0</v>
      </c>
      <c r="HP257" s="53">
        <f t="shared" si="651"/>
        <v>0</v>
      </c>
      <c r="HQ257" s="39">
        <f t="shared" si="652"/>
        <v>0</v>
      </c>
      <c r="HR257" s="39">
        <f t="shared" si="653"/>
        <v>0</v>
      </c>
      <c r="IL257" s="21">
        <v>203</v>
      </c>
      <c r="IM257" s="39">
        <v>-75</v>
      </c>
      <c r="IN257" s="39">
        <v>325</v>
      </c>
      <c r="IO257" s="39">
        <v>2500</v>
      </c>
      <c r="IP257" s="50">
        <f t="shared" si="654"/>
        <v>2.2454022014574936E-3</v>
      </c>
      <c r="IQ257" s="40">
        <f t="shared" si="578"/>
        <v>25.5</v>
      </c>
      <c r="IR257" s="41">
        <f t="shared" si="655"/>
        <v>63750</v>
      </c>
      <c r="IS257" s="39">
        <f t="shared" si="656"/>
        <v>20718750</v>
      </c>
      <c r="IT257" s="39">
        <f t="shared" si="657"/>
        <v>-4781250</v>
      </c>
      <c r="IU257" s="40">
        <f t="shared" si="579"/>
        <v>0</v>
      </c>
      <c r="IV257" s="39">
        <f t="shared" si="658"/>
        <v>0</v>
      </c>
      <c r="IW257" s="39">
        <f t="shared" si="659"/>
        <v>0</v>
      </c>
      <c r="IX257" s="39">
        <f t="shared" si="660"/>
        <v>0</v>
      </c>
      <c r="IY257" s="53">
        <f t="shared" si="661"/>
        <v>0</v>
      </c>
      <c r="IZ257" s="39">
        <f t="shared" si="662"/>
        <v>0</v>
      </c>
      <c r="JA257" s="39">
        <f t="shared" si="663"/>
        <v>0</v>
      </c>
      <c r="JU257" s="21">
        <v>203</v>
      </c>
      <c r="JV257" s="39">
        <v>-75</v>
      </c>
      <c r="JW257" s="39">
        <v>325</v>
      </c>
      <c r="JX257" s="39">
        <v>2500</v>
      </c>
      <c r="JY257" s="50">
        <f t="shared" si="664"/>
        <v>2.2454022014574953E-3</v>
      </c>
      <c r="JZ257" s="40">
        <f t="shared" si="580"/>
        <v>25.5</v>
      </c>
      <c r="KA257" s="41">
        <f t="shared" si="665"/>
        <v>63750</v>
      </c>
      <c r="KB257" s="39">
        <f t="shared" si="666"/>
        <v>20718750</v>
      </c>
      <c r="KC257" s="39">
        <f t="shared" si="667"/>
        <v>-4781250</v>
      </c>
      <c r="KD257" s="40">
        <f t="shared" si="581"/>
        <v>0</v>
      </c>
      <c r="KE257" s="39">
        <f t="shared" si="668"/>
        <v>0</v>
      </c>
      <c r="KF257" s="39">
        <f t="shared" si="669"/>
        <v>0</v>
      </c>
      <c r="KG257" s="39">
        <f t="shared" si="670"/>
        <v>0</v>
      </c>
      <c r="KH257" s="53">
        <f t="shared" si="671"/>
        <v>0</v>
      </c>
      <c r="KI257" s="39">
        <f t="shared" si="672"/>
        <v>0</v>
      </c>
      <c r="KJ257" s="39">
        <f t="shared" si="673"/>
        <v>0</v>
      </c>
      <c r="LD257" s="21">
        <v>203</v>
      </c>
      <c r="LE257" s="39">
        <v>-75</v>
      </c>
      <c r="LF257" s="39">
        <v>325</v>
      </c>
      <c r="LG257" s="39">
        <v>2500</v>
      </c>
      <c r="LH257" s="50">
        <f t="shared" si="674"/>
        <v>2.2454022014574953E-3</v>
      </c>
      <c r="LI257" s="40">
        <f t="shared" si="582"/>
        <v>25.5</v>
      </c>
      <c r="LJ257" s="41">
        <f t="shared" si="675"/>
        <v>63750</v>
      </c>
      <c r="LK257" s="39">
        <f t="shared" si="676"/>
        <v>20718750</v>
      </c>
      <c r="LL257" s="39">
        <f t="shared" si="677"/>
        <v>-4781250</v>
      </c>
      <c r="LM257" s="40">
        <f t="shared" si="583"/>
        <v>0</v>
      </c>
      <c r="LN257" s="39">
        <f t="shared" si="678"/>
        <v>0</v>
      </c>
      <c r="LO257" s="39">
        <f t="shared" si="679"/>
        <v>0</v>
      </c>
      <c r="LP257" s="39">
        <f t="shared" si="680"/>
        <v>0</v>
      </c>
      <c r="LQ257" s="53">
        <f t="shared" si="681"/>
        <v>0</v>
      </c>
      <c r="LR257" s="39">
        <f t="shared" si="682"/>
        <v>0</v>
      </c>
      <c r="LS257" s="39">
        <f t="shared" si="683"/>
        <v>0</v>
      </c>
    </row>
    <row r="258" spans="1:331" x14ac:dyDescent="0.25">
      <c r="A258" s="21">
        <v>204</v>
      </c>
      <c r="B258" s="39">
        <v>-75</v>
      </c>
      <c r="C258" s="39">
        <v>375</v>
      </c>
      <c r="D258" s="39">
        <v>2500</v>
      </c>
      <c r="E258" s="50">
        <f t="shared" si="584"/>
        <v>1.0525000000000001E-3</v>
      </c>
      <c r="F258" s="40">
        <f t="shared" si="564"/>
        <v>19.776803906249999</v>
      </c>
      <c r="G258" s="41">
        <f t="shared" si="585"/>
        <v>49442.009765625</v>
      </c>
      <c r="H258" s="39">
        <f t="shared" si="586"/>
        <v>18540753.662109375</v>
      </c>
      <c r="I258" s="39">
        <f t="shared" si="587"/>
        <v>-3708150.732421875</v>
      </c>
      <c r="J258" s="40">
        <f t="shared" si="565"/>
        <v>12080.625</v>
      </c>
      <c r="K258" s="39">
        <f t="shared" si="588"/>
        <v>30201562.5</v>
      </c>
      <c r="L258" s="39">
        <f t="shared" si="589"/>
        <v>11325585937.5</v>
      </c>
      <c r="M258" s="39">
        <f t="shared" si="590"/>
        <v>-2265117187.5</v>
      </c>
      <c r="N258" s="53">
        <f t="shared" si="591"/>
        <v>4247094726562.5</v>
      </c>
      <c r="O258" s="39">
        <f t="shared" si="592"/>
        <v>-849418945312.5</v>
      </c>
      <c r="P258" s="39">
        <f t="shared" si="593"/>
        <v>169883789062.5</v>
      </c>
      <c r="AJ258" s="21">
        <v>204</v>
      </c>
      <c r="AK258" s="39">
        <v>-75</v>
      </c>
      <c r="AL258" s="39">
        <v>375</v>
      </c>
      <c r="AM258" s="39">
        <v>2500</v>
      </c>
      <c r="AN258" s="50">
        <f t="shared" si="594"/>
        <v>1.5946573556360477E-3</v>
      </c>
      <c r="AO258" s="40">
        <f t="shared" si="566"/>
        <v>24.452570546707744</v>
      </c>
      <c r="AP258" s="41">
        <f t="shared" si="595"/>
        <v>61131.426366769359</v>
      </c>
      <c r="AQ258" s="39">
        <f t="shared" si="596"/>
        <v>22924284.887538511</v>
      </c>
      <c r="AR258" s="39">
        <f t="shared" si="597"/>
        <v>-4584856.9775077021</v>
      </c>
      <c r="AS258" s="40">
        <f t="shared" si="567"/>
        <v>5168.1187156403921</v>
      </c>
      <c r="AT258" s="39">
        <f t="shared" si="598"/>
        <v>12920296.78910098</v>
      </c>
      <c r="AU258" s="39">
        <f t="shared" si="599"/>
        <v>4845111295.9128675</v>
      </c>
      <c r="AV258" s="39">
        <f t="shared" si="600"/>
        <v>-969022259.18257356</v>
      </c>
      <c r="AW258" s="53">
        <f t="shared" si="601"/>
        <v>1816916735967.3254</v>
      </c>
      <c r="AX258" s="39">
        <f t="shared" si="602"/>
        <v>-363383347193.46509</v>
      </c>
      <c r="AY258" s="39">
        <f t="shared" si="603"/>
        <v>72676669438.693008</v>
      </c>
      <c r="BS258" s="21">
        <v>204</v>
      </c>
      <c r="BT258" s="39">
        <v>-75</v>
      </c>
      <c r="BU258" s="39">
        <v>375</v>
      </c>
      <c r="BV258" s="39">
        <v>2500</v>
      </c>
      <c r="BW258" s="50">
        <f t="shared" si="604"/>
        <v>1.9230979430400841E-3</v>
      </c>
      <c r="BX258" s="40">
        <f t="shared" si="568"/>
        <v>25.462298719425252</v>
      </c>
      <c r="BY258" s="41">
        <f t="shared" si="605"/>
        <v>63655.74679856313</v>
      </c>
      <c r="BZ258" s="39">
        <f t="shared" si="606"/>
        <v>23870905.049461175</v>
      </c>
      <c r="CA258" s="39">
        <f t="shared" si="607"/>
        <v>-4774181.0098922346</v>
      </c>
      <c r="CB258" s="40">
        <f t="shared" si="569"/>
        <v>980.50122623892798</v>
      </c>
      <c r="CC258" s="39">
        <f t="shared" si="608"/>
        <v>2451253.06559732</v>
      </c>
      <c r="CD258" s="39">
        <f t="shared" si="609"/>
        <v>919219899.59899497</v>
      </c>
      <c r="CE258" s="39">
        <f t="shared" si="610"/>
        <v>-183843979.919799</v>
      </c>
      <c r="CF258" s="53">
        <f t="shared" si="611"/>
        <v>344707462349.62311</v>
      </c>
      <c r="CG258" s="39">
        <f t="shared" si="612"/>
        <v>-68941492469.924622</v>
      </c>
      <c r="CH258" s="39">
        <f t="shared" si="613"/>
        <v>13788298493.984924</v>
      </c>
      <c r="DB258" s="21">
        <v>204</v>
      </c>
      <c r="DC258" s="39">
        <v>-75</v>
      </c>
      <c r="DD258" s="39">
        <v>375</v>
      </c>
      <c r="DE258" s="39">
        <v>2500</v>
      </c>
      <c r="DF258" s="50">
        <f t="shared" si="614"/>
        <v>2.2367151611618896E-3</v>
      </c>
      <c r="DG258" s="40">
        <f t="shared" si="570"/>
        <v>25.5</v>
      </c>
      <c r="DH258" s="41">
        <f t="shared" si="615"/>
        <v>63750</v>
      </c>
      <c r="DI258" s="39">
        <f t="shared" si="616"/>
        <v>23906250</v>
      </c>
      <c r="DJ258" s="39">
        <f t="shared" si="617"/>
        <v>-4781250</v>
      </c>
      <c r="DK258" s="40">
        <f t="shared" si="571"/>
        <v>0</v>
      </c>
      <c r="DL258" s="39">
        <f t="shared" si="618"/>
        <v>0</v>
      </c>
      <c r="DM258" s="39">
        <f t="shared" si="619"/>
        <v>0</v>
      </c>
      <c r="DN258" s="39">
        <f t="shared" si="620"/>
        <v>0</v>
      </c>
      <c r="DO258" s="53">
        <f t="shared" si="621"/>
        <v>0</v>
      </c>
      <c r="DP258" s="39">
        <f t="shared" si="622"/>
        <v>0</v>
      </c>
      <c r="DQ258" s="39">
        <f t="shared" si="623"/>
        <v>0</v>
      </c>
      <c r="EK258" s="21">
        <v>204</v>
      </c>
      <c r="EL258" s="39">
        <v>-75</v>
      </c>
      <c r="EM258" s="39">
        <v>375</v>
      </c>
      <c r="EN258" s="39">
        <v>2500</v>
      </c>
      <c r="EO258" s="50">
        <f t="shared" si="624"/>
        <v>2.3555409309120026E-3</v>
      </c>
      <c r="EP258" s="40">
        <f t="shared" si="572"/>
        <v>25.5</v>
      </c>
      <c r="EQ258" s="41">
        <f t="shared" si="625"/>
        <v>63750</v>
      </c>
      <c r="ER258" s="39">
        <f t="shared" si="626"/>
        <v>23906250</v>
      </c>
      <c r="ES258" s="39">
        <f t="shared" si="627"/>
        <v>-4781250</v>
      </c>
      <c r="ET258" s="40">
        <f t="shared" si="573"/>
        <v>0</v>
      </c>
      <c r="EU258" s="39">
        <f t="shared" si="628"/>
        <v>0</v>
      </c>
      <c r="EV258" s="39">
        <f t="shared" si="629"/>
        <v>0</v>
      </c>
      <c r="EW258" s="39">
        <f t="shared" si="630"/>
        <v>0</v>
      </c>
      <c r="EX258" s="53">
        <f t="shared" si="631"/>
        <v>0</v>
      </c>
      <c r="EY258" s="39">
        <f t="shared" si="632"/>
        <v>0</v>
      </c>
      <c r="EZ258" s="39">
        <f t="shared" si="633"/>
        <v>0</v>
      </c>
      <c r="FT258" s="21">
        <v>204</v>
      </c>
      <c r="FU258" s="39">
        <v>-75</v>
      </c>
      <c r="FV258" s="39">
        <v>375</v>
      </c>
      <c r="FW258" s="39">
        <v>2500</v>
      </c>
      <c r="FX258" s="50">
        <f t="shared" si="634"/>
        <v>2.3645374475666451E-3</v>
      </c>
      <c r="FY258" s="40">
        <f t="shared" si="574"/>
        <v>25.5</v>
      </c>
      <c r="FZ258" s="41">
        <f t="shared" si="635"/>
        <v>63750</v>
      </c>
      <c r="GA258" s="39">
        <f t="shared" si="636"/>
        <v>23906250</v>
      </c>
      <c r="GB258" s="39">
        <f t="shared" si="637"/>
        <v>-4781250</v>
      </c>
      <c r="GC258" s="40">
        <f t="shared" si="575"/>
        <v>0</v>
      </c>
      <c r="GD258" s="39">
        <f t="shared" si="638"/>
        <v>0</v>
      </c>
      <c r="GE258" s="39">
        <f t="shared" si="639"/>
        <v>0</v>
      </c>
      <c r="GF258" s="39">
        <f t="shared" si="640"/>
        <v>0</v>
      </c>
      <c r="GG258" s="53">
        <f t="shared" si="641"/>
        <v>0</v>
      </c>
      <c r="GH258" s="39">
        <f t="shared" si="642"/>
        <v>0</v>
      </c>
      <c r="GI258" s="39">
        <f t="shared" si="643"/>
        <v>0</v>
      </c>
      <c r="HC258" s="21">
        <v>204</v>
      </c>
      <c r="HD258" s="39">
        <v>-75</v>
      </c>
      <c r="HE258" s="39">
        <v>375</v>
      </c>
      <c r="HF258" s="39">
        <v>2500</v>
      </c>
      <c r="HG258" s="50">
        <f t="shared" si="644"/>
        <v>2.3645743458835197E-3</v>
      </c>
      <c r="HH258" s="40">
        <f t="shared" si="576"/>
        <v>25.5</v>
      </c>
      <c r="HI258" s="41">
        <f t="shared" si="645"/>
        <v>63750</v>
      </c>
      <c r="HJ258" s="39">
        <f t="shared" si="646"/>
        <v>23906250</v>
      </c>
      <c r="HK258" s="39">
        <f t="shared" si="647"/>
        <v>-4781250</v>
      </c>
      <c r="HL258" s="40">
        <f t="shared" si="577"/>
        <v>0</v>
      </c>
      <c r="HM258" s="39">
        <f t="shared" si="648"/>
        <v>0</v>
      </c>
      <c r="HN258" s="39">
        <f t="shared" si="649"/>
        <v>0</v>
      </c>
      <c r="HO258" s="39">
        <f t="shared" si="650"/>
        <v>0</v>
      </c>
      <c r="HP258" s="53">
        <f t="shared" si="651"/>
        <v>0</v>
      </c>
      <c r="HQ258" s="39">
        <f t="shared" si="652"/>
        <v>0</v>
      </c>
      <c r="HR258" s="39">
        <f t="shared" si="653"/>
        <v>0</v>
      </c>
      <c r="IL258" s="21">
        <v>204</v>
      </c>
      <c r="IM258" s="39">
        <v>-75</v>
      </c>
      <c r="IN258" s="39">
        <v>375</v>
      </c>
      <c r="IO258" s="39">
        <v>2500</v>
      </c>
      <c r="IP258" s="50">
        <f t="shared" si="654"/>
        <v>2.3645743465568886E-3</v>
      </c>
      <c r="IQ258" s="40">
        <f t="shared" si="578"/>
        <v>25.5</v>
      </c>
      <c r="IR258" s="41">
        <f t="shared" si="655"/>
        <v>63750</v>
      </c>
      <c r="IS258" s="39">
        <f t="shared" si="656"/>
        <v>23906250</v>
      </c>
      <c r="IT258" s="39">
        <f t="shared" si="657"/>
        <v>-4781250</v>
      </c>
      <c r="IU258" s="40">
        <f t="shared" si="579"/>
        <v>0</v>
      </c>
      <c r="IV258" s="39">
        <f t="shared" si="658"/>
        <v>0</v>
      </c>
      <c r="IW258" s="39">
        <f t="shared" si="659"/>
        <v>0</v>
      </c>
      <c r="IX258" s="39">
        <f t="shared" si="660"/>
        <v>0</v>
      </c>
      <c r="IY258" s="53">
        <f t="shared" si="661"/>
        <v>0</v>
      </c>
      <c r="IZ258" s="39">
        <f t="shared" si="662"/>
        <v>0</v>
      </c>
      <c r="JA258" s="39">
        <f t="shared" si="663"/>
        <v>0</v>
      </c>
      <c r="JU258" s="21">
        <v>204</v>
      </c>
      <c r="JV258" s="39">
        <v>-75</v>
      </c>
      <c r="JW258" s="39">
        <v>375</v>
      </c>
      <c r="JX258" s="39">
        <v>2500</v>
      </c>
      <c r="JY258" s="50">
        <f t="shared" si="664"/>
        <v>2.3645743465568903E-3</v>
      </c>
      <c r="JZ258" s="40">
        <f t="shared" si="580"/>
        <v>25.5</v>
      </c>
      <c r="KA258" s="41">
        <f t="shared" si="665"/>
        <v>63750</v>
      </c>
      <c r="KB258" s="39">
        <f t="shared" si="666"/>
        <v>23906250</v>
      </c>
      <c r="KC258" s="39">
        <f t="shared" si="667"/>
        <v>-4781250</v>
      </c>
      <c r="KD258" s="40">
        <f t="shared" si="581"/>
        <v>0</v>
      </c>
      <c r="KE258" s="39">
        <f t="shared" si="668"/>
        <v>0</v>
      </c>
      <c r="KF258" s="39">
        <f t="shared" si="669"/>
        <v>0</v>
      </c>
      <c r="KG258" s="39">
        <f t="shared" si="670"/>
        <v>0</v>
      </c>
      <c r="KH258" s="53">
        <f t="shared" si="671"/>
        <v>0</v>
      </c>
      <c r="KI258" s="39">
        <f t="shared" si="672"/>
        <v>0</v>
      </c>
      <c r="KJ258" s="39">
        <f t="shared" si="673"/>
        <v>0</v>
      </c>
      <c r="LD258" s="21">
        <v>204</v>
      </c>
      <c r="LE258" s="39">
        <v>-75</v>
      </c>
      <c r="LF258" s="39">
        <v>375</v>
      </c>
      <c r="LG258" s="39">
        <v>2500</v>
      </c>
      <c r="LH258" s="50">
        <f t="shared" si="674"/>
        <v>2.3645743465568903E-3</v>
      </c>
      <c r="LI258" s="40">
        <f t="shared" si="582"/>
        <v>25.5</v>
      </c>
      <c r="LJ258" s="41">
        <f t="shared" si="675"/>
        <v>63750</v>
      </c>
      <c r="LK258" s="39">
        <f t="shared" si="676"/>
        <v>23906250</v>
      </c>
      <c r="LL258" s="39">
        <f t="shared" si="677"/>
        <v>-4781250</v>
      </c>
      <c r="LM258" s="40">
        <f t="shared" si="583"/>
        <v>0</v>
      </c>
      <c r="LN258" s="39">
        <f t="shared" si="678"/>
        <v>0</v>
      </c>
      <c r="LO258" s="39">
        <f t="shared" si="679"/>
        <v>0</v>
      </c>
      <c r="LP258" s="39">
        <f t="shared" si="680"/>
        <v>0</v>
      </c>
      <c r="LQ258" s="53">
        <f t="shared" si="681"/>
        <v>0</v>
      </c>
      <c r="LR258" s="39">
        <f t="shared" si="682"/>
        <v>0</v>
      </c>
      <c r="LS258" s="39">
        <f t="shared" si="683"/>
        <v>0</v>
      </c>
    </row>
    <row r="259" spans="1:331" x14ac:dyDescent="0.25">
      <c r="A259" s="21">
        <v>205</v>
      </c>
      <c r="B259" s="39">
        <v>-75</v>
      </c>
      <c r="C259" s="39">
        <v>425</v>
      </c>
      <c r="D259" s="39">
        <v>2500</v>
      </c>
      <c r="E259" s="50">
        <f t="shared" si="584"/>
        <v>1.06E-3</v>
      </c>
      <c r="F259" s="40">
        <f t="shared" si="564"/>
        <v>19.867049999999999</v>
      </c>
      <c r="G259" s="41">
        <f t="shared" si="585"/>
        <v>49667.625</v>
      </c>
      <c r="H259" s="39">
        <f t="shared" si="586"/>
        <v>21108740.625</v>
      </c>
      <c r="I259" s="39">
        <f t="shared" si="587"/>
        <v>-3725071.875</v>
      </c>
      <c r="J259" s="40">
        <f t="shared" si="565"/>
        <v>11985.000000000002</v>
      </c>
      <c r="K259" s="39">
        <f t="shared" si="588"/>
        <v>29962500.000000004</v>
      </c>
      <c r="L259" s="39">
        <f t="shared" si="589"/>
        <v>12734062500.000002</v>
      </c>
      <c r="M259" s="39">
        <f t="shared" si="590"/>
        <v>-2247187500.0000005</v>
      </c>
      <c r="N259" s="53">
        <f t="shared" si="591"/>
        <v>5411976562500.001</v>
      </c>
      <c r="O259" s="39">
        <f t="shared" si="592"/>
        <v>-955054687500.00024</v>
      </c>
      <c r="P259" s="39">
        <f t="shared" si="593"/>
        <v>168539062500.00003</v>
      </c>
      <c r="AJ259" s="21">
        <v>205</v>
      </c>
      <c r="AK259" s="39">
        <v>-75</v>
      </c>
      <c r="AL259" s="39">
        <v>425</v>
      </c>
      <c r="AM259" s="39">
        <v>2500</v>
      </c>
      <c r="AN259" s="50">
        <f t="shared" si="594"/>
        <v>1.6672493953740234E-3</v>
      </c>
      <c r="AO259" s="40">
        <f t="shared" si="566"/>
        <v>24.794141098896677</v>
      </c>
      <c r="AP259" s="41">
        <f t="shared" si="595"/>
        <v>61985.35274724169</v>
      </c>
      <c r="AQ259" s="39">
        <f t="shared" si="596"/>
        <v>26343774.917577717</v>
      </c>
      <c r="AR259" s="39">
        <f t="shared" si="597"/>
        <v>-4648901.456043127</v>
      </c>
      <c r="AS259" s="40">
        <f t="shared" si="567"/>
        <v>4242.5702089812003</v>
      </c>
      <c r="AT259" s="39">
        <f t="shared" si="598"/>
        <v>10606425.522453001</v>
      </c>
      <c r="AU259" s="39">
        <f t="shared" si="599"/>
        <v>4507730847.0425253</v>
      </c>
      <c r="AV259" s="39">
        <f t="shared" si="600"/>
        <v>-795481914.1839751</v>
      </c>
      <c r="AW259" s="53">
        <f t="shared" si="601"/>
        <v>1915785609993.0732</v>
      </c>
      <c r="AX259" s="39">
        <f t="shared" si="602"/>
        <v>-338079813528.18939</v>
      </c>
      <c r="AY259" s="39">
        <f t="shared" si="603"/>
        <v>59661143563.798126</v>
      </c>
      <c r="BS259" s="21">
        <v>205</v>
      </c>
      <c r="BT259" s="39">
        <v>-75</v>
      </c>
      <c r="BU259" s="39">
        <v>425</v>
      </c>
      <c r="BV259" s="39">
        <v>2500</v>
      </c>
      <c r="BW259" s="50">
        <f t="shared" si="604"/>
        <v>2.0134594467883966E-3</v>
      </c>
      <c r="BX259" s="40">
        <f t="shared" si="568"/>
        <v>25.5</v>
      </c>
      <c r="BY259" s="41">
        <f t="shared" si="605"/>
        <v>63750</v>
      </c>
      <c r="BZ259" s="39">
        <f t="shared" si="606"/>
        <v>27093750</v>
      </c>
      <c r="CA259" s="39">
        <f t="shared" si="607"/>
        <v>-4781250</v>
      </c>
      <c r="CB259" s="40">
        <f t="shared" si="569"/>
        <v>0</v>
      </c>
      <c r="CC259" s="39">
        <f t="shared" si="608"/>
        <v>0</v>
      </c>
      <c r="CD259" s="39">
        <f t="shared" si="609"/>
        <v>0</v>
      </c>
      <c r="CE259" s="39">
        <f t="shared" si="610"/>
        <v>0</v>
      </c>
      <c r="CF259" s="53">
        <f t="shared" si="611"/>
        <v>0</v>
      </c>
      <c r="CG259" s="39">
        <f t="shared" si="612"/>
        <v>0</v>
      </c>
      <c r="CH259" s="39">
        <f t="shared" si="613"/>
        <v>0</v>
      </c>
      <c r="DB259" s="21">
        <v>205</v>
      </c>
      <c r="DC259" s="39">
        <v>-75</v>
      </c>
      <c r="DD259" s="39">
        <v>425</v>
      </c>
      <c r="DE259" s="39">
        <v>2500</v>
      </c>
      <c r="DF259" s="50">
        <f t="shared" si="614"/>
        <v>2.3476354359132667E-3</v>
      </c>
      <c r="DG259" s="40">
        <f t="shared" si="570"/>
        <v>25.5</v>
      </c>
      <c r="DH259" s="41">
        <f t="shared" si="615"/>
        <v>63750</v>
      </c>
      <c r="DI259" s="39">
        <f t="shared" si="616"/>
        <v>27093750</v>
      </c>
      <c r="DJ259" s="39">
        <f t="shared" si="617"/>
        <v>-4781250</v>
      </c>
      <c r="DK259" s="40">
        <f t="shared" si="571"/>
        <v>0</v>
      </c>
      <c r="DL259" s="39">
        <f t="shared" si="618"/>
        <v>0</v>
      </c>
      <c r="DM259" s="39">
        <f t="shared" si="619"/>
        <v>0</v>
      </c>
      <c r="DN259" s="39">
        <f t="shared" si="620"/>
        <v>0</v>
      </c>
      <c r="DO259" s="53">
        <f t="shared" si="621"/>
        <v>0</v>
      </c>
      <c r="DP259" s="39">
        <f t="shared" si="622"/>
        <v>0</v>
      </c>
      <c r="DQ259" s="39">
        <f t="shared" si="623"/>
        <v>0</v>
      </c>
      <c r="EK259" s="21">
        <v>205</v>
      </c>
      <c r="EL259" s="39">
        <v>-75</v>
      </c>
      <c r="EM259" s="39">
        <v>425</v>
      </c>
      <c r="EN259" s="39">
        <v>2500</v>
      </c>
      <c r="EO259" s="50">
        <f t="shared" si="624"/>
        <v>2.4741273412154608E-3</v>
      </c>
      <c r="EP259" s="40">
        <f t="shared" si="572"/>
        <v>25.5</v>
      </c>
      <c r="EQ259" s="41">
        <f t="shared" si="625"/>
        <v>63750</v>
      </c>
      <c r="ER259" s="39">
        <f t="shared" si="626"/>
        <v>27093750</v>
      </c>
      <c r="ES259" s="39">
        <f t="shared" si="627"/>
        <v>-4781250</v>
      </c>
      <c r="ET259" s="40">
        <f t="shared" si="573"/>
        <v>0</v>
      </c>
      <c r="EU259" s="39">
        <f t="shared" si="628"/>
        <v>0</v>
      </c>
      <c r="EV259" s="39">
        <f t="shared" si="629"/>
        <v>0</v>
      </c>
      <c r="EW259" s="39">
        <f t="shared" si="630"/>
        <v>0</v>
      </c>
      <c r="EX259" s="53">
        <f t="shared" si="631"/>
        <v>0</v>
      </c>
      <c r="EY259" s="39">
        <f t="shared" si="632"/>
        <v>0</v>
      </c>
      <c r="EZ259" s="39">
        <f t="shared" si="633"/>
        <v>0</v>
      </c>
      <c r="FT259" s="21">
        <v>205</v>
      </c>
      <c r="FU259" s="39">
        <v>-75</v>
      </c>
      <c r="FV259" s="39">
        <v>425</v>
      </c>
      <c r="FW259" s="39">
        <v>2500</v>
      </c>
      <c r="FX259" s="50">
        <f t="shared" si="634"/>
        <v>2.4837073282599122E-3</v>
      </c>
      <c r="FY259" s="40">
        <f t="shared" si="574"/>
        <v>25.5</v>
      </c>
      <c r="FZ259" s="41">
        <f t="shared" si="635"/>
        <v>63750</v>
      </c>
      <c r="GA259" s="39">
        <f t="shared" si="636"/>
        <v>27093750</v>
      </c>
      <c r="GB259" s="39">
        <f t="shared" si="637"/>
        <v>-4781250</v>
      </c>
      <c r="GC259" s="40">
        <f t="shared" si="575"/>
        <v>0</v>
      </c>
      <c r="GD259" s="39">
        <f t="shared" si="638"/>
        <v>0</v>
      </c>
      <c r="GE259" s="39">
        <f t="shared" si="639"/>
        <v>0</v>
      </c>
      <c r="GF259" s="39">
        <f t="shared" si="640"/>
        <v>0</v>
      </c>
      <c r="GG259" s="53">
        <f t="shared" si="641"/>
        <v>0</v>
      </c>
      <c r="GH259" s="39">
        <f t="shared" si="642"/>
        <v>0</v>
      </c>
      <c r="GI259" s="39">
        <f t="shared" si="643"/>
        <v>0</v>
      </c>
      <c r="HC259" s="21">
        <v>205</v>
      </c>
      <c r="HD259" s="39">
        <v>-75</v>
      </c>
      <c r="HE259" s="39">
        <v>425</v>
      </c>
      <c r="HF259" s="39">
        <v>2500</v>
      </c>
      <c r="HG259" s="50">
        <f t="shared" si="644"/>
        <v>2.4837464909414735E-3</v>
      </c>
      <c r="HH259" s="40">
        <f t="shared" si="576"/>
        <v>25.5</v>
      </c>
      <c r="HI259" s="41">
        <f t="shared" si="645"/>
        <v>63750</v>
      </c>
      <c r="HJ259" s="39">
        <f t="shared" si="646"/>
        <v>27093750</v>
      </c>
      <c r="HK259" s="39">
        <f t="shared" si="647"/>
        <v>-4781250</v>
      </c>
      <c r="HL259" s="40">
        <f t="shared" si="577"/>
        <v>0</v>
      </c>
      <c r="HM259" s="39">
        <f t="shared" si="648"/>
        <v>0</v>
      </c>
      <c r="HN259" s="39">
        <f t="shared" si="649"/>
        <v>0</v>
      </c>
      <c r="HO259" s="39">
        <f t="shared" si="650"/>
        <v>0</v>
      </c>
      <c r="HP259" s="53">
        <f t="shared" si="651"/>
        <v>0</v>
      </c>
      <c r="HQ259" s="39">
        <f t="shared" si="652"/>
        <v>0</v>
      </c>
      <c r="HR259" s="39">
        <f t="shared" si="653"/>
        <v>0</v>
      </c>
      <c r="IL259" s="21">
        <v>205</v>
      </c>
      <c r="IM259" s="39">
        <v>-75</v>
      </c>
      <c r="IN259" s="39">
        <v>425</v>
      </c>
      <c r="IO259" s="39">
        <v>2500</v>
      </c>
      <c r="IP259" s="50">
        <f t="shared" si="654"/>
        <v>2.4837464916562836E-3</v>
      </c>
      <c r="IQ259" s="40">
        <f t="shared" si="578"/>
        <v>25.5</v>
      </c>
      <c r="IR259" s="41">
        <f t="shared" si="655"/>
        <v>63750</v>
      </c>
      <c r="IS259" s="39">
        <f t="shared" si="656"/>
        <v>27093750</v>
      </c>
      <c r="IT259" s="39">
        <f t="shared" si="657"/>
        <v>-4781250</v>
      </c>
      <c r="IU259" s="40">
        <f t="shared" si="579"/>
        <v>0</v>
      </c>
      <c r="IV259" s="39">
        <f t="shared" si="658"/>
        <v>0</v>
      </c>
      <c r="IW259" s="39">
        <f t="shared" si="659"/>
        <v>0</v>
      </c>
      <c r="IX259" s="39">
        <f t="shared" si="660"/>
        <v>0</v>
      </c>
      <c r="IY259" s="53">
        <f t="shared" si="661"/>
        <v>0</v>
      </c>
      <c r="IZ259" s="39">
        <f t="shared" si="662"/>
        <v>0</v>
      </c>
      <c r="JA259" s="39">
        <f t="shared" si="663"/>
        <v>0</v>
      </c>
      <c r="JU259" s="21">
        <v>205</v>
      </c>
      <c r="JV259" s="39">
        <v>-75</v>
      </c>
      <c r="JW259" s="39">
        <v>425</v>
      </c>
      <c r="JX259" s="39">
        <v>2500</v>
      </c>
      <c r="JY259" s="50">
        <f t="shared" si="664"/>
        <v>2.4837464916562858E-3</v>
      </c>
      <c r="JZ259" s="40">
        <f t="shared" si="580"/>
        <v>25.5</v>
      </c>
      <c r="KA259" s="41">
        <f t="shared" si="665"/>
        <v>63750</v>
      </c>
      <c r="KB259" s="39">
        <f t="shared" si="666"/>
        <v>27093750</v>
      </c>
      <c r="KC259" s="39">
        <f t="shared" si="667"/>
        <v>-4781250</v>
      </c>
      <c r="KD259" s="40">
        <f t="shared" si="581"/>
        <v>0</v>
      </c>
      <c r="KE259" s="39">
        <f t="shared" si="668"/>
        <v>0</v>
      </c>
      <c r="KF259" s="39">
        <f t="shared" si="669"/>
        <v>0</v>
      </c>
      <c r="KG259" s="39">
        <f t="shared" si="670"/>
        <v>0</v>
      </c>
      <c r="KH259" s="53">
        <f t="shared" si="671"/>
        <v>0</v>
      </c>
      <c r="KI259" s="39">
        <f t="shared" si="672"/>
        <v>0</v>
      </c>
      <c r="KJ259" s="39">
        <f t="shared" si="673"/>
        <v>0</v>
      </c>
      <c r="LD259" s="21">
        <v>205</v>
      </c>
      <c r="LE259" s="39">
        <v>-75</v>
      </c>
      <c r="LF259" s="39">
        <v>425</v>
      </c>
      <c r="LG259" s="39">
        <v>2500</v>
      </c>
      <c r="LH259" s="50">
        <f t="shared" si="674"/>
        <v>2.4837464916562858E-3</v>
      </c>
      <c r="LI259" s="40">
        <f t="shared" si="582"/>
        <v>25.5</v>
      </c>
      <c r="LJ259" s="41">
        <f t="shared" si="675"/>
        <v>63750</v>
      </c>
      <c r="LK259" s="39">
        <f t="shared" si="676"/>
        <v>27093750</v>
      </c>
      <c r="LL259" s="39">
        <f t="shared" si="677"/>
        <v>-4781250</v>
      </c>
      <c r="LM259" s="40">
        <f t="shared" si="583"/>
        <v>0</v>
      </c>
      <c r="LN259" s="39">
        <f t="shared" si="678"/>
        <v>0</v>
      </c>
      <c r="LO259" s="39">
        <f t="shared" si="679"/>
        <v>0</v>
      </c>
      <c r="LP259" s="39">
        <f t="shared" si="680"/>
        <v>0</v>
      </c>
      <c r="LQ259" s="53">
        <f t="shared" si="681"/>
        <v>0</v>
      </c>
      <c r="LR259" s="39">
        <f t="shared" si="682"/>
        <v>0</v>
      </c>
      <c r="LS259" s="39">
        <f t="shared" si="683"/>
        <v>0</v>
      </c>
    </row>
    <row r="260" spans="1:331" x14ac:dyDescent="0.25">
      <c r="A260" s="21">
        <v>206</v>
      </c>
      <c r="B260" s="39">
        <v>-75</v>
      </c>
      <c r="C260" s="39">
        <v>475</v>
      </c>
      <c r="D260" s="39">
        <v>2500</v>
      </c>
      <c r="E260" s="50">
        <f t="shared" si="584"/>
        <v>1.0674999999999999E-3</v>
      </c>
      <c r="F260" s="40">
        <f t="shared" si="564"/>
        <v>19.956578906249998</v>
      </c>
      <c r="G260" s="41">
        <f t="shared" si="585"/>
        <v>49891.447265624993</v>
      </c>
      <c r="H260" s="39">
        <f t="shared" si="586"/>
        <v>23698437.451171871</v>
      </c>
      <c r="I260" s="39">
        <f t="shared" si="587"/>
        <v>-3741858.5449218745</v>
      </c>
      <c r="J260" s="40">
        <f t="shared" si="565"/>
        <v>11889.375000000002</v>
      </c>
      <c r="K260" s="39">
        <f t="shared" si="588"/>
        <v>29723437.500000004</v>
      </c>
      <c r="L260" s="39">
        <f t="shared" si="589"/>
        <v>14118632812.500002</v>
      </c>
      <c r="M260" s="39">
        <f t="shared" si="590"/>
        <v>-2229257812.5000005</v>
      </c>
      <c r="N260" s="53">
        <f t="shared" si="591"/>
        <v>6706350585937.501</v>
      </c>
      <c r="O260" s="39">
        <f t="shared" si="592"/>
        <v>-1058897460937.5002</v>
      </c>
      <c r="P260" s="39">
        <f t="shared" si="593"/>
        <v>167194335937.50003</v>
      </c>
      <c r="AJ260" s="21">
        <v>206</v>
      </c>
      <c r="AK260" s="39">
        <v>-75</v>
      </c>
      <c r="AL260" s="39">
        <v>475</v>
      </c>
      <c r="AM260" s="39">
        <v>2500</v>
      </c>
      <c r="AN260" s="50">
        <f t="shared" si="594"/>
        <v>1.7398414351119989E-3</v>
      </c>
      <c r="AO260" s="40">
        <f t="shared" si="566"/>
        <v>25.068524197110772</v>
      </c>
      <c r="AP260" s="41">
        <f t="shared" si="595"/>
        <v>62671.310492776931</v>
      </c>
      <c r="AQ260" s="39">
        <f t="shared" si="596"/>
        <v>29768872.484069042</v>
      </c>
      <c r="AR260" s="39">
        <f t="shared" si="597"/>
        <v>-4700348.2869582698</v>
      </c>
      <c r="AS260" s="40">
        <f t="shared" si="567"/>
        <v>3317.0217023220148</v>
      </c>
      <c r="AT260" s="39">
        <f t="shared" si="598"/>
        <v>8292554.255805037</v>
      </c>
      <c r="AU260" s="39">
        <f t="shared" si="599"/>
        <v>3938963271.5073924</v>
      </c>
      <c r="AV260" s="39">
        <f t="shared" si="600"/>
        <v>-621941569.18537772</v>
      </c>
      <c r="AW260" s="53">
        <f t="shared" si="601"/>
        <v>1871007553966.0115</v>
      </c>
      <c r="AX260" s="39">
        <f t="shared" si="602"/>
        <v>-295422245363.05444</v>
      </c>
      <c r="AY260" s="39">
        <f t="shared" si="603"/>
        <v>46645617688.903336</v>
      </c>
      <c r="BS260" s="21">
        <v>206</v>
      </c>
      <c r="BT260" s="39">
        <v>-75</v>
      </c>
      <c r="BU260" s="39">
        <v>475</v>
      </c>
      <c r="BV260" s="39">
        <v>2500</v>
      </c>
      <c r="BW260" s="50">
        <f t="shared" si="604"/>
        <v>2.1038209505367085E-3</v>
      </c>
      <c r="BX260" s="40">
        <f t="shared" si="568"/>
        <v>25.5</v>
      </c>
      <c r="BY260" s="41">
        <f t="shared" si="605"/>
        <v>63750</v>
      </c>
      <c r="BZ260" s="39">
        <f t="shared" si="606"/>
        <v>30281250</v>
      </c>
      <c r="CA260" s="39">
        <f t="shared" si="607"/>
        <v>-4781250</v>
      </c>
      <c r="CB260" s="40">
        <f t="shared" si="569"/>
        <v>0</v>
      </c>
      <c r="CC260" s="39">
        <f t="shared" si="608"/>
        <v>0</v>
      </c>
      <c r="CD260" s="39">
        <f t="shared" si="609"/>
        <v>0</v>
      </c>
      <c r="CE260" s="39">
        <f t="shared" si="610"/>
        <v>0</v>
      </c>
      <c r="CF260" s="53">
        <f t="shared" si="611"/>
        <v>0</v>
      </c>
      <c r="CG260" s="39">
        <f t="shared" si="612"/>
        <v>0</v>
      </c>
      <c r="CH260" s="39">
        <f t="shared" si="613"/>
        <v>0</v>
      </c>
      <c r="DB260" s="21">
        <v>206</v>
      </c>
      <c r="DC260" s="39">
        <v>-75</v>
      </c>
      <c r="DD260" s="39">
        <v>475</v>
      </c>
      <c r="DE260" s="39">
        <v>2500</v>
      </c>
      <c r="DF260" s="50">
        <f t="shared" si="614"/>
        <v>2.4585557106646437E-3</v>
      </c>
      <c r="DG260" s="40">
        <f t="shared" si="570"/>
        <v>25.5</v>
      </c>
      <c r="DH260" s="41">
        <f t="shared" si="615"/>
        <v>63750</v>
      </c>
      <c r="DI260" s="39">
        <f t="shared" si="616"/>
        <v>30281250</v>
      </c>
      <c r="DJ260" s="39">
        <f t="shared" si="617"/>
        <v>-4781250</v>
      </c>
      <c r="DK260" s="40">
        <f t="shared" si="571"/>
        <v>0</v>
      </c>
      <c r="DL260" s="39">
        <f t="shared" si="618"/>
        <v>0</v>
      </c>
      <c r="DM260" s="39">
        <f t="shared" si="619"/>
        <v>0</v>
      </c>
      <c r="DN260" s="39">
        <f t="shared" si="620"/>
        <v>0</v>
      </c>
      <c r="DO260" s="53">
        <f t="shared" si="621"/>
        <v>0</v>
      </c>
      <c r="DP260" s="39">
        <f t="shared" si="622"/>
        <v>0</v>
      </c>
      <c r="DQ260" s="39">
        <f t="shared" si="623"/>
        <v>0</v>
      </c>
      <c r="EK260" s="21">
        <v>206</v>
      </c>
      <c r="EL260" s="39">
        <v>-75</v>
      </c>
      <c r="EM260" s="39">
        <v>475</v>
      </c>
      <c r="EN260" s="39">
        <v>2500</v>
      </c>
      <c r="EO260" s="50">
        <f t="shared" si="624"/>
        <v>2.5927137515189187E-3</v>
      </c>
      <c r="EP260" s="40">
        <f t="shared" si="572"/>
        <v>25.5</v>
      </c>
      <c r="EQ260" s="41">
        <f t="shared" si="625"/>
        <v>63750</v>
      </c>
      <c r="ER260" s="39">
        <f t="shared" si="626"/>
        <v>30281250</v>
      </c>
      <c r="ES260" s="39">
        <f t="shared" si="627"/>
        <v>-4781250</v>
      </c>
      <c r="ET260" s="40">
        <f t="shared" si="573"/>
        <v>0</v>
      </c>
      <c r="EU260" s="39">
        <f t="shared" si="628"/>
        <v>0</v>
      </c>
      <c r="EV260" s="39">
        <f t="shared" si="629"/>
        <v>0</v>
      </c>
      <c r="EW260" s="39">
        <f t="shared" si="630"/>
        <v>0</v>
      </c>
      <c r="EX260" s="53">
        <f t="shared" si="631"/>
        <v>0</v>
      </c>
      <c r="EY260" s="39">
        <f t="shared" si="632"/>
        <v>0</v>
      </c>
      <c r="EZ260" s="39">
        <f t="shared" si="633"/>
        <v>0</v>
      </c>
      <c r="FT260" s="21">
        <v>206</v>
      </c>
      <c r="FU260" s="39">
        <v>-75</v>
      </c>
      <c r="FV260" s="39">
        <v>475</v>
      </c>
      <c r="FW260" s="39">
        <v>2500</v>
      </c>
      <c r="FX260" s="50">
        <f t="shared" si="634"/>
        <v>2.6028772089531794E-3</v>
      </c>
      <c r="FY260" s="40">
        <f t="shared" si="574"/>
        <v>25.5</v>
      </c>
      <c r="FZ260" s="41">
        <f t="shared" si="635"/>
        <v>63750</v>
      </c>
      <c r="GA260" s="39">
        <f t="shared" si="636"/>
        <v>30281250</v>
      </c>
      <c r="GB260" s="39">
        <f t="shared" si="637"/>
        <v>-4781250</v>
      </c>
      <c r="GC260" s="40">
        <f t="shared" si="575"/>
        <v>0</v>
      </c>
      <c r="GD260" s="39">
        <f t="shared" si="638"/>
        <v>0</v>
      </c>
      <c r="GE260" s="39">
        <f t="shared" si="639"/>
        <v>0</v>
      </c>
      <c r="GF260" s="39">
        <f t="shared" si="640"/>
        <v>0</v>
      </c>
      <c r="GG260" s="53">
        <f t="shared" si="641"/>
        <v>0</v>
      </c>
      <c r="GH260" s="39">
        <f t="shared" si="642"/>
        <v>0</v>
      </c>
      <c r="GI260" s="39">
        <f t="shared" si="643"/>
        <v>0</v>
      </c>
      <c r="HC260" s="21">
        <v>206</v>
      </c>
      <c r="HD260" s="39">
        <v>-75</v>
      </c>
      <c r="HE260" s="39">
        <v>475</v>
      </c>
      <c r="HF260" s="39">
        <v>2500</v>
      </c>
      <c r="HG260" s="50">
        <f t="shared" si="644"/>
        <v>2.6029186359994272E-3</v>
      </c>
      <c r="HH260" s="40">
        <f t="shared" si="576"/>
        <v>25.5</v>
      </c>
      <c r="HI260" s="41">
        <f t="shared" si="645"/>
        <v>63750</v>
      </c>
      <c r="HJ260" s="39">
        <f t="shared" si="646"/>
        <v>30281250</v>
      </c>
      <c r="HK260" s="39">
        <f t="shared" si="647"/>
        <v>-4781250</v>
      </c>
      <c r="HL260" s="40">
        <f t="shared" si="577"/>
        <v>0</v>
      </c>
      <c r="HM260" s="39">
        <f t="shared" si="648"/>
        <v>0</v>
      </c>
      <c r="HN260" s="39">
        <f t="shared" si="649"/>
        <v>0</v>
      </c>
      <c r="HO260" s="39">
        <f t="shared" si="650"/>
        <v>0</v>
      </c>
      <c r="HP260" s="53">
        <f t="shared" si="651"/>
        <v>0</v>
      </c>
      <c r="HQ260" s="39">
        <f t="shared" si="652"/>
        <v>0</v>
      </c>
      <c r="HR260" s="39">
        <f t="shared" si="653"/>
        <v>0</v>
      </c>
      <c r="IL260" s="21">
        <v>206</v>
      </c>
      <c r="IM260" s="39">
        <v>-75</v>
      </c>
      <c r="IN260" s="39">
        <v>475</v>
      </c>
      <c r="IO260" s="39">
        <v>2500</v>
      </c>
      <c r="IP260" s="50">
        <f t="shared" si="654"/>
        <v>2.6029186367556791E-3</v>
      </c>
      <c r="IQ260" s="40">
        <f t="shared" si="578"/>
        <v>25.5</v>
      </c>
      <c r="IR260" s="41">
        <f t="shared" si="655"/>
        <v>63750</v>
      </c>
      <c r="IS260" s="39">
        <f t="shared" si="656"/>
        <v>30281250</v>
      </c>
      <c r="IT260" s="39">
        <f t="shared" si="657"/>
        <v>-4781250</v>
      </c>
      <c r="IU260" s="40">
        <f t="shared" si="579"/>
        <v>0</v>
      </c>
      <c r="IV260" s="39">
        <f t="shared" si="658"/>
        <v>0</v>
      </c>
      <c r="IW260" s="39">
        <f t="shared" si="659"/>
        <v>0</v>
      </c>
      <c r="IX260" s="39">
        <f t="shared" si="660"/>
        <v>0</v>
      </c>
      <c r="IY260" s="53">
        <f t="shared" si="661"/>
        <v>0</v>
      </c>
      <c r="IZ260" s="39">
        <f t="shared" si="662"/>
        <v>0</v>
      </c>
      <c r="JA260" s="39">
        <f t="shared" si="663"/>
        <v>0</v>
      </c>
      <c r="JU260" s="21">
        <v>206</v>
      </c>
      <c r="JV260" s="39">
        <v>-75</v>
      </c>
      <c r="JW260" s="39">
        <v>475</v>
      </c>
      <c r="JX260" s="39">
        <v>2500</v>
      </c>
      <c r="JY260" s="50">
        <f t="shared" si="664"/>
        <v>2.6029186367556808E-3</v>
      </c>
      <c r="JZ260" s="40">
        <f t="shared" si="580"/>
        <v>25.5</v>
      </c>
      <c r="KA260" s="41">
        <f t="shared" si="665"/>
        <v>63750</v>
      </c>
      <c r="KB260" s="39">
        <f t="shared" si="666"/>
        <v>30281250</v>
      </c>
      <c r="KC260" s="39">
        <f t="shared" si="667"/>
        <v>-4781250</v>
      </c>
      <c r="KD260" s="40">
        <f t="shared" si="581"/>
        <v>0</v>
      </c>
      <c r="KE260" s="39">
        <f t="shared" si="668"/>
        <v>0</v>
      </c>
      <c r="KF260" s="39">
        <f t="shared" si="669"/>
        <v>0</v>
      </c>
      <c r="KG260" s="39">
        <f t="shared" si="670"/>
        <v>0</v>
      </c>
      <c r="KH260" s="53">
        <f t="shared" si="671"/>
        <v>0</v>
      </c>
      <c r="KI260" s="39">
        <f t="shared" si="672"/>
        <v>0</v>
      </c>
      <c r="KJ260" s="39">
        <f t="shared" si="673"/>
        <v>0</v>
      </c>
      <c r="LD260" s="21">
        <v>206</v>
      </c>
      <c r="LE260" s="39">
        <v>-75</v>
      </c>
      <c r="LF260" s="39">
        <v>475</v>
      </c>
      <c r="LG260" s="39">
        <v>2500</v>
      </c>
      <c r="LH260" s="50">
        <f t="shared" si="674"/>
        <v>2.6029186367556808E-3</v>
      </c>
      <c r="LI260" s="40">
        <f t="shared" si="582"/>
        <v>25.5</v>
      </c>
      <c r="LJ260" s="41">
        <f t="shared" si="675"/>
        <v>63750</v>
      </c>
      <c r="LK260" s="39">
        <f t="shared" si="676"/>
        <v>30281250</v>
      </c>
      <c r="LL260" s="39">
        <f t="shared" si="677"/>
        <v>-4781250</v>
      </c>
      <c r="LM260" s="40">
        <f t="shared" si="583"/>
        <v>0</v>
      </c>
      <c r="LN260" s="39">
        <f t="shared" si="678"/>
        <v>0</v>
      </c>
      <c r="LO260" s="39">
        <f t="shared" si="679"/>
        <v>0</v>
      </c>
      <c r="LP260" s="39">
        <f t="shared" si="680"/>
        <v>0</v>
      </c>
      <c r="LQ260" s="53">
        <f t="shared" si="681"/>
        <v>0</v>
      </c>
      <c r="LR260" s="39">
        <f t="shared" si="682"/>
        <v>0</v>
      </c>
      <c r="LS260" s="39">
        <f t="shared" si="683"/>
        <v>0</v>
      </c>
    </row>
    <row r="261" spans="1:331" x14ac:dyDescent="0.25">
      <c r="A261" s="21">
        <v>207</v>
      </c>
      <c r="B261" s="39">
        <v>-75</v>
      </c>
      <c r="C261" s="39">
        <v>525</v>
      </c>
      <c r="D261" s="39">
        <v>2500</v>
      </c>
      <c r="E261" s="50">
        <f t="shared" si="584"/>
        <v>1.075E-3</v>
      </c>
      <c r="F261" s="40">
        <f t="shared" si="564"/>
        <v>20.045390625</v>
      </c>
      <c r="G261" s="41">
        <f t="shared" si="585"/>
        <v>50113.4765625</v>
      </c>
      <c r="H261" s="39">
        <f t="shared" si="586"/>
        <v>26309575.1953125</v>
      </c>
      <c r="I261" s="39">
        <f t="shared" si="587"/>
        <v>-3758510.7421875</v>
      </c>
      <c r="J261" s="40">
        <f t="shared" si="565"/>
        <v>11793.75</v>
      </c>
      <c r="K261" s="39">
        <f t="shared" si="588"/>
        <v>29484375</v>
      </c>
      <c r="L261" s="39">
        <f t="shared" si="589"/>
        <v>15479296875</v>
      </c>
      <c r="M261" s="39">
        <f t="shared" si="590"/>
        <v>-2211328125</v>
      </c>
      <c r="N261" s="53">
        <f t="shared" si="591"/>
        <v>8126630859375</v>
      </c>
      <c r="O261" s="39">
        <f t="shared" si="592"/>
        <v>-1160947265625</v>
      </c>
      <c r="P261" s="39">
        <f t="shared" si="593"/>
        <v>165849609375</v>
      </c>
      <c r="AJ261" s="21">
        <v>207</v>
      </c>
      <c r="AK261" s="39">
        <v>-75</v>
      </c>
      <c r="AL261" s="39">
        <v>525</v>
      </c>
      <c r="AM261" s="39">
        <v>2500</v>
      </c>
      <c r="AN261" s="50">
        <f t="shared" si="594"/>
        <v>1.8124334748499747E-3</v>
      </c>
      <c r="AO261" s="40">
        <f t="shared" si="566"/>
        <v>25.27571984135005</v>
      </c>
      <c r="AP261" s="41">
        <f t="shared" si="595"/>
        <v>63189.299603375126</v>
      </c>
      <c r="AQ261" s="39">
        <f t="shared" si="596"/>
        <v>33174382.291771941</v>
      </c>
      <c r="AR261" s="39">
        <f t="shared" si="597"/>
        <v>-4739197.4702531341</v>
      </c>
      <c r="AS261" s="40">
        <f t="shared" si="567"/>
        <v>2391.4731956628234</v>
      </c>
      <c r="AT261" s="39">
        <f t="shared" si="598"/>
        <v>5978682.9891570583</v>
      </c>
      <c r="AU261" s="39">
        <f t="shared" si="599"/>
        <v>3138808569.3074555</v>
      </c>
      <c r="AV261" s="39">
        <f t="shared" si="600"/>
        <v>-448401224.18677938</v>
      </c>
      <c r="AW261" s="53">
        <f t="shared" si="601"/>
        <v>1647874498886.4141</v>
      </c>
      <c r="AX261" s="39">
        <f t="shared" si="602"/>
        <v>-235410642698.05917</v>
      </c>
      <c r="AY261" s="39">
        <f t="shared" si="603"/>
        <v>33630091814.008453</v>
      </c>
      <c r="BS261" s="21">
        <v>207</v>
      </c>
      <c r="BT261" s="39">
        <v>-75</v>
      </c>
      <c r="BU261" s="39">
        <v>525</v>
      </c>
      <c r="BV261" s="39">
        <v>2500</v>
      </c>
      <c r="BW261" s="50">
        <f t="shared" si="604"/>
        <v>2.1941824542850209E-3</v>
      </c>
      <c r="BX261" s="40">
        <f t="shared" si="568"/>
        <v>25.5</v>
      </c>
      <c r="BY261" s="41">
        <f t="shared" si="605"/>
        <v>63750</v>
      </c>
      <c r="BZ261" s="39">
        <f t="shared" si="606"/>
        <v>33468750</v>
      </c>
      <c r="CA261" s="39">
        <f t="shared" si="607"/>
        <v>-4781250</v>
      </c>
      <c r="CB261" s="40">
        <f t="shared" si="569"/>
        <v>0</v>
      </c>
      <c r="CC261" s="39">
        <f t="shared" si="608"/>
        <v>0</v>
      </c>
      <c r="CD261" s="39">
        <f t="shared" si="609"/>
        <v>0</v>
      </c>
      <c r="CE261" s="39">
        <f t="shared" si="610"/>
        <v>0</v>
      </c>
      <c r="CF261" s="53">
        <f t="shared" si="611"/>
        <v>0</v>
      </c>
      <c r="CG261" s="39">
        <f t="shared" si="612"/>
        <v>0</v>
      </c>
      <c r="CH261" s="39">
        <f t="shared" si="613"/>
        <v>0</v>
      </c>
      <c r="DB261" s="21">
        <v>207</v>
      </c>
      <c r="DC261" s="39">
        <v>-75</v>
      </c>
      <c r="DD261" s="39">
        <v>525</v>
      </c>
      <c r="DE261" s="39">
        <v>2500</v>
      </c>
      <c r="DF261" s="50">
        <f t="shared" si="614"/>
        <v>2.5694759854160204E-3</v>
      </c>
      <c r="DG261" s="40">
        <f t="shared" si="570"/>
        <v>25.5</v>
      </c>
      <c r="DH261" s="41">
        <f t="shared" si="615"/>
        <v>63750</v>
      </c>
      <c r="DI261" s="39">
        <f t="shared" si="616"/>
        <v>33468750</v>
      </c>
      <c r="DJ261" s="39">
        <f t="shared" si="617"/>
        <v>-4781250</v>
      </c>
      <c r="DK261" s="40">
        <f t="shared" si="571"/>
        <v>0</v>
      </c>
      <c r="DL261" s="39">
        <f t="shared" si="618"/>
        <v>0</v>
      </c>
      <c r="DM261" s="39">
        <f t="shared" si="619"/>
        <v>0</v>
      </c>
      <c r="DN261" s="39">
        <f t="shared" si="620"/>
        <v>0</v>
      </c>
      <c r="DO261" s="53">
        <f t="shared" si="621"/>
        <v>0</v>
      </c>
      <c r="DP261" s="39">
        <f t="shared" si="622"/>
        <v>0</v>
      </c>
      <c r="DQ261" s="39">
        <f t="shared" si="623"/>
        <v>0</v>
      </c>
      <c r="EK261" s="21">
        <v>207</v>
      </c>
      <c r="EL261" s="39">
        <v>-75</v>
      </c>
      <c r="EM261" s="39">
        <v>525</v>
      </c>
      <c r="EN261" s="39">
        <v>2500</v>
      </c>
      <c r="EO261" s="50">
        <f t="shared" si="624"/>
        <v>2.7113001618223769E-3</v>
      </c>
      <c r="EP261" s="40">
        <f t="shared" si="572"/>
        <v>25.5</v>
      </c>
      <c r="EQ261" s="41">
        <f t="shared" si="625"/>
        <v>63750</v>
      </c>
      <c r="ER261" s="39">
        <f t="shared" si="626"/>
        <v>33468750</v>
      </c>
      <c r="ES261" s="39">
        <f t="shared" si="627"/>
        <v>-4781250</v>
      </c>
      <c r="ET261" s="40">
        <f t="shared" si="573"/>
        <v>0</v>
      </c>
      <c r="EU261" s="39">
        <f t="shared" si="628"/>
        <v>0</v>
      </c>
      <c r="EV261" s="39">
        <f t="shared" si="629"/>
        <v>0</v>
      </c>
      <c r="EW261" s="39">
        <f t="shared" si="630"/>
        <v>0</v>
      </c>
      <c r="EX261" s="53">
        <f t="shared" si="631"/>
        <v>0</v>
      </c>
      <c r="EY261" s="39">
        <f t="shared" si="632"/>
        <v>0</v>
      </c>
      <c r="EZ261" s="39">
        <f t="shared" si="633"/>
        <v>0</v>
      </c>
      <c r="FT261" s="21">
        <v>207</v>
      </c>
      <c r="FU261" s="39">
        <v>-75</v>
      </c>
      <c r="FV261" s="39">
        <v>525</v>
      </c>
      <c r="FW261" s="39">
        <v>2500</v>
      </c>
      <c r="FX261" s="50">
        <f t="shared" si="634"/>
        <v>2.7220470896464465E-3</v>
      </c>
      <c r="FY261" s="40">
        <f t="shared" si="574"/>
        <v>25.5</v>
      </c>
      <c r="FZ261" s="41">
        <f t="shared" si="635"/>
        <v>63750</v>
      </c>
      <c r="GA261" s="39">
        <f t="shared" si="636"/>
        <v>33468750</v>
      </c>
      <c r="GB261" s="39">
        <f t="shared" si="637"/>
        <v>-4781250</v>
      </c>
      <c r="GC261" s="40">
        <f t="shared" si="575"/>
        <v>0</v>
      </c>
      <c r="GD261" s="39">
        <f t="shared" si="638"/>
        <v>0</v>
      </c>
      <c r="GE261" s="39">
        <f t="shared" si="639"/>
        <v>0</v>
      </c>
      <c r="GF261" s="39">
        <f t="shared" si="640"/>
        <v>0</v>
      </c>
      <c r="GG261" s="53">
        <f t="shared" si="641"/>
        <v>0</v>
      </c>
      <c r="GH261" s="39">
        <f t="shared" si="642"/>
        <v>0</v>
      </c>
      <c r="GI261" s="39">
        <f t="shared" si="643"/>
        <v>0</v>
      </c>
      <c r="HC261" s="21">
        <v>207</v>
      </c>
      <c r="HD261" s="39">
        <v>-75</v>
      </c>
      <c r="HE261" s="39">
        <v>525</v>
      </c>
      <c r="HF261" s="39">
        <v>2500</v>
      </c>
      <c r="HG261" s="50">
        <f t="shared" si="644"/>
        <v>2.722090781057381E-3</v>
      </c>
      <c r="HH261" s="40">
        <f t="shared" si="576"/>
        <v>25.5</v>
      </c>
      <c r="HI261" s="41">
        <f t="shared" si="645"/>
        <v>63750</v>
      </c>
      <c r="HJ261" s="39">
        <f t="shared" si="646"/>
        <v>33468750</v>
      </c>
      <c r="HK261" s="39">
        <f t="shared" si="647"/>
        <v>-4781250</v>
      </c>
      <c r="HL261" s="40">
        <f t="shared" si="577"/>
        <v>0</v>
      </c>
      <c r="HM261" s="39">
        <f t="shared" si="648"/>
        <v>0</v>
      </c>
      <c r="HN261" s="39">
        <f t="shared" si="649"/>
        <v>0</v>
      </c>
      <c r="HO261" s="39">
        <f t="shared" si="650"/>
        <v>0</v>
      </c>
      <c r="HP261" s="53">
        <f t="shared" si="651"/>
        <v>0</v>
      </c>
      <c r="HQ261" s="39">
        <f t="shared" si="652"/>
        <v>0</v>
      </c>
      <c r="HR261" s="39">
        <f t="shared" si="653"/>
        <v>0</v>
      </c>
      <c r="IL261" s="21">
        <v>207</v>
      </c>
      <c r="IM261" s="39">
        <v>-75</v>
      </c>
      <c r="IN261" s="39">
        <v>525</v>
      </c>
      <c r="IO261" s="39">
        <v>2500</v>
      </c>
      <c r="IP261" s="50">
        <f t="shared" si="654"/>
        <v>2.7220907818550741E-3</v>
      </c>
      <c r="IQ261" s="40">
        <f t="shared" si="578"/>
        <v>25.5</v>
      </c>
      <c r="IR261" s="41">
        <f t="shared" si="655"/>
        <v>63750</v>
      </c>
      <c r="IS261" s="39">
        <f t="shared" si="656"/>
        <v>33468750</v>
      </c>
      <c r="IT261" s="39">
        <f t="shared" si="657"/>
        <v>-4781250</v>
      </c>
      <c r="IU261" s="40">
        <f t="shared" si="579"/>
        <v>0</v>
      </c>
      <c r="IV261" s="39">
        <f t="shared" si="658"/>
        <v>0</v>
      </c>
      <c r="IW261" s="39">
        <f t="shared" si="659"/>
        <v>0</v>
      </c>
      <c r="IX261" s="39">
        <f t="shared" si="660"/>
        <v>0</v>
      </c>
      <c r="IY261" s="53">
        <f t="shared" si="661"/>
        <v>0</v>
      </c>
      <c r="IZ261" s="39">
        <f t="shared" si="662"/>
        <v>0</v>
      </c>
      <c r="JA261" s="39">
        <f t="shared" si="663"/>
        <v>0</v>
      </c>
      <c r="JU261" s="21">
        <v>207</v>
      </c>
      <c r="JV261" s="39">
        <v>-75</v>
      </c>
      <c r="JW261" s="39">
        <v>525</v>
      </c>
      <c r="JX261" s="39">
        <v>2500</v>
      </c>
      <c r="JY261" s="50">
        <f t="shared" si="664"/>
        <v>2.7220907818550758E-3</v>
      </c>
      <c r="JZ261" s="40">
        <f t="shared" si="580"/>
        <v>25.5</v>
      </c>
      <c r="KA261" s="41">
        <f t="shared" si="665"/>
        <v>63750</v>
      </c>
      <c r="KB261" s="39">
        <f t="shared" si="666"/>
        <v>33468750</v>
      </c>
      <c r="KC261" s="39">
        <f t="shared" si="667"/>
        <v>-4781250</v>
      </c>
      <c r="KD261" s="40">
        <f t="shared" si="581"/>
        <v>0</v>
      </c>
      <c r="KE261" s="39">
        <f t="shared" si="668"/>
        <v>0</v>
      </c>
      <c r="KF261" s="39">
        <f t="shared" si="669"/>
        <v>0</v>
      </c>
      <c r="KG261" s="39">
        <f t="shared" si="670"/>
        <v>0</v>
      </c>
      <c r="KH261" s="53">
        <f t="shared" si="671"/>
        <v>0</v>
      </c>
      <c r="KI261" s="39">
        <f t="shared" si="672"/>
        <v>0</v>
      </c>
      <c r="KJ261" s="39">
        <f t="shared" si="673"/>
        <v>0</v>
      </c>
      <c r="LD261" s="21">
        <v>207</v>
      </c>
      <c r="LE261" s="39">
        <v>-75</v>
      </c>
      <c r="LF261" s="39">
        <v>525</v>
      </c>
      <c r="LG261" s="39">
        <v>2500</v>
      </c>
      <c r="LH261" s="50">
        <f t="shared" si="674"/>
        <v>2.7220907818550758E-3</v>
      </c>
      <c r="LI261" s="40">
        <f t="shared" si="582"/>
        <v>25.5</v>
      </c>
      <c r="LJ261" s="41">
        <f t="shared" si="675"/>
        <v>63750</v>
      </c>
      <c r="LK261" s="39">
        <f t="shared" si="676"/>
        <v>33468750</v>
      </c>
      <c r="LL261" s="39">
        <f t="shared" si="677"/>
        <v>-4781250</v>
      </c>
      <c r="LM261" s="40">
        <f t="shared" si="583"/>
        <v>0</v>
      </c>
      <c r="LN261" s="39">
        <f t="shared" si="678"/>
        <v>0</v>
      </c>
      <c r="LO261" s="39">
        <f t="shared" si="679"/>
        <v>0</v>
      </c>
      <c r="LP261" s="39">
        <f t="shared" si="680"/>
        <v>0</v>
      </c>
      <c r="LQ261" s="53">
        <f t="shared" si="681"/>
        <v>0</v>
      </c>
      <c r="LR261" s="39">
        <f t="shared" si="682"/>
        <v>0</v>
      </c>
      <c r="LS261" s="39">
        <f t="shared" si="683"/>
        <v>0</v>
      </c>
    </row>
    <row r="262" spans="1:331" x14ac:dyDescent="0.25">
      <c r="A262" s="21">
        <v>208</v>
      </c>
      <c r="B262" s="39">
        <v>-75</v>
      </c>
      <c r="C262" s="39">
        <v>575</v>
      </c>
      <c r="D262" s="39">
        <v>2500</v>
      </c>
      <c r="E262" s="50">
        <f t="shared" si="584"/>
        <v>1.0824999999999999E-3</v>
      </c>
      <c r="F262" s="40">
        <f t="shared" si="564"/>
        <v>20.13348515625</v>
      </c>
      <c r="G262" s="41">
        <f t="shared" si="585"/>
        <v>50333.712890625</v>
      </c>
      <c r="H262" s="39">
        <f t="shared" si="586"/>
        <v>28941884.912109375</v>
      </c>
      <c r="I262" s="39">
        <f t="shared" si="587"/>
        <v>-3775028.466796875</v>
      </c>
      <c r="J262" s="40">
        <f t="shared" si="565"/>
        <v>11698.125000000002</v>
      </c>
      <c r="K262" s="39">
        <f t="shared" si="588"/>
        <v>29245312.500000004</v>
      </c>
      <c r="L262" s="39">
        <f t="shared" si="589"/>
        <v>16816054687.500002</v>
      </c>
      <c r="M262" s="39">
        <f t="shared" si="590"/>
        <v>-2193398437.5000005</v>
      </c>
      <c r="N262" s="53">
        <f t="shared" si="591"/>
        <v>9669231445312.502</v>
      </c>
      <c r="O262" s="39">
        <f t="shared" si="592"/>
        <v>-1261204101562.5002</v>
      </c>
      <c r="P262" s="39">
        <f t="shared" si="593"/>
        <v>164504882812.50003</v>
      </c>
      <c r="AJ262" s="21">
        <v>208</v>
      </c>
      <c r="AK262" s="39">
        <v>-75</v>
      </c>
      <c r="AL262" s="39">
        <v>575</v>
      </c>
      <c r="AM262" s="39">
        <v>2500</v>
      </c>
      <c r="AN262" s="50">
        <f t="shared" si="594"/>
        <v>1.8850255145879502E-3</v>
      </c>
      <c r="AO262" s="40">
        <f t="shared" si="566"/>
        <v>25.415728031614492</v>
      </c>
      <c r="AP262" s="41">
        <f t="shared" si="595"/>
        <v>63539.320079036232</v>
      </c>
      <c r="AQ262" s="39">
        <f t="shared" si="596"/>
        <v>36535109.04544583</v>
      </c>
      <c r="AR262" s="39">
        <f t="shared" si="597"/>
        <v>-4765449.0059277173</v>
      </c>
      <c r="AS262" s="40">
        <f t="shared" si="567"/>
        <v>1465.924689003635</v>
      </c>
      <c r="AT262" s="39">
        <f t="shared" si="598"/>
        <v>3664811.7225090875</v>
      </c>
      <c r="AU262" s="39">
        <f t="shared" si="599"/>
        <v>2107266740.4427254</v>
      </c>
      <c r="AV262" s="39">
        <f t="shared" si="600"/>
        <v>-274860879.18818158</v>
      </c>
      <c r="AW262" s="53">
        <f t="shared" si="601"/>
        <v>1211678375754.5671</v>
      </c>
      <c r="AX262" s="39">
        <f t="shared" si="602"/>
        <v>-158045005533.20441</v>
      </c>
      <c r="AY262" s="39">
        <f t="shared" si="603"/>
        <v>20614565939.113617</v>
      </c>
      <c r="BS262" s="21">
        <v>208</v>
      </c>
      <c r="BT262" s="39">
        <v>-75</v>
      </c>
      <c r="BU262" s="39">
        <v>575</v>
      </c>
      <c r="BV262" s="39">
        <v>2500</v>
      </c>
      <c r="BW262" s="50">
        <f t="shared" si="604"/>
        <v>2.2845439580333332E-3</v>
      </c>
      <c r="BX262" s="40">
        <f t="shared" si="568"/>
        <v>25.5</v>
      </c>
      <c r="BY262" s="41">
        <f t="shared" si="605"/>
        <v>63750</v>
      </c>
      <c r="BZ262" s="39">
        <f t="shared" si="606"/>
        <v>36656250</v>
      </c>
      <c r="CA262" s="39">
        <f t="shared" si="607"/>
        <v>-4781250</v>
      </c>
      <c r="CB262" s="40">
        <f t="shared" si="569"/>
        <v>0</v>
      </c>
      <c r="CC262" s="39">
        <f t="shared" si="608"/>
        <v>0</v>
      </c>
      <c r="CD262" s="39">
        <f t="shared" si="609"/>
        <v>0</v>
      </c>
      <c r="CE262" s="39">
        <f t="shared" si="610"/>
        <v>0</v>
      </c>
      <c r="CF262" s="53">
        <f t="shared" si="611"/>
        <v>0</v>
      </c>
      <c r="CG262" s="39">
        <f t="shared" si="612"/>
        <v>0</v>
      </c>
      <c r="CH262" s="39">
        <f t="shared" si="613"/>
        <v>0</v>
      </c>
      <c r="DB262" s="21">
        <v>208</v>
      </c>
      <c r="DC262" s="39">
        <v>-75</v>
      </c>
      <c r="DD262" s="39">
        <v>575</v>
      </c>
      <c r="DE262" s="39">
        <v>2500</v>
      </c>
      <c r="DF262" s="50">
        <f t="shared" si="614"/>
        <v>2.6803962601673979E-3</v>
      </c>
      <c r="DG262" s="40">
        <f t="shared" si="570"/>
        <v>25.5</v>
      </c>
      <c r="DH262" s="41">
        <f t="shared" si="615"/>
        <v>63750</v>
      </c>
      <c r="DI262" s="39">
        <f t="shared" si="616"/>
        <v>36656250</v>
      </c>
      <c r="DJ262" s="39">
        <f t="shared" si="617"/>
        <v>-4781250</v>
      </c>
      <c r="DK262" s="40">
        <f t="shared" si="571"/>
        <v>0</v>
      </c>
      <c r="DL262" s="39">
        <f t="shared" si="618"/>
        <v>0</v>
      </c>
      <c r="DM262" s="39">
        <f t="shared" si="619"/>
        <v>0</v>
      </c>
      <c r="DN262" s="39">
        <f t="shared" si="620"/>
        <v>0</v>
      </c>
      <c r="DO262" s="53">
        <f t="shared" si="621"/>
        <v>0</v>
      </c>
      <c r="DP262" s="39">
        <f t="shared" si="622"/>
        <v>0</v>
      </c>
      <c r="DQ262" s="39">
        <f t="shared" si="623"/>
        <v>0</v>
      </c>
      <c r="EK262" s="21">
        <v>208</v>
      </c>
      <c r="EL262" s="39">
        <v>-75</v>
      </c>
      <c r="EM262" s="39">
        <v>575</v>
      </c>
      <c r="EN262" s="39">
        <v>2500</v>
      </c>
      <c r="EO262" s="50">
        <f t="shared" si="624"/>
        <v>2.8298865721258352E-3</v>
      </c>
      <c r="EP262" s="40">
        <f t="shared" si="572"/>
        <v>25.5</v>
      </c>
      <c r="EQ262" s="41">
        <f t="shared" si="625"/>
        <v>63750</v>
      </c>
      <c r="ER262" s="39">
        <f t="shared" si="626"/>
        <v>36656250</v>
      </c>
      <c r="ES262" s="39">
        <f t="shared" si="627"/>
        <v>-4781250</v>
      </c>
      <c r="ET262" s="40">
        <f t="shared" si="573"/>
        <v>0</v>
      </c>
      <c r="EU262" s="39">
        <f t="shared" si="628"/>
        <v>0</v>
      </c>
      <c r="EV262" s="39">
        <f t="shared" si="629"/>
        <v>0</v>
      </c>
      <c r="EW262" s="39">
        <f t="shared" si="630"/>
        <v>0</v>
      </c>
      <c r="EX262" s="53">
        <f t="shared" si="631"/>
        <v>0</v>
      </c>
      <c r="EY262" s="39">
        <f t="shared" si="632"/>
        <v>0</v>
      </c>
      <c r="EZ262" s="39">
        <f t="shared" si="633"/>
        <v>0</v>
      </c>
      <c r="FT262" s="21">
        <v>208</v>
      </c>
      <c r="FU262" s="39">
        <v>-75</v>
      </c>
      <c r="FV262" s="39">
        <v>575</v>
      </c>
      <c r="FW262" s="39">
        <v>2500</v>
      </c>
      <c r="FX262" s="50">
        <f t="shared" si="634"/>
        <v>2.8412169703397137E-3</v>
      </c>
      <c r="FY262" s="40">
        <f t="shared" si="574"/>
        <v>25.5</v>
      </c>
      <c r="FZ262" s="41">
        <f t="shared" si="635"/>
        <v>63750</v>
      </c>
      <c r="GA262" s="39">
        <f t="shared" si="636"/>
        <v>36656250</v>
      </c>
      <c r="GB262" s="39">
        <f t="shared" si="637"/>
        <v>-4781250</v>
      </c>
      <c r="GC262" s="40">
        <f t="shared" si="575"/>
        <v>0</v>
      </c>
      <c r="GD262" s="39">
        <f t="shared" si="638"/>
        <v>0</v>
      </c>
      <c r="GE262" s="39">
        <f t="shared" si="639"/>
        <v>0</v>
      </c>
      <c r="GF262" s="39">
        <f t="shared" si="640"/>
        <v>0</v>
      </c>
      <c r="GG262" s="53">
        <f t="shared" si="641"/>
        <v>0</v>
      </c>
      <c r="GH262" s="39">
        <f t="shared" si="642"/>
        <v>0</v>
      </c>
      <c r="GI262" s="39">
        <f t="shared" si="643"/>
        <v>0</v>
      </c>
      <c r="HC262" s="21">
        <v>208</v>
      </c>
      <c r="HD262" s="39">
        <v>-75</v>
      </c>
      <c r="HE262" s="39">
        <v>575</v>
      </c>
      <c r="HF262" s="39">
        <v>2500</v>
      </c>
      <c r="HG262" s="50">
        <f t="shared" si="644"/>
        <v>2.8412629261153348E-3</v>
      </c>
      <c r="HH262" s="40">
        <f t="shared" si="576"/>
        <v>25.5</v>
      </c>
      <c r="HI262" s="41">
        <f t="shared" si="645"/>
        <v>63750</v>
      </c>
      <c r="HJ262" s="39">
        <f t="shared" si="646"/>
        <v>36656250</v>
      </c>
      <c r="HK262" s="39">
        <f t="shared" si="647"/>
        <v>-4781250</v>
      </c>
      <c r="HL262" s="40">
        <f t="shared" si="577"/>
        <v>0</v>
      </c>
      <c r="HM262" s="39">
        <f t="shared" si="648"/>
        <v>0</v>
      </c>
      <c r="HN262" s="39">
        <f t="shared" si="649"/>
        <v>0</v>
      </c>
      <c r="HO262" s="39">
        <f t="shared" si="650"/>
        <v>0</v>
      </c>
      <c r="HP262" s="53">
        <f t="shared" si="651"/>
        <v>0</v>
      </c>
      <c r="HQ262" s="39">
        <f t="shared" si="652"/>
        <v>0</v>
      </c>
      <c r="HR262" s="39">
        <f t="shared" si="653"/>
        <v>0</v>
      </c>
      <c r="IL262" s="21">
        <v>208</v>
      </c>
      <c r="IM262" s="39">
        <v>-75</v>
      </c>
      <c r="IN262" s="39">
        <v>575</v>
      </c>
      <c r="IO262" s="39">
        <v>2500</v>
      </c>
      <c r="IP262" s="50">
        <f t="shared" si="654"/>
        <v>2.8412629269544691E-3</v>
      </c>
      <c r="IQ262" s="40">
        <f t="shared" si="578"/>
        <v>25.5</v>
      </c>
      <c r="IR262" s="41">
        <f t="shared" si="655"/>
        <v>63750</v>
      </c>
      <c r="IS262" s="39">
        <f t="shared" si="656"/>
        <v>36656250</v>
      </c>
      <c r="IT262" s="39">
        <f t="shared" si="657"/>
        <v>-4781250</v>
      </c>
      <c r="IU262" s="40">
        <f t="shared" si="579"/>
        <v>0</v>
      </c>
      <c r="IV262" s="39">
        <f t="shared" si="658"/>
        <v>0</v>
      </c>
      <c r="IW262" s="39">
        <f t="shared" si="659"/>
        <v>0</v>
      </c>
      <c r="IX262" s="39">
        <f t="shared" si="660"/>
        <v>0</v>
      </c>
      <c r="IY262" s="53">
        <f t="shared" si="661"/>
        <v>0</v>
      </c>
      <c r="IZ262" s="39">
        <f t="shared" si="662"/>
        <v>0</v>
      </c>
      <c r="JA262" s="39">
        <f t="shared" si="663"/>
        <v>0</v>
      </c>
      <c r="JU262" s="21">
        <v>208</v>
      </c>
      <c r="JV262" s="39">
        <v>-75</v>
      </c>
      <c r="JW262" s="39">
        <v>575</v>
      </c>
      <c r="JX262" s="39">
        <v>2500</v>
      </c>
      <c r="JY262" s="50">
        <f t="shared" si="664"/>
        <v>2.8412629269544709E-3</v>
      </c>
      <c r="JZ262" s="40">
        <f t="shared" si="580"/>
        <v>25.5</v>
      </c>
      <c r="KA262" s="41">
        <f t="shared" si="665"/>
        <v>63750</v>
      </c>
      <c r="KB262" s="39">
        <f t="shared" si="666"/>
        <v>36656250</v>
      </c>
      <c r="KC262" s="39">
        <f t="shared" si="667"/>
        <v>-4781250</v>
      </c>
      <c r="KD262" s="40">
        <f t="shared" si="581"/>
        <v>0</v>
      </c>
      <c r="KE262" s="39">
        <f t="shared" si="668"/>
        <v>0</v>
      </c>
      <c r="KF262" s="39">
        <f t="shared" si="669"/>
        <v>0</v>
      </c>
      <c r="KG262" s="39">
        <f t="shared" si="670"/>
        <v>0</v>
      </c>
      <c r="KH262" s="53">
        <f t="shared" si="671"/>
        <v>0</v>
      </c>
      <c r="KI262" s="39">
        <f t="shared" si="672"/>
        <v>0</v>
      </c>
      <c r="KJ262" s="39">
        <f t="shared" si="673"/>
        <v>0</v>
      </c>
      <c r="LD262" s="21">
        <v>208</v>
      </c>
      <c r="LE262" s="39">
        <v>-75</v>
      </c>
      <c r="LF262" s="39">
        <v>575</v>
      </c>
      <c r="LG262" s="39">
        <v>2500</v>
      </c>
      <c r="LH262" s="50">
        <f t="shared" si="674"/>
        <v>2.8412629269544709E-3</v>
      </c>
      <c r="LI262" s="40">
        <f t="shared" si="582"/>
        <v>25.5</v>
      </c>
      <c r="LJ262" s="41">
        <f t="shared" si="675"/>
        <v>63750</v>
      </c>
      <c r="LK262" s="39">
        <f t="shared" si="676"/>
        <v>36656250</v>
      </c>
      <c r="LL262" s="39">
        <f t="shared" si="677"/>
        <v>-4781250</v>
      </c>
      <c r="LM262" s="40">
        <f t="shared" si="583"/>
        <v>0</v>
      </c>
      <c r="LN262" s="39">
        <f t="shared" si="678"/>
        <v>0</v>
      </c>
      <c r="LO262" s="39">
        <f t="shared" si="679"/>
        <v>0</v>
      </c>
      <c r="LP262" s="39">
        <f t="shared" si="680"/>
        <v>0</v>
      </c>
      <c r="LQ262" s="53">
        <f t="shared" si="681"/>
        <v>0</v>
      </c>
      <c r="LR262" s="39">
        <f t="shared" si="682"/>
        <v>0</v>
      </c>
      <c r="LS262" s="39">
        <f t="shared" si="683"/>
        <v>0</v>
      </c>
    </row>
    <row r="263" spans="1:331" x14ac:dyDescent="0.25">
      <c r="A263" s="21">
        <v>209</v>
      </c>
      <c r="B263" s="39">
        <v>-25</v>
      </c>
      <c r="C263" s="39">
        <v>-575</v>
      </c>
      <c r="D263" s="39">
        <v>2500</v>
      </c>
      <c r="E263" s="50">
        <f t="shared" si="584"/>
        <v>9.1250000000000012E-4</v>
      </c>
      <c r="F263" s="40">
        <f t="shared" si="564"/>
        <v>17.960566406249999</v>
      </c>
      <c r="G263" s="41">
        <f t="shared" si="585"/>
        <v>44901.416015625</v>
      </c>
      <c r="H263" s="39">
        <f t="shared" si="586"/>
        <v>-25818314.208984375</v>
      </c>
      <c r="I263" s="39">
        <f t="shared" si="587"/>
        <v>-1122535.400390625</v>
      </c>
      <c r="J263" s="40">
        <f t="shared" si="565"/>
        <v>13865.624999999998</v>
      </c>
      <c r="K263" s="39">
        <f t="shared" si="588"/>
        <v>34664062.499999993</v>
      </c>
      <c r="L263" s="39">
        <f t="shared" si="589"/>
        <v>-19931835937.499996</v>
      </c>
      <c r="M263" s="39">
        <f t="shared" si="590"/>
        <v>-866601562.49999976</v>
      </c>
      <c r="N263" s="53">
        <f t="shared" si="591"/>
        <v>11460805664062.498</v>
      </c>
      <c r="O263" s="39">
        <f t="shared" si="592"/>
        <v>498295898437.49988</v>
      </c>
      <c r="P263" s="39">
        <f t="shared" si="593"/>
        <v>21665039062.499996</v>
      </c>
      <c r="AJ263" s="21">
        <v>209</v>
      </c>
      <c r="AK263" s="39">
        <v>-25</v>
      </c>
      <c r="AL263" s="39">
        <v>-575</v>
      </c>
      <c r="AM263" s="39">
        <v>2500</v>
      </c>
      <c r="AN263" s="50">
        <f t="shared" si="594"/>
        <v>2.3621409658838066E-4</v>
      </c>
      <c r="AO263" s="40">
        <f t="shared" si="566"/>
        <v>5.6677529541561711</v>
      </c>
      <c r="AP263" s="41">
        <f t="shared" si="595"/>
        <v>14169.382385390427</v>
      </c>
      <c r="AQ263" s="39">
        <f t="shared" si="596"/>
        <v>-8147394.8715994954</v>
      </c>
      <c r="AR263" s="39">
        <f t="shared" si="597"/>
        <v>-354234.55963476066</v>
      </c>
      <c r="AS263" s="40">
        <f t="shared" si="567"/>
        <v>22488.270268498145</v>
      </c>
      <c r="AT263" s="39">
        <f t="shared" si="598"/>
        <v>56220675.671245359</v>
      </c>
      <c r="AU263" s="39">
        <f t="shared" si="599"/>
        <v>-32326888510.96608</v>
      </c>
      <c r="AV263" s="39">
        <f t="shared" si="600"/>
        <v>-1405516891.7811339</v>
      </c>
      <c r="AW263" s="53">
        <f t="shared" si="601"/>
        <v>18587960893805.496</v>
      </c>
      <c r="AX263" s="39">
        <f t="shared" si="602"/>
        <v>808172212774.15198</v>
      </c>
      <c r="AY263" s="39">
        <f t="shared" si="603"/>
        <v>35137922294.528351</v>
      </c>
      <c r="BS263" s="21">
        <v>209</v>
      </c>
      <c r="BT263" s="39">
        <v>-25</v>
      </c>
      <c r="BU263" s="39">
        <v>-575</v>
      </c>
      <c r="BV263" s="39">
        <v>2500</v>
      </c>
      <c r="BW263" s="50">
        <f t="shared" si="604"/>
        <v>2.3220831422520125E-4</v>
      </c>
      <c r="BX263" s="40">
        <f t="shared" si="568"/>
        <v>5.5775675426225311</v>
      </c>
      <c r="BY263" s="41">
        <f t="shared" si="605"/>
        <v>13943.918856556327</v>
      </c>
      <c r="BZ263" s="39">
        <f t="shared" si="606"/>
        <v>-8017753.3425198877</v>
      </c>
      <c r="CA263" s="39">
        <f t="shared" si="607"/>
        <v>-348597.97141390818</v>
      </c>
      <c r="CB263" s="40">
        <f t="shared" si="569"/>
        <v>22539.343993628685</v>
      </c>
      <c r="CC263" s="39">
        <f t="shared" si="608"/>
        <v>56348359.984071709</v>
      </c>
      <c r="CD263" s="39">
        <f t="shared" si="609"/>
        <v>-32400306990.841232</v>
      </c>
      <c r="CE263" s="39">
        <f t="shared" si="610"/>
        <v>-1408708999.6017928</v>
      </c>
      <c r="CF263" s="53">
        <f t="shared" si="611"/>
        <v>18630176519733.707</v>
      </c>
      <c r="CG263" s="39">
        <f t="shared" si="612"/>
        <v>810007674771.03088</v>
      </c>
      <c r="CH263" s="39">
        <f t="shared" si="613"/>
        <v>35217724990.044815</v>
      </c>
      <c r="DB263" s="21">
        <v>209</v>
      </c>
      <c r="DC263" s="39">
        <v>-25</v>
      </c>
      <c r="DD263" s="39">
        <v>-575</v>
      </c>
      <c r="DE263" s="39">
        <v>2500</v>
      </c>
      <c r="DF263" s="50">
        <f t="shared" si="614"/>
        <v>1.5938354244741148E-4</v>
      </c>
      <c r="DG263" s="40">
        <f t="shared" si="570"/>
        <v>3.9023354831893204</v>
      </c>
      <c r="DH263" s="41">
        <f t="shared" si="615"/>
        <v>9755.838707973302</v>
      </c>
      <c r="DI263" s="39">
        <f t="shared" si="616"/>
        <v>-5609607.2570846491</v>
      </c>
      <c r="DJ263" s="39">
        <f t="shared" si="617"/>
        <v>-243895.96769933254</v>
      </c>
      <c r="DK263" s="40">
        <f t="shared" si="571"/>
        <v>23467.859833795505</v>
      </c>
      <c r="DL263" s="39">
        <f t="shared" si="618"/>
        <v>58669649.584488764</v>
      </c>
      <c r="DM263" s="39">
        <f t="shared" si="619"/>
        <v>-33735048511.081039</v>
      </c>
      <c r="DN263" s="39">
        <f t="shared" si="620"/>
        <v>-1466741239.6122191</v>
      </c>
      <c r="DO263" s="53">
        <f t="shared" si="621"/>
        <v>19397652893871.598</v>
      </c>
      <c r="DP263" s="39">
        <f t="shared" si="622"/>
        <v>843376212777.026</v>
      </c>
      <c r="DQ263" s="39">
        <f t="shared" si="623"/>
        <v>36668530990.305481</v>
      </c>
      <c r="EK263" s="21">
        <v>209</v>
      </c>
      <c r="EL263" s="39">
        <v>-25</v>
      </c>
      <c r="EM263" s="39">
        <v>-575</v>
      </c>
      <c r="EN263" s="39">
        <v>2500</v>
      </c>
      <c r="EO263" s="50">
        <f t="shared" si="624"/>
        <v>1.3420185748319615E-4</v>
      </c>
      <c r="EP263" s="40">
        <f t="shared" si="572"/>
        <v>3.3073327325528865</v>
      </c>
      <c r="EQ263" s="41">
        <f t="shared" si="625"/>
        <v>8268.3318313822165</v>
      </c>
      <c r="ER263" s="39">
        <f t="shared" si="626"/>
        <v>-4754290.8030447746</v>
      </c>
      <c r="ES263" s="39">
        <f t="shared" si="627"/>
        <v>-206708.2957845554</v>
      </c>
      <c r="ET263" s="40">
        <f t="shared" si="573"/>
        <v>23788.926317089248</v>
      </c>
      <c r="EU263" s="39">
        <f t="shared" si="628"/>
        <v>59472315.792723119</v>
      </c>
      <c r="EV263" s="39">
        <f t="shared" si="629"/>
        <v>-34196581580.815792</v>
      </c>
      <c r="EW263" s="39">
        <f t="shared" si="630"/>
        <v>-1486807894.818078</v>
      </c>
      <c r="EX263" s="53">
        <f t="shared" si="631"/>
        <v>19663034408969.082</v>
      </c>
      <c r="EY263" s="39">
        <f t="shared" si="632"/>
        <v>854914539520.3949</v>
      </c>
      <c r="EZ263" s="39">
        <f t="shared" si="633"/>
        <v>37170197370.45195</v>
      </c>
      <c r="FT263" s="21">
        <v>209</v>
      </c>
      <c r="FU263" s="39">
        <v>-25</v>
      </c>
      <c r="FV263" s="39">
        <v>-575</v>
      </c>
      <c r="FW263" s="39">
        <v>2500</v>
      </c>
      <c r="FX263" s="50">
        <f t="shared" si="634"/>
        <v>1.3224137761030764E-4</v>
      </c>
      <c r="FY263" s="40">
        <f t="shared" si="574"/>
        <v>3.2606705191171086</v>
      </c>
      <c r="FZ263" s="41">
        <f t="shared" si="635"/>
        <v>8151.676297792771</v>
      </c>
      <c r="GA263" s="39">
        <f t="shared" si="636"/>
        <v>-4687213.8712308435</v>
      </c>
      <c r="GB263" s="39">
        <f t="shared" si="637"/>
        <v>-203791.90744481928</v>
      </c>
      <c r="GC263" s="40">
        <f t="shared" si="575"/>
        <v>23813.922435468579</v>
      </c>
      <c r="GD263" s="39">
        <f t="shared" si="638"/>
        <v>59534806.088671446</v>
      </c>
      <c r="GE263" s="39">
        <f t="shared" si="639"/>
        <v>-34232513500.98608</v>
      </c>
      <c r="GF263" s="39">
        <f t="shared" si="640"/>
        <v>-1488370152.2167861</v>
      </c>
      <c r="GG263" s="53">
        <f t="shared" si="641"/>
        <v>19683695263066.996</v>
      </c>
      <c r="GH263" s="39">
        <f t="shared" si="642"/>
        <v>855812837524.65198</v>
      </c>
      <c r="GI263" s="39">
        <f t="shared" si="643"/>
        <v>37209253805.419655</v>
      </c>
      <c r="HC263" s="21">
        <v>209</v>
      </c>
      <c r="HD263" s="39">
        <v>-25</v>
      </c>
      <c r="HE263" s="39">
        <v>-575</v>
      </c>
      <c r="HF263" s="39">
        <v>2500</v>
      </c>
      <c r="HG263" s="50">
        <f t="shared" si="644"/>
        <v>1.3223566981506818E-4</v>
      </c>
      <c r="HH263" s="40">
        <f t="shared" si="576"/>
        <v>3.260534593916312</v>
      </c>
      <c r="HI263" s="41">
        <f t="shared" si="645"/>
        <v>8151.3364847907797</v>
      </c>
      <c r="HJ263" s="39">
        <f t="shared" si="646"/>
        <v>-4687018.4787546983</v>
      </c>
      <c r="HK263" s="39">
        <f t="shared" si="647"/>
        <v>-203783.41211976949</v>
      </c>
      <c r="HL263" s="40">
        <f t="shared" si="577"/>
        <v>23813.99520985788</v>
      </c>
      <c r="HM263" s="39">
        <f t="shared" si="648"/>
        <v>59534988.024644703</v>
      </c>
      <c r="HN263" s="39">
        <f t="shared" si="649"/>
        <v>-34232618114.170704</v>
      </c>
      <c r="HO263" s="39">
        <f t="shared" si="650"/>
        <v>-1488374700.6161175</v>
      </c>
      <c r="HP263" s="53">
        <f t="shared" si="651"/>
        <v>19683755415648.156</v>
      </c>
      <c r="HQ263" s="39">
        <f t="shared" si="652"/>
        <v>855815452854.26758</v>
      </c>
      <c r="HR263" s="39">
        <f t="shared" si="653"/>
        <v>37209367515.402939</v>
      </c>
      <c r="IL263" s="21">
        <v>209</v>
      </c>
      <c r="IM263" s="39">
        <v>-25</v>
      </c>
      <c r="IN263" s="39">
        <v>-575</v>
      </c>
      <c r="IO263" s="39">
        <v>2500</v>
      </c>
      <c r="IP263" s="50">
        <f t="shared" si="654"/>
        <v>1.3223566970804992E-4</v>
      </c>
      <c r="IQ263" s="40">
        <f t="shared" si="578"/>
        <v>3.2605345913677808</v>
      </c>
      <c r="IR263" s="41">
        <f t="shared" si="655"/>
        <v>8151.3364784194519</v>
      </c>
      <c r="IS263" s="39">
        <f t="shared" si="656"/>
        <v>-4687018.4750911845</v>
      </c>
      <c r="IT263" s="39">
        <f t="shared" si="657"/>
        <v>-203783.41196048629</v>
      </c>
      <c r="IU263" s="40">
        <f t="shared" si="579"/>
        <v>23813.995211222362</v>
      </c>
      <c r="IV263" s="39">
        <f t="shared" si="658"/>
        <v>59534988.028055906</v>
      </c>
      <c r="IW263" s="39">
        <f t="shared" si="659"/>
        <v>-34232618116.132145</v>
      </c>
      <c r="IX263" s="39">
        <f t="shared" si="660"/>
        <v>-1488374700.7013977</v>
      </c>
      <c r="IY263" s="53">
        <f t="shared" si="661"/>
        <v>19683755416775.984</v>
      </c>
      <c r="IZ263" s="39">
        <f t="shared" si="662"/>
        <v>855815452903.30371</v>
      </c>
      <c r="JA263" s="39">
        <f t="shared" si="663"/>
        <v>37209367517.534943</v>
      </c>
      <c r="JU263" s="21">
        <v>209</v>
      </c>
      <c r="JV263" s="39">
        <v>-25</v>
      </c>
      <c r="JW263" s="39">
        <v>-575</v>
      </c>
      <c r="JX263" s="39">
        <v>2500</v>
      </c>
      <c r="JY263" s="50">
        <f t="shared" si="664"/>
        <v>1.322356697080494E-4</v>
      </c>
      <c r="JZ263" s="40">
        <f t="shared" si="580"/>
        <v>3.2605345913677639</v>
      </c>
      <c r="KA263" s="41">
        <f t="shared" si="665"/>
        <v>8151.33647841941</v>
      </c>
      <c r="KB263" s="39">
        <f t="shared" si="666"/>
        <v>-4687018.4750911612</v>
      </c>
      <c r="KC263" s="39">
        <f t="shared" si="667"/>
        <v>-203783.41196048525</v>
      </c>
      <c r="KD263" s="40">
        <f t="shared" si="581"/>
        <v>23813.995211222369</v>
      </c>
      <c r="KE263" s="39">
        <f t="shared" si="668"/>
        <v>59534988.028055921</v>
      </c>
      <c r="KF263" s="39">
        <f t="shared" si="669"/>
        <v>-34232618116.132156</v>
      </c>
      <c r="KG263" s="39">
        <f t="shared" si="670"/>
        <v>-1488374700.7013981</v>
      </c>
      <c r="KH263" s="53">
        <f t="shared" si="671"/>
        <v>19683755416775.988</v>
      </c>
      <c r="KI263" s="39">
        <f t="shared" si="672"/>
        <v>855815452903.30396</v>
      </c>
      <c r="KJ263" s="39">
        <f t="shared" si="673"/>
        <v>37209367517.53495</v>
      </c>
      <c r="LD263" s="21">
        <v>209</v>
      </c>
      <c r="LE263" s="39">
        <v>-25</v>
      </c>
      <c r="LF263" s="39">
        <v>-575</v>
      </c>
      <c r="LG263" s="39">
        <v>2500</v>
      </c>
      <c r="LH263" s="50">
        <f t="shared" si="674"/>
        <v>1.322356697080494E-4</v>
      </c>
      <c r="LI263" s="40">
        <f t="shared" si="582"/>
        <v>3.2605345913677639</v>
      </c>
      <c r="LJ263" s="41">
        <f t="shared" si="675"/>
        <v>8151.33647841941</v>
      </c>
      <c r="LK263" s="39">
        <f t="shared" si="676"/>
        <v>-4687018.4750911612</v>
      </c>
      <c r="LL263" s="39">
        <f t="shared" si="677"/>
        <v>-203783.41196048525</v>
      </c>
      <c r="LM263" s="40">
        <f t="shared" si="583"/>
        <v>23813.995211222369</v>
      </c>
      <c r="LN263" s="39">
        <f t="shared" si="678"/>
        <v>59534988.028055921</v>
      </c>
      <c r="LO263" s="39">
        <f t="shared" si="679"/>
        <v>-34232618116.132156</v>
      </c>
      <c r="LP263" s="39">
        <f t="shared" si="680"/>
        <v>-1488374700.7013981</v>
      </c>
      <c r="LQ263" s="53">
        <f t="shared" si="681"/>
        <v>19683755416775.988</v>
      </c>
      <c r="LR263" s="39">
        <f t="shared" si="682"/>
        <v>855815452903.30396</v>
      </c>
      <c r="LS263" s="39">
        <f t="shared" si="683"/>
        <v>37209367517.53495</v>
      </c>
    </row>
    <row r="264" spans="1:331" x14ac:dyDescent="0.25">
      <c r="A264" s="21">
        <v>210</v>
      </c>
      <c r="B264" s="39">
        <v>-25</v>
      </c>
      <c r="C264" s="39">
        <v>-525</v>
      </c>
      <c r="D264" s="39">
        <v>2500</v>
      </c>
      <c r="E264" s="50">
        <f t="shared" si="584"/>
        <v>9.2000000000000003E-4</v>
      </c>
      <c r="F264" s="40">
        <f t="shared" si="564"/>
        <v>18.064199999999996</v>
      </c>
      <c r="G264" s="41">
        <f t="shared" si="585"/>
        <v>45160.499999999993</v>
      </c>
      <c r="H264" s="39">
        <f t="shared" si="586"/>
        <v>-23709262.499999996</v>
      </c>
      <c r="I264" s="39">
        <f t="shared" si="587"/>
        <v>-1129012.4999999998</v>
      </c>
      <c r="J264" s="40">
        <f t="shared" si="565"/>
        <v>13770</v>
      </c>
      <c r="K264" s="39">
        <f t="shared" si="588"/>
        <v>34425000</v>
      </c>
      <c r="L264" s="39">
        <f t="shared" si="589"/>
        <v>-18073125000</v>
      </c>
      <c r="M264" s="39">
        <f t="shared" si="590"/>
        <v>-860625000</v>
      </c>
      <c r="N264" s="53">
        <f t="shared" si="591"/>
        <v>9488390625000</v>
      </c>
      <c r="O264" s="39">
        <f t="shared" si="592"/>
        <v>451828125000</v>
      </c>
      <c r="P264" s="39">
        <f t="shared" si="593"/>
        <v>21515625000</v>
      </c>
      <c r="AJ264" s="21">
        <v>210</v>
      </c>
      <c r="AK264" s="39">
        <v>-25</v>
      </c>
      <c r="AL264" s="39">
        <v>-525</v>
      </c>
      <c r="AM264" s="39">
        <v>2500</v>
      </c>
      <c r="AN264" s="50">
        <f t="shared" si="594"/>
        <v>3.0880613632635625E-4</v>
      </c>
      <c r="AO264" s="40">
        <f t="shared" si="566"/>
        <v>7.2666286361379049</v>
      </c>
      <c r="AP264" s="41">
        <f t="shared" si="595"/>
        <v>18166.571590344764</v>
      </c>
      <c r="AQ264" s="39">
        <f t="shared" si="596"/>
        <v>-9537450.0849310011</v>
      </c>
      <c r="AR264" s="39">
        <f t="shared" si="597"/>
        <v>-454164.2897586191</v>
      </c>
      <c r="AS264" s="40">
        <f t="shared" si="567"/>
        <v>21562.721761838959</v>
      </c>
      <c r="AT264" s="39">
        <f t="shared" si="598"/>
        <v>53906804.404597394</v>
      </c>
      <c r="AU264" s="39">
        <f t="shared" si="599"/>
        <v>-28301072312.413631</v>
      </c>
      <c r="AV264" s="39">
        <f t="shared" si="600"/>
        <v>-1347670110.1149349</v>
      </c>
      <c r="AW264" s="53">
        <f t="shared" si="601"/>
        <v>14858062964017.156</v>
      </c>
      <c r="AX264" s="39">
        <f t="shared" si="602"/>
        <v>707526807810.34082</v>
      </c>
      <c r="AY264" s="39">
        <f t="shared" si="603"/>
        <v>33691752752.873371</v>
      </c>
      <c r="BS264" s="21">
        <v>210</v>
      </c>
      <c r="BT264" s="39">
        <v>-25</v>
      </c>
      <c r="BU264" s="39">
        <v>-525</v>
      </c>
      <c r="BV264" s="39">
        <v>2500</v>
      </c>
      <c r="BW264" s="50">
        <f t="shared" si="604"/>
        <v>3.225698179735135E-4</v>
      </c>
      <c r="BX264" s="40">
        <f t="shared" si="568"/>
        <v>7.5622034007195005</v>
      </c>
      <c r="BY264" s="41">
        <f t="shared" si="605"/>
        <v>18905.508501798751</v>
      </c>
      <c r="BZ264" s="39">
        <f t="shared" si="606"/>
        <v>-9925391.9634443447</v>
      </c>
      <c r="CA264" s="39">
        <f t="shared" si="607"/>
        <v>-472637.71254496876</v>
      </c>
      <c r="CB264" s="40">
        <f t="shared" si="569"/>
        <v>21387.234820837704</v>
      </c>
      <c r="CC264" s="39">
        <f t="shared" si="608"/>
        <v>53468087.052094258</v>
      </c>
      <c r="CD264" s="39">
        <f t="shared" si="609"/>
        <v>-28070745702.349487</v>
      </c>
      <c r="CE264" s="39">
        <f t="shared" si="610"/>
        <v>-1336702176.3023565</v>
      </c>
      <c r="CF264" s="53">
        <f t="shared" si="611"/>
        <v>14737141493733.48</v>
      </c>
      <c r="CG264" s="39">
        <f t="shared" si="612"/>
        <v>701768642558.73718</v>
      </c>
      <c r="CH264" s="39">
        <f t="shared" si="613"/>
        <v>33417554407.55891</v>
      </c>
      <c r="DB264" s="21">
        <v>210</v>
      </c>
      <c r="DC264" s="39">
        <v>-25</v>
      </c>
      <c r="DD264" s="39">
        <v>-525</v>
      </c>
      <c r="DE264" s="39">
        <v>2500</v>
      </c>
      <c r="DF264" s="50">
        <f t="shared" si="614"/>
        <v>2.7030381719878857E-4</v>
      </c>
      <c r="DG264" s="40">
        <f t="shared" si="570"/>
        <v>6.4269633594186022</v>
      </c>
      <c r="DH264" s="41">
        <f t="shared" si="615"/>
        <v>16067.408398546506</v>
      </c>
      <c r="DI264" s="39">
        <f t="shared" si="616"/>
        <v>-8435389.4092369154</v>
      </c>
      <c r="DJ264" s="39">
        <f t="shared" si="617"/>
        <v>-401685.20996366267</v>
      </c>
      <c r="DK264" s="40">
        <f t="shared" si="571"/>
        <v>22053.626330715444</v>
      </c>
      <c r="DL264" s="39">
        <f t="shared" si="618"/>
        <v>55134065.826788612</v>
      </c>
      <c r="DM264" s="39">
        <f t="shared" si="619"/>
        <v>-28945384559.064022</v>
      </c>
      <c r="DN264" s="39">
        <f t="shared" si="620"/>
        <v>-1378351645.6697154</v>
      </c>
      <c r="DO264" s="53">
        <f t="shared" si="621"/>
        <v>15196326893508.611</v>
      </c>
      <c r="DP264" s="39">
        <f t="shared" si="622"/>
        <v>723634613976.60059</v>
      </c>
      <c r="DQ264" s="39">
        <f t="shared" si="623"/>
        <v>34458791141.742882</v>
      </c>
      <c r="EK264" s="21">
        <v>210</v>
      </c>
      <c r="EL264" s="39">
        <v>-25</v>
      </c>
      <c r="EM264" s="39">
        <v>-525</v>
      </c>
      <c r="EN264" s="39">
        <v>2500</v>
      </c>
      <c r="EO264" s="50">
        <f t="shared" si="624"/>
        <v>2.5278826778665444E-4</v>
      </c>
      <c r="EP264" s="40">
        <f t="shared" si="572"/>
        <v>6.0387261629522566</v>
      </c>
      <c r="EQ264" s="41">
        <f t="shared" si="625"/>
        <v>15096.815407380642</v>
      </c>
      <c r="ER264" s="39">
        <f t="shared" si="626"/>
        <v>-7925828.0888748374</v>
      </c>
      <c r="ES264" s="39">
        <f t="shared" si="627"/>
        <v>-377420.38518451602</v>
      </c>
      <c r="ET264" s="40">
        <f t="shared" si="573"/>
        <v>22276.949585720155</v>
      </c>
      <c r="EU264" s="39">
        <f t="shared" si="628"/>
        <v>55692373.964300387</v>
      </c>
      <c r="EV264" s="39">
        <f t="shared" si="629"/>
        <v>-29238496331.257702</v>
      </c>
      <c r="EW264" s="39">
        <f t="shared" si="630"/>
        <v>-1392309349.1075096</v>
      </c>
      <c r="EX264" s="53">
        <f t="shared" si="631"/>
        <v>15350210573910.293</v>
      </c>
      <c r="EY264" s="39">
        <f t="shared" si="632"/>
        <v>730962408281.4425</v>
      </c>
      <c r="EZ264" s="39">
        <f t="shared" si="633"/>
        <v>34807733727.687744</v>
      </c>
      <c r="FT264" s="21">
        <v>210</v>
      </c>
      <c r="FU264" s="39">
        <v>-25</v>
      </c>
      <c r="FV264" s="39">
        <v>-525</v>
      </c>
      <c r="FW264" s="39">
        <v>2500</v>
      </c>
      <c r="FX264" s="50">
        <f t="shared" si="634"/>
        <v>2.5141125830357481E-4</v>
      </c>
      <c r="FY264" s="40">
        <f t="shared" si="574"/>
        <v>6.0080385041297673</v>
      </c>
      <c r="FZ264" s="41">
        <f t="shared" si="635"/>
        <v>15020.096260324419</v>
      </c>
      <c r="GA264" s="39">
        <f t="shared" si="636"/>
        <v>-7885550.5366703197</v>
      </c>
      <c r="GB264" s="39">
        <f t="shared" si="637"/>
        <v>-375502.40650811046</v>
      </c>
      <c r="GC264" s="40">
        <f t="shared" si="575"/>
        <v>22294.50645662942</v>
      </c>
      <c r="GD264" s="39">
        <f t="shared" si="638"/>
        <v>55736266.141573548</v>
      </c>
      <c r="GE264" s="39">
        <f t="shared" si="639"/>
        <v>-29261539724.326115</v>
      </c>
      <c r="GF264" s="39">
        <f t="shared" si="640"/>
        <v>-1393406653.5393386</v>
      </c>
      <c r="GG264" s="53">
        <f t="shared" si="641"/>
        <v>15362308355271.211</v>
      </c>
      <c r="GH264" s="39">
        <f t="shared" si="642"/>
        <v>731538493108.15271</v>
      </c>
      <c r="GI264" s="39">
        <f t="shared" si="643"/>
        <v>34835166338.483467</v>
      </c>
      <c r="HC264" s="21">
        <v>210</v>
      </c>
      <c r="HD264" s="39">
        <v>-25</v>
      </c>
      <c r="HE264" s="39">
        <v>-525</v>
      </c>
      <c r="HF264" s="39">
        <v>2500</v>
      </c>
      <c r="HG264" s="50">
        <f t="shared" si="644"/>
        <v>2.5140781487302196E-4</v>
      </c>
      <c r="HH264" s="40">
        <f t="shared" si="576"/>
        <v>6.0079617344694816</v>
      </c>
      <c r="HI264" s="41">
        <f t="shared" si="645"/>
        <v>15019.904336173704</v>
      </c>
      <c r="HJ264" s="39">
        <f t="shared" si="646"/>
        <v>-7885449.776491195</v>
      </c>
      <c r="HK264" s="39">
        <f t="shared" si="647"/>
        <v>-375497.60840434261</v>
      </c>
      <c r="HL264" s="40">
        <f t="shared" si="577"/>
        <v>22294.550360368972</v>
      </c>
      <c r="HM264" s="39">
        <f t="shared" si="648"/>
        <v>55736375.900922433</v>
      </c>
      <c r="HN264" s="39">
        <f t="shared" si="649"/>
        <v>-29261597347.984276</v>
      </c>
      <c r="HO264" s="39">
        <f t="shared" si="650"/>
        <v>-1393409397.5230608</v>
      </c>
      <c r="HP264" s="53">
        <f t="shared" si="651"/>
        <v>15362338607691.744</v>
      </c>
      <c r="HQ264" s="39">
        <f t="shared" si="652"/>
        <v>731539933699.60693</v>
      </c>
      <c r="HR264" s="39">
        <f t="shared" si="653"/>
        <v>34835234938.076523</v>
      </c>
      <c r="IL264" s="21">
        <v>210</v>
      </c>
      <c r="IM264" s="39">
        <v>-25</v>
      </c>
      <c r="IN264" s="39">
        <v>-525</v>
      </c>
      <c r="IO264" s="39">
        <v>2500</v>
      </c>
      <c r="IP264" s="50">
        <f t="shared" si="654"/>
        <v>2.5140781480744492E-4</v>
      </c>
      <c r="IQ264" s="40">
        <f t="shared" si="578"/>
        <v>6.0079617330074759</v>
      </c>
      <c r="IR264" s="41">
        <f t="shared" si="655"/>
        <v>15019.90433251869</v>
      </c>
      <c r="IS264" s="39">
        <f t="shared" si="656"/>
        <v>-7885449.7745723128</v>
      </c>
      <c r="IT264" s="39">
        <f t="shared" si="657"/>
        <v>-375497.60831296723</v>
      </c>
      <c r="IU264" s="40">
        <f t="shared" si="579"/>
        <v>22294.550361205078</v>
      </c>
      <c r="IV264" s="39">
        <f t="shared" si="658"/>
        <v>55736375.903012693</v>
      </c>
      <c r="IW264" s="39">
        <f t="shared" si="659"/>
        <v>-29261597349.081665</v>
      </c>
      <c r="IX264" s="39">
        <f t="shared" si="660"/>
        <v>-1393409397.5753174</v>
      </c>
      <c r="IY264" s="53">
        <f t="shared" si="661"/>
        <v>15362338608267.875</v>
      </c>
      <c r="IZ264" s="39">
        <f t="shared" si="662"/>
        <v>731539933727.04163</v>
      </c>
      <c r="JA264" s="39">
        <f t="shared" si="663"/>
        <v>34835234939.382935</v>
      </c>
      <c r="JU264" s="21">
        <v>210</v>
      </c>
      <c r="JV264" s="39">
        <v>-25</v>
      </c>
      <c r="JW264" s="39">
        <v>-525</v>
      </c>
      <c r="JX264" s="39">
        <v>2500</v>
      </c>
      <c r="JY264" s="50">
        <f t="shared" si="664"/>
        <v>2.5140781480744465E-4</v>
      </c>
      <c r="JZ264" s="40">
        <f t="shared" si="580"/>
        <v>6.0079617330074644</v>
      </c>
      <c r="KA264" s="41">
        <f t="shared" si="665"/>
        <v>15019.904332518661</v>
      </c>
      <c r="KB264" s="39">
        <f t="shared" si="666"/>
        <v>-7885449.774572297</v>
      </c>
      <c r="KC264" s="39">
        <f t="shared" si="667"/>
        <v>-375497.60831296653</v>
      </c>
      <c r="KD264" s="40">
        <f t="shared" si="581"/>
        <v>22294.550361205082</v>
      </c>
      <c r="KE264" s="39">
        <f t="shared" si="668"/>
        <v>55736375.9030127</v>
      </c>
      <c r="KF264" s="39">
        <f t="shared" si="669"/>
        <v>-29261597349.081669</v>
      </c>
      <c r="KG264" s="39">
        <f t="shared" si="670"/>
        <v>-1393409397.5753176</v>
      </c>
      <c r="KH264" s="53">
        <f t="shared" si="671"/>
        <v>15362338608267.877</v>
      </c>
      <c r="KI264" s="39">
        <f t="shared" si="672"/>
        <v>731539933727.04175</v>
      </c>
      <c r="KJ264" s="39">
        <f t="shared" si="673"/>
        <v>34835234939.382935</v>
      </c>
      <c r="LD264" s="21">
        <v>210</v>
      </c>
      <c r="LE264" s="39">
        <v>-25</v>
      </c>
      <c r="LF264" s="39">
        <v>-525</v>
      </c>
      <c r="LG264" s="39">
        <v>2500</v>
      </c>
      <c r="LH264" s="50">
        <f t="shared" si="674"/>
        <v>2.5140781480744465E-4</v>
      </c>
      <c r="LI264" s="40">
        <f t="shared" si="582"/>
        <v>6.0079617330074644</v>
      </c>
      <c r="LJ264" s="41">
        <f t="shared" si="675"/>
        <v>15019.904332518661</v>
      </c>
      <c r="LK264" s="39">
        <f t="shared" si="676"/>
        <v>-7885449.774572297</v>
      </c>
      <c r="LL264" s="39">
        <f t="shared" si="677"/>
        <v>-375497.60831296653</v>
      </c>
      <c r="LM264" s="40">
        <f t="shared" si="583"/>
        <v>22294.550361205082</v>
      </c>
      <c r="LN264" s="39">
        <f t="shared" si="678"/>
        <v>55736375.9030127</v>
      </c>
      <c r="LO264" s="39">
        <f t="shared" si="679"/>
        <v>-29261597349.081669</v>
      </c>
      <c r="LP264" s="39">
        <f t="shared" si="680"/>
        <v>-1393409397.5753176</v>
      </c>
      <c r="LQ264" s="53">
        <f t="shared" si="681"/>
        <v>15362338608267.877</v>
      </c>
      <c r="LR264" s="39">
        <f t="shared" si="682"/>
        <v>731539933727.04175</v>
      </c>
      <c r="LS264" s="39">
        <f t="shared" si="683"/>
        <v>34835234939.382935</v>
      </c>
    </row>
    <row r="265" spans="1:331" x14ac:dyDescent="0.25">
      <c r="A265" s="21">
        <v>211</v>
      </c>
      <c r="B265" s="39">
        <v>-25</v>
      </c>
      <c r="C265" s="39">
        <v>-475</v>
      </c>
      <c r="D265" s="39">
        <v>2500</v>
      </c>
      <c r="E265" s="50">
        <f t="shared" si="584"/>
        <v>9.2750000000000005E-4</v>
      </c>
      <c r="F265" s="40">
        <f t="shared" si="564"/>
        <v>18.167116406249999</v>
      </c>
      <c r="G265" s="41">
        <f t="shared" si="585"/>
        <v>45417.791015625</v>
      </c>
      <c r="H265" s="39">
        <f t="shared" si="586"/>
        <v>-21573450.732421875</v>
      </c>
      <c r="I265" s="39">
        <f t="shared" si="587"/>
        <v>-1135444.775390625</v>
      </c>
      <c r="J265" s="40">
        <f t="shared" si="565"/>
        <v>13674.375</v>
      </c>
      <c r="K265" s="39">
        <f t="shared" si="588"/>
        <v>34185937.5</v>
      </c>
      <c r="L265" s="39">
        <f t="shared" si="589"/>
        <v>-16238320312.5</v>
      </c>
      <c r="M265" s="39">
        <f t="shared" si="590"/>
        <v>-854648437.5</v>
      </c>
      <c r="N265" s="53">
        <f t="shared" si="591"/>
        <v>7713202148437.5</v>
      </c>
      <c r="O265" s="39">
        <f t="shared" si="592"/>
        <v>405958007812.5</v>
      </c>
      <c r="P265" s="39">
        <f t="shared" si="593"/>
        <v>21366210937.5</v>
      </c>
      <c r="AJ265" s="21">
        <v>211</v>
      </c>
      <c r="AK265" s="39">
        <v>-25</v>
      </c>
      <c r="AL265" s="39">
        <v>-475</v>
      </c>
      <c r="AM265" s="39">
        <v>2500</v>
      </c>
      <c r="AN265" s="50">
        <f t="shared" si="594"/>
        <v>3.8139817606433197E-4</v>
      </c>
      <c r="AO265" s="40">
        <f t="shared" si="566"/>
        <v>8.7983168641448195</v>
      </c>
      <c r="AP265" s="41">
        <f t="shared" si="595"/>
        <v>21995.792160362049</v>
      </c>
      <c r="AQ265" s="39">
        <f t="shared" si="596"/>
        <v>-10448001.276171973</v>
      </c>
      <c r="AR265" s="39">
        <f t="shared" si="597"/>
        <v>-549894.80400905118</v>
      </c>
      <c r="AS265" s="40">
        <f t="shared" si="567"/>
        <v>20637.173255179769</v>
      </c>
      <c r="AT265" s="39">
        <f t="shared" si="598"/>
        <v>51592933.137949422</v>
      </c>
      <c r="AU265" s="39">
        <f t="shared" si="599"/>
        <v>-24506643240.525974</v>
      </c>
      <c r="AV265" s="39">
        <f t="shared" si="600"/>
        <v>-1289823328.4487355</v>
      </c>
      <c r="AW265" s="53">
        <f t="shared" si="601"/>
        <v>11640655539249.838</v>
      </c>
      <c r="AX265" s="39">
        <f t="shared" si="602"/>
        <v>612666081013.14929</v>
      </c>
      <c r="AY265" s="39">
        <f t="shared" si="603"/>
        <v>32245583211.218388</v>
      </c>
      <c r="BS265" s="21">
        <v>211</v>
      </c>
      <c r="BT265" s="39">
        <v>-25</v>
      </c>
      <c r="BU265" s="39">
        <v>-475</v>
      </c>
      <c r="BV265" s="39">
        <v>2500</v>
      </c>
      <c r="BW265" s="50">
        <f t="shared" si="604"/>
        <v>4.1293132172182573E-4</v>
      </c>
      <c r="BX265" s="40">
        <f t="shared" si="568"/>
        <v>9.4427329414808536</v>
      </c>
      <c r="BY265" s="41">
        <f t="shared" si="605"/>
        <v>23606.832353702135</v>
      </c>
      <c r="BZ265" s="39">
        <f t="shared" si="606"/>
        <v>-11213245.368008515</v>
      </c>
      <c r="CA265" s="39">
        <f t="shared" si="607"/>
        <v>-590170.80884255341</v>
      </c>
      <c r="CB265" s="40">
        <f t="shared" si="569"/>
        <v>20235.12564804672</v>
      </c>
      <c r="CC265" s="39">
        <f t="shared" si="608"/>
        <v>50587814.1201168</v>
      </c>
      <c r="CD265" s="39">
        <f t="shared" si="609"/>
        <v>-24029211707.055481</v>
      </c>
      <c r="CE265" s="39">
        <f t="shared" si="610"/>
        <v>-1264695353.0029199</v>
      </c>
      <c r="CF265" s="53">
        <f t="shared" si="611"/>
        <v>11413875560851.354</v>
      </c>
      <c r="CG265" s="39">
        <f t="shared" si="612"/>
        <v>600730292676.38696</v>
      </c>
      <c r="CH265" s="39">
        <f t="shared" si="613"/>
        <v>31617383825.073002</v>
      </c>
      <c r="DB265" s="21">
        <v>211</v>
      </c>
      <c r="DC265" s="39">
        <v>-25</v>
      </c>
      <c r="DD265" s="39">
        <v>-475</v>
      </c>
      <c r="DE265" s="39">
        <v>2500</v>
      </c>
      <c r="DF265" s="50">
        <f t="shared" si="614"/>
        <v>3.8122409195016563E-4</v>
      </c>
      <c r="DG265" s="40">
        <f t="shared" si="570"/>
        <v>8.7947240669236439</v>
      </c>
      <c r="DH265" s="41">
        <f t="shared" si="615"/>
        <v>21986.810167309111</v>
      </c>
      <c r="DI265" s="39">
        <f t="shared" si="616"/>
        <v>-10443734.829471828</v>
      </c>
      <c r="DJ265" s="39">
        <f t="shared" si="617"/>
        <v>-549670.25418272777</v>
      </c>
      <c r="DK265" s="40">
        <f t="shared" si="571"/>
        <v>20639.392827635387</v>
      </c>
      <c r="DL265" s="39">
        <f t="shared" si="618"/>
        <v>51598482.069088466</v>
      </c>
      <c r="DM265" s="39">
        <f t="shared" si="619"/>
        <v>-24509278982.81702</v>
      </c>
      <c r="DN265" s="39">
        <f t="shared" si="620"/>
        <v>-1289962051.7272117</v>
      </c>
      <c r="DO265" s="53">
        <f t="shared" si="621"/>
        <v>11641907516838.084</v>
      </c>
      <c r="DP265" s="39">
        <f t="shared" si="622"/>
        <v>612731974570.42554</v>
      </c>
      <c r="DQ265" s="39">
        <f t="shared" si="623"/>
        <v>32249051293.18029</v>
      </c>
      <c r="EK265" s="21">
        <v>211</v>
      </c>
      <c r="EL265" s="39">
        <v>-25</v>
      </c>
      <c r="EM265" s="39">
        <v>-475</v>
      </c>
      <c r="EN265" s="39">
        <v>2500</v>
      </c>
      <c r="EO265" s="50">
        <f t="shared" si="624"/>
        <v>3.7137467809011249E-4</v>
      </c>
      <c r="EP265" s="40">
        <f t="shared" si="572"/>
        <v>8.5908197003162066</v>
      </c>
      <c r="EQ265" s="41">
        <f t="shared" si="625"/>
        <v>21477.049250790515</v>
      </c>
      <c r="ER265" s="39">
        <f t="shared" si="626"/>
        <v>-10201598.394125495</v>
      </c>
      <c r="ES265" s="39">
        <f t="shared" si="627"/>
        <v>-536926.23126976285</v>
      </c>
      <c r="ET265" s="40">
        <f t="shared" si="573"/>
        <v>20764.972854351068</v>
      </c>
      <c r="EU265" s="39">
        <f t="shared" si="628"/>
        <v>51912432.135877669</v>
      </c>
      <c r="EV265" s="39">
        <f t="shared" si="629"/>
        <v>-24658405264.541893</v>
      </c>
      <c r="EW265" s="39">
        <f t="shared" si="630"/>
        <v>-1297810803.3969417</v>
      </c>
      <c r="EX265" s="53">
        <f t="shared" si="631"/>
        <v>11712742500657.398</v>
      </c>
      <c r="EY265" s="39">
        <f t="shared" si="632"/>
        <v>616460131613.54724</v>
      </c>
      <c r="EZ265" s="39">
        <f t="shared" si="633"/>
        <v>32445270084.923542</v>
      </c>
      <c r="FT265" s="21">
        <v>211</v>
      </c>
      <c r="FU265" s="39">
        <v>-25</v>
      </c>
      <c r="FV265" s="39">
        <v>-475</v>
      </c>
      <c r="FW265" s="39">
        <v>2500</v>
      </c>
      <c r="FX265" s="50">
        <f t="shared" si="634"/>
        <v>3.7058113899684196E-4</v>
      </c>
      <c r="FY265" s="40">
        <f t="shared" si="574"/>
        <v>8.5743378682207201</v>
      </c>
      <c r="FZ265" s="41">
        <f t="shared" si="635"/>
        <v>21435.8446705518</v>
      </c>
      <c r="GA265" s="39">
        <f t="shared" si="636"/>
        <v>-10182026.218512105</v>
      </c>
      <c r="GB265" s="39">
        <f t="shared" si="637"/>
        <v>-535896.11676379503</v>
      </c>
      <c r="GC265" s="40">
        <f t="shared" si="575"/>
        <v>20775.090477790265</v>
      </c>
      <c r="GD265" s="39">
        <f t="shared" si="638"/>
        <v>51937726.194475666</v>
      </c>
      <c r="GE265" s="39">
        <f t="shared" si="639"/>
        <v>-24670419942.375942</v>
      </c>
      <c r="GF265" s="39">
        <f t="shared" si="640"/>
        <v>-1298443154.8618917</v>
      </c>
      <c r="GG265" s="53">
        <f t="shared" si="641"/>
        <v>11718449472628.572</v>
      </c>
      <c r="GH265" s="39">
        <f t="shared" si="642"/>
        <v>616760498559.39856</v>
      </c>
      <c r="GI265" s="39">
        <f t="shared" si="643"/>
        <v>32461078871.547291</v>
      </c>
      <c r="HC265" s="21">
        <v>211</v>
      </c>
      <c r="HD265" s="39">
        <v>-25</v>
      </c>
      <c r="HE265" s="39">
        <v>-475</v>
      </c>
      <c r="HF265" s="39">
        <v>2500</v>
      </c>
      <c r="HG265" s="50">
        <f t="shared" si="644"/>
        <v>3.7057995993097575E-4</v>
      </c>
      <c r="HH265" s="40">
        <f t="shared" si="576"/>
        <v>8.5743133730118029</v>
      </c>
      <c r="HI265" s="41">
        <f t="shared" si="645"/>
        <v>21435.783432529508</v>
      </c>
      <c r="HJ265" s="39">
        <f t="shared" si="646"/>
        <v>-10181997.130451517</v>
      </c>
      <c r="HK265" s="39">
        <f t="shared" si="647"/>
        <v>-535894.5858132377</v>
      </c>
      <c r="HL265" s="40">
        <f t="shared" si="577"/>
        <v>20775.105510880057</v>
      </c>
      <c r="HM265" s="39">
        <f t="shared" si="648"/>
        <v>51937763.77720014</v>
      </c>
      <c r="HN265" s="39">
        <f t="shared" si="649"/>
        <v>-24670437794.170067</v>
      </c>
      <c r="HO265" s="39">
        <f t="shared" si="650"/>
        <v>-1298444094.4300034</v>
      </c>
      <c r="HP265" s="53">
        <f t="shared" si="651"/>
        <v>11718457952230.781</v>
      </c>
      <c r="HQ265" s="39">
        <f t="shared" si="652"/>
        <v>616760944854.25159</v>
      </c>
      <c r="HR265" s="39">
        <f t="shared" si="653"/>
        <v>32461102360.750088</v>
      </c>
      <c r="IL265" s="21">
        <v>211</v>
      </c>
      <c r="IM265" s="39">
        <v>-25</v>
      </c>
      <c r="IN265" s="39">
        <v>-475</v>
      </c>
      <c r="IO265" s="39">
        <v>2500</v>
      </c>
      <c r="IP265" s="50">
        <f t="shared" si="654"/>
        <v>3.7057995990683995E-4</v>
      </c>
      <c r="IQ265" s="40">
        <f t="shared" si="578"/>
        <v>8.5743133725103817</v>
      </c>
      <c r="IR265" s="41">
        <f t="shared" si="655"/>
        <v>21435.783431275955</v>
      </c>
      <c r="IS265" s="39">
        <f t="shared" si="656"/>
        <v>-10181997.129856078</v>
      </c>
      <c r="IT265" s="39">
        <f t="shared" si="657"/>
        <v>-535894.58578189893</v>
      </c>
      <c r="IU265" s="40">
        <f t="shared" si="579"/>
        <v>20775.10551118779</v>
      </c>
      <c r="IV265" s="39">
        <f t="shared" si="658"/>
        <v>51937763.77796948</v>
      </c>
      <c r="IW265" s="39">
        <f t="shared" si="659"/>
        <v>-24670437794.535503</v>
      </c>
      <c r="IX265" s="39">
        <f t="shared" si="660"/>
        <v>-1298444094.4492369</v>
      </c>
      <c r="IY265" s="53">
        <f t="shared" si="661"/>
        <v>11718457952404.363</v>
      </c>
      <c r="IZ265" s="39">
        <f t="shared" si="662"/>
        <v>616760944863.38757</v>
      </c>
      <c r="JA265" s="39">
        <f t="shared" si="663"/>
        <v>32461102361.230927</v>
      </c>
      <c r="JU265" s="21">
        <v>211</v>
      </c>
      <c r="JV265" s="39">
        <v>-25</v>
      </c>
      <c r="JW265" s="39">
        <v>-475</v>
      </c>
      <c r="JX265" s="39">
        <v>2500</v>
      </c>
      <c r="JY265" s="50">
        <f t="shared" si="664"/>
        <v>3.7057995990683989E-4</v>
      </c>
      <c r="JZ265" s="40">
        <f t="shared" si="580"/>
        <v>8.5743133725103817</v>
      </c>
      <c r="KA265" s="41">
        <f t="shared" si="665"/>
        <v>21435.783431275955</v>
      </c>
      <c r="KB265" s="39">
        <f t="shared" si="666"/>
        <v>-10181997.129856078</v>
      </c>
      <c r="KC265" s="39">
        <f t="shared" si="667"/>
        <v>-535894.58578189893</v>
      </c>
      <c r="KD265" s="40">
        <f t="shared" si="581"/>
        <v>20775.10551118779</v>
      </c>
      <c r="KE265" s="39">
        <f t="shared" si="668"/>
        <v>51937763.77796948</v>
      </c>
      <c r="KF265" s="39">
        <f t="shared" si="669"/>
        <v>-24670437794.535503</v>
      </c>
      <c r="KG265" s="39">
        <f t="shared" si="670"/>
        <v>-1298444094.4492369</v>
      </c>
      <c r="KH265" s="53">
        <f t="shared" si="671"/>
        <v>11718457952404.363</v>
      </c>
      <c r="KI265" s="39">
        <f t="shared" si="672"/>
        <v>616760944863.38757</v>
      </c>
      <c r="KJ265" s="39">
        <f t="shared" si="673"/>
        <v>32461102361.230927</v>
      </c>
      <c r="LD265" s="21">
        <v>211</v>
      </c>
      <c r="LE265" s="39">
        <v>-25</v>
      </c>
      <c r="LF265" s="39">
        <v>-475</v>
      </c>
      <c r="LG265" s="39">
        <v>2500</v>
      </c>
      <c r="LH265" s="50">
        <f t="shared" si="674"/>
        <v>3.7057995990683989E-4</v>
      </c>
      <c r="LI265" s="40">
        <f t="shared" si="582"/>
        <v>8.5743133725103817</v>
      </c>
      <c r="LJ265" s="41">
        <f t="shared" si="675"/>
        <v>21435.783431275955</v>
      </c>
      <c r="LK265" s="39">
        <f t="shared" si="676"/>
        <v>-10181997.129856078</v>
      </c>
      <c r="LL265" s="39">
        <f t="shared" si="677"/>
        <v>-535894.58578189893</v>
      </c>
      <c r="LM265" s="40">
        <f t="shared" si="583"/>
        <v>20775.10551118779</v>
      </c>
      <c r="LN265" s="39">
        <f t="shared" si="678"/>
        <v>51937763.77796948</v>
      </c>
      <c r="LO265" s="39">
        <f t="shared" si="679"/>
        <v>-24670437794.535503</v>
      </c>
      <c r="LP265" s="39">
        <f t="shared" si="680"/>
        <v>-1298444094.4492369</v>
      </c>
      <c r="LQ265" s="53">
        <f t="shared" si="681"/>
        <v>11718457952404.363</v>
      </c>
      <c r="LR265" s="39">
        <f t="shared" si="682"/>
        <v>616760944863.38757</v>
      </c>
      <c r="LS265" s="39">
        <f t="shared" si="683"/>
        <v>32461102361.230927</v>
      </c>
    </row>
    <row r="266" spans="1:331" x14ac:dyDescent="0.25">
      <c r="A266" s="21">
        <v>212</v>
      </c>
      <c r="B266" s="39">
        <v>-25</v>
      </c>
      <c r="C266" s="39">
        <v>-425</v>
      </c>
      <c r="D266" s="39">
        <v>2500</v>
      </c>
      <c r="E266" s="50">
        <f t="shared" si="584"/>
        <v>9.3500000000000007E-4</v>
      </c>
      <c r="F266" s="40">
        <f t="shared" si="564"/>
        <v>18.269315625000001</v>
      </c>
      <c r="G266" s="41">
        <f t="shared" si="585"/>
        <v>45673.2890625</v>
      </c>
      <c r="H266" s="39">
        <f t="shared" si="586"/>
        <v>-19411147.8515625</v>
      </c>
      <c r="I266" s="39">
        <f t="shared" si="587"/>
        <v>-1141832.2265625</v>
      </c>
      <c r="J266" s="40">
        <f t="shared" si="565"/>
        <v>13578.75</v>
      </c>
      <c r="K266" s="39">
        <f t="shared" si="588"/>
        <v>33946875</v>
      </c>
      <c r="L266" s="39">
        <f t="shared" si="589"/>
        <v>-14427421875</v>
      </c>
      <c r="M266" s="39">
        <f t="shared" si="590"/>
        <v>-848671875</v>
      </c>
      <c r="N266" s="53">
        <f t="shared" si="591"/>
        <v>6131654296875</v>
      </c>
      <c r="O266" s="39">
        <f t="shared" si="592"/>
        <v>360685546875</v>
      </c>
      <c r="P266" s="39">
        <f t="shared" si="593"/>
        <v>21216796875</v>
      </c>
      <c r="AJ266" s="21">
        <v>212</v>
      </c>
      <c r="AK266" s="39">
        <v>-25</v>
      </c>
      <c r="AL266" s="39">
        <v>-425</v>
      </c>
      <c r="AM266" s="39">
        <v>2500</v>
      </c>
      <c r="AN266" s="50">
        <f t="shared" si="594"/>
        <v>4.5399021580230759E-4</v>
      </c>
      <c r="AO266" s="40">
        <f t="shared" si="566"/>
        <v>10.262817638176905</v>
      </c>
      <c r="AP266" s="41">
        <f t="shared" si="595"/>
        <v>25657.044095442263</v>
      </c>
      <c r="AQ266" s="39">
        <f t="shared" si="596"/>
        <v>-10904243.740562962</v>
      </c>
      <c r="AR266" s="39">
        <f t="shared" si="597"/>
        <v>-641426.10238605656</v>
      </c>
      <c r="AS266" s="40">
        <f t="shared" si="567"/>
        <v>19711.624748520579</v>
      </c>
      <c r="AT266" s="39">
        <f t="shared" si="598"/>
        <v>49279061.87130145</v>
      </c>
      <c r="AU266" s="39">
        <f t="shared" si="599"/>
        <v>-20943601295.303116</v>
      </c>
      <c r="AV266" s="39">
        <f t="shared" si="600"/>
        <v>-1231976546.7825363</v>
      </c>
      <c r="AW266" s="53">
        <f t="shared" si="601"/>
        <v>8901030550503.8242</v>
      </c>
      <c r="AX266" s="39">
        <f t="shared" si="602"/>
        <v>523590032382.57794</v>
      </c>
      <c r="AY266" s="39">
        <f t="shared" si="603"/>
        <v>30799413669.563408</v>
      </c>
      <c r="BS266" s="21">
        <v>212</v>
      </c>
      <c r="BT266" s="39">
        <v>-25</v>
      </c>
      <c r="BU266" s="39">
        <v>-425</v>
      </c>
      <c r="BV266" s="39">
        <v>2500</v>
      </c>
      <c r="BW266" s="50">
        <f t="shared" si="604"/>
        <v>5.0329282547013779E-4</v>
      </c>
      <c r="BX266" s="40">
        <f t="shared" si="568"/>
        <v>11.219156164906579</v>
      </c>
      <c r="BY266" s="41">
        <f t="shared" si="605"/>
        <v>28047.890412266446</v>
      </c>
      <c r="BZ266" s="39">
        <f t="shared" si="606"/>
        <v>-11920353.42521324</v>
      </c>
      <c r="CA266" s="39">
        <f t="shared" si="607"/>
        <v>-701197.26030666113</v>
      </c>
      <c r="CB266" s="40">
        <f t="shared" si="569"/>
        <v>19083.016475255747</v>
      </c>
      <c r="CC266" s="39">
        <f t="shared" si="608"/>
        <v>47707541.188139364</v>
      </c>
      <c r="CD266" s="39">
        <f t="shared" si="609"/>
        <v>-20275705004.959229</v>
      </c>
      <c r="CE266" s="39">
        <f t="shared" si="610"/>
        <v>-1192688529.7034841</v>
      </c>
      <c r="CF266" s="53">
        <f t="shared" si="611"/>
        <v>8617174627107.6719</v>
      </c>
      <c r="CG266" s="39">
        <f t="shared" si="612"/>
        <v>506892625123.98071</v>
      </c>
      <c r="CH266" s="39">
        <f t="shared" si="613"/>
        <v>29817213242.587101</v>
      </c>
      <c r="DB266" s="21">
        <v>212</v>
      </c>
      <c r="DC266" s="39">
        <v>-25</v>
      </c>
      <c r="DD266" s="39">
        <v>-425</v>
      </c>
      <c r="DE266" s="39">
        <v>2500</v>
      </c>
      <c r="DF266" s="50">
        <f t="shared" si="614"/>
        <v>4.9214436670154253E-4</v>
      </c>
      <c r="DG266" s="40">
        <f t="shared" si="570"/>
        <v>11.005617605704439</v>
      </c>
      <c r="DH266" s="41">
        <f t="shared" si="615"/>
        <v>27514.044014261097</v>
      </c>
      <c r="DI266" s="39">
        <f t="shared" si="616"/>
        <v>-11693468.706060966</v>
      </c>
      <c r="DJ266" s="39">
        <f t="shared" si="617"/>
        <v>-687851.10035652737</v>
      </c>
      <c r="DK266" s="40">
        <f t="shared" si="571"/>
        <v>19225.15932455533</v>
      </c>
      <c r="DL266" s="39">
        <f t="shared" si="618"/>
        <v>48062898.311388329</v>
      </c>
      <c r="DM266" s="39">
        <f t="shared" si="619"/>
        <v>-20426731782.340038</v>
      </c>
      <c r="DN266" s="39">
        <f t="shared" si="620"/>
        <v>-1201572457.7847083</v>
      </c>
      <c r="DO266" s="53">
        <f t="shared" si="621"/>
        <v>8681361007494.5166</v>
      </c>
      <c r="DP266" s="39">
        <f t="shared" si="622"/>
        <v>510668294558.50104</v>
      </c>
      <c r="DQ266" s="39">
        <f t="shared" si="623"/>
        <v>30039311444.617706</v>
      </c>
      <c r="EK266" s="21">
        <v>212</v>
      </c>
      <c r="EL266" s="39">
        <v>-25</v>
      </c>
      <c r="EM266" s="39">
        <v>-425</v>
      </c>
      <c r="EN266" s="39">
        <v>2500</v>
      </c>
      <c r="EO266" s="50">
        <f t="shared" si="624"/>
        <v>4.8996108839357048E-4</v>
      </c>
      <c r="EP266" s="40">
        <f t="shared" si="572"/>
        <v>10.963613344644743</v>
      </c>
      <c r="EQ266" s="41">
        <f t="shared" si="625"/>
        <v>27409.033361611859</v>
      </c>
      <c r="ER266" s="39">
        <f t="shared" si="626"/>
        <v>-11648839.178685039</v>
      </c>
      <c r="ES266" s="39">
        <f t="shared" si="627"/>
        <v>-685225.8340402965</v>
      </c>
      <c r="ET266" s="40">
        <f t="shared" si="573"/>
        <v>19252.996122981978</v>
      </c>
      <c r="EU266" s="39">
        <f t="shared" si="628"/>
        <v>48132490.307454944</v>
      </c>
      <c r="EV266" s="39">
        <f t="shared" si="629"/>
        <v>-20456308380.66835</v>
      </c>
      <c r="EW266" s="39">
        <f t="shared" si="630"/>
        <v>-1203312257.6863737</v>
      </c>
      <c r="EX266" s="53">
        <f t="shared" si="631"/>
        <v>8693931061784.0488</v>
      </c>
      <c r="EY266" s="39">
        <f t="shared" si="632"/>
        <v>511407709516.7088</v>
      </c>
      <c r="EZ266" s="39">
        <f t="shared" si="633"/>
        <v>30082806442.15934</v>
      </c>
      <c r="FT266" s="21">
        <v>212</v>
      </c>
      <c r="FU266" s="39">
        <v>-25</v>
      </c>
      <c r="FV266" s="39">
        <v>-425</v>
      </c>
      <c r="FW266" s="39">
        <v>2500</v>
      </c>
      <c r="FX266" s="50">
        <f t="shared" si="634"/>
        <v>4.897510196901091E-4</v>
      </c>
      <c r="FY266" s="40">
        <f t="shared" si="574"/>
        <v>10.959568611389958</v>
      </c>
      <c r="FZ266" s="41">
        <f t="shared" si="635"/>
        <v>27398.921528474897</v>
      </c>
      <c r="GA266" s="39">
        <f t="shared" si="636"/>
        <v>-11644541.649601832</v>
      </c>
      <c r="GB266" s="39">
        <f t="shared" si="637"/>
        <v>-684973.03821187245</v>
      </c>
      <c r="GC266" s="40">
        <f t="shared" si="575"/>
        <v>19255.67449895111</v>
      </c>
      <c r="GD266" s="39">
        <f t="shared" si="638"/>
        <v>48139186.247377776</v>
      </c>
      <c r="GE266" s="39">
        <f t="shared" si="639"/>
        <v>-20459154155.135555</v>
      </c>
      <c r="GF266" s="39">
        <f t="shared" si="640"/>
        <v>-1203479656.1844444</v>
      </c>
      <c r="GG266" s="53">
        <f t="shared" si="641"/>
        <v>8695140515932.6113</v>
      </c>
      <c r="GH266" s="39">
        <f t="shared" si="642"/>
        <v>511478853878.38885</v>
      </c>
      <c r="GI266" s="39">
        <f t="shared" si="643"/>
        <v>30086991404.611111</v>
      </c>
      <c r="HC266" s="21">
        <v>212</v>
      </c>
      <c r="HD266" s="39">
        <v>-25</v>
      </c>
      <c r="HE266" s="39">
        <v>-425</v>
      </c>
      <c r="HF266" s="39">
        <v>2500</v>
      </c>
      <c r="HG266" s="50">
        <f t="shared" si="644"/>
        <v>4.8975210498892953E-4</v>
      </c>
      <c r="HH266" s="40">
        <f t="shared" si="576"/>
        <v>10.959589509543269</v>
      </c>
      <c r="HI266" s="41">
        <f t="shared" si="645"/>
        <v>27398.973773858172</v>
      </c>
      <c r="HJ266" s="39">
        <f t="shared" si="646"/>
        <v>-11644563.853889722</v>
      </c>
      <c r="HK266" s="39">
        <f t="shared" si="647"/>
        <v>-684974.34434645425</v>
      </c>
      <c r="HL266" s="40">
        <f t="shared" si="577"/>
        <v>19255.66066139115</v>
      </c>
      <c r="HM266" s="39">
        <f t="shared" si="648"/>
        <v>48139151.653477877</v>
      </c>
      <c r="HN266" s="39">
        <f t="shared" si="649"/>
        <v>-20459139452.728096</v>
      </c>
      <c r="HO266" s="39">
        <f t="shared" si="650"/>
        <v>-1203478791.336947</v>
      </c>
      <c r="HP266" s="53">
        <f t="shared" si="651"/>
        <v>8695134267409.4404</v>
      </c>
      <c r="HQ266" s="39">
        <f t="shared" si="652"/>
        <v>511478486318.20245</v>
      </c>
      <c r="HR266" s="39">
        <f t="shared" si="653"/>
        <v>30086969783.423672</v>
      </c>
      <c r="IL266" s="21">
        <v>212</v>
      </c>
      <c r="IM266" s="39">
        <v>-25</v>
      </c>
      <c r="IN266" s="39">
        <v>-425</v>
      </c>
      <c r="IO266" s="39">
        <v>2500</v>
      </c>
      <c r="IP266" s="50">
        <f t="shared" si="654"/>
        <v>4.8975210500623524E-4</v>
      </c>
      <c r="IQ266" s="40">
        <f t="shared" si="578"/>
        <v>10.959589509876505</v>
      </c>
      <c r="IR266" s="41">
        <f t="shared" si="655"/>
        <v>27398.973774691261</v>
      </c>
      <c r="IS266" s="39">
        <f t="shared" si="656"/>
        <v>-11644563.854243787</v>
      </c>
      <c r="IT266" s="39">
        <f t="shared" si="657"/>
        <v>-684974.34436728153</v>
      </c>
      <c r="IU266" s="40">
        <f t="shared" si="579"/>
        <v>19255.660661170499</v>
      </c>
      <c r="IV266" s="39">
        <f t="shared" si="658"/>
        <v>48139151.652926251</v>
      </c>
      <c r="IW266" s="39">
        <f t="shared" si="659"/>
        <v>-20459139452.493656</v>
      </c>
      <c r="IX266" s="39">
        <f t="shared" si="660"/>
        <v>-1203478791.3231564</v>
      </c>
      <c r="IY266" s="53">
        <f t="shared" si="661"/>
        <v>8695134267309.8037</v>
      </c>
      <c r="IZ266" s="39">
        <f t="shared" si="662"/>
        <v>511478486312.34143</v>
      </c>
      <c r="JA266" s="39">
        <f t="shared" si="663"/>
        <v>30086969783.078907</v>
      </c>
      <c r="JU266" s="21">
        <v>212</v>
      </c>
      <c r="JV266" s="39">
        <v>-25</v>
      </c>
      <c r="JW266" s="39">
        <v>-425</v>
      </c>
      <c r="JX266" s="39">
        <v>2500</v>
      </c>
      <c r="JY266" s="50">
        <f t="shared" si="664"/>
        <v>4.8975210500623492E-4</v>
      </c>
      <c r="JZ266" s="40">
        <f t="shared" si="580"/>
        <v>10.959589509876498</v>
      </c>
      <c r="KA266" s="41">
        <f t="shared" si="665"/>
        <v>27398.973774691243</v>
      </c>
      <c r="KB266" s="39">
        <f t="shared" si="666"/>
        <v>-11644563.854243778</v>
      </c>
      <c r="KC266" s="39">
        <f t="shared" si="667"/>
        <v>-684974.34436728107</v>
      </c>
      <c r="KD266" s="40">
        <f t="shared" si="581"/>
        <v>19255.660661170503</v>
      </c>
      <c r="KE266" s="39">
        <f t="shared" si="668"/>
        <v>48139151.652926259</v>
      </c>
      <c r="KF266" s="39">
        <f t="shared" si="669"/>
        <v>-20459139452.49366</v>
      </c>
      <c r="KG266" s="39">
        <f t="shared" si="670"/>
        <v>-1203478791.3231564</v>
      </c>
      <c r="KH266" s="53">
        <f t="shared" si="671"/>
        <v>8695134267309.8057</v>
      </c>
      <c r="KI266" s="39">
        <f t="shared" si="672"/>
        <v>511478486312.34143</v>
      </c>
      <c r="KJ266" s="39">
        <f t="shared" si="673"/>
        <v>30086969783.078911</v>
      </c>
      <c r="LD266" s="21">
        <v>212</v>
      </c>
      <c r="LE266" s="39">
        <v>-25</v>
      </c>
      <c r="LF266" s="39">
        <v>-425</v>
      </c>
      <c r="LG266" s="39">
        <v>2500</v>
      </c>
      <c r="LH266" s="50">
        <f t="shared" si="674"/>
        <v>4.8975210500623492E-4</v>
      </c>
      <c r="LI266" s="40">
        <f t="shared" si="582"/>
        <v>10.959589509876498</v>
      </c>
      <c r="LJ266" s="41">
        <f t="shared" si="675"/>
        <v>27398.973774691243</v>
      </c>
      <c r="LK266" s="39">
        <f t="shared" si="676"/>
        <v>-11644563.854243778</v>
      </c>
      <c r="LL266" s="39">
        <f t="shared" si="677"/>
        <v>-684974.34436728107</v>
      </c>
      <c r="LM266" s="40">
        <f t="shared" si="583"/>
        <v>19255.660661170503</v>
      </c>
      <c r="LN266" s="39">
        <f t="shared" si="678"/>
        <v>48139151.652926259</v>
      </c>
      <c r="LO266" s="39">
        <f t="shared" si="679"/>
        <v>-20459139452.49366</v>
      </c>
      <c r="LP266" s="39">
        <f t="shared" si="680"/>
        <v>-1203478791.3231564</v>
      </c>
      <c r="LQ266" s="53">
        <f t="shared" si="681"/>
        <v>8695134267309.8057</v>
      </c>
      <c r="LR266" s="39">
        <f t="shared" si="682"/>
        <v>511478486312.34143</v>
      </c>
      <c r="LS266" s="39">
        <f t="shared" si="683"/>
        <v>30086969783.078911</v>
      </c>
    </row>
    <row r="267" spans="1:331" x14ac:dyDescent="0.25">
      <c r="A267" s="21">
        <v>213</v>
      </c>
      <c r="B267" s="39">
        <v>-25</v>
      </c>
      <c r="C267" s="39">
        <v>-375</v>
      </c>
      <c r="D267" s="39">
        <v>2500</v>
      </c>
      <c r="E267" s="50">
        <f t="shared" si="584"/>
        <v>9.4250000000000009E-4</v>
      </c>
      <c r="F267" s="40">
        <f t="shared" si="564"/>
        <v>18.370797656249998</v>
      </c>
      <c r="G267" s="41">
        <f t="shared" si="585"/>
        <v>45926.994140624993</v>
      </c>
      <c r="H267" s="39">
        <f t="shared" si="586"/>
        <v>-17222622.802734371</v>
      </c>
      <c r="I267" s="39">
        <f t="shared" si="587"/>
        <v>-1148174.8535156248</v>
      </c>
      <c r="J267" s="40">
        <f t="shared" si="565"/>
        <v>13483.124999999998</v>
      </c>
      <c r="K267" s="39">
        <f t="shared" si="588"/>
        <v>33707812.499999993</v>
      </c>
      <c r="L267" s="39">
        <f t="shared" si="589"/>
        <v>-12640429687.499998</v>
      </c>
      <c r="M267" s="39">
        <f t="shared" si="590"/>
        <v>-842695312.49999976</v>
      </c>
      <c r="N267" s="53">
        <f t="shared" si="591"/>
        <v>4740161132812.499</v>
      </c>
      <c r="O267" s="39">
        <f t="shared" si="592"/>
        <v>316010742187.49994</v>
      </c>
      <c r="P267" s="39">
        <f t="shared" si="593"/>
        <v>21067382812.499996</v>
      </c>
      <c r="AJ267" s="21">
        <v>213</v>
      </c>
      <c r="AK267" s="39">
        <v>-25</v>
      </c>
      <c r="AL267" s="39">
        <v>-375</v>
      </c>
      <c r="AM267" s="39">
        <v>2500</v>
      </c>
      <c r="AN267" s="50">
        <f t="shared" si="594"/>
        <v>5.2658225554028332E-4</v>
      </c>
      <c r="AO267" s="40">
        <f t="shared" si="566"/>
        <v>11.660130958234159</v>
      </c>
      <c r="AP267" s="41">
        <f t="shared" si="595"/>
        <v>29150.327395585398</v>
      </c>
      <c r="AQ267" s="39">
        <f t="shared" si="596"/>
        <v>-10931372.773344524</v>
      </c>
      <c r="AR267" s="39">
        <f t="shared" si="597"/>
        <v>-728758.18488963495</v>
      </c>
      <c r="AS267" s="40">
        <f t="shared" si="567"/>
        <v>18786.076241861389</v>
      </c>
      <c r="AT267" s="39">
        <f t="shared" si="598"/>
        <v>46965190.60465347</v>
      </c>
      <c r="AU267" s="39">
        <f t="shared" si="599"/>
        <v>-17611946476.745052</v>
      </c>
      <c r="AV267" s="39">
        <f t="shared" si="600"/>
        <v>-1174129765.1163368</v>
      </c>
      <c r="AW267" s="53">
        <f t="shared" si="601"/>
        <v>6604479928779.3945</v>
      </c>
      <c r="AX267" s="39">
        <f t="shared" si="602"/>
        <v>440298661918.62628</v>
      </c>
      <c r="AY267" s="39">
        <f t="shared" si="603"/>
        <v>29353244127.908421</v>
      </c>
      <c r="BS267" s="21">
        <v>213</v>
      </c>
      <c r="BT267" s="39">
        <v>-25</v>
      </c>
      <c r="BU267" s="39">
        <v>-375</v>
      </c>
      <c r="BV267" s="39">
        <v>2500</v>
      </c>
      <c r="BW267" s="50">
        <f t="shared" si="604"/>
        <v>5.9365432921845002E-4</v>
      </c>
      <c r="BX267" s="40">
        <f t="shared" si="568"/>
        <v>12.8914730709967</v>
      </c>
      <c r="BY267" s="41">
        <f t="shared" si="605"/>
        <v>32228.68267749175</v>
      </c>
      <c r="BZ267" s="39">
        <f t="shared" si="606"/>
        <v>-12085756.004059406</v>
      </c>
      <c r="CA267" s="39">
        <f t="shared" si="607"/>
        <v>-805717.06693729374</v>
      </c>
      <c r="CB267" s="40">
        <f t="shared" si="569"/>
        <v>17930.907302464762</v>
      </c>
      <c r="CC267" s="39">
        <f t="shared" si="608"/>
        <v>44827268.256161906</v>
      </c>
      <c r="CD267" s="39">
        <f t="shared" si="609"/>
        <v>-16810225596.060715</v>
      </c>
      <c r="CE267" s="39">
        <f t="shared" si="610"/>
        <v>-1120681706.4040477</v>
      </c>
      <c r="CF267" s="53">
        <f t="shared" si="611"/>
        <v>6303834598522.7676</v>
      </c>
      <c r="CG267" s="39">
        <f t="shared" si="612"/>
        <v>420255639901.51788</v>
      </c>
      <c r="CH267" s="39">
        <f t="shared" si="613"/>
        <v>28017042660.101192</v>
      </c>
      <c r="DB267" s="21">
        <v>213</v>
      </c>
      <c r="DC267" s="39">
        <v>-25</v>
      </c>
      <c r="DD267" s="39">
        <v>-375</v>
      </c>
      <c r="DE267" s="39">
        <v>2500</v>
      </c>
      <c r="DF267" s="50">
        <f t="shared" si="614"/>
        <v>6.0306464145291948E-4</v>
      </c>
      <c r="DG267" s="40">
        <f t="shared" si="570"/>
        <v>13.059643975760991</v>
      </c>
      <c r="DH267" s="41">
        <f t="shared" si="615"/>
        <v>32649.109939402479</v>
      </c>
      <c r="DI267" s="39">
        <f t="shared" si="616"/>
        <v>-12243416.22727593</v>
      </c>
      <c r="DJ267" s="39">
        <f t="shared" si="617"/>
        <v>-816227.74848506192</v>
      </c>
      <c r="DK267" s="40">
        <f t="shared" si="571"/>
        <v>17810.925821475277</v>
      </c>
      <c r="DL267" s="39">
        <f t="shared" si="618"/>
        <v>44527314.553688191</v>
      </c>
      <c r="DM267" s="39">
        <f t="shared" si="619"/>
        <v>-16697742957.633072</v>
      </c>
      <c r="DN267" s="39">
        <f t="shared" si="620"/>
        <v>-1113182863.8422048</v>
      </c>
      <c r="DO267" s="53">
        <f t="shared" si="621"/>
        <v>6261653609112.4023</v>
      </c>
      <c r="DP267" s="39">
        <f t="shared" si="622"/>
        <v>417443573940.82678</v>
      </c>
      <c r="DQ267" s="39">
        <f t="shared" si="623"/>
        <v>27829571596.055119</v>
      </c>
      <c r="EK267" s="21">
        <v>213</v>
      </c>
      <c r="EL267" s="39">
        <v>-25</v>
      </c>
      <c r="EM267" s="39">
        <v>-375</v>
      </c>
      <c r="EN267" s="39">
        <v>2500</v>
      </c>
      <c r="EO267" s="50">
        <f t="shared" si="624"/>
        <v>6.0854749869702863E-4</v>
      </c>
      <c r="EP267" s="40">
        <f t="shared" si="572"/>
        <v>13.157107095937869</v>
      </c>
      <c r="EQ267" s="41">
        <f t="shared" si="625"/>
        <v>32892.767739844676</v>
      </c>
      <c r="ER267" s="39">
        <f t="shared" si="626"/>
        <v>-12334787.902441753</v>
      </c>
      <c r="ES267" s="39">
        <f t="shared" si="627"/>
        <v>-822319.1934961169</v>
      </c>
      <c r="ET267" s="40">
        <f t="shared" si="573"/>
        <v>17741.019391612885</v>
      </c>
      <c r="EU267" s="39">
        <f t="shared" si="628"/>
        <v>44352548.479032211</v>
      </c>
      <c r="EV267" s="39">
        <f t="shared" si="629"/>
        <v>-16632205679.637079</v>
      </c>
      <c r="EW267" s="39">
        <f t="shared" si="630"/>
        <v>-1108813711.9758053</v>
      </c>
      <c r="EX267" s="53">
        <f t="shared" si="631"/>
        <v>6237077129863.9043</v>
      </c>
      <c r="EY267" s="39">
        <f t="shared" si="632"/>
        <v>415805141990.927</v>
      </c>
      <c r="EZ267" s="39">
        <f t="shared" si="633"/>
        <v>27720342799.39513</v>
      </c>
      <c r="FT267" s="21">
        <v>213</v>
      </c>
      <c r="FU267" s="39">
        <v>-25</v>
      </c>
      <c r="FV267" s="39">
        <v>-375</v>
      </c>
      <c r="FW267" s="39">
        <v>2500</v>
      </c>
      <c r="FX267" s="50">
        <f t="shared" si="634"/>
        <v>6.0892090038337614E-4</v>
      </c>
      <c r="FY267" s="40">
        <f t="shared" si="574"/>
        <v>13.163730733637497</v>
      </c>
      <c r="FZ267" s="41">
        <f t="shared" si="635"/>
        <v>32909.326834093743</v>
      </c>
      <c r="GA267" s="39">
        <f t="shared" si="636"/>
        <v>-12340997.562785154</v>
      </c>
      <c r="GB267" s="39">
        <f t="shared" si="637"/>
        <v>-822733.17085234355</v>
      </c>
      <c r="GC267" s="40">
        <f t="shared" si="575"/>
        <v>17736.258520111955</v>
      </c>
      <c r="GD267" s="39">
        <f t="shared" si="638"/>
        <v>44340646.300279886</v>
      </c>
      <c r="GE267" s="39">
        <f t="shared" si="639"/>
        <v>-16627742362.604958</v>
      </c>
      <c r="GF267" s="39">
        <f t="shared" si="640"/>
        <v>-1108516157.5069971</v>
      </c>
      <c r="GG267" s="53">
        <f t="shared" si="641"/>
        <v>6235403385976.8594</v>
      </c>
      <c r="GH267" s="39">
        <f t="shared" si="642"/>
        <v>415693559065.1239</v>
      </c>
      <c r="GI267" s="39">
        <f t="shared" si="643"/>
        <v>27712903937.674927</v>
      </c>
      <c r="HC267" s="21">
        <v>213</v>
      </c>
      <c r="HD267" s="39">
        <v>-25</v>
      </c>
      <c r="HE267" s="39">
        <v>-375</v>
      </c>
      <c r="HF267" s="39">
        <v>2500</v>
      </c>
      <c r="HG267" s="50">
        <f t="shared" si="644"/>
        <v>6.0892425004688321E-4</v>
      </c>
      <c r="HH267" s="40">
        <f t="shared" si="576"/>
        <v>13.163790144063881</v>
      </c>
      <c r="HI267" s="41">
        <f t="shared" si="645"/>
        <v>32909.475360159704</v>
      </c>
      <c r="HJ267" s="39">
        <f t="shared" si="646"/>
        <v>-12341053.260059889</v>
      </c>
      <c r="HK267" s="39">
        <f t="shared" si="647"/>
        <v>-822736.88400399266</v>
      </c>
      <c r="HL267" s="40">
        <f t="shared" si="577"/>
        <v>17736.215811902239</v>
      </c>
      <c r="HM267" s="39">
        <f t="shared" si="648"/>
        <v>44340539.5297556</v>
      </c>
      <c r="HN267" s="39">
        <f t="shared" si="649"/>
        <v>-16627702323.65835</v>
      </c>
      <c r="HO267" s="39">
        <f t="shared" si="650"/>
        <v>-1108513488.24389</v>
      </c>
      <c r="HP267" s="53">
        <f t="shared" si="651"/>
        <v>6235388371371.8809</v>
      </c>
      <c r="HQ267" s="39">
        <f t="shared" si="652"/>
        <v>415692558091.45874</v>
      </c>
      <c r="HR267" s="39">
        <f t="shared" si="653"/>
        <v>27712837206.097248</v>
      </c>
      <c r="IL267" s="21">
        <v>213</v>
      </c>
      <c r="IM267" s="39">
        <v>-25</v>
      </c>
      <c r="IN267" s="39">
        <v>-375</v>
      </c>
      <c r="IO267" s="39">
        <v>2500</v>
      </c>
      <c r="IP267" s="50">
        <f t="shared" si="654"/>
        <v>6.0892425010563016E-4</v>
      </c>
      <c r="IQ267" s="40">
        <f t="shared" si="578"/>
        <v>13.163790145105828</v>
      </c>
      <c r="IR267" s="41">
        <f t="shared" si="655"/>
        <v>32909.47536276457</v>
      </c>
      <c r="IS267" s="39">
        <f t="shared" si="656"/>
        <v>-12341053.261036713</v>
      </c>
      <c r="IT267" s="39">
        <f t="shared" si="657"/>
        <v>-822736.88406911422</v>
      </c>
      <c r="IU267" s="40">
        <f t="shared" si="579"/>
        <v>17736.215811153219</v>
      </c>
      <c r="IV267" s="39">
        <f t="shared" si="658"/>
        <v>44340539.527883045</v>
      </c>
      <c r="IW267" s="39">
        <f t="shared" si="659"/>
        <v>-16627702322.956142</v>
      </c>
      <c r="IX267" s="39">
        <f t="shared" si="660"/>
        <v>-1108513488.1970761</v>
      </c>
      <c r="IY267" s="53">
        <f t="shared" si="661"/>
        <v>6235388371108.5537</v>
      </c>
      <c r="IZ267" s="39">
        <f t="shared" si="662"/>
        <v>415692558073.9035</v>
      </c>
      <c r="JA267" s="39">
        <f t="shared" si="663"/>
        <v>27712837204.926903</v>
      </c>
      <c r="JU267" s="21">
        <v>213</v>
      </c>
      <c r="JV267" s="39">
        <v>-25</v>
      </c>
      <c r="JW267" s="39">
        <v>-375</v>
      </c>
      <c r="JX267" s="39">
        <v>2500</v>
      </c>
      <c r="JY267" s="50">
        <f t="shared" si="664"/>
        <v>6.0892425010563016E-4</v>
      </c>
      <c r="JZ267" s="40">
        <f t="shared" si="580"/>
        <v>13.163790145105828</v>
      </c>
      <c r="KA267" s="41">
        <f t="shared" si="665"/>
        <v>32909.47536276457</v>
      </c>
      <c r="KB267" s="39">
        <f t="shared" si="666"/>
        <v>-12341053.261036713</v>
      </c>
      <c r="KC267" s="39">
        <f t="shared" si="667"/>
        <v>-822736.88406911422</v>
      </c>
      <c r="KD267" s="40">
        <f t="shared" si="581"/>
        <v>17736.215811153219</v>
      </c>
      <c r="KE267" s="39">
        <f t="shared" si="668"/>
        <v>44340539.527883045</v>
      </c>
      <c r="KF267" s="39">
        <f t="shared" si="669"/>
        <v>-16627702322.956142</v>
      </c>
      <c r="KG267" s="39">
        <f t="shared" si="670"/>
        <v>-1108513488.1970761</v>
      </c>
      <c r="KH267" s="53">
        <f t="shared" si="671"/>
        <v>6235388371108.5537</v>
      </c>
      <c r="KI267" s="39">
        <f t="shared" si="672"/>
        <v>415692558073.9035</v>
      </c>
      <c r="KJ267" s="39">
        <f t="shared" si="673"/>
        <v>27712837204.926903</v>
      </c>
      <c r="LD267" s="21">
        <v>213</v>
      </c>
      <c r="LE267" s="39">
        <v>-25</v>
      </c>
      <c r="LF267" s="39">
        <v>-375</v>
      </c>
      <c r="LG267" s="39">
        <v>2500</v>
      </c>
      <c r="LH267" s="50">
        <f t="shared" si="674"/>
        <v>6.0892425010563016E-4</v>
      </c>
      <c r="LI267" s="40">
        <f t="shared" si="582"/>
        <v>13.163790145105828</v>
      </c>
      <c r="LJ267" s="41">
        <f t="shared" si="675"/>
        <v>32909.47536276457</v>
      </c>
      <c r="LK267" s="39">
        <f t="shared" si="676"/>
        <v>-12341053.261036713</v>
      </c>
      <c r="LL267" s="39">
        <f t="shared" si="677"/>
        <v>-822736.88406911422</v>
      </c>
      <c r="LM267" s="40">
        <f t="shared" si="583"/>
        <v>17736.215811153219</v>
      </c>
      <c r="LN267" s="39">
        <f t="shared" si="678"/>
        <v>44340539.527883045</v>
      </c>
      <c r="LO267" s="39">
        <f t="shared" si="679"/>
        <v>-16627702322.956142</v>
      </c>
      <c r="LP267" s="39">
        <f t="shared" si="680"/>
        <v>-1108513488.1970761</v>
      </c>
      <c r="LQ267" s="53">
        <f t="shared" si="681"/>
        <v>6235388371108.5537</v>
      </c>
      <c r="LR267" s="39">
        <f t="shared" si="682"/>
        <v>415692558073.9035</v>
      </c>
      <c r="LS267" s="39">
        <f t="shared" si="683"/>
        <v>27712837204.926903</v>
      </c>
    </row>
    <row r="268" spans="1:331" x14ac:dyDescent="0.25">
      <c r="A268" s="21">
        <v>214</v>
      </c>
      <c r="B268" s="39">
        <v>-25</v>
      </c>
      <c r="C268" s="39">
        <v>-325</v>
      </c>
      <c r="D268" s="39">
        <v>2500</v>
      </c>
      <c r="E268" s="50">
        <f t="shared" si="584"/>
        <v>9.5000000000000011E-4</v>
      </c>
      <c r="F268" s="40">
        <f t="shared" si="564"/>
        <v>18.471562500000005</v>
      </c>
      <c r="G268" s="41">
        <f t="shared" si="585"/>
        <v>46178.906250000015</v>
      </c>
      <c r="H268" s="39">
        <f t="shared" si="586"/>
        <v>-15008144.531250006</v>
      </c>
      <c r="I268" s="39">
        <f t="shared" si="587"/>
        <v>-1154472.6562500005</v>
      </c>
      <c r="J268" s="40">
        <f t="shared" si="565"/>
        <v>13387.499999999998</v>
      </c>
      <c r="K268" s="39">
        <f t="shared" si="588"/>
        <v>33468749.999999996</v>
      </c>
      <c r="L268" s="39">
        <f t="shared" si="589"/>
        <v>-10877343749.999998</v>
      </c>
      <c r="M268" s="39">
        <f t="shared" si="590"/>
        <v>-836718749.99999988</v>
      </c>
      <c r="N268" s="53">
        <f t="shared" si="591"/>
        <v>3535136718749.9995</v>
      </c>
      <c r="O268" s="39">
        <f t="shared" si="592"/>
        <v>271933593749.99997</v>
      </c>
      <c r="P268" s="39">
        <f t="shared" si="593"/>
        <v>20917968749.999996</v>
      </c>
      <c r="AJ268" s="21">
        <v>214</v>
      </c>
      <c r="AK268" s="39">
        <v>-25</v>
      </c>
      <c r="AL268" s="39">
        <v>-325</v>
      </c>
      <c r="AM268" s="39">
        <v>2500</v>
      </c>
      <c r="AN268" s="50">
        <f t="shared" si="594"/>
        <v>5.9917429527825894E-4</v>
      </c>
      <c r="AO268" s="40">
        <f t="shared" si="566"/>
        <v>12.990256824316587</v>
      </c>
      <c r="AP268" s="41">
        <f t="shared" si="595"/>
        <v>32475.642060791466</v>
      </c>
      <c r="AQ268" s="39">
        <f t="shared" si="596"/>
        <v>-10554583.669757226</v>
      </c>
      <c r="AR268" s="39">
        <f t="shared" si="597"/>
        <v>-811891.05151978671</v>
      </c>
      <c r="AS268" s="40">
        <f t="shared" si="567"/>
        <v>17860.527735202199</v>
      </c>
      <c r="AT268" s="39">
        <f t="shared" si="598"/>
        <v>44651319.338005498</v>
      </c>
      <c r="AU268" s="39">
        <f t="shared" si="599"/>
        <v>-14511678784.851788</v>
      </c>
      <c r="AV268" s="39">
        <f t="shared" si="600"/>
        <v>-1116282983.4501374</v>
      </c>
      <c r="AW268" s="53">
        <f t="shared" si="601"/>
        <v>4716295605076.8311</v>
      </c>
      <c r="AX268" s="39">
        <f t="shared" si="602"/>
        <v>362791969621.29468</v>
      </c>
      <c r="AY268" s="39">
        <f t="shared" si="603"/>
        <v>27907074586.253437</v>
      </c>
      <c r="BS268" s="21">
        <v>214</v>
      </c>
      <c r="BT268" s="39">
        <v>-25</v>
      </c>
      <c r="BU268" s="39">
        <v>-325</v>
      </c>
      <c r="BV268" s="39">
        <v>2500</v>
      </c>
      <c r="BW268" s="50">
        <f t="shared" si="604"/>
        <v>6.8401583296676214E-4</v>
      </c>
      <c r="BX268" s="40">
        <f t="shared" si="568"/>
        <v>14.4596836597512</v>
      </c>
      <c r="BY268" s="41">
        <f t="shared" si="605"/>
        <v>36149.209149377995</v>
      </c>
      <c r="BZ268" s="39">
        <f t="shared" si="606"/>
        <v>-11748492.973547848</v>
      </c>
      <c r="CA268" s="39">
        <f t="shared" si="607"/>
        <v>-903730.22873444983</v>
      </c>
      <c r="CB268" s="40">
        <f t="shared" si="569"/>
        <v>16778.798129673782</v>
      </c>
      <c r="CC268" s="39">
        <f t="shared" si="608"/>
        <v>41946995.324184455</v>
      </c>
      <c r="CD268" s="39">
        <f t="shared" si="609"/>
        <v>-13632773480.359947</v>
      </c>
      <c r="CE268" s="39">
        <f t="shared" si="610"/>
        <v>-1048674883.1046114</v>
      </c>
      <c r="CF268" s="53">
        <f t="shared" si="611"/>
        <v>4430651381116.9824</v>
      </c>
      <c r="CG268" s="39">
        <f t="shared" si="612"/>
        <v>340819337008.99872</v>
      </c>
      <c r="CH268" s="39">
        <f t="shared" si="613"/>
        <v>26216872077.615284</v>
      </c>
      <c r="DB268" s="21">
        <v>214</v>
      </c>
      <c r="DC268" s="39">
        <v>-25</v>
      </c>
      <c r="DD268" s="39">
        <v>-325</v>
      </c>
      <c r="DE268" s="39">
        <v>2500</v>
      </c>
      <c r="DF268" s="50">
        <f t="shared" si="614"/>
        <v>7.1398491620429643E-4</v>
      </c>
      <c r="DG268" s="40">
        <f t="shared" si="570"/>
        <v>14.956803177093301</v>
      </c>
      <c r="DH268" s="41">
        <f t="shared" si="615"/>
        <v>37392.007942733253</v>
      </c>
      <c r="DI268" s="39">
        <f t="shared" si="616"/>
        <v>-12152402.581388308</v>
      </c>
      <c r="DJ268" s="39">
        <f t="shared" si="617"/>
        <v>-934800.19856833131</v>
      </c>
      <c r="DK268" s="40">
        <f t="shared" si="571"/>
        <v>16396.69231839522</v>
      </c>
      <c r="DL268" s="39">
        <f t="shared" si="618"/>
        <v>40991730.795988053</v>
      </c>
      <c r="DM268" s="39">
        <f t="shared" si="619"/>
        <v>-13322312508.696117</v>
      </c>
      <c r="DN268" s="39">
        <f t="shared" si="620"/>
        <v>-1024793269.8997014</v>
      </c>
      <c r="DO268" s="53">
        <f t="shared" si="621"/>
        <v>4329751565326.2383</v>
      </c>
      <c r="DP268" s="39">
        <f t="shared" si="622"/>
        <v>333057812717.40295</v>
      </c>
      <c r="DQ268" s="39">
        <f t="shared" si="623"/>
        <v>25619831747.492535</v>
      </c>
      <c r="EK268" s="21">
        <v>214</v>
      </c>
      <c r="EL268" s="39">
        <v>-25</v>
      </c>
      <c r="EM268" s="39">
        <v>-325</v>
      </c>
      <c r="EN268" s="39">
        <v>2500</v>
      </c>
      <c r="EO268" s="50">
        <f t="shared" si="624"/>
        <v>7.2713390900048668E-4</v>
      </c>
      <c r="EP268" s="40">
        <f t="shared" si="572"/>
        <v>15.171300954195569</v>
      </c>
      <c r="EQ268" s="41">
        <f t="shared" si="625"/>
        <v>37928.252385488922</v>
      </c>
      <c r="ER268" s="39">
        <f t="shared" si="626"/>
        <v>-12326682.025283899</v>
      </c>
      <c r="ES268" s="39">
        <f t="shared" si="627"/>
        <v>-948206.30963722302</v>
      </c>
      <c r="ET268" s="40">
        <f t="shared" si="573"/>
        <v>16229.042660243795</v>
      </c>
      <c r="EU268" s="39">
        <f t="shared" si="628"/>
        <v>40572606.650609486</v>
      </c>
      <c r="EV268" s="39">
        <f t="shared" si="629"/>
        <v>-13186097161.448082</v>
      </c>
      <c r="EW268" s="39">
        <f t="shared" si="630"/>
        <v>-1014315166.2652371</v>
      </c>
      <c r="EX268" s="53">
        <f t="shared" si="631"/>
        <v>4285481577470.6265</v>
      </c>
      <c r="EY268" s="39">
        <f t="shared" si="632"/>
        <v>329652429036.20203</v>
      </c>
      <c r="EZ268" s="39">
        <f t="shared" si="633"/>
        <v>25357879156.630928</v>
      </c>
      <c r="FT268" s="21">
        <v>214</v>
      </c>
      <c r="FU268" s="39">
        <v>-25</v>
      </c>
      <c r="FV268" s="39">
        <v>-325</v>
      </c>
      <c r="FW268" s="39">
        <v>2500</v>
      </c>
      <c r="FX268" s="50">
        <f t="shared" si="634"/>
        <v>7.2809078107664328E-4</v>
      </c>
      <c r="FY268" s="40">
        <f t="shared" si="574"/>
        <v>15.186824234963328</v>
      </c>
      <c r="FZ268" s="41">
        <f t="shared" si="635"/>
        <v>37967.060587408319</v>
      </c>
      <c r="GA268" s="39">
        <f t="shared" si="636"/>
        <v>-12339294.690907704</v>
      </c>
      <c r="GB268" s="39">
        <f t="shared" si="637"/>
        <v>-949176.51468520798</v>
      </c>
      <c r="GC268" s="40">
        <f t="shared" si="575"/>
        <v>16216.842541272797</v>
      </c>
      <c r="GD268" s="39">
        <f t="shared" si="638"/>
        <v>40542106.353181995</v>
      </c>
      <c r="GE268" s="39">
        <f t="shared" si="639"/>
        <v>-13176184564.784149</v>
      </c>
      <c r="GF268" s="39">
        <f t="shared" si="640"/>
        <v>-1013552658.8295499</v>
      </c>
      <c r="GG268" s="53">
        <f t="shared" si="641"/>
        <v>4282259983554.8486</v>
      </c>
      <c r="GH268" s="39">
        <f t="shared" si="642"/>
        <v>329404614119.6037</v>
      </c>
      <c r="GI268" s="39">
        <f t="shared" si="643"/>
        <v>25338816470.738747</v>
      </c>
      <c r="HC268" s="21">
        <v>214</v>
      </c>
      <c r="HD268" s="39">
        <v>-25</v>
      </c>
      <c r="HE268" s="39">
        <v>-325</v>
      </c>
      <c r="HF268" s="39">
        <v>2500</v>
      </c>
      <c r="HG268" s="50">
        <f t="shared" si="644"/>
        <v>7.2809639510483689E-4</v>
      </c>
      <c r="HH268" s="40">
        <f t="shared" si="576"/>
        <v>15.186915276573641</v>
      </c>
      <c r="HI268" s="41">
        <f t="shared" si="645"/>
        <v>37967.288191434105</v>
      </c>
      <c r="HJ268" s="39">
        <f t="shared" si="646"/>
        <v>-12339368.662216084</v>
      </c>
      <c r="HK268" s="39">
        <f t="shared" si="647"/>
        <v>-949182.20478585258</v>
      </c>
      <c r="HL268" s="40">
        <f t="shared" si="577"/>
        <v>16216.770962413329</v>
      </c>
      <c r="HM268" s="39">
        <f t="shared" si="648"/>
        <v>40541927.406033322</v>
      </c>
      <c r="HN268" s="39">
        <f t="shared" si="649"/>
        <v>-13176126406.960829</v>
      </c>
      <c r="HO268" s="39">
        <f t="shared" si="650"/>
        <v>-1013548185.150833</v>
      </c>
      <c r="HP268" s="53">
        <f t="shared" si="651"/>
        <v>4282241082262.2695</v>
      </c>
      <c r="HQ268" s="39">
        <f t="shared" si="652"/>
        <v>329403160174.02075</v>
      </c>
      <c r="HR268" s="39">
        <f t="shared" si="653"/>
        <v>25338704628.770828</v>
      </c>
      <c r="IL268" s="21">
        <v>214</v>
      </c>
      <c r="IM268" s="39">
        <v>-25</v>
      </c>
      <c r="IN268" s="39">
        <v>-325</v>
      </c>
      <c r="IO268" s="39">
        <v>2500</v>
      </c>
      <c r="IP268" s="50">
        <f t="shared" si="654"/>
        <v>7.280963952050253E-4</v>
      </c>
      <c r="IQ268" s="40">
        <f t="shared" si="578"/>
        <v>15.186915278198375</v>
      </c>
      <c r="IR268" s="41">
        <f t="shared" si="655"/>
        <v>37967.288195495938</v>
      </c>
      <c r="IS268" s="39">
        <f t="shared" si="656"/>
        <v>-12339368.66353618</v>
      </c>
      <c r="IT268" s="39">
        <f t="shared" si="657"/>
        <v>-949182.2048873984</v>
      </c>
      <c r="IU268" s="40">
        <f t="shared" si="579"/>
        <v>16216.770961135926</v>
      </c>
      <c r="IV268" s="39">
        <f t="shared" si="658"/>
        <v>40541927.402839817</v>
      </c>
      <c r="IW268" s="39">
        <f t="shared" si="659"/>
        <v>-13176126405.922941</v>
      </c>
      <c r="IX268" s="39">
        <f t="shared" si="660"/>
        <v>-1013548185.0709955</v>
      </c>
      <c r="IY268" s="53">
        <f t="shared" si="661"/>
        <v>4282241081924.9561</v>
      </c>
      <c r="IZ268" s="39">
        <f t="shared" si="662"/>
        <v>329403160148.07355</v>
      </c>
      <c r="JA268" s="39">
        <f t="shared" si="663"/>
        <v>25338704626.774887</v>
      </c>
      <c r="JU268" s="21">
        <v>214</v>
      </c>
      <c r="JV268" s="39">
        <v>-25</v>
      </c>
      <c r="JW268" s="39">
        <v>-325</v>
      </c>
      <c r="JX268" s="39">
        <v>2500</v>
      </c>
      <c r="JY268" s="50">
        <f t="shared" si="664"/>
        <v>7.280963952050253E-4</v>
      </c>
      <c r="JZ268" s="40">
        <f t="shared" si="580"/>
        <v>15.186915278198375</v>
      </c>
      <c r="KA268" s="41">
        <f t="shared" si="665"/>
        <v>37967.288195495938</v>
      </c>
      <c r="KB268" s="39">
        <f t="shared" si="666"/>
        <v>-12339368.66353618</v>
      </c>
      <c r="KC268" s="39">
        <f t="shared" si="667"/>
        <v>-949182.2048873984</v>
      </c>
      <c r="KD268" s="40">
        <f t="shared" si="581"/>
        <v>16216.770961135926</v>
      </c>
      <c r="KE268" s="39">
        <f t="shared" si="668"/>
        <v>40541927.402839817</v>
      </c>
      <c r="KF268" s="39">
        <f t="shared" si="669"/>
        <v>-13176126405.922941</v>
      </c>
      <c r="KG268" s="39">
        <f t="shared" si="670"/>
        <v>-1013548185.0709955</v>
      </c>
      <c r="KH268" s="53">
        <f t="shared" si="671"/>
        <v>4282241081924.9561</v>
      </c>
      <c r="KI268" s="39">
        <f t="shared" si="672"/>
        <v>329403160148.07355</v>
      </c>
      <c r="KJ268" s="39">
        <f t="shared" si="673"/>
        <v>25338704626.774887</v>
      </c>
      <c r="LD268" s="21">
        <v>214</v>
      </c>
      <c r="LE268" s="39">
        <v>-25</v>
      </c>
      <c r="LF268" s="39">
        <v>-325</v>
      </c>
      <c r="LG268" s="39">
        <v>2500</v>
      </c>
      <c r="LH268" s="50">
        <f t="shared" si="674"/>
        <v>7.280963952050253E-4</v>
      </c>
      <c r="LI268" s="40">
        <f t="shared" si="582"/>
        <v>15.186915278198375</v>
      </c>
      <c r="LJ268" s="41">
        <f t="shared" si="675"/>
        <v>37967.288195495938</v>
      </c>
      <c r="LK268" s="39">
        <f t="shared" si="676"/>
        <v>-12339368.66353618</v>
      </c>
      <c r="LL268" s="39">
        <f t="shared" si="677"/>
        <v>-949182.2048873984</v>
      </c>
      <c r="LM268" s="40">
        <f t="shared" si="583"/>
        <v>16216.770961135926</v>
      </c>
      <c r="LN268" s="39">
        <f t="shared" si="678"/>
        <v>40541927.402839817</v>
      </c>
      <c r="LO268" s="39">
        <f t="shared" si="679"/>
        <v>-13176126405.922941</v>
      </c>
      <c r="LP268" s="39">
        <f t="shared" si="680"/>
        <v>-1013548185.0709955</v>
      </c>
      <c r="LQ268" s="53">
        <f t="shared" si="681"/>
        <v>4282241081924.9561</v>
      </c>
      <c r="LR268" s="39">
        <f t="shared" si="682"/>
        <v>329403160148.07355</v>
      </c>
      <c r="LS268" s="39">
        <f t="shared" si="683"/>
        <v>25338704626.774887</v>
      </c>
    </row>
    <row r="269" spans="1:331" x14ac:dyDescent="0.25">
      <c r="A269" s="21">
        <v>215</v>
      </c>
      <c r="B269" s="39">
        <v>-25</v>
      </c>
      <c r="C269" s="39">
        <v>-275</v>
      </c>
      <c r="D269" s="39">
        <v>2500</v>
      </c>
      <c r="E269" s="50">
        <f t="shared" si="584"/>
        <v>9.5750000000000002E-4</v>
      </c>
      <c r="F269" s="40">
        <f t="shared" si="564"/>
        <v>18.571610156250003</v>
      </c>
      <c r="G269" s="41">
        <f t="shared" si="585"/>
        <v>46429.025390625007</v>
      </c>
      <c r="H269" s="39">
        <f t="shared" si="586"/>
        <v>-12767981.982421877</v>
      </c>
      <c r="I269" s="39">
        <f t="shared" si="587"/>
        <v>-1160725.6347656252</v>
      </c>
      <c r="J269" s="40">
        <f t="shared" si="565"/>
        <v>13291.875</v>
      </c>
      <c r="K269" s="39">
        <f t="shared" si="588"/>
        <v>33229687.5</v>
      </c>
      <c r="L269" s="39">
        <f t="shared" si="589"/>
        <v>-9138164062.5</v>
      </c>
      <c r="M269" s="39">
        <f t="shared" si="590"/>
        <v>-830742187.5</v>
      </c>
      <c r="N269" s="53">
        <f t="shared" si="591"/>
        <v>2512995117187.5</v>
      </c>
      <c r="O269" s="39">
        <f t="shared" si="592"/>
        <v>228454101562.5</v>
      </c>
      <c r="P269" s="39">
        <f t="shared" si="593"/>
        <v>20768554687.5</v>
      </c>
      <c r="AJ269" s="21">
        <v>215</v>
      </c>
      <c r="AK269" s="39">
        <v>-25</v>
      </c>
      <c r="AL269" s="39">
        <v>-275</v>
      </c>
      <c r="AM269" s="39">
        <v>2500</v>
      </c>
      <c r="AN269" s="50">
        <f t="shared" si="594"/>
        <v>6.7176633501623466E-4</v>
      </c>
      <c r="AO269" s="40">
        <f t="shared" si="566"/>
        <v>14.25319523642419</v>
      </c>
      <c r="AP269" s="41">
        <f t="shared" si="595"/>
        <v>35632.988091060477</v>
      </c>
      <c r="AQ269" s="39">
        <f t="shared" si="596"/>
        <v>-9799071.7250416316</v>
      </c>
      <c r="AR269" s="39">
        <f t="shared" si="597"/>
        <v>-890824.70227651193</v>
      </c>
      <c r="AS269" s="40">
        <f t="shared" si="567"/>
        <v>16934.979228543009</v>
      </c>
      <c r="AT269" s="39">
        <f t="shared" si="598"/>
        <v>42337448.071357518</v>
      </c>
      <c r="AU269" s="39">
        <f t="shared" si="599"/>
        <v>-11642798219.623318</v>
      </c>
      <c r="AV269" s="39">
        <f t="shared" si="600"/>
        <v>-1058436201.7839379</v>
      </c>
      <c r="AW269" s="53">
        <f t="shared" si="601"/>
        <v>3201769510396.4126</v>
      </c>
      <c r="AX269" s="39">
        <f t="shared" si="602"/>
        <v>291069955490.58295</v>
      </c>
      <c r="AY269" s="39">
        <f t="shared" si="603"/>
        <v>26460905044.59845</v>
      </c>
      <c r="BS269" s="21">
        <v>215</v>
      </c>
      <c r="BT269" s="39">
        <v>-25</v>
      </c>
      <c r="BU269" s="39">
        <v>-275</v>
      </c>
      <c r="BV269" s="39">
        <v>2500</v>
      </c>
      <c r="BW269" s="50">
        <f t="shared" si="604"/>
        <v>7.7437733671507436E-4</v>
      </c>
      <c r="BX269" s="40">
        <f t="shared" si="568"/>
        <v>15.923787931170082</v>
      </c>
      <c r="BY269" s="41">
        <f t="shared" si="605"/>
        <v>39809.469827925204</v>
      </c>
      <c r="BZ269" s="39">
        <f t="shared" si="606"/>
        <v>-10947604.202679431</v>
      </c>
      <c r="CA269" s="39">
        <f t="shared" si="607"/>
        <v>-995236.74569813011</v>
      </c>
      <c r="CB269" s="40">
        <f t="shared" si="569"/>
        <v>15626.688956882803</v>
      </c>
      <c r="CC269" s="39">
        <f t="shared" si="608"/>
        <v>39066722.392207004</v>
      </c>
      <c r="CD269" s="39">
        <f t="shared" si="609"/>
        <v>-10743348657.856926</v>
      </c>
      <c r="CE269" s="39">
        <f t="shared" si="610"/>
        <v>-976668059.80517507</v>
      </c>
      <c r="CF269" s="53">
        <f t="shared" si="611"/>
        <v>2954420880910.6548</v>
      </c>
      <c r="CG269" s="39">
        <f t="shared" si="612"/>
        <v>268583716446.42316</v>
      </c>
      <c r="CH269" s="39">
        <f t="shared" si="613"/>
        <v>24416701495.129379</v>
      </c>
      <c r="DB269" s="21">
        <v>215</v>
      </c>
      <c r="DC269" s="39">
        <v>-25</v>
      </c>
      <c r="DD269" s="39">
        <v>-275</v>
      </c>
      <c r="DE269" s="39">
        <v>2500</v>
      </c>
      <c r="DF269" s="50">
        <f t="shared" si="614"/>
        <v>8.2490519095567338E-4</v>
      </c>
      <c r="DG269" s="40">
        <f t="shared" si="570"/>
        <v>16.697095209701367</v>
      </c>
      <c r="DH269" s="41">
        <f t="shared" si="615"/>
        <v>41742.738024253413</v>
      </c>
      <c r="DI269" s="39">
        <f t="shared" si="616"/>
        <v>-11479252.956669688</v>
      </c>
      <c r="DJ269" s="39">
        <f t="shared" si="617"/>
        <v>-1043568.4506063353</v>
      </c>
      <c r="DK269" s="40">
        <f t="shared" si="571"/>
        <v>14982.458815315165</v>
      </c>
      <c r="DL269" s="39">
        <f t="shared" si="618"/>
        <v>37456147.038287915</v>
      </c>
      <c r="DM269" s="39">
        <f t="shared" si="619"/>
        <v>-10300440435.529177</v>
      </c>
      <c r="DN269" s="39">
        <f t="shared" si="620"/>
        <v>-936403675.9571979</v>
      </c>
      <c r="DO269" s="53">
        <f t="shared" si="621"/>
        <v>2832621119770.5234</v>
      </c>
      <c r="DP269" s="39">
        <f t="shared" si="622"/>
        <v>257511010888.22943</v>
      </c>
      <c r="DQ269" s="39">
        <f t="shared" si="623"/>
        <v>23410091898.929947</v>
      </c>
      <c r="EK269" s="21">
        <v>215</v>
      </c>
      <c r="EL269" s="39">
        <v>-25</v>
      </c>
      <c r="EM269" s="39">
        <v>-275</v>
      </c>
      <c r="EN269" s="39">
        <v>2500</v>
      </c>
      <c r="EO269" s="50">
        <f t="shared" si="624"/>
        <v>8.4572031930394483E-4</v>
      </c>
      <c r="EP269" s="40">
        <f t="shared" si="572"/>
        <v>17.006194919417858</v>
      </c>
      <c r="EQ269" s="41">
        <f t="shared" si="625"/>
        <v>42515.487298544642</v>
      </c>
      <c r="ER269" s="39">
        <f t="shared" si="626"/>
        <v>-11691759.007099776</v>
      </c>
      <c r="ES269" s="39">
        <f t="shared" si="627"/>
        <v>-1062887.1824636161</v>
      </c>
      <c r="ET269" s="40">
        <f t="shared" si="573"/>
        <v>14717.065928874703</v>
      </c>
      <c r="EU269" s="39">
        <f t="shared" si="628"/>
        <v>36792664.822186761</v>
      </c>
      <c r="EV269" s="39">
        <f t="shared" si="629"/>
        <v>-10117982826.101358</v>
      </c>
      <c r="EW269" s="39">
        <f t="shared" si="630"/>
        <v>-919816620.55466902</v>
      </c>
      <c r="EX269" s="53">
        <f t="shared" si="631"/>
        <v>2782445277177.8735</v>
      </c>
      <c r="EY269" s="39">
        <f t="shared" si="632"/>
        <v>252949570652.53397</v>
      </c>
      <c r="EZ269" s="39">
        <f t="shared" si="633"/>
        <v>22995415513.866726</v>
      </c>
      <c r="FT269" s="21">
        <v>215</v>
      </c>
      <c r="FU269" s="39">
        <v>-25</v>
      </c>
      <c r="FV269" s="39">
        <v>-275</v>
      </c>
      <c r="FW269" s="39">
        <v>2500</v>
      </c>
      <c r="FX269" s="50">
        <f t="shared" si="634"/>
        <v>8.4726066176991032E-4</v>
      </c>
      <c r="FY269" s="40">
        <f t="shared" si="574"/>
        <v>17.02884911536745</v>
      </c>
      <c r="FZ269" s="41">
        <f t="shared" si="635"/>
        <v>42572.122788418623</v>
      </c>
      <c r="GA269" s="39">
        <f t="shared" si="636"/>
        <v>-11707333.76681512</v>
      </c>
      <c r="GB269" s="39">
        <f t="shared" si="637"/>
        <v>-1064303.0697104656</v>
      </c>
      <c r="GC269" s="40">
        <f t="shared" si="575"/>
        <v>14697.426562433644</v>
      </c>
      <c r="GD269" s="39">
        <f t="shared" si="638"/>
        <v>36743566.406084113</v>
      </c>
      <c r="GE269" s="39">
        <f t="shared" si="639"/>
        <v>-10104480761.673132</v>
      </c>
      <c r="GF269" s="39">
        <f t="shared" si="640"/>
        <v>-918589160.15210283</v>
      </c>
      <c r="GG269" s="53">
        <f t="shared" si="641"/>
        <v>2778732209460.1113</v>
      </c>
      <c r="GH269" s="39">
        <f t="shared" si="642"/>
        <v>252612019041.82828</v>
      </c>
      <c r="GI269" s="39">
        <f t="shared" si="643"/>
        <v>22964729003.80257</v>
      </c>
      <c r="HC269" s="21">
        <v>215</v>
      </c>
      <c r="HD269" s="39">
        <v>-25</v>
      </c>
      <c r="HE269" s="39">
        <v>-275</v>
      </c>
      <c r="HF269" s="39">
        <v>2500</v>
      </c>
      <c r="HG269" s="50">
        <f t="shared" si="644"/>
        <v>8.4726854016279067E-4</v>
      </c>
      <c r="HH269" s="40">
        <f t="shared" si="576"/>
        <v>17.028964907072545</v>
      </c>
      <c r="HI269" s="41">
        <f t="shared" si="645"/>
        <v>42572.412267681364</v>
      </c>
      <c r="HJ269" s="39">
        <f t="shared" si="646"/>
        <v>-11707413.373612376</v>
      </c>
      <c r="HK269" s="39">
        <f t="shared" si="647"/>
        <v>-1064310.306692034</v>
      </c>
      <c r="HL269" s="40">
        <f t="shared" si="577"/>
        <v>14697.32611292442</v>
      </c>
      <c r="HM269" s="39">
        <f t="shared" si="648"/>
        <v>36743315.282311052</v>
      </c>
      <c r="HN269" s="39">
        <f t="shared" si="649"/>
        <v>-10104411702.63554</v>
      </c>
      <c r="HO269" s="39">
        <f t="shared" si="650"/>
        <v>-918582882.05777633</v>
      </c>
      <c r="HP269" s="53">
        <f t="shared" si="651"/>
        <v>2778713218224.7734</v>
      </c>
      <c r="HQ269" s="39">
        <f t="shared" si="652"/>
        <v>252610292565.88849</v>
      </c>
      <c r="HR269" s="39">
        <f t="shared" si="653"/>
        <v>22964572051.444408</v>
      </c>
      <c r="IL269" s="21">
        <v>215</v>
      </c>
      <c r="IM269" s="39">
        <v>-25</v>
      </c>
      <c r="IN269" s="39">
        <v>-275</v>
      </c>
      <c r="IO269" s="39">
        <v>2500</v>
      </c>
      <c r="IP269" s="50">
        <f t="shared" si="654"/>
        <v>8.4726854030442032E-4</v>
      </c>
      <c r="IQ269" s="40">
        <f t="shared" si="578"/>
        <v>17.028964909154126</v>
      </c>
      <c r="IR269" s="41">
        <f t="shared" si="655"/>
        <v>42572.412272885318</v>
      </c>
      <c r="IS269" s="39">
        <f t="shared" si="656"/>
        <v>-11707413.375043463</v>
      </c>
      <c r="IT269" s="39">
        <f t="shared" si="657"/>
        <v>-1064310.306822133</v>
      </c>
      <c r="IU269" s="40">
        <f t="shared" si="579"/>
        <v>14697.326111118638</v>
      </c>
      <c r="IV269" s="39">
        <f t="shared" si="658"/>
        <v>36743315.277796596</v>
      </c>
      <c r="IW269" s="39">
        <f t="shared" si="659"/>
        <v>-10104411701.394064</v>
      </c>
      <c r="IX269" s="39">
        <f t="shared" si="660"/>
        <v>-918582881.94491494</v>
      </c>
      <c r="IY269" s="53">
        <f t="shared" si="661"/>
        <v>2778713217883.3677</v>
      </c>
      <c r="IZ269" s="39">
        <f t="shared" si="662"/>
        <v>252610292534.85159</v>
      </c>
      <c r="JA269" s="39">
        <f t="shared" si="663"/>
        <v>22964572048.622871</v>
      </c>
      <c r="JU269" s="21">
        <v>215</v>
      </c>
      <c r="JV269" s="39">
        <v>-25</v>
      </c>
      <c r="JW269" s="39">
        <v>-275</v>
      </c>
      <c r="JX269" s="39">
        <v>2500</v>
      </c>
      <c r="JY269" s="50">
        <f t="shared" si="664"/>
        <v>8.4726854030442054E-4</v>
      </c>
      <c r="JZ269" s="40">
        <f t="shared" si="580"/>
        <v>17.028964909154126</v>
      </c>
      <c r="KA269" s="41">
        <f t="shared" si="665"/>
        <v>42572.412272885318</v>
      </c>
      <c r="KB269" s="39">
        <f t="shared" si="666"/>
        <v>-11707413.375043463</v>
      </c>
      <c r="KC269" s="39">
        <f t="shared" si="667"/>
        <v>-1064310.306822133</v>
      </c>
      <c r="KD269" s="40">
        <f t="shared" si="581"/>
        <v>14697.326111118638</v>
      </c>
      <c r="KE269" s="39">
        <f t="shared" si="668"/>
        <v>36743315.277796596</v>
      </c>
      <c r="KF269" s="39">
        <f t="shared" si="669"/>
        <v>-10104411701.394064</v>
      </c>
      <c r="KG269" s="39">
        <f t="shared" si="670"/>
        <v>-918582881.94491494</v>
      </c>
      <c r="KH269" s="53">
        <f t="shared" si="671"/>
        <v>2778713217883.3677</v>
      </c>
      <c r="KI269" s="39">
        <f t="shared" si="672"/>
        <v>252610292534.85159</v>
      </c>
      <c r="KJ269" s="39">
        <f t="shared" si="673"/>
        <v>22964572048.622871</v>
      </c>
      <c r="LD269" s="21">
        <v>215</v>
      </c>
      <c r="LE269" s="39">
        <v>-25</v>
      </c>
      <c r="LF269" s="39">
        <v>-275</v>
      </c>
      <c r="LG269" s="39">
        <v>2500</v>
      </c>
      <c r="LH269" s="50">
        <f t="shared" si="674"/>
        <v>8.4726854030442054E-4</v>
      </c>
      <c r="LI269" s="40">
        <f t="shared" si="582"/>
        <v>17.028964909154126</v>
      </c>
      <c r="LJ269" s="41">
        <f t="shared" si="675"/>
        <v>42572.412272885318</v>
      </c>
      <c r="LK269" s="39">
        <f t="shared" si="676"/>
        <v>-11707413.375043463</v>
      </c>
      <c r="LL269" s="39">
        <f t="shared" si="677"/>
        <v>-1064310.306822133</v>
      </c>
      <c r="LM269" s="40">
        <f t="shared" si="583"/>
        <v>14697.326111118638</v>
      </c>
      <c r="LN269" s="39">
        <f t="shared" si="678"/>
        <v>36743315.277796596</v>
      </c>
      <c r="LO269" s="39">
        <f t="shared" si="679"/>
        <v>-10104411701.394064</v>
      </c>
      <c r="LP269" s="39">
        <f t="shared" si="680"/>
        <v>-918582881.94491494</v>
      </c>
      <c r="LQ269" s="53">
        <f t="shared" si="681"/>
        <v>2778713217883.3677</v>
      </c>
      <c r="LR269" s="39">
        <f t="shared" si="682"/>
        <v>252610292534.85159</v>
      </c>
      <c r="LS269" s="39">
        <f t="shared" si="683"/>
        <v>22964572048.622871</v>
      </c>
    </row>
    <row r="270" spans="1:331" x14ac:dyDescent="0.25">
      <c r="A270" s="21">
        <v>216</v>
      </c>
      <c r="B270" s="39">
        <v>-25</v>
      </c>
      <c r="C270" s="39">
        <v>-225</v>
      </c>
      <c r="D270" s="39">
        <v>2500</v>
      </c>
      <c r="E270" s="50">
        <f t="shared" si="584"/>
        <v>9.6500000000000004E-4</v>
      </c>
      <c r="F270" s="40">
        <f t="shared" si="564"/>
        <v>18.670940625</v>
      </c>
      <c r="G270" s="41">
        <f t="shared" si="585"/>
        <v>46677.3515625</v>
      </c>
      <c r="H270" s="39">
        <f t="shared" si="586"/>
        <v>-10502404.1015625</v>
      </c>
      <c r="I270" s="39">
        <f t="shared" si="587"/>
        <v>-1166933.7890625</v>
      </c>
      <c r="J270" s="40">
        <f t="shared" si="565"/>
        <v>13196.250000000002</v>
      </c>
      <c r="K270" s="39">
        <f t="shared" si="588"/>
        <v>32990625.000000004</v>
      </c>
      <c r="L270" s="39">
        <f t="shared" si="589"/>
        <v>-7422890625.000001</v>
      </c>
      <c r="M270" s="39">
        <f t="shared" si="590"/>
        <v>-824765625.00000012</v>
      </c>
      <c r="N270" s="53">
        <f t="shared" si="591"/>
        <v>1670150390625.0002</v>
      </c>
      <c r="O270" s="39">
        <f t="shared" si="592"/>
        <v>185572265625.00003</v>
      </c>
      <c r="P270" s="39">
        <f t="shared" si="593"/>
        <v>20619140625.000004</v>
      </c>
      <c r="AJ270" s="21">
        <v>216</v>
      </c>
      <c r="AK270" s="39">
        <v>-25</v>
      </c>
      <c r="AL270" s="39">
        <v>-225</v>
      </c>
      <c r="AM270" s="39">
        <v>2500</v>
      </c>
      <c r="AN270" s="50">
        <f t="shared" si="594"/>
        <v>7.4435837475421039E-4</v>
      </c>
      <c r="AO270" s="40">
        <f t="shared" si="566"/>
        <v>15.448946194556965</v>
      </c>
      <c r="AP270" s="41">
        <f t="shared" si="595"/>
        <v>38622.365486392417</v>
      </c>
      <c r="AQ270" s="39">
        <f t="shared" si="596"/>
        <v>-8690032.2344382945</v>
      </c>
      <c r="AR270" s="39">
        <f t="shared" si="597"/>
        <v>-965559.1371598104</v>
      </c>
      <c r="AS270" s="40">
        <f t="shared" si="567"/>
        <v>16009.430721883817</v>
      </c>
      <c r="AT270" s="39">
        <f t="shared" si="598"/>
        <v>40023576.804709539</v>
      </c>
      <c r="AU270" s="39">
        <f t="shared" si="599"/>
        <v>-9005304781.0596466</v>
      </c>
      <c r="AV270" s="39">
        <f t="shared" si="600"/>
        <v>-1000589420.1177385</v>
      </c>
      <c r="AW270" s="53">
        <f t="shared" si="601"/>
        <v>2026193575738.4204</v>
      </c>
      <c r="AX270" s="39">
        <f t="shared" si="602"/>
        <v>225132619526.49115</v>
      </c>
      <c r="AY270" s="39">
        <f t="shared" si="603"/>
        <v>25014735502.943462</v>
      </c>
      <c r="BS270" s="21">
        <v>216</v>
      </c>
      <c r="BT270" s="39">
        <v>-25</v>
      </c>
      <c r="BU270" s="39">
        <v>-225</v>
      </c>
      <c r="BV270" s="39">
        <v>2500</v>
      </c>
      <c r="BW270" s="50">
        <f t="shared" si="604"/>
        <v>8.6473884046338648E-4</v>
      </c>
      <c r="BX270" s="40">
        <f t="shared" si="568"/>
        <v>17.283785885253344</v>
      </c>
      <c r="BY270" s="41">
        <f t="shared" si="605"/>
        <v>43209.464713133362</v>
      </c>
      <c r="BZ270" s="39">
        <f t="shared" si="606"/>
        <v>-9722129.5604550056</v>
      </c>
      <c r="CA270" s="39">
        <f t="shared" si="607"/>
        <v>-1080236.617828334</v>
      </c>
      <c r="CB270" s="40">
        <f t="shared" si="569"/>
        <v>14474.579784091822</v>
      </c>
      <c r="CC270" s="39">
        <f t="shared" si="608"/>
        <v>36186449.460229553</v>
      </c>
      <c r="CD270" s="39">
        <f t="shared" si="609"/>
        <v>-8141951128.5516491</v>
      </c>
      <c r="CE270" s="39">
        <f t="shared" si="610"/>
        <v>-904661236.50573885</v>
      </c>
      <c r="CF270" s="53">
        <f t="shared" si="611"/>
        <v>1831939003924.1211</v>
      </c>
      <c r="CG270" s="39">
        <f t="shared" si="612"/>
        <v>203548778213.79123</v>
      </c>
      <c r="CH270" s="39">
        <f t="shared" si="613"/>
        <v>22616530912.643471</v>
      </c>
      <c r="DB270" s="21">
        <v>216</v>
      </c>
      <c r="DC270" s="39">
        <v>-25</v>
      </c>
      <c r="DD270" s="39">
        <v>-225</v>
      </c>
      <c r="DE270" s="39">
        <v>2500</v>
      </c>
      <c r="DF270" s="50">
        <f t="shared" si="614"/>
        <v>9.3582546570705044E-4</v>
      </c>
      <c r="DG270" s="40">
        <f t="shared" si="570"/>
        <v>18.280520073585194</v>
      </c>
      <c r="DH270" s="41">
        <f t="shared" si="615"/>
        <v>45701.300183962987</v>
      </c>
      <c r="DI270" s="39">
        <f t="shared" si="616"/>
        <v>-10282792.541391673</v>
      </c>
      <c r="DJ270" s="39">
        <f t="shared" si="617"/>
        <v>-1142532.5045990746</v>
      </c>
      <c r="DK270" s="40">
        <f t="shared" si="571"/>
        <v>13568.225312235107</v>
      </c>
      <c r="DL270" s="39">
        <f t="shared" si="618"/>
        <v>33920563.28058777</v>
      </c>
      <c r="DM270" s="39">
        <f t="shared" si="619"/>
        <v>-7632126738.1322479</v>
      </c>
      <c r="DN270" s="39">
        <f t="shared" si="620"/>
        <v>-848014082.01469421</v>
      </c>
      <c r="DO270" s="53">
        <f t="shared" si="621"/>
        <v>1717228516079.7559</v>
      </c>
      <c r="DP270" s="39">
        <f t="shared" si="622"/>
        <v>190803168453.30621</v>
      </c>
      <c r="DQ270" s="39">
        <f t="shared" si="623"/>
        <v>21200352050.367355</v>
      </c>
      <c r="EK270" s="21">
        <v>216</v>
      </c>
      <c r="EL270" s="39">
        <v>-25</v>
      </c>
      <c r="EM270" s="39">
        <v>-225</v>
      </c>
      <c r="EN270" s="39">
        <v>2500</v>
      </c>
      <c r="EO270" s="50">
        <f t="shared" si="624"/>
        <v>9.6430672960740309E-4</v>
      </c>
      <c r="EP270" s="40">
        <f t="shared" si="572"/>
        <v>18.661788991604727</v>
      </c>
      <c r="EQ270" s="41">
        <f t="shared" si="625"/>
        <v>46654.47247901182</v>
      </c>
      <c r="ER270" s="39">
        <f t="shared" si="626"/>
        <v>-10497256.30777766</v>
      </c>
      <c r="ES270" s="39">
        <f t="shared" si="627"/>
        <v>-1166361.8119752954</v>
      </c>
      <c r="ET270" s="40">
        <f t="shared" si="573"/>
        <v>13205.089197505611</v>
      </c>
      <c r="EU270" s="39">
        <f t="shared" si="628"/>
        <v>33012722.993764028</v>
      </c>
      <c r="EV270" s="39">
        <f t="shared" si="629"/>
        <v>-7427862673.5969067</v>
      </c>
      <c r="EW270" s="39">
        <f t="shared" si="630"/>
        <v>-825318074.84410071</v>
      </c>
      <c r="EX270" s="53">
        <f t="shared" si="631"/>
        <v>1671269101559.304</v>
      </c>
      <c r="EY270" s="39">
        <f t="shared" si="632"/>
        <v>185696566839.92267</v>
      </c>
      <c r="EZ270" s="39">
        <f t="shared" si="633"/>
        <v>20632951871.102516</v>
      </c>
      <c r="FT270" s="21">
        <v>216</v>
      </c>
      <c r="FU270" s="39">
        <v>-25</v>
      </c>
      <c r="FV270" s="39">
        <v>-225</v>
      </c>
      <c r="FW270" s="39">
        <v>2500</v>
      </c>
      <c r="FX270" s="50">
        <f t="shared" si="634"/>
        <v>9.6643054246317746E-4</v>
      </c>
      <c r="FY270" s="40">
        <f t="shared" si="574"/>
        <v>18.689805374849868</v>
      </c>
      <c r="FZ270" s="41">
        <f t="shared" si="635"/>
        <v>46724.513437124668</v>
      </c>
      <c r="GA270" s="39">
        <f t="shared" si="636"/>
        <v>-10513015.52335305</v>
      </c>
      <c r="GB270" s="39">
        <f t="shared" si="637"/>
        <v>-1168112.8359281167</v>
      </c>
      <c r="GC270" s="40">
        <f t="shared" si="575"/>
        <v>13178.010583594489</v>
      </c>
      <c r="GD270" s="39">
        <f t="shared" si="638"/>
        <v>32945026.458986223</v>
      </c>
      <c r="GE270" s="39">
        <f t="shared" si="639"/>
        <v>-7412630953.2719002</v>
      </c>
      <c r="GF270" s="39">
        <f t="shared" si="640"/>
        <v>-823625661.47465563</v>
      </c>
      <c r="GG270" s="53">
        <f t="shared" si="641"/>
        <v>1667841964486.1775</v>
      </c>
      <c r="GH270" s="39">
        <f t="shared" si="642"/>
        <v>185315773831.79752</v>
      </c>
      <c r="GI270" s="39">
        <f t="shared" si="643"/>
        <v>20590641536.86639</v>
      </c>
      <c r="HC270" s="21">
        <v>216</v>
      </c>
      <c r="HD270" s="39">
        <v>-25</v>
      </c>
      <c r="HE270" s="39">
        <v>-225</v>
      </c>
      <c r="HF270" s="39">
        <v>2500</v>
      </c>
      <c r="HG270" s="50">
        <f t="shared" si="644"/>
        <v>9.6644068522074445E-4</v>
      </c>
      <c r="HH270" s="40">
        <f t="shared" si="576"/>
        <v>18.689939035560602</v>
      </c>
      <c r="HI270" s="41">
        <f t="shared" si="645"/>
        <v>46724.847588901503</v>
      </c>
      <c r="HJ270" s="39">
        <f t="shared" si="646"/>
        <v>-10513090.707502838</v>
      </c>
      <c r="HK270" s="39">
        <f t="shared" si="647"/>
        <v>-1168121.1897225375</v>
      </c>
      <c r="HL270" s="40">
        <f t="shared" si="577"/>
        <v>13177.881263435507</v>
      </c>
      <c r="HM270" s="39">
        <f t="shared" si="648"/>
        <v>32944703.158588767</v>
      </c>
      <c r="HN270" s="39">
        <f t="shared" si="649"/>
        <v>-7412558210.6824722</v>
      </c>
      <c r="HO270" s="39">
        <f t="shared" si="650"/>
        <v>-823617578.96471918</v>
      </c>
      <c r="HP270" s="53">
        <f t="shared" si="651"/>
        <v>1667825597403.5562</v>
      </c>
      <c r="HQ270" s="39">
        <f t="shared" si="652"/>
        <v>185313955267.06183</v>
      </c>
      <c r="HR270" s="39">
        <f t="shared" si="653"/>
        <v>20590439474.117981</v>
      </c>
      <c r="IL270" s="21">
        <v>216</v>
      </c>
      <c r="IM270" s="39">
        <v>-25</v>
      </c>
      <c r="IN270" s="39">
        <v>-225</v>
      </c>
      <c r="IO270" s="39">
        <v>2500</v>
      </c>
      <c r="IP270" s="50">
        <f t="shared" si="654"/>
        <v>9.6644068540381535E-4</v>
      </c>
      <c r="IQ270" s="40">
        <f t="shared" si="578"/>
        <v>18.68993903797309</v>
      </c>
      <c r="IR270" s="41">
        <f t="shared" si="655"/>
        <v>46724.847594932726</v>
      </c>
      <c r="IS270" s="39">
        <f t="shared" si="656"/>
        <v>-10513090.708859863</v>
      </c>
      <c r="IT270" s="39">
        <f t="shared" si="657"/>
        <v>-1168121.1898733182</v>
      </c>
      <c r="IU270" s="40">
        <f t="shared" si="579"/>
        <v>13177.881261101353</v>
      </c>
      <c r="IV270" s="39">
        <f t="shared" si="658"/>
        <v>32944703.152753383</v>
      </c>
      <c r="IW270" s="39">
        <f t="shared" si="659"/>
        <v>-7412558209.3695116</v>
      </c>
      <c r="IX270" s="39">
        <f t="shared" si="660"/>
        <v>-823617578.81883454</v>
      </c>
      <c r="IY270" s="53">
        <f t="shared" si="661"/>
        <v>1667825597108.1401</v>
      </c>
      <c r="IZ270" s="39">
        <f t="shared" si="662"/>
        <v>185313955234.23776</v>
      </c>
      <c r="JA270" s="39">
        <f t="shared" si="663"/>
        <v>20590439470.470863</v>
      </c>
      <c r="JU270" s="21">
        <v>216</v>
      </c>
      <c r="JV270" s="39">
        <v>-25</v>
      </c>
      <c r="JW270" s="39">
        <v>-225</v>
      </c>
      <c r="JX270" s="39">
        <v>2500</v>
      </c>
      <c r="JY270" s="50">
        <f t="shared" si="664"/>
        <v>9.6644068540381568E-4</v>
      </c>
      <c r="JZ270" s="40">
        <f t="shared" si="580"/>
        <v>18.689939037973094</v>
      </c>
      <c r="KA270" s="41">
        <f t="shared" si="665"/>
        <v>46724.847594932733</v>
      </c>
      <c r="KB270" s="39">
        <f t="shared" si="666"/>
        <v>-10513090.708859865</v>
      </c>
      <c r="KC270" s="39">
        <f t="shared" si="667"/>
        <v>-1168121.1898733184</v>
      </c>
      <c r="KD270" s="40">
        <f t="shared" si="581"/>
        <v>13177.881261101351</v>
      </c>
      <c r="KE270" s="39">
        <f t="shared" si="668"/>
        <v>32944703.152753375</v>
      </c>
      <c r="KF270" s="39">
        <f t="shared" si="669"/>
        <v>-7412558209.3695097</v>
      </c>
      <c r="KG270" s="39">
        <f t="shared" si="670"/>
        <v>-823617578.81883442</v>
      </c>
      <c r="KH270" s="53">
        <f t="shared" si="671"/>
        <v>1667825597108.1396</v>
      </c>
      <c r="KI270" s="39">
        <f t="shared" si="672"/>
        <v>185313955234.23773</v>
      </c>
      <c r="KJ270" s="39">
        <f t="shared" si="673"/>
        <v>20590439470.47086</v>
      </c>
      <c r="LD270" s="21">
        <v>216</v>
      </c>
      <c r="LE270" s="39">
        <v>-25</v>
      </c>
      <c r="LF270" s="39">
        <v>-225</v>
      </c>
      <c r="LG270" s="39">
        <v>2500</v>
      </c>
      <c r="LH270" s="50">
        <f t="shared" si="674"/>
        <v>9.6644068540381568E-4</v>
      </c>
      <c r="LI270" s="40">
        <f t="shared" si="582"/>
        <v>18.689939037973094</v>
      </c>
      <c r="LJ270" s="41">
        <f t="shared" si="675"/>
        <v>46724.847594932733</v>
      </c>
      <c r="LK270" s="39">
        <f t="shared" si="676"/>
        <v>-10513090.708859865</v>
      </c>
      <c r="LL270" s="39">
        <f t="shared" si="677"/>
        <v>-1168121.1898733184</v>
      </c>
      <c r="LM270" s="40">
        <f t="shared" si="583"/>
        <v>13177.881261101351</v>
      </c>
      <c r="LN270" s="39">
        <f t="shared" si="678"/>
        <v>32944703.152753375</v>
      </c>
      <c r="LO270" s="39">
        <f t="shared" si="679"/>
        <v>-7412558209.3695097</v>
      </c>
      <c r="LP270" s="39">
        <f t="shared" si="680"/>
        <v>-823617578.81883442</v>
      </c>
      <c r="LQ270" s="53">
        <f t="shared" si="681"/>
        <v>1667825597108.1396</v>
      </c>
      <c r="LR270" s="39">
        <f t="shared" si="682"/>
        <v>185313955234.23773</v>
      </c>
      <c r="LS270" s="39">
        <f t="shared" si="683"/>
        <v>20590439470.47086</v>
      </c>
    </row>
    <row r="271" spans="1:331" x14ac:dyDescent="0.25">
      <c r="A271" s="21">
        <v>217</v>
      </c>
      <c r="B271" s="39">
        <v>-25</v>
      </c>
      <c r="C271" s="39">
        <v>-175</v>
      </c>
      <c r="D271" s="39">
        <v>2500</v>
      </c>
      <c r="E271" s="50">
        <f t="shared" si="584"/>
        <v>9.7250000000000006E-4</v>
      </c>
      <c r="F271" s="40">
        <f t="shared" si="564"/>
        <v>18.76955390625</v>
      </c>
      <c r="G271" s="41">
        <f t="shared" si="585"/>
        <v>46923.884765625</v>
      </c>
      <c r="H271" s="39">
        <f t="shared" si="586"/>
        <v>-8211679.833984375</v>
      </c>
      <c r="I271" s="39">
        <f t="shared" si="587"/>
        <v>-1173097.119140625</v>
      </c>
      <c r="J271" s="40">
        <f t="shared" si="565"/>
        <v>13100.624999999998</v>
      </c>
      <c r="K271" s="39">
        <f t="shared" si="588"/>
        <v>32751562.499999996</v>
      </c>
      <c r="L271" s="39">
        <f t="shared" si="589"/>
        <v>-5731523437.499999</v>
      </c>
      <c r="M271" s="39">
        <f t="shared" si="590"/>
        <v>-818789062.49999988</v>
      </c>
      <c r="N271" s="53">
        <f t="shared" si="591"/>
        <v>1003016601562.4999</v>
      </c>
      <c r="O271" s="39">
        <f t="shared" si="592"/>
        <v>143288085937.49997</v>
      </c>
      <c r="P271" s="39">
        <f t="shared" si="593"/>
        <v>20469726562.499996</v>
      </c>
      <c r="AJ271" s="21">
        <v>217</v>
      </c>
      <c r="AK271" s="39">
        <v>-25</v>
      </c>
      <c r="AL271" s="39">
        <v>-175</v>
      </c>
      <c r="AM271" s="39">
        <v>2500</v>
      </c>
      <c r="AN271" s="50">
        <f t="shared" si="594"/>
        <v>8.1695041449218611E-4</v>
      </c>
      <c r="AO271" s="40">
        <f t="shared" si="566"/>
        <v>16.577509698714909</v>
      </c>
      <c r="AP271" s="41">
        <f t="shared" si="595"/>
        <v>41443.774246787274</v>
      </c>
      <c r="AQ271" s="39">
        <f t="shared" si="596"/>
        <v>-7252660.493187773</v>
      </c>
      <c r="AR271" s="39">
        <f t="shared" si="597"/>
        <v>-1036094.3561696819</v>
      </c>
      <c r="AS271" s="40">
        <f t="shared" si="567"/>
        <v>15083.882215224627</v>
      </c>
      <c r="AT271" s="39">
        <f t="shared" si="598"/>
        <v>37709705.538061567</v>
      </c>
      <c r="AU271" s="39">
        <f t="shared" si="599"/>
        <v>-6599198469.1607742</v>
      </c>
      <c r="AV271" s="39">
        <f t="shared" si="600"/>
        <v>-942742638.45153916</v>
      </c>
      <c r="AW271" s="53">
        <f t="shared" si="601"/>
        <v>1154859732103.1355</v>
      </c>
      <c r="AX271" s="39">
        <f t="shared" si="602"/>
        <v>164979961729.01935</v>
      </c>
      <c r="AY271" s="39">
        <f t="shared" si="603"/>
        <v>23568565961.288479</v>
      </c>
      <c r="BS271" s="21">
        <v>217</v>
      </c>
      <c r="BT271" s="39">
        <v>-25</v>
      </c>
      <c r="BU271" s="39">
        <v>-175</v>
      </c>
      <c r="BV271" s="39">
        <v>2500</v>
      </c>
      <c r="BW271" s="50">
        <f t="shared" si="604"/>
        <v>9.5510034421169871E-4</v>
      </c>
      <c r="BX271" s="40">
        <f t="shared" si="568"/>
        <v>18.539677522000993</v>
      </c>
      <c r="BY271" s="41">
        <f t="shared" si="605"/>
        <v>46349.193805002484</v>
      </c>
      <c r="BZ271" s="39">
        <f t="shared" si="606"/>
        <v>-8111108.9158754349</v>
      </c>
      <c r="CA271" s="39">
        <f t="shared" si="607"/>
        <v>-1158729.8451250622</v>
      </c>
      <c r="CB271" s="40">
        <f t="shared" si="569"/>
        <v>13322.470611300843</v>
      </c>
      <c r="CC271" s="39">
        <f t="shared" si="608"/>
        <v>33306176.52825211</v>
      </c>
      <c r="CD271" s="39">
        <f t="shared" si="609"/>
        <v>-5828580892.4441195</v>
      </c>
      <c r="CE271" s="39">
        <f t="shared" si="610"/>
        <v>-832654413.20630276</v>
      </c>
      <c r="CF271" s="53">
        <f t="shared" si="611"/>
        <v>1020001656177.7209</v>
      </c>
      <c r="CG271" s="39">
        <f t="shared" si="612"/>
        <v>145714522311.103</v>
      </c>
      <c r="CH271" s="39">
        <f t="shared" si="613"/>
        <v>20816360330.15757</v>
      </c>
      <c r="DB271" s="21">
        <v>217</v>
      </c>
      <c r="DC271" s="39">
        <v>-25</v>
      </c>
      <c r="DD271" s="39">
        <v>-175</v>
      </c>
      <c r="DE271" s="39">
        <v>2500</v>
      </c>
      <c r="DF271" s="50">
        <f t="shared" si="614"/>
        <v>1.0467457404584274E-3</v>
      </c>
      <c r="DG271" s="40">
        <f t="shared" si="570"/>
        <v>19.707077768744778</v>
      </c>
      <c r="DH271" s="41">
        <f t="shared" si="615"/>
        <v>49267.694421861946</v>
      </c>
      <c r="DI271" s="39">
        <f t="shared" si="616"/>
        <v>-8621846.523825841</v>
      </c>
      <c r="DJ271" s="39">
        <f t="shared" si="617"/>
        <v>-1231692.3605465486</v>
      </c>
      <c r="DK271" s="40">
        <f t="shared" si="571"/>
        <v>12153.991809155052</v>
      </c>
      <c r="DL271" s="39">
        <f t="shared" si="618"/>
        <v>30384979.522887629</v>
      </c>
      <c r="DM271" s="39">
        <f t="shared" si="619"/>
        <v>-5317371416.5053349</v>
      </c>
      <c r="DN271" s="39">
        <f t="shared" si="620"/>
        <v>-759624488.07219076</v>
      </c>
      <c r="DO271" s="53">
        <f t="shared" si="621"/>
        <v>930539997888.43359</v>
      </c>
      <c r="DP271" s="39">
        <f t="shared" si="622"/>
        <v>132934285412.63338</v>
      </c>
      <c r="DQ271" s="39">
        <f t="shared" si="623"/>
        <v>18990612201.804768</v>
      </c>
      <c r="EK271" s="21">
        <v>217</v>
      </c>
      <c r="EL271" s="39">
        <v>-25</v>
      </c>
      <c r="EM271" s="39">
        <v>-175</v>
      </c>
      <c r="EN271" s="39">
        <v>2500</v>
      </c>
      <c r="EO271" s="50">
        <f t="shared" si="624"/>
        <v>1.082893139910861E-3</v>
      </c>
      <c r="EP271" s="40">
        <f t="shared" si="572"/>
        <v>20.138083170756182</v>
      </c>
      <c r="EQ271" s="41">
        <f t="shared" si="625"/>
        <v>50345.207926890456</v>
      </c>
      <c r="ER271" s="39">
        <f t="shared" si="626"/>
        <v>-8810411.3872058298</v>
      </c>
      <c r="ES271" s="39">
        <f t="shared" si="627"/>
        <v>-1258630.1981722615</v>
      </c>
      <c r="ET271" s="40">
        <f t="shared" si="573"/>
        <v>11693.112466136523</v>
      </c>
      <c r="EU271" s="39">
        <f t="shared" si="628"/>
        <v>29232781.165341306</v>
      </c>
      <c r="EV271" s="39">
        <f t="shared" si="629"/>
        <v>-5115736703.9347286</v>
      </c>
      <c r="EW271" s="39">
        <f t="shared" si="630"/>
        <v>-730819529.13353264</v>
      </c>
      <c r="EX271" s="53">
        <f t="shared" si="631"/>
        <v>895253923188.57751</v>
      </c>
      <c r="EY271" s="39">
        <f t="shared" si="632"/>
        <v>127893417598.36821</v>
      </c>
      <c r="EZ271" s="39">
        <f t="shared" si="633"/>
        <v>18270488228.338318</v>
      </c>
      <c r="FT271" s="21">
        <v>217</v>
      </c>
      <c r="FU271" s="39">
        <v>-25</v>
      </c>
      <c r="FV271" s="39">
        <v>-175</v>
      </c>
      <c r="FW271" s="39">
        <v>2500</v>
      </c>
      <c r="FX271" s="50">
        <f t="shared" si="634"/>
        <v>1.0856004231564445E-3</v>
      </c>
      <c r="FY271" s="40">
        <f t="shared" si="574"/>
        <v>20.16969301341058</v>
      </c>
      <c r="FZ271" s="41">
        <f t="shared" si="635"/>
        <v>50424.232533526447</v>
      </c>
      <c r="GA271" s="39">
        <f t="shared" si="636"/>
        <v>-8824240.6933671273</v>
      </c>
      <c r="GB271" s="39">
        <f t="shared" si="637"/>
        <v>-1260605.8133381612</v>
      </c>
      <c r="GC271" s="40">
        <f t="shared" si="575"/>
        <v>11658.594604755333</v>
      </c>
      <c r="GD271" s="39">
        <f t="shared" si="638"/>
        <v>29146486.511888333</v>
      </c>
      <c r="GE271" s="39">
        <f t="shared" si="639"/>
        <v>-5100635139.5804586</v>
      </c>
      <c r="GF271" s="39">
        <f t="shared" si="640"/>
        <v>-728662162.79720831</v>
      </c>
      <c r="GG271" s="53">
        <f t="shared" si="641"/>
        <v>892611149426.58032</v>
      </c>
      <c r="GH271" s="39">
        <f t="shared" si="642"/>
        <v>127515878489.51146</v>
      </c>
      <c r="GI271" s="39">
        <f t="shared" si="643"/>
        <v>18216554069.930206</v>
      </c>
      <c r="HC271" s="21">
        <v>217</v>
      </c>
      <c r="HD271" s="39">
        <v>-25</v>
      </c>
      <c r="HE271" s="39">
        <v>-175</v>
      </c>
      <c r="HF271" s="39">
        <v>2500</v>
      </c>
      <c r="HG271" s="50">
        <f t="shared" si="644"/>
        <v>1.0856128302786981E-3</v>
      </c>
      <c r="HH271" s="40">
        <f t="shared" si="576"/>
        <v>20.1698376620378</v>
      </c>
      <c r="HI271" s="41">
        <f t="shared" si="645"/>
        <v>50424.594155094499</v>
      </c>
      <c r="HJ271" s="39">
        <f t="shared" si="646"/>
        <v>-8824303.9771415368</v>
      </c>
      <c r="HK271" s="39">
        <f t="shared" si="647"/>
        <v>-1260614.8538773626</v>
      </c>
      <c r="HL271" s="40">
        <f t="shared" si="577"/>
        <v>11658.4364139466</v>
      </c>
      <c r="HM271" s="39">
        <f t="shared" si="648"/>
        <v>29146091.034866501</v>
      </c>
      <c r="HN271" s="39">
        <f t="shared" si="649"/>
        <v>-5100565931.1016378</v>
      </c>
      <c r="HO271" s="39">
        <f t="shared" si="650"/>
        <v>-728652275.8716625</v>
      </c>
      <c r="HP271" s="53">
        <f t="shared" si="651"/>
        <v>892599037942.78662</v>
      </c>
      <c r="HQ271" s="39">
        <f t="shared" si="652"/>
        <v>127514148277.54094</v>
      </c>
      <c r="HR271" s="39">
        <f t="shared" si="653"/>
        <v>18216306896.791561</v>
      </c>
      <c r="IL271" s="21">
        <v>217</v>
      </c>
      <c r="IM271" s="39">
        <v>-25</v>
      </c>
      <c r="IN271" s="39">
        <v>-175</v>
      </c>
      <c r="IO271" s="39">
        <v>2500</v>
      </c>
      <c r="IP271" s="50">
        <f t="shared" si="654"/>
        <v>1.0856128305032104E-3</v>
      </c>
      <c r="IQ271" s="40">
        <f t="shared" si="578"/>
        <v>20.169837664655262</v>
      </c>
      <c r="IR271" s="41">
        <f t="shared" si="655"/>
        <v>50424.594161638153</v>
      </c>
      <c r="IS271" s="39">
        <f t="shared" si="656"/>
        <v>-8824303.9782866761</v>
      </c>
      <c r="IT271" s="39">
        <f t="shared" si="657"/>
        <v>-1260614.8540409538</v>
      </c>
      <c r="IU271" s="40">
        <f t="shared" si="579"/>
        <v>11658.436411084067</v>
      </c>
      <c r="IV271" s="39">
        <f t="shared" si="658"/>
        <v>29146091.027710166</v>
      </c>
      <c r="IW271" s="39">
        <f t="shared" si="659"/>
        <v>-5100565929.8492794</v>
      </c>
      <c r="IX271" s="39">
        <f t="shared" si="660"/>
        <v>-728652275.69275415</v>
      </c>
      <c r="IY271" s="53">
        <f t="shared" si="661"/>
        <v>892599037723.6239</v>
      </c>
      <c r="IZ271" s="39">
        <f t="shared" si="662"/>
        <v>127514148246.23198</v>
      </c>
      <c r="JA271" s="39">
        <f t="shared" si="663"/>
        <v>18216306892.318855</v>
      </c>
      <c r="JU271" s="21">
        <v>217</v>
      </c>
      <c r="JV271" s="39">
        <v>-25</v>
      </c>
      <c r="JW271" s="39">
        <v>-175</v>
      </c>
      <c r="JX271" s="39">
        <v>2500</v>
      </c>
      <c r="JY271" s="50">
        <f t="shared" si="664"/>
        <v>1.085612830503211E-3</v>
      </c>
      <c r="JZ271" s="40">
        <f t="shared" si="580"/>
        <v>20.169837664655269</v>
      </c>
      <c r="KA271" s="41">
        <f t="shared" si="665"/>
        <v>50424.594161638175</v>
      </c>
      <c r="KB271" s="39">
        <f t="shared" si="666"/>
        <v>-8824303.9782866798</v>
      </c>
      <c r="KC271" s="39">
        <f t="shared" si="667"/>
        <v>-1260614.8540409543</v>
      </c>
      <c r="KD271" s="40">
        <f t="shared" si="581"/>
        <v>11658.436411084058</v>
      </c>
      <c r="KE271" s="39">
        <f t="shared" si="668"/>
        <v>29146091.027710143</v>
      </c>
      <c r="KF271" s="39">
        <f t="shared" si="669"/>
        <v>-5100565929.8492746</v>
      </c>
      <c r="KG271" s="39">
        <f t="shared" si="670"/>
        <v>-728652275.69275355</v>
      </c>
      <c r="KH271" s="53">
        <f t="shared" si="671"/>
        <v>892599037723.62305</v>
      </c>
      <c r="KI271" s="39">
        <f t="shared" si="672"/>
        <v>127514148246.23187</v>
      </c>
      <c r="KJ271" s="39">
        <f t="shared" si="673"/>
        <v>18216306892.31884</v>
      </c>
      <c r="LD271" s="21">
        <v>217</v>
      </c>
      <c r="LE271" s="39">
        <v>-25</v>
      </c>
      <c r="LF271" s="39">
        <v>-175</v>
      </c>
      <c r="LG271" s="39">
        <v>2500</v>
      </c>
      <c r="LH271" s="50">
        <f t="shared" si="674"/>
        <v>1.085612830503211E-3</v>
      </c>
      <c r="LI271" s="40">
        <f t="shared" si="582"/>
        <v>20.169837664655269</v>
      </c>
      <c r="LJ271" s="41">
        <f t="shared" si="675"/>
        <v>50424.594161638175</v>
      </c>
      <c r="LK271" s="39">
        <f t="shared" si="676"/>
        <v>-8824303.9782866798</v>
      </c>
      <c r="LL271" s="39">
        <f t="shared" si="677"/>
        <v>-1260614.8540409543</v>
      </c>
      <c r="LM271" s="40">
        <f t="shared" si="583"/>
        <v>11658.436411084058</v>
      </c>
      <c r="LN271" s="39">
        <f t="shared" si="678"/>
        <v>29146091.027710143</v>
      </c>
      <c r="LO271" s="39">
        <f t="shared" si="679"/>
        <v>-5100565929.8492746</v>
      </c>
      <c r="LP271" s="39">
        <f t="shared" si="680"/>
        <v>-728652275.69275355</v>
      </c>
      <c r="LQ271" s="53">
        <f t="shared" si="681"/>
        <v>892599037723.62305</v>
      </c>
      <c r="LR271" s="39">
        <f t="shared" si="682"/>
        <v>127514148246.23187</v>
      </c>
      <c r="LS271" s="39">
        <f t="shared" si="683"/>
        <v>18216306892.31884</v>
      </c>
    </row>
    <row r="272" spans="1:331" x14ac:dyDescent="0.25">
      <c r="A272" s="21">
        <v>218</v>
      </c>
      <c r="B272" s="39">
        <v>-25</v>
      </c>
      <c r="C272" s="39">
        <v>-125</v>
      </c>
      <c r="D272" s="39">
        <v>2500</v>
      </c>
      <c r="E272" s="50">
        <f t="shared" si="584"/>
        <v>9.7999999999999997E-4</v>
      </c>
      <c r="F272" s="40">
        <f t="shared" si="564"/>
        <v>18.867450000000002</v>
      </c>
      <c r="G272" s="41">
        <f t="shared" si="585"/>
        <v>47168.625000000007</v>
      </c>
      <c r="H272" s="39">
        <f t="shared" si="586"/>
        <v>-5896078.1250000009</v>
      </c>
      <c r="I272" s="39">
        <f t="shared" si="587"/>
        <v>-1179215.6250000002</v>
      </c>
      <c r="J272" s="40">
        <f t="shared" si="565"/>
        <v>13005</v>
      </c>
      <c r="K272" s="39">
        <f t="shared" si="588"/>
        <v>32512500</v>
      </c>
      <c r="L272" s="39">
        <f t="shared" si="589"/>
        <v>-4064062500</v>
      </c>
      <c r="M272" s="39">
        <f t="shared" si="590"/>
        <v>-812812500</v>
      </c>
      <c r="N272" s="53">
        <f t="shared" si="591"/>
        <v>508007812500</v>
      </c>
      <c r="O272" s="39">
        <f t="shared" si="592"/>
        <v>101601562500</v>
      </c>
      <c r="P272" s="39">
        <f t="shared" si="593"/>
        <v>20320312500</v>
      </c>
      <c r="AJ272" s="21">
        <v>218</v>
      </c>
      <c r="AK272" s="39">
        <v>-25</v>
      </c>
      <c r="AL272" s="39">
        <v>-125</v>
      </c>
      <c r="AM272" s="39">
        <v>2500</v>
      </c>
      <c r="AN272" s="50">
        <f t="shared" si="594"/>
        <v>8.8954245423016173E-4</v>
      </c>
      <c r="AO272" s="40">
        <f t="shared" si="566"/>
        <v>17.638885748898026</v>
      </c>
      <c r="AP272" s="41">
        <f t="shared" si="595"/>
        <v>44097.214372245064</v>
      </c>
      <c r="AQ272" s="39">
        <f t="shared" si="596"/>
        <v>-5512151.7965306332</v>
      </c>
      <c r="AR272" s="39">
        <f t="shared" si="597"/>
        <v>-1102430.3593061266</v>
      </c>
      <c r="AS272" s="40">
        <f t="shared" si="567"/>
        <v>14158.333708565438</v>
      </c>
      <c r="AT272" s="39">
        <f t="shared" si="598"/>
        <v>35395834.271413594</v>
      </c>
      <c r="AU272" s="39">
        <f t="shared" si="599"/>
        <v>-4424479283.9266996</v>
      </c>
      <c r="AV272" s="39">
        <f t="shared" si="600"/>
        <v>-884895856.78533983</v>
      </c>
      <c r="AW272" s="53">
        <f t="shared" si="601"/>
        <v>553059910490.8374</v>
      </c>
      <c r="AX272" s="39">
        <f t="shared" si="602"/>
        <v>110611982098.16748</v>
      </c>
      <c r="AY272" s="39">
        <f t="shared" si="603"/>
        <v>22122396419.633495</v>
      </c>
      <c r="BS272" s="21">
        <v>218</v>
      </c>
      <c r="BT272" s="39">
        <v>-25</v>
      </c>
      <c r="BU272" s="39">
        <v>-125</v>
      </c>
      <c r="BV272" s="39">
        <v>2500</v>
      </c>
      <c r="BW272" s="50">
        <f t="shared" si="604"/>
        <v>1.0454618479600109E-3</v>
      </c>
      <c r="BX272" s="40">
        <f t="shared" si="568"/>
        <v>19.691462841413024</v>
      </c>
      <c r="BY272" s="41">
        <f t="shared" si="605"/>
        <v>49228.657103532561</v>
      </c>
      <c r="BZ272" s="39">
        <f t="shared" si="606"/>
        <v>-6153582.13794157</v>
      </c>
      <c r="CA272" s="39">
        <f t="shared" si="607"/>
        <v>-1230716.4275883141</v>
      </c>
      <c r="CB272" s="40">
        <f t="shared" si="569"/>
        <v>12170.361438509861</v>
      </c>
      <c r="CC272" s="39">
        <f t="shared" si="608"/>
        <v>30425903.596274652</v>
      </c>
      <c r="CD272" s="39">
        <f t="shared" si="609"/>
        <v>-3803237949.5343313</v>
      </c>
      <c r="CE272" s="39">
        <f t="shared" si="610"/>
        <v>-760647589.90686631</v>
      </c>
      <c r="CF272" s="53">
        <f t="shared" si="611"/>
        <v>475404743691.79144</v>
      </c>
      <c r="CG272" s="39">
        <f t="shared" si="612"/>
        <v>95080948738.358292</v>
      </c>
      <c r="CH272" s="39">
        <f t="shared" si="613"/>
        <v>19016189747.671658</v>
      </c>
      <c r="DB272" s="21">
        <v>218</v>
      </c>
      <c r="DC272" s="39">
        <v>-25</v>
      </c>
      <c r="DD272" s="39">
        <v>-125</v>
      </c>
      <c r="DE272" s="39">
        <v>2500</v>
      </c>
      <c r="DF272" s="50">
        <f t="shared" si="614"/>
        <v>1.1576660152098045E-3</v>
      </c>
      <c r="DG272" s="40">
        <f t="shared" si="570"/>
        <v>20.976768295180122</v>
      </c>
      <c r="DH272" s="41">
        <f t="shared" si="615"/>
        <v>52441.920737950306</v>
      </c>
      <c r="DI272" s="39">
        <f t="shared" si="616"/>
        <v>-6555240.0922437878</v>
      </c>
      <c r="DJ272" s="39">
        <f t="shared" si="617"/>
        <v>-1311048.0184487577</v>
      </c>
      <c r="DK272" s="40">
        <f t="shared" si="571"/>
        <v>10739.758306074995</v>
      </c>
      <c r="DL272" s="39">
        <f t="shared" si="618"/>
        <v>26849395.765187487</v>
      </c>
      <c r="DM272" s="39">
        <f t="shared" si="619"/>
        <v>-3356174470.6484361</v>
      </c>
      <c r="DN272" s="39">
        <f t="shared" si="620"/>
        <v>-671234894.12968719</v>
      </c>
      <c r="DO272" s="53">
        <f t="shared" si="621"/>
        <v>419521808831.0545</v>
      </c>
      <c r="DP272" s="39">
        <f t="shared" si="622"/>
        <v>83904361766.210892</v>
      </c>
      <c r="DQ272" s="39">
        <f t="shared" si="623"/>
        <v>16780872353.24218</v>
      </c>
      <c r="EK272" s="21">
        <v>218</v>
      </c>
      <c r="EL272" s="39">
        <v>-25</v>
      </c>
      <c r="EM272" s="39">
        <v>-125</v>
      </c>
      <c r="EN272" s="39">
        <v>2500</v>
      </c>
      <c r="EO272" s="50">
        <f t="shared" si="624"/>
        <v>1.2014795502143193E-3</v>
      </c>
      <c r="EP272" s="40">
        <f t="shared" si="572"/>
        <v>21.435077456872225</v>
      </c>
      <c r="EQ272" s="41">
        <f t="shared" si="625"/>
        <v>53587.693642180566</v>
      </c>
      <c r="ER272" s="39">
        <f t="shared" si="626"/>
        <v>-6698461.7052725712</v>
      </c>
      <c r="ES272" s="39">
        <f t="shared" si="627"/>
        <v>-1339692.3410545141</v>
      </c>
      <c r="ET272" s="40">
        <f t="shared" si="573"/>
        <v>10181.135734767431</v>
      </c>
      <c r="EU272" s="39">
        <f t="shared" si="628"/>
        <v>25452839.336918578</v>
      </c>
      <c r="EV272" s="39">
        <f t="shared" si="629"/>
        <v>-3181604917.1148224</v>
      </c>
      <c r="EW272" s="39">
        <f t="shared" si="630"/>
        <v>-636320983.42296445</v>
      </c>
      <c r="EX272" s="53">
        <f t="shared" si="631"/>
        <v>397700614639.35278</v>
      </c>
      <c r="EY272" s="39">
        <f t="shared" si="632"/>
        <v>79540122927.87056</v>
      </c>
      <c r="EZ272" s="39">
        <f t="shared" si="633"/>
        <v>15908024585.57411</v>
      </c>
      <c r="FT272" s="21">
        <v>218</v>
      </c>
      <c r="FU272" s="39">
        <v>-25</v>
      </c>
      <c r="FV272" s="39">
        <v>-125</v>
      </c>
      <c r="FW272" s="39">
        <v>2500</v>
      </c>
      <c r="FX272" s="50">
        <f t="shared" si="634"/>
        <v>1.2047703038497116E-3</v>
      </c>
      <c r="FY272" s="40">
        <f t="shared" si="574"/>
        <v>21.468512031049588</v>
      </c>
      <c r="FZ272" s="41">
        <f t="shared" si="635"/>
        <v>53671.280077623967</v>
      </c>
      <c r="GA272" s="39">
        <f t="shared" si="636"/>
        <v>-6708910.0097029964</v>
      </c>
      <c r="GB272" s="39">
        <f t="shared" si="637"/>
        <v>-1341782.0019405992</v>
      </c>
      <c r="GC272" s="40">
        <f t="shared" si="575"/>
        <v>10139.178625916178</v>
      </c>
      <c r="GD272" s="39">
        <f t="shared" si="638"/>
        <v>25347946.564790446</v>
      </c>
      <c r="GE272" s="39">
        <f t="shared" si="639"/>
        <v>-3168493320.5988059</v>
      </c>
      <c r="GF272" s="39">
        <f t="shared" si="640"/>
        <v>-633698664.11976111</v>
      </c>
      <c r="GG272" s="53">
        <f t="shared" si="641"/>
        <v>396061665074.85071</v>
      </c>
      <c r="GH272" s="39">
        <f t="shared" si="642"/>
        <v>79212333014.970139</v>
      </c>
      <c r="GI272" s="39">
        <f t="shared" si="643"/>
        <v>15842466602.994028</v>
      </c>
      <c r="HC272" s="21">
        <v>218</v>
      </c>
      <c r="HD272" s="39">
        <v>-25</v>
      </c>
      <c r="HE272" s="39">
        <v>-125</v>
      </c>
      <c r="HF272" s="39">
        <v>2500</v>
      </c>
      <c r="HG272" s="50">
        <f t="shared" si="644"/>
        <v>1.2047849753366517E-3</v>
      </c>
      <c r="HH272" s="40">
        <f t="shared" si="576"/>
        <v>21.468660786504149</v>
      </c>
      <c r="HI272" s="41">
        <f t="shared" si="645"/>
        <v>53671.651966260375</v>
      </c>
      <c r="HJ272" s="39">
        <f t="shared" si="646"/>
        <v>-6708956.4957825467</v>
      </c>
      <c r="HK272" s="39">
        <f t="shared" si="647"/>
        <v>-1341791.2991565093</v>
      </c>
      <c r="HL272" s="40">
        <f t="shared" si="577"/>
        <v>10138.99156445769</v>
      </c>
      <c r="HM272" s="39">
        <f t="shared" si="648"/>
        <v>25347478.911144227</v>
      </c>
      <c r="HN272" s="39">
        <f t="shared" si="649"/>
        <v>-3168434863.8930283</v>
      </c>
      <c r="HO272" s="39">
        <f t="shared" si="650"/>
        <v>-633686972.7786057</v>
      </c>
      <c r="HP272" s="53">
        <f t="shared" si="651"/>
        <v>396054357986.62854</v>
      </c>
      <c r="HQ272" s="39">
        <f t="shared" si="652"/>
        <v>79210871597.325714</v>
      </c>
      <c r="HR272" s="39">
        <f t="shared" si="653"/>
        <v>15842174319.465141</v>
      </c>
      <c r="IL272" s="21">
        <v>218</v>
      </c>
      <c r="IM272" s="39">
        <v>-25</v>
      </c>
      <c r="IN272" s="39">
        <v>-125</v>
      </c>
      <c r="IO272" s="39">
        <v>2500</v>
      </c>
      <c r="IP272" s="50">
        <f t="shared" si="654"/>
        <v>1.2047849756026054E-3</v>
      </c>
      <c r="IQ272" s="40">
        <f t="shared" si="578"/>
        <v>21.468660789200648</v>
      </c>
      <c r="IR272" s="41">
        <f t="shared" si="655"/>
        <v>53671.651973001623</v>
      </c>
      <c r="IS272" s="39">
        <f t="shared" si="656"/>
        <v>-6708956.4966252027</v>
      </c>
      <c r="IT272" s="39">
        <f t="shared" si="657"/>
        <v>-1341791.2993250405</v>
      </c>
      <c r="IU272" s="40">
        <f t="shared" si="579"/>
        <v>10138.991561066781</v>
      </c>
      <c r="IV272" s="39">
        <f t="shared" si="658"/>
        <v>25347478.902666952</v>
      </c>
      <c r="IW272" s="39">
        <f t="shared" si="659"/>
        <v>-3168434862.8333693</v>
      </c>
      <c r="IX272" s="39">
        <f t="shared" si="660"/>
        <v>-633686972.56667376</v>
      </c>
      <c r="IY272" s="53">
        <f t="shared" si="661"/>
        <v>396054357854.17114</v>
      </c>
      <c r="IZ272" s="39">
        <f t="shared" si="662"/>
        <v>79210871570.834213</v>
      </c>
      <c r="JA272" s="39">
        <f t="shared" si="663"/>
        <v>15842174314.166845</v>
      </c>
      <c r="JU272" s="21">
        <v>218</v>
      </c>
      <c r="JV272" s="39">
        <v>-25</v>
      </c>
      <c r="JW272" s="39">
        <v>-125</v>
      </c>
      <c r="JX272" s="39">
        <v>2500</v>
      </c>
      <c r="JY272" s="50">
        <f t="shared" si="664"/>
        <v>1.2047849756026061E-3</v>
      </c>
      <c r="JZ272" s="40">
        <f t="shared" si="580"/>
        <v>21.468660789200658</v>
      </c>
      <c r="KA272" s="41">
        <f t="shared" si="665"/>
        <v>53671.651973001644</v>
      </c>
      <c r="KB272" s="39">
        <f t="shared" si="666"/>
        <v>-6708956.4966252055</v>
      </c>
      <c r="KC272" s="39">
        <f t="shared" si="667"/>
        <v>-1341791.299325041</v>
      </c>
      <c r="KD272" s="40">
        <f t="shared" si="581"/>
        <v>10138.991561066772</v>
      </c>
      <c r="KE272" s="39">
        <f t="shared" si="668"/>
        <v>25347478.90266693</v>
      </c>
      <c r="KF272" s="39">
        <f t="shared" si="669"/>
        <v>-3168434862.8333664</v>
      </c>
      <c r="KG272" s="39">
        <f t="shared" si="670"/>
        <v>-633686972.56667328</v>
      </c>
      <c r="KH272" s="53">
        <f t="shared" si="671"/>
        <v>396054357854.17078</v>
      </c>
      <c r="KI272" s="39">
        <f t="shared" si="672"/>
        <v>79210871570.834167</v>
      </c>
      <c r="KJ272" s="39">
        <f t="shared" si="673"/>
        <v>15842174314.166832</v>
      </c>
      <c r="LD272" s="21">
        <v>218</v>
      </c>
      <c r="LE272" s="39">
        <v>-25</v>
      </c>
      <c r="LF272" s="39">
        <v>-125</v>
      </c>
      <c r="LG272" s="39">
        <v>2500</v>
      </c>
      <c r="LH272" s="50">
        <f t="shared" si="674"/>
        <v>1.2047849756026061E-3</v>
      </c>
      <c r="LI272" s="40">
        <f t="shared" si="582"/>
        <v>21.468660789200658</v>
      </c>
      <c r="LJ272" s="41">
        <f t="shared" si="675"/>
        <v>53671.651973001644</v>
      </c>
      <c r="LK272" s="39">
        <f t="shared" si="676"/>
        <v>-6708956.4966252055</v>
      </c>
      <c r="LL272" s="39">
        <f t="shared" si="677"/>
        <v>-1341791.299325041</v>
      </c>
      <c r="LM272" s="40">
        <f t="shared" si="583"/>
        <v>10138.991561066772</v>
      </c>
      <c r="LN272" s="39">
        <f t="shared" si="678"/>
        <v>25347478.90266693</v>
      </c>
      <c r="LO272" s="39">
        <f t="shared" si="679"/>
        <v>-3168434862.8333664</v>
      </c>
      <c r="LP272" s="39">
        <f t="shared" si="680"/>
        <v>-633686972.56667328</v>
      </c>
      <c r="LQ272" s="53">
        <f t="shared" si="681"/>
        <v>396054357854.17078</v>
      </c>
      <c r="LR272" s="39">
        <f t="shared" si="682"/>
        <v>79210871570.834167</v>
      </c>
      <c r="LS272" s="39">
        <f t="shared" si="683"/>
        <v>15842174314.166832</v>
      </c>
    </row>
    <row r="273" spans="1:331" x14ac:dyDescent="0.25">
      <c r="A273" s="21">
        <v>219</v>
      </c>
      <c r="B273" s="39">
        <v>-25</v>
      </c>
      <c r="C273" s="39">
        <v>-75</v>
      </c>
      <c r="D273" s="39">
        <v>2500</v>
      </c>
      <c r="E273" s="50">
        <f t="shared" si="584"/>
        <v>9.875000000000001E-4</v>
      </c>
      <c r="F273" s="40">
        <f t="shared" si="564"/>
        <v>18.964628906249999</v>
      </c>
      <c r="G273" s="41">
        <f t="shared" si="585"/>
        <v>47411.572265625</v>
      </c>
      <c r="H273" s="39">
        <f t="shared" si="586"/>
        <v>-3555867.919921875</v>
      </c>
      <c r="I273" s="39">
        <f t="shared" si="587"/>
        <v>-1185289.306640625</v>
      </c>
      <c r="J273" s="40">
        <f t="shared" si="565"/>
        <v>12909.375</v>
      </c>
      <c r="K273" s="39">
        <f t="shared" si="588"/>
        <v>32273437.5</v>
      </c>
      <c r="L273" s="39">
        <f t="shared" si="589"/>
        <v>-2420507812.5</v>
      </c>
      <c r="M273" s="39">
        <f t="shared" si="590"/>
        <v>-806835937.5</v>
      </c>
      <c r="N273" s="53">
        <f t="shared" si="591"/>
        <v>181538085937.5</v>
      </c>
      <c r="O273" s="39">
        <f t="shared" si="592"/>
        <v>60512695312.5</v>
      </c>
      <c r="P273" s="39">
        <f t="shared" si="593"/>
        <v>20170898437.5</v>
      </c>
      <c r="AJ273" s="21">
        <v>219</v>
      </c>
      <c r="AK273" s="39">
        <v>-25</v>
      </c>
      <c r="AL273" s="39">
        <v>-75</v>
      </c>
      <c r="AM273" s="39">
        <v>2500</v>
      </c>
      <c r="AN273" s="50">
        <f t="shared" si="594"/>
        <v>9.6213449396813746E-4</v>
      </c>
      <c r="AO273" s="40">
        <f t="shared" si="566"/>
        <v>18.633074345106312</v>
      </c>
      <c r="AP273" s="41">
        <f t="shared" si="595"/>
        <v>46582.685862765778</v>
      </c>
      <c r="AQ273" s="39">
        <f t="shared" si="596"/>
        <v>-3493701.4397074333</v>
      </c>
      <c r="AR273" s="39">
        <f t="shared" si="597"/>
        <v>-1164567.1465691444</v>
      </c>
      <c r="AS273" s="40">
        <f t="shared" si="567"/>
        <v>13232.785201906248</v>
      </c>
      <c r="AT273" s="39">
        <f t="shared" si="598"/>
        <v>33081963.004765622</v>
      </c>
      <c r="AU273" s="39">
        <f t="shared" si="599"/>
        <v>-2481147225.3574219</v>
      </c>
      <c r="AV273" s="39">
        <f t="shared" si="600"/>
        <v>-827049075.11914051</v>
      </c>
      <c r="AW273" s="53">
        <f t="shared" si="601"/>
        <v>186086041901.80664</v>
      </c>
      <c r="AX273" s="39">
        <f t="shared" si="602"/>
        <v>62028680633.935539</v>
      </c>
      <c r="AY273" s="39">
        <f t="shared" si="603"/>
        <v>20676226877.978516</v>
      </c>
      <c r="BS273" s="21">
        <v>219</v>
      </c>
      <c r="BT273" s="39">
        <v>-25</v>
      </c>
      <c r="BU273" s="39">
        <v>-75</v>
      </c>
      <c r="BV273" s="39">
        <v>2500</v>
      </c>
      <c r="BW273" s="50">
        <f t="shared" si="604"/>
        <v>1.1358233517083231E-3</v>
      </c>
      <c r="BX273" s="40">
        <f t="shared" si="568"/>
        <v>20.739141843489438</v>
      </c>
      <c r="BY273" s="41">
        <f t="shared" si="605"/>
        <v>51847.854608723595</v>
      </c>
      <c r="BZ273" s="39">
        <f t="shared" si="606"/>
        <v>-3888589.0956542697</v>
      </c>
      <c r="CA273" s="39">
        <f t="shared" si="607"/>
        <v>-1296196.3652180899</v>
      </c>
      <c r="CB273" s="40">
        <f t="shared" si="569"/>
        <v>11018.252265718882</v>
      </c>
      <c r="CC273" s="39">
        <f t="shared" si="608"/>
        <v>27545630.664297204</v>
      </c>
      <c r="CD273" s="39">
        <f t="shared" si="609"/>
        <v>-2065922299.8222904</v>
      </c>
      <c r="CE273" s="39">
        <f t="shared" si="610"/>
        <v>-688640766.6074301</v>
      </c>
      <c r="CF273" s="53">
        <f t="shared" si="611"/>
        <v>154944172486.67178</v>
      </c>
      <c r="CG273" s="39">
        <f t="shared" si="612"/>
        <v>51648057495.557259</v>
      </c>
      <c r="CH273" s="39">
        <f t="shared" si="613"/>
        <v>17216019165.185753</v>
      </c>
      <c r="DB273" s="21">
        <v>219</v>
      </c>
      <c r="DC273" s="39">
        <v>-25</v>
      </c>
      <c r="DD273" s="39">
        <v>-75</v>
      </c>
      <c r="DE273" s="39">
        <v>2500</v>
      </c>
      <c r="DF273" s="50">
        <f t="shared" si="614"/>
        <v>1.2685862899611815E-3</v>
      </c>
      <c r="DG273" s="40">
        <f t="shared" si="570"/>
        <v>22.089591652891226</v>
      </c>
      <c r="DH273" s="41">
        <f t="shared" si="615"/>
        <v>55223.979132228065</v>
      </c>
      <c r="DI273" s="39">
        <f t="shared" si="616"/>
        <v>-4141798.4349171049</v>
      </c>
      <c r="DJ273" s="39">
        <f t="shared" si="617"/>
        <v>-1380599.4783057016</v>
      </c>
      <c r="DK273" s="40">
        <f t="shared" si="571"/>
        <v>9325.5248029949362</v>
      </c>
      <c r="DL273" s="39">
        <f t="shared" si="618"/>
        <v>23313812.007487342</v>
      </c>
      <c r="DM273" s="39">
        <f t="shared" si="619"/>
        <v>-1748535900.5615506</v>
      </c>
      <c r="DN273" s="39">
        <f t="shared" si="620"/>
        <v>-582845300.1871835</v>
      </c>
      <c r="DO273" s="53">
        <f t="shared" si="621"/>
        <v>131140192542.1163</v>
      </c>
      <c r="DP273" s="39">
        <f t="shared" si="622"/>
        <v>43713397514.038765</v>
      </c>
      <c r="DQ273" s="39">
        <f t="shared" si="623"/>
        <v>14571132504.679588</v>
      </c>
      <c r="EK273" s="21">
        <v>219</v>
      </c>
      <c r="EL273" s="39">
        <v>-25</v>
      </c>
      <c r="EM273" s="39">
        <v>-75</v>
      </c>
      <c r="EN273" s="39">
        <v>2500</v>
      </c>
      <c r="EO273" s="50">
        <f t="shared" si="624"/>
        <v>1.3200659605177773E-3</v>
      </c>
      <c r="EP273" s="40">
        <f t="shared" si="572"/>
        <v>22.552771849952844</v>
      </c>
      <c r="EQ273" s="41">
        <f t="shared" si="625"/>
        <v>56381.929624882112</v>
      </c>
      <c r="ER273" s="39">
        <f t="shared" si="626"/>
        <v>-4228644.7218661588</v>
      </c>
      <c r="ES273" s="39">
        <f t="shared" si="627"/>
        <v>-1409548.2406220527</v>
      </c>
      <c r="ET273" s="40">
        <f t="shared" si="573"/>
        <v>8669.1590033983393</v>
      </c>
      <c r="EU273" s="39">
        <f t="shared" si="628"/>
        <v>21672897.508495849</v>
      </c>
      <c r="EV273" s="39">
        <f t="shared" si="629"/>
        <v>-1625467313.1371887</v>
      </c>
      <c r="EW273" s="39">
        <f t="shared" si="630"/>
        <v>-541822437.71239626</v>
      </c>
      <c r="EX273" s="53">
        <f t="shared" si="631"/>
        <v>121910048485.28915</v>
      </c>
      <c r="EY273" s="39">
        <f t="shared" si="632"/>
        <v>40636682828.429718</v>
      </c>
      <c r="EZ273" s="39">
        <f t="shared" si="633"/>
        <v>13545560942.809906</v>
      </c>
      <c r="FT273" s="21">
        <v>219</v>
      </c>
      <c r="FU273" s="39">
        <v>-25</v>
      </c>
      <c r="FV273" s="39">
        <v>-75</v>
      </c>
      <c r="FW273" s="39">
        <v>2500</v>
      </c>
      <c r="FX273" s="50">
        <f t="shared" si="634"/>
        <v>1.3239401845429786E-3</v>
      </c>
      <c r="FY273" s="40">
        <f t="shared" si="574"/>
        <v>22.586262427766886</v>
      </c>
      <c r="FZ273" s="41">
        <f t="shared" si="635"/>
        <v>56465.656069417215</v>
      </c>
      <c r="GA273" s="39">
        <f t="shared" si="636"/>
        <v>-4234924.2052062908</v>
      </c>
      <c r="GB273" s="39">
        <f t="shared" si="637"/>
        <v>-1411641.4017354304</v>
      </c>
      <c r="GC273" s="40">
        <f t="shared" si="575"/>
        <v>8619.7626470770228</v>
      </c>
      <c r="GD273" s="39">
        <f t="shared" si="638"/>
        <v>21549406.617692556</v>
      </c>
      <c r="GE273" s="39">
        <f t="shared" si="639"/>
        <v>-1616205496.3269417</v>
      </c>
      <c r="GF273" s="39">
        <f t="shared" si="640"/>
        <v>-538735165.44231391</v>
      </c>
      <c r="GG273" s="53">
        <f t="shared" si="641"/>
        <v>121215412224.52063</v>
      </c>
      <c r="GH273" s="39">
        <f t="shared" si="642"/>
        <v>40405137408.173546</v>
      </c>
      <c r="GI273" s="39">
        <f t="shared" si="643"/>
        <v>13468379136.057848</v>
      </c>
      <c r="HC273" s="21">
        <v>219</v>
      </c>
      <c r="HD273" s="39">
        <v>-25</v>
      </c>
      <c r="HE273" s="39">
        <v>-75</v>
      </c>
      <c r="HF273" s="39">
        <v>2500</v>
      </c>
      <c r="HG273" s="50">
        <f t="shared" si="644"/>
        <v>1.3239571203946055E-3</v>
      </c>
      <c r="HH273" s="40">
        <f t="shared" si="576"/>
        <v>22.586408408959642</v>
      </c>
      <c r="HI273" s="41">
        <f t="shared" si="645"/>
        <v>56466.021022399102</v>
      </c>
      <c r="HJ273" s="39">
        <f t="shared" si="646"/>
        <v>-4234951.5766799329</v>
      </c>
      <c r="HK273" s="39">
        <f t="shared" si="647"/>
        <v>-1411650.5255599776</v>
      </c>
      <c r="HL273" s="40">
        <f t="shared" si="577"/>
        <v>8619.5467149687811</v>
      </c>
      <c r="HM273" s="39">
        <f t="shared" si="648"/>
        <v>21548866.787421953</v>
      </c>
      <c r="HN273" s="39">
        <f t="shared" si="649"/>
        <v>-1616165009.0566466</v>
      </c>
      <c r="HO273" s="39">
        <f t="shared" si="650"/>
        <v>-538721669.68554878</v>
      </c>
      <c r="HP273" s="53">
        <f t="shared" si="651"/>
        <v>121212375679.24849</v>
      </c>
      <c r="HQ273" s="39">
        <f t="shared" si="652"/>
        <v>40404125226.416161</v>
      </c>
      <c r="HR273" s="39">
        <f t="shared" si="653"/>
        <v>13468041742.138721</v>
      </c>
      <c r="IL273" s="21">
        <v>219</v>
      </c>
      <c r="IM273" s="39">
        <v>-25</v>
      </c>
      <c r="IN273" s="39">
        <v>-75</v>
      </c>
      <c r="IO273" s="39">
        <v>2500</v>
      </c>
      <c r="IP273" s="50">
        <f t="shared" si="654"/>
        <v>1.3239571207020006E-3</v>
      </c>
      <c r="IQ273" s="40">
        <f t="shared" si="578"/>
        <v>22.586408411609252</v>
      </c>
      <c r="IR273" s="41">
        <f t="shared" si="655"/>
        <v>56466.021029023133</v>
      </c>
      <c r="IS273" s="39">
        <f t="shared" si="656"/>
        <v>-4234951.5771767348</v>
      </c>
      <c r="IT273" s="39">
        <f t="shared" si="657"/>
        <v>-1411650.5257255784</v>
      </c>
      <c r="IU273" s="40">
        <f t="shared" si="579"/>
        <v>8619.5467110494919</v>
      </c>
      <c r="IV273" s="39">
        <f t="shared" si="658"/>
        <v>21548866.777623732</v>
      </c>
      <c r="IW273" s="39">
        <f t="shared" si="659"/>
        <v>-1616165008.32178</v>
      </c>
      <c r="IX273" s="39">
        <f t="shared" si="660"/>
        <v>-538721669.44059324</v>
      </c>
      <c r="IY273" s="53">
        <f t="shared" si="661"/>
        <v>121212375624.1335</v>
      </c>
      <c r="IZ273" s="39">
        <f t="shared" si="662"/>
        <v>40404125208.044495</v>
      </c>
      <c r="JA273" s="39">
        <f t="shared" si="663"/>
        <v>13468041736.014832</v>
      </c>
      <c r="JU273" s="21">
        <v>219</v>
      </c>
      <c r="JV273" s="39">
        <v>-25</v>
      </c>
      <c r="JW273" s="39">
        <v>-75</v>
      </c>
      <c r="JX273" s="39">
        <v>2500</v>
      </c>
      <c r="JY273" s="50">
        <f t="shared" si="664"/>
        <v>1.3239571207020013E-3</v>
      </c>
      <c r="JZ273" s="40">
        <f t="shared" si="580"/>
        <v>22.586408411609256</v>
      </c>
      <c r="KA273" s="41">
        <f t="shared" si="665"/>
        <v>56466.021029023141</v>
      </c>
      <c r="KB273" s="39">
        <f t="shared" si="666"/>
        <v>-4234951.5771767357</v>
      </c>
      <c r="KC273" s="39">
        <f t="shared" si="667"/>
        <v>-1411650.5257255784</v>
      </c>
      <c r="KD273" s="40">
        <f t="shared" si="581"/>
        <v>8619.5467110494828</v>
      </c>
      <c r="KE273" s="39">
        <f t="shared" si="668"/>
        <v>21548866.777623706</v>
      </c>
      <c r="KF273" s="39">
        <f t="shared" si="669"/>
        <v>-1616165008.3217778</v>
      </c>
      <c r="KG273" s="39">
        <f t="shared" si="670"/>
        <v>-538721669.44059265</v>
      </c>
      <c r="KH273" s="53">
        <f t="shared" si="671"/>
        <v>121212375624.13333</v>
      </c>
      <c r="KI273" s="39">
        <f t="shared" si="672"/>
        <v>40404125208.044449</v>
      </c>
      <c r="KJ273" s="39">
        <f t="shared" si="673"/>
        <v>13468041736.014816</v>
      </c>
      <c r="LD273" s="21">
        <v>219</v>
      </c>
      <c r="LE273" s="39">
        <v>-25</v>
      </c>
      <c r="LF273" s="39">
        <v>-75</v>
      </c>
      <c r="LG273" s="39">
        <v>2500</v>
      </c>
      <c r="LH273" s="50">
        <f t="shared" si="674"/>
        <v>1.3239571207020013E-3</v>
      </c>
      <c r="LI273" s="40">
        <f t="shared" si="582"/>
        <v>22.586408411609256</v>
      </c>
      <c r="LJ273" s="41">
        <f t="shared" si="675"/>
        <v>56466.021029023141</v>
      </c>
      <c r="LK273" s="39">
        <f t="shared" si="676"/>
        <v>-4234951.5771767357</v>
      </c>
      <c r="LL273" s="39">
        <f t="shared" si="677"/>
        <v>-1411650.5257255784</v>
      </c>
      <c r="LM273" s="40">
        <f t="shared" si="583"/>
        <v>8619.5467110494828</v>
      </c>
      <c r="LN273" s="39">
        <f t="shared" si="678"/>
        <v>21548866.777623706</v>
      </c>
      <c r="LO273" s="39">
        <f t="shared" si="679"/>
        <v>-1616165008.3217778</v>
      </c>
      <c r="LP273" s="39">
        <f t="shared" si="680"/>
        <v>-538721669.44059265</v>
      </c>
      <c r="LQ273" s="53">
        <f t="shared" si="681"/>
        <v>121212375624.13333</v>
      </c>
      <c r="LR273" s="39">
        <f t="shared" si="682"/>
        <v>40404125208.044449</v>
      </c>
      <c r="LS273" s="39">
        <f t="shared" si="683"/>
        <v>13468041736.014816</v>
      </c>
    </row>
    <row r="274" spans="1:331" x14ac:dyDescent="0.25">
      <c r="A274" s="21">
        <v>220</v>
      </c>
      <c r="B274" s="39">
        <v>-25</v>
      </c>
      <c r="C274" s="39">
        <v>-25</v>
      </c>
      <c r="D274" s="39">
        <v>2500</v>
      </c>
      <c r="E274" s="50">
        <f t="shared" si="584"/>
        <v>9.9500000000000001E-4</v>
      </c>
      <c r="F274" s="40">
        <f t="shared" si="564"/>
        <v>19.061090624999999</v>
      </c>
      <c r="G274" s="41">
        <f t="shared" si="585"/>
        <v>47652.726562499993</v>
      </c>
      <c r="H274" s="39">
        <f t="shared" si="586"/>
        <v>-1191318.1640624998</v>
      </c>
      <c r="I274" s="39">
        <f t="shared" si="587"/>
        <v>-1191318.1640624998</v>
      </c>
      <c r="J274" s="40">
        <f t="shared" si="565"/>
        <v>12813.749999999998</v>
      </c>
      <c r="K274" s="39">
        <f t="shared" si="588"/>
        <v>32034374.999999996</v>
      </c>
      <c r="L274" s="39">
        <f t="shared" si="589"/>
        <v>-800859374.99999988</v>
      </c>
      <c r="M274" s="39">
        <f t="shared" si="590"/>
        <v>-800859374.99999988</v>
      </c>
      <c r="N274" s="53">
        <f t="shared" si="591"/>
        <v>20021484374.999996</v>
      </c>
      <c r="O274" s="39">
        <f t="shared" si="592"/>
        <v>20021484374.999996</v>
      </c>
      <c r="P274" s="39">
        <f t="shared" si="593"/>
        <v>20021484374.999996</v>
      </c>
      <c r="AJ274" s="21">
        <v>220</v>
      </c>
      <c r="AK274" s="39">
        <v>-25</v>
      </c>
      <c r="AL274" s="39">
        <v>-25</v>
      </c>
      <c r="AM274" s="39">
        <v>2500</v>
      </c>
      <c r="AN274" s="50">
        <f t="shared" si="594"/>
        <v>1.0347265337061131E-3</v>
      </c>
      <c r="AO274" s="40">
        <f t="shared" si="566"/>
        <v>19.560075487339777</v>
      </c>
      <c r="AP274" s="41">
        <f t="shared" si="595"/>
        <v>48900.18871834944</v>
      </c>
      <c r="AQ274" s="39">
        <f t="shared" si="596"/>
        <v>-1222504.717958736</v>
      </c>
      <c r="AR274" s="39">
        <f t="shared" si="597"/>
        <v>-1222504.717958736</v>
      </c>
      <c r="AS274" s="40">
        <f t="shared" si="567"/>
        <v>12307.236695247058</v>
      </c>
      <c r="AT274" s="39">
        <f t="shared" si="598"/>
        <v>30768091.738117646</v>
      </c>
      <c r="AU274" s="39">
        <f t="shared" si="599"/>
        <v>-769202293.45294118</v>
      </c>
      <c r="AV274" s="39">
        <f t="shared" si="600"/>
        <v>-769202293.45294118</v>
      </c>
      <c r="AW274" s="53">
        <f t="shared" si="601"/>
        <v>19230057336.323528</v>
      </c>
      <c r="AX274" s="39">
        <f t="shared" si="602"/>
        <v>19230057336.323528</v>
      </c>
      <c r="AY274" s="39">
        <f t="shared" si="603"/>
        <v>19230057336.323528</v>
      </c>
      <c r="BS274" s="21">
        <v>220</v>
      </c>
      <c r="BT274" s="39">
        <v>-25</v>
      </c>
      <c r="BU274" s="39">
        <v>-25</v>
      </c>
      <c r="BV274" s="39">
        <v>2500</v>
      </c>
      <c r="BW274" s="50">
        <f t="shared" si="604"/>
        <v>1.2261848554566352E-3</v>
      </c>
      <c r="BX274" s="40">
        <f t="shared" si="568"/>
        <v>21.682714528230235</v>
      </c>
      <c r="BY274" s="41">
        <f t="shared" si="605"/>
        <v>54206.786320575586</v>
      </c>
      <c r="BZ274" s="39">
        <f t="shared" si="606"/>
        <v>-1355169.6580143897</v>
      </c>
      <c r="CA274" s="39">
        <f t="shared" si="607"/>
        <v>-1355169.6580143897</v>
      </c>
      <c r="CB274" s="40">
        <f t="shared" si="569"/>
        <v>9866.1430929279013</v>
      </c>
      <c r="CC274" s="39">
        <f t="shared" si="608"/>
        <v>24665357.732319754</v>
      </c>
      <c r="CD274" s="39">
        <f t="shared" si="609"/>
        <v>-616633943.30799389</v>
      </c>
      <c r="CE274" s="39">
        <f t="shared" si="610"/>
        <v>-616633943.30799389</v>
      </c>
      <c r="CF274" s="53">
        <f t="shared" si="611"/>
        <v>15415848582.699848</v>
      </c>
      <c r="CG274" s="39">
        <f t="shared" si="612"/>
        <v>15415848582.699848</v>
      </c>
      <c r="CH274" s="39">
        <f t="shared" si="613"/>
        <v>15415848582.699846</v>
      </c>
      <c r="DB274" s="21">
        <v>220</v>
      </c>
      <c r="DC274" s="39">
        <v>-25</v>
      </c>
      <c r="DD274" s="39">
        <v>-25</v>
      </c>
      <c r="DE274" s="39">
        <v>2500</v>
      </c>
      <c r="DF274" s="50">
        <f t="shared" si="614"/>
        <v>1.3795065647125584E-3</v>
      </c>
      <c r="DG274" s="40">
        <f t="shared" si="570"/>
        <v>23.045547841878083</v>
      </c>
      <c r="DH274" s="41">
        <f t="shared" si="615"/>
        <v>57613.86960469521</v>
      </c>
      <c r="DI274" s="39">
        <f t="shared" si="616"/>
        <v>-1440346.7401173802</v>
      </c>
      <c r="DJ274" s="39">
        <f t="shared" si="617"/>
        <v>-1440346.7401173802</v>
      </c>
      <c r="DK274" s="40">
        <f t="shared" si="571"/>
        <v>7911.2912999148803</v>
      </c>
      <c r="DL274" s="39">
        <f t="shared" si="618"/>
        <v>19778228.2497872</v>
      </c>
      <c r="DM274" s="39">
        <f t="shared" si="619"/>
        <v>-494455706.24467999</v>
      </c>
      <c r="DN274" s="39">
        <f t="shared" si="620"/>
        <v>-494455706.24467999</v>
      </c>
      <c r="DO274" s="53">
        <f t="shared" si="621"/>
        <v>12361392656.117001</v>
      </c>
      <c r="DP274" s="39">
        <f t="shared" si="622"/>
        <v>12361392656.117001</v>
      </c>
      <c r="DQ274" s="39">
        <f t="shared" si="623"/>
        <v>12361392656.117001</v>
      </c>
      <c r="EK274" s="21">
        <v>220</v>
      </c>
      <c r="EL274" s="39">
        <v>-25</v>
      </c>
      <c r="EM274" s="39">
        <v>-25</v>
      </c>
      <c r="EN274" s="39">
        <v>2500</v>
      </c>
      <c r="EO274" s="50">
        <f t="shared" si="624"/>
        <v>1.4386523708212354E-3</v>
      </c>
      <c r="EP274" s="40">
        <f t="shared" si="572"/>
        <v>23.491166349998046</v>
      </c>
      <c r="EQ274" s="41">
        <f t="shared" si="625"/>
        <v>58727.915874995117</v>
      </c>
      <c r="ER274" s="39">
        <f t="shared" si="626"/>
        <v>-1468197.8968748779</v>
      </c>
      <c r="ES274" s="39">
        <f t="shared" si="627"/>
        <v>-1468197.8968748779</v>
      </c>
      <c r="ET274" s="40">
        <f t="shared" si="573"/>
        <v>7157.1822720292494</v>
      </c>
      <c r="EU274" s="39">
        <f t="shared" si="628"/>
        <v>17892955.680073123</v>
      </c>
      <c r="EV274" s="39">
        <f t="shared" si="629"/>
        <v>-447323892.00182807</v>
      </c>
      <c r="EW274" s="39">
        <f t="shared" si="630"/>
        <v>-447323892.00182807</v>
      </c>
      <c r="EX274" s="53">
        <f t="shared" si="631"/>
        <v>11183097300.045702</v>
      </c>
      <c r="EY274" s="39">
        <f t="shared" si="632"/>
        <v>11183097300.045702</v>
      </c>
      <c r="EZ274" s="39">
        <f t="shared" si="633"/>
        <v>11183097300.045702</v>
      </c>
      <c r="FT274" s="21">
        <v>220</v>
      </c>
      <c r="FU274" s="39">
        <v>-25</v>
      </c>
      <c r="FV274" s="39">
        <v>-25</v>
      </c>
      <c r="FW274" s="39">
        <v>2500</v>
      </c>
      <c r="FX274" s="50">
        <f t="shared" si="634"/>
        <v>1.4431100652362457E-3</v>
      </c>
      <c r="FY274" s="40">
        <f t="shared" si="574"/>
        <v>23.522944203562485</v>
      </c>
      <c r="FZ274" s="41">
        <f t="shared" si="635"/>
        <v>58807.360508906211</v>
      </c>
      <c r="GA274" s="39">
        <f t="shared" si="636"/>
        <v>-1470184.0127226552</v>
      </c>
      <c r="GB274" s="39">
        <f t="shared" si="637"/>
        <v>-1470184.0127226552</v>
      </c>
      <c r="GC274" s="40">
        <f t="shared" si="575"/>
        <v>7100.3466682378685</v>
      </c>
      <c r="GD274" s="39">
        <f t="shared" si="638"/>
        <v>17750866.67059467</v>
      </c>
      <c r="GE274" s="39">
        <f t="shared" si="639"/>
        <v>-443771666.76486677</v>
      </c>
      <c r="GF274" s="39">
        <f t="shared" si="640"/>
        <v>-443771666.76486677</v>
      </c>
      <c r="GG274" s="53">
        <f t="shared" si="641"/>
        <v>11094291669.12167</v>
      </c>
      <c r="GH274" s="39">
        <f t="shared" si="642"/>
        <v>11094291669.12167</v>
      </c>
      <c r="GI274" s="39">
        <f t="shared" si="643"/>
        <v>11094291669.121668</v>
      </c>
      <c r="HC274" s="21">
        <v>220</v>
      </c>
      <c r="HD274" s="39">
        <v>-25</v>
      </c>
      <c r="HE274" s="39">
        <v>-25</v>
      </c>
      <c r="HF274" s="39">
        <v>2500</v>
      </c>
      <c r="HG274" s="50">
        <f t="shared" si="644"/>
        <v>1.4431292654525593E-3</v>
      </c>
      <c r="HH274" s="40">
        <f t="shared" si="576"/>
        <v>23.523080529404286</v>
      </c>
      <c r="HI274" s="41">
        <f t="shared" si="645"/>
        <v>58807.701323510715</v>
      </c>
      <c r="HJ274" s="39">
        <f t="shared" si="646"/>
        <v>-1470192.5330877679</v>
      </c>
      <c r="HK274" s="39">
        <f t="shared" si="647"/>
        <v>-1470192.5330877679</v>
      </c>
      <c r="HL274" s="40">
        <f t="shared" si="577"/>
        <v>7100.1018654798709</v>
      </c>
      <c r="HM274" s="39">
        <f t="shared" si="648"/>
        <v>17750254.663699675</v>
      </c>
      <c r="HN274" s="39">
        <f t="shared" si="649"/>
        <v>-443756366.59249187</v>
      </c>
      <c r="HO274" s="39">
        <f t="shared" si="650"/>
        <v>-443756366.59249187</v>
      </c>
      <c r="HP274" s="53">
        <f t="shared" si="651"/>
        <v>11093909164.812296</v>
      </c>
      <c r="HQ274" s="39">
        <f t="shared" si="652"/>
        <v>11093909164.812296</v>
      </c>
      <c r="HR274" s="39">
        <f t="shared" si="653"/>
        <v>11093909164.812298</v>
      </c>
      <c r="IL274" s="21">
        <v>220</v>
      </c>
      <c r="IM274" s="39">
        <v>-25</v>
      </c>
      <c r="IN274" s="39">
        <v>-25</v>
      </c>
      <c r="IO274" s="39">
        <v>2500</v>
      </c>
      <c r="IP274" s="50">
        <f t="shared" si="654"/>
        <v>1.4431292658013957E-3</v>
      </c>
      <c r="IQ274" s="40">
        <f t="shared" si="578"/>
        <v>23.523080531881057</v>
      </c>
      <c r="IR274" s="41">
        <f t="shared" si="655"/>
        <v>58807.701329702642</v>
      </c>
      <c r="IS274" s="39">
        <f t="shared" si="656"/>
        <v>-1470192.533242566</v>
      </c>
      <c r="IT274" s="39">
        <f t="shared" si="657"/>
        <v>-1470192.533242566</v>
      </c>
      <c r="IU274" s="40">
        <f t="shared" si="579"/>
        <v>7100.1018610322053</v>
      </c>
      <c r="IV274" s="39">
        <f t="shared" si="658"/>
        <v>17750254.652580515</v>
      </c>
      <c r="IW274" s="39">
        <f t="shared" si="659"/>
        <v>-443756366.31451285</v>
      </c>
      <c r="IX274" s="39">
        <f t="shared" si="660"/>
        <v>-443756366.31451285</v>
      </c>
      <c r="IY274" s="53">
        <f t="shared" si="661"/>
        <v>11093909157.862822</v>
      </c>
      <c r="IZ274" s="39">
        <f t="shared" si="662"/>
        <v>11093909157.862822</v>
      </c>
      <c r="JA274" s="39">
        <f t="shared" si="663"/>
        <v>11093909157.862822</v>
      </c>
      <c r="JU274" s="21">
        <v>220</v>
      </c>
      <c r="JV274" s="39">
        <v>-25</v>
      </c>
      <c r="JW274" s="39">
        <v>-25</v>
      </c>
      <c r="JX274" s="39">
        <v>2500</v>
      </c>
      <c r="JY274" s="50">
        <f t="shared" si="664"/>
        <v>1.4431292658013965E-3</v>
      </c>
      <c r="JZ274" s="40">
        <f t="shared" si="580"/>
        <v>23.523080531881064</v>
      </c>
      <c r="KA274" s="41">
        <f t="shared" si="665"/>
        <v>58807.701329702657</v>
      </c>
      <c r="KB274" s="39">
        <f t="shared" si="666"/>
        <v>-1470192.5332425665</v>
      </c>
      <c r="KC274" s="39">
        <f t="shared" si="667"/>
        <v>-1470192.5332425665</v>
      </c>
      <c r="KD274" s="40">
        <f t="shared" si="581"/>
        <v>7100.1018610321935</v>
      </c>
      <c r="KE274" s="39">
        <f t="shared" si="668"/>
        <v>17750254.652580485</v>
      </c>
      <c r="KF274" s="39">
        <f t="shared" si="669"/>
        <v>-443756366.31451213</v>
      </c>
      <c r="KG274" s="39">
        <f t="shared" si="670"/>
        <v>-443756366.31451213</v>
      </c>
      <c r="KH274" s="53">
        <f t="shared" si="671"/>
        <v>11093909157.862803</v>
      </c>
      <c r="KI274" s="39">
        <f t="shared" si="672"/>
        <v>11093909157.862803</v>
      </c>
      <c r="KJ274" s="39">
        <f t="shared" si="673"/>
        <v>11093909157.862803</v>
      </c>
      <c r="LD274" s="21">
        <v>220</v>
      </c>
      <c r="LE274" s="39">
        <v>-25</v>
      </c>
      <c r="LF274" s="39">
        <v>-25</v>
      </c>
      <c r="LG274" s="39">
        <v>2500</v>
      </c>
      <c r="LH274" s="50">
        <f t="shared" si="674"/>
        <v>1.4431292658013965E-3</v>
      </c>
      <c r="LI274" s="40">
        <f t="shared" si="582"/>
        <v>23.523080531881064</v>
      </c>
      <c r="LJ274" s="41">
        <f t="shared" si="675"/>
        <v>58807.701329702657</v>
      </c>
      <c r="LK274" s="39">
        <f t="shared" si="676"/>
        <v>-1470192.5332425665</v>
      </c>
      <c r="LL274" s="39">
        <f t="shared" si="677"/>
        <v>-1470192.5332425665</v>
      </c>
      <c r="LM274" s="40">
        <f t="shared" si="583"/>
        <v>7100.1018610321935</v>
      </c>
      <c r="LN274" s="39">
        <f t="shared" si="678"/>
        <v>17750254.652580485</v>
      </c>
      <c r="LO274" s="39">
        <f t="shared" si="679"/>
        <v>-443756366.31451213</v>
      </c>
      <c r="LP274" s="39">
        <f t="shared" si="680"/>
        <v>-443756366.31451213</v>
      </c>
      <c r="LQ274" s="53">
        <f t="shared" si="681"/>
        <v>11093909157.862803</v>
      </c>
      <c r="LR274" s="39">
        <f t="shared" si="682"/>
        <v>11093909157.862803</v>
      </c>
      <c r="LS274" s="39">
        <f t="shared" si="683"/>
        <v>11093909157.862803</v>
      </c>
    </row>
    <row r="275" spans="1:331" x14ac:dyDescent="0.25">
      <c r="A275" s="21">
        <v>221</v>
      </c>
      <c r="B275" s="39">
        <v>-25</v>
      </c>
      <c r="C275" s="39">
        <v>25</v>
      </c>
      <c r="D275" s="39">
        <v>2500</v>
      </c>
      <c r="E275" s="50">
        <f t="shared" si="584"/>
        <v>1.0025000000000001E-3</v>
      </c>
      <c r="F275" s="40">
        <f t="shared" si="564"/>
        <v>19.156835156250001</v>
      </c>
      <c r="G275" s="41">
        <f t="shared" si="585"/>
        <v>47892.087890625</v>
      </c>
      <c r="H275" s="39">
        <f t="shared" si="586"/>
        <v>1197302.197265625</v>
      </c>
      <c r="I275" s="39">
        <f t="shared" si="587"/>
        <v>-1197302.197265625</v>
      </c>
      <c r="J275" s="40">
        <f t="shared" si="565"/>
        <v>12718.124999999998</v>
      </c>
      <c r="K275" s="39">
        <f t="shared" si="588"/>
        <v>31795312.499999996</v>
      </c>
      <c r="L275" s="39">
        <f t="shared" si="589"/>
        <v>794882812.49999988</v>
      </c>
      <c r="M275" s="39">
        <f t="shared" si="590"/>
        <v>-794882812.49999988</v>
      </c>
      <c r="N275" s="53">
        <f t="shared" si="591"/>
        <v>19872070312.499996</v>
      </c>
      <c r="O275" s="39">
        <f t="shared" si="592"/>
        <v>-19872070312.499996</v>
      </c>
      <c r="P275" s="39">
        <f t="shared" si="593"/>
        <v>19872070312.499996</v>
      </c>
      <c r="AJ275" s="21">
        <v>221</v>
      </c>
      <c r="AK275" s="39">
        <v>-25</v>
      </c>
      <c r="AL275" s="39">
        <v>25</v>
      </c>
      <c r="AM275" s="39">
        <v>2500</v>
      </c>
      <c r="AN275" s="50">
        <f t="shared" si="594"/>
        <v>1.1073185734440888E-3</v>
      </c>
      <c r="AO275" s="40">
        <f t="shared" si="566"/>
        <v>20.419889175598406</v>
      </c>
      <c r="AP275" s="41">
        <f t="shared" si="595"/>
        <v>51049.722938996019</v>
      </c>
      <c r="AQ275" s="39">
        <f t="shared" si="596"/>
        <v>1276243.0734749006</v>
      </c>
      <c r="AR275" s="39">
        <f t="shared" si="597"/>
        <v>-1276243.0734749006</v>
      </c>
      <c r="AS275" s="40">
        <f t="shared" si="567"/>
        <v>11381.68818858787</v>
      </c>
      <c r="AT275" s="39">
        <f t="shared" si="598"/>
        <v>28454220.471469674</v>
      </c>
      <c r="AU275" s="39">
        <f t="shared" si="599"/>
        <v>711355511.78674185</v>
      </c>
      <c r="AV275" s="39">
        <f t="shared" si="600"/>
        <v>-711355511.78674185</v>
      </c>
      <c r="AW275" s="53">
        <f t="shared" si="601"/>
        <v>17783887794.668545</v>
      </c>
      <c r="AX275" s="39">
        <f t="shared" si="602"/>
        <v>-17783887794.668545</v>
      </c>
      <c r="AY275" s="39">
        <f t="shared" si="603"/>
        <v>17783887794.668545</v>
      </c>
      <c r="BS275" s="21">
        <v>221</v>
      </c>
      <c r="BT275" s="39">
        <v>-25</v>
      </c>
      <c r="BU275" s="39">
        <v>25</v>
      </c>
      <c r="BV275" s="39">
        <v>2500</v>
      </c>
      <c r="BW275" s="50">
        <f t="shared" si="604"/>
        <v>1.3165463592049475E-3</v>
      </c>
      <c r="BX275" s="40">
        <f t="shared" si="568"/>
        <v>22.522180895635419</v>
      </c>
      <c r="BY275" s="41">
        <f t="shared" si="605"/>
        <v>56305.452239088547</v>
      </c>
      <c r="BZ275" s="39">
        <f t="shared" si="606"/>
        <v>1407636.3059772137</v>
      </c>
      <c r="CA275" s="39">
        <f t="shared" si="607"/>
        <v>-1407636.3059772137</v>
      </c>
      <c r="CB275" s="40">
        <f t="shared" si="569"/>
        <v>8714.0339201369188</v>
      </c>
      <c r="CC275" s="39">
        <f t="shared" si="608"/>
        <v>21785084.800342295</v>
      </c>
      <c r="CD275" s="39">
        <f t="shared" si="609"/>
        <v>544627120.00855744</v>
      </c>
      <c r="CE275" s="39">
        <f t="shared" si="610"/>
        <v>-544627120.00855744</v>
      </c>
      <c r="CF275" s="53">
        <f t="shared" si="611"/>
        <v>13615678000.213936</v>
      </c>
      <c r="CG275" s="39">
        <f t="shared" si="612"/>
        <v>-13615678000.213936</v>
      </c>
      <c r="CH275" s="39">
        <f t="shared" si="613"/>
        <v>13615678000.213934</v>
      </c>
      <c r="DB275" s="21">
        <v>221</v>
      </c>
      <c r="DC275" s="39">
        <v>-25</v>
      </c>
      <c r="DD275" s="39">
        <v>25</v>
      </c>
      <c r="DE275" s="39">
        <v>2500</v>
      </c>
      <c r="DF275" s="50">
        <f t="shared" si="614"/>
        <v>1.4904268394639354E-3</v>
      </c>
      <c r="DG275" s="40">
        <f t="shared" si="570"/>
        <v>23.8446368621407</v>
      </c>
      <c r="DH275" s="41">
        <f t="shared" si="615"/>
        <v>59611.592155351747</v>
      </c>
      <c r="DI275" s="39">
        <f t="shared" si="616"/>
        <v>1490289.8038837938</v>
      </c>
      <c r="DJ275" s="39">
        <f t="shared" si="617"/>
        <v>-1490289.8038837938</v>
      </c>
      <c r="DK275" s="40">
        <f t="shared" si="571"/>
        <v>6497.0577968348252</v>
      </c>
      <c r="DL275" s="39">
        <f t="shared" si="618"/>
        <v>16242644.492087062</v>
      </c>
      <c r="DM275" s="39">
        <f t="shared" si="619"/>
        <v>406066112.30217654</v>
      </c>
      <c r="DN275" s="39">
        <f t="shared" si="620"/>
        <v>-406066112.30217654</v>
      </c>
      <c r="DO275" s="53">
        <f t="shared" si="621"/>
        <v>10151652807.554413</v>
      </c>
      <c r="DP275" s="39">
        <f t="shared" si="622"/>
        <v>-10151652807.554413</v>
      </c>
      <c r="DQ275" s="39">
        <f t="shared" si="623"/>
        <v>10151652807.554415</v>
      </c>
      <c r="EK275" s="21">
        <v>221</v>
      </c>
      <c r="EL275" s="39">
        <v>-25</v>
      </c>
      <c r="EM275" s="39">
        <v>25</v>
      </c>
      <c r="EN275" s="39">
        <v>2500</v>
      </c>
      <c r="EO275" s="50">
        <f t="shared" si="624"/>
        <v>1.5572387811246936E-3</v>
      </c>
      <c r="EP275" s="40">
        <f t="shared" si="572"/>
        <v>24.250260957007836</v>
      </c>
      <c r="EQ275" s="41">
        <f t="shared" si="625"/>
        <v>60625.652392519587</v>
      </c>
      <c r="ER275" s="39">
        <f t="shared" si="626"/>
        <v>1515641.3098129898</v>
      </c>
      <c r="ES275" s="39">
        <f t="shared" si="627"/>
        <v>-1515641.3098129898</v>
      </c>
      <c r="ET275" s="40">
        <f t="shared" si="573"/>
        <v>5645.2055406601548</v>
      </c>
      <c r="EU275" s="39">
        <f t="shared" si="628"/>
        <v>14113013.851650387</v>
      </c>
      <c r="EV275" s="39">
        <f t="shared" si="629"/>
        <v>352825346.29125965</v>
      </c>
      <c r="EW275" s="39">
        <f t="shared" si="630"/>
        <v>-352825346.29125965</v>
      </c>
      <c r="EX275" s="53">
        <f t="shared" si="631"/>
        <v>8820633657.2814903</v>
      </c>
      <c r="EY275" s="39">
        <f t="shared" si="632"/>
        <v>-8820633657.2814903</v>
      </c>
      <c r="EZ275" s="39">
        <f t="shared" si="633"/>
        <v>8820633657.2814922</v>
      </c>
      <c r="FT275" s="21">
        <v>221</v>
      </c>
      <c r="FU275" s="39">
        <v>-25</v>
      </c>
      <c r="FV275" s="39">
        <v>25</v>
      </c>
      <c r="FW275" s="39">
        <v>2500</v>
      </c>
      <c r="FX275" s="50">
        <f t="shared" si="634"/>
        <v>1.5622799459295129E-3</v>
      </c>
      <c r="FY275" s="40">
        <f t="shared" si="574"/>
        <v>24.278557358436377</v>
      </c>
      <c r="FZ275" s="41">
        <f t="shared" si="635"/>
        <v>60696.393396090942</v>
      </c>
      <c r="GA275" s="39">
        <f t="shared" si="636"/>
        <v>1517409.8349022735</v>
      </c>
      <c r="GB275" s="39">
        <f t="shared" si="637"/>
        <v>-1517409.8349022735</v>
      </c>
      <c r="GC275" s="40">
        <f t="shared" si="575"/>
        <v>5580.9306893987105</v>
      </c>
      <c r="GD275" s="39">
        <f t="shared" si="638"/>
        <v>13952326.723496776</v>
      </c>
      <c r="GE275" s="39">
        <f t="shared" si="639"/>
        <v>348808168.08741939</v>
      </c>
      <c r="GF275" s="39">
        <f t="shared" si="640"/>
        <v>-348808168.08741939</v>
      </c>
      <c r="GG275" s="53">
        <f t="shared" si="641"/>
        <v>8720204202.1854839</v>
      </c>
      <c r="GH275" s="39">
        <f t="shared" si="642"/>
        <v>-8720204202.1854839</v>
      </c>
      <c r="GI275" s="39">
        <f t="shared" si="643"/>
        <v>8720204202.1854858</v>
      </c>
      <c r="HC275" s="21">
        <v>221</v>
      </c>
      <c r="HD275" s="39">
        <v>-25</v>
      </c>
      <c r="HE275" s="39">
        <v>25</v>
      </c>
      <c r="HF275" s="39">
        <v>2500</v>
      </c>
      <c r="HG275" s="50">
        <f t="shared" si="644"/>
        <v>1.5623014105105131E-3</v>
      </c>
      <c r="HH275" s="40">
        <f t="shared" si="576"/>
        <v>24.278677147838074</v>
      </c>
      <c r="HI275" s="41">
        <f t="shared" si="645"/>
        <v>60696.692869595186</v>
      </c>
      <c r="HJ275" s="39">
        <f t="shared" si="646"/>
        <v>1517417.3217398797</v>
      </c>
      <c r="HK275" s="39">
        <f t="shared" si="647"/>
        <v>-1517417.3217398797</v>
      </c>
      <c r="HL275" s="40">
        <f t="shared" si="577"/>
        <v>5580.6570159909579</v>
      </c>
      <c r="HM275" s="39">
        <f t="shared" si="648"/>
        <v>13951642.539977394</v>
      </c>
      <c r="HN275" s="39">
        <f t="shared" si="649"/>
        <v>348791063.49943483</v>
      </c>
      <c r="HO275" s="39">
        <f t="shared" si="650"/>
        <v>-348791063.49943483</v>
      </c>
      <c r="HP275" s="53">
        <f t="shared" si="651"/>
        <v>8719776587.4858704</v>
      </c>
      <c r="HQ275" s="39">
        <f t="shared" si="652"/>
        <v>-8719776587.4858704</v>
      </c>
      <c r="HR275" s="39">
        <f t="shared" si="653"/>
        <v>8719776587.4858704</v>
      </c>
      <c r="IL275" s="21">
        <v>221</v>
      </c>
      <c r="IM275" s="39">
        <v>-25</v>
      </c>
      <c r="IN275" s="39">
        <v>25</v>
      </c>
      <c r="IO275" s="39">
        <v>2500</v>
      </c>
      <c r="IP275" s="50">
        <f t="shared" si="654"/>
        <v>1.5623014109007907E-3</v>
      </c>
      <c r="IQ275" s="40">
        <f t="shared" si="578"/>
        <v>24.27867715001608</v>
      </c>
      <c r="IR275" s="41">
        <f t="shared" si="655"/>
        <v>60696.6928750402</v>
      </c>
      <c r="IS275" s="39">
        <f t="shared" si="656"/>
        <v>1517417.321876005</v>
      </c>
      <c r="IT275" s="39">
        <f t="shared" si="657"/>
        <v>-1517417.321876005</v>
      </c>
      <c r="IU275" s="40">
        <f t="shared" si="579"/>
        <v>5580.6570110149187</v>
      </c>
      <c r="IV275" s="39">
        <f t="shared" si="658"/>
        <v>13951642.527537297</v>
      </c>
      <c r="IW275" s="39">
        <f t="shared" si="659"/>
        <v>348791063.18843246</v>
      </c>
      <c r="IX275" s="39">
        <f t="shared" si="660"/>
        <v>-348791063.18843246</v>
      </c>
      <c r="IY275" s="53">
        <f t="shared" si="661"/>
        <v>8719776579.7108116</v>
      </c>
      <c r="IZ275" s="39">
        <f t="shared" si="662"/>
        <v>-8719776579.7108116</v>
      </c>
      <c r="JA275" s="39">
        <f t="shared" si="663"/>
        <v>8719776579.7108116</v>
      </c>
      <c r="JU275" s="21">
        <v>221</v>
      </c>
      <c r="JV275" s="39">
        <v>-25</v>
      </c>
      <c r="JW275" s="39">
        <v>25</v>
      </c>
      <c r="JX275" s="39">
        <v>2500</v>
      </c>
      <c r="JY275" s="50">
        <f t="shared" si="664"/>
        <v>1.5623014109007916E-3</v>
      </c>
      <c r="JZ275" s="40">
        <f t="shared" si="580"/>
        <v>24.278677150016083</v>
      </c>
      <c r="KA275" s="41">
        <f t="shared" si="665"/>
        <v>60696.692875040208</v>
      </c>
      <c r="KB275" s="39">
        <f t="shared" si="666"/>
        <v>1517417.3218760053</v>
      </c>
      <c r="KC275" s="39">
        <f t="shared" si="667"/>
        <v>-1517417.3218760053</v>
      </c>
      <c r="KD275" s="40">
        <f t="shared" si="581"/>
        <v>5580.6570110149078</v>
      </c>
      <c r="KE275" s="39">
        <f t="shared" si="668"/>
        <v>13951642.52753727</v>
      </c>
      <c r="KF275" s="39">
        <f t="shared" si="669"/>
        <v>348791063.18843174</v>
      </c>
      <c r="KG275" s="39">
        <f t="shared" si="670"/>
        <v>-348791063.18843174</v>
      </c>
      <c r="KH275" s="53">
        <f t="shared" si="671"/>
        <v>8719776579.7107925</v>
      </c>
      <c r="KI275" s="39">
        <f t="shared" si="672"/>
        <v>-8719776579.7107925</v>
      </c>
      <c r="KJ275" s="39">
        <f t="shared" si="673"/>
        <v>8719776579.7107925</v>
      </c>
      <c r="LD275" s="21">
        <v>221</v>
      </c>
      <c r="LE275" s="39">
        <v>-25</v>
      </c>
      <c r="LF275" s="39">
        <v>25</v>
      </c>
      <c r="LG275" s="39">
        <v>2500</v>
      </c>
      <c r="LH275" s="50">
        <f t="shared" si="674"/>
        <v>1.5623014109007916E-3</v>
      </c>
      <c r="LI275" s="40">
        <f t="shared" si="582"/>
        <v>24.278677150016083</v>
      </c>
      <c r="LJ275" s="41">
        <f t="shared" si="675"/>
        <v>60696.692875040208</v>
      </c>
      <c r="LK275" s="39">
        <f t="shared" si="676"/>
        <v>1517417.3218760053</v>
      </c>
      <c r="LL275" s="39">
        <f t="shared" si="677"/>
        <v>-1517417.3218760053</v>
      </c>
      <c r="LM275" s="40">
        <f t="shared" si="583"/>
        <v>5580.6570110149078</v>
      </c>
      <c r="LN275" s="39">
        <f t="shared" si="678"/>
        <v>13951642.52753727</v>
      </c>
      <c r="LO275" s="39">
        <f t="shared" si="679"/>
        <v>348791063.18843174</v>
      </c>
      <c r="LP275" s="39">
        <f t="shared" si="680"/>
        <v>-348791063.18843174</v>
      </c>
      <c r="LQ275" s="53">
        <f t="shared" si="681"/>
        <v>8719776579.7107925</v>
      </c>
      <c r="LR275" s="39">
        <f t="shared" si="682"/>
        <v>-8719776579.7107925</v>
      </c>
      <c r="LS275" s="39">
        <f t="shared" si="683"/>
        <v>8719776579.7107925</v>
      </c>
    </row>
    <row r="276" spans="1:331" x14ac:dyDescent="0.25">
      <c r="A276" s="21">
        <v>222</v>
      </c>
      <c r="B276" s="39">
        <v>-25</v>
      </c>
      <c r="C276" s="39">
        <v>75</v>
      </c>
      <c r="D276" s="39">
        <v>2500</v>
      </c>
      <c r="E276" s="50">
        <f t="shared" si="584"/>
        <v>1.01E-3</v>
      </c>
      <c r="F276" s="40">
        <f t="shared" si="564"/>
        <v>19.251862499999998</v>
      </c>
      <c r="G276" s="41">
        <f t="shared" si="585"/>
        <v>48129.656249999993</v>
      </c>
      <c r="H276" s="39">
        <f t="shared" si="586"/>
        <v>3609724.2187499995</v>
      </c>
      <c r="I276" s="39">
        <f t="shared" si="587"/>
        <v>-1203241.4062499998</v>
      </c>
      <c r="J276" s="40">
        <f t="shared" si="565"/>
        <v>12622.5</v>
      </c>
      <c r="K276" s="39">
        <f t="shared" si="588"/>
        <v>31556250</v>
      </c>
      <c r="L276" s="39">
        <f t="shared" si="589"/>
        <v>2366718750</v>
      </c>
      <c r="M276" s="39">
        <f t="shared" si="590"/>
        <v>-788906250</v>
      </c>
      <c r="N276" s="53">
        <f t="shared" si="591"/>
        <v>177503906250</v>
      </c>
      <c r="O276" s="39">
        <f t="shared" si="592"/>
        <v>-59167968750</v>
      </c>
      <c r="P276" s="39">
        <f t="shared" si="593"/>
        <v>19722656250</v>
      </c>
      <c r="AJ276" s="21">
        <v>222</v>
      </c>
      <c r="AK276" s="39">
        <v>-25</v>
      </c>
      <c r="AL276" s="39">
        <v>75</v>
      </c>
      <c r="AM276" s="39">
        <v>2500</v>
      </c>
      <c r="AN276" s="50">
        <f t="shared" si="594"/>
        <v>1.1799106131820645E-3</v>
      </c>
      <c r="AO276" s="40">
        <f t="shared" si="566"/>
        <v>21.212515409882215</v>
      </c>
      <c r="AP276" s="41">
        <f t="shared" si="595"/>
        <v>53031.288524705538</v>
      </c>
      <c r="AQ276" s="39">
        <f t="shared" si="596"/>
        <v>3977346.6393529153</v>
      </c>
      <c r="AR276" s="39">
        <f t="shared" si="597"/>
        <v>-1325782.2131176384</v>
      </c>
      <c r="AS276" s="40">
        <f t="shared" si="567"/>
        <v>10456.139681928678</v>
      </c>
      <c r="AT276" s="39">
        <f t="shared" si="598"/>
        <v>26140349.204821695</v>
      </c>
      <c r="AU276" s="39">
        <f t="shared" si="599"/>
        <v>1960526190.3616271</v>
      </c>
      <c r="AV276" s="39">
        <f t="shared" si="600"/>
        <v>-653508730.12054241</v>
      </c>
      <c r="AW276" s="53">
        <f t="shared" si="601"/>
        <v>147039464277.12204</v>
      </c>
      <c r="AX276" s="39">
        <f t="shared" si="602"/>
        <v>-49013154759.04068</v>
      </c>
      <c r="AY276" s="39">
        <f t="shared" si="603"/>
        <v>16337718253.013559</v>
      </c>
      <c r="BS276" s="21">
        <v>222</v>
      </c>
      <c r="BT276" s="39">
        <v>-25</v>
      </c>
      <c r="BU276" s="39">
        <v>75</v>
      </c>
      <c r="BV276" s="39">
        <v>2500</v>
      </c>
      <c r="BW276" s="50">
        <f t="shared" si="604"/>
        <v>1.4069078629532596E-3</v>
      </c>
      <c r="BX276" s="40">
        <f t="shared" si="568"/>
        <v>23.257540945704982</v>
      </c>
      <c r="BY276" s="41">
        <f t="shared" si="605"/>
        <v>58143.852364262457</v>
      </c>
      <c r="BZ276" s="39">
        <f t="shared" si="606"/>
        <v>4360788.9273196841</v>
      </c>
      <c r="CA276" s="39">
        <f t="shared" si="607"/>
        <v>-1453596.3091065614</v>
      </c>
      <c r="CB276" s="40">
        <f t="shared" si="569"/>
        <v>7561.9247473459391</v>
      </c>
      <c r="CC276" s="39">
        <f t="shared" si="608"/>
        <v>18904811.868364848</v>
      </c>
      <c r="CD276" s="39">
        <f t="shared" si="609"/>
        <v>1417860890.1273637</v>
      </c>
      <c r="CE276" s="39">
        <f t="shared" si="610"/>
        <v>-472620296.70912123</v>
      </c>
      <c r="CF276" s="53">
        <f t="shared" si="611"/>
        <v>106339566759.55228</v>
      </c>
      <c r="CG276" s="39">
        <f t="shared" si="612"/>
        <v>-35446522253.18409</v>
      </c>
      <c r="CH276" s="39">
        <f t="shared" si="613"/>
        <v>11815507417.728029</v>
      </c>
      <c r="DB276" s="21">
        <v>222</v>
      </c>
      <c r="DC276" s="39">
        <v>-25</v>
      </c>
      <c r="DD276" s="39">
        <v>75</v>
      </c>
      <c r="DE276" s="39">
        <v>2500</v>
      </c>
      <c r="DF276" s="50">
        <f t="shared" si="614"/>
        <v>1.6013471142153123E-3</v>
      </c>
      <c r="DG276" s="40">
        <f t="shared" si="570"/>
        <v>24.486858713679073</v>
      </c>
      <c r="DH276" s="41">
        <f t="shared" si="615"/>
        <v>61217.146784197685</v>
      </c>
      <c r="DI276" s="39">
        <f t="shared" si="616"/>
        <v>4591286.0088148266</v>
      </c>
      <c r="DJ276" s="39">
        <f t="shared" si="617"/>
        <v>-1530428.6696049422</v>
      </c>
      <c r="DK276" s="40">
        <f t="shared" si="571"/>
        <v>5082.8242937547702</v>
      </c>
      <c r="DL276" s="39">
        <f t="shared" si="618"/>
        <v>12707060.734386925</v>
      </c>
      <c r="DM276" s="39">
        <f t="shared" si="619"/>
        <v>953029555.07901931</v>
      </c>
      <c r="DN276" s="39">
        <f t="shared" si="620"/>
        <v>-317676518.35967314</v>
      </c>
      <c r="DO276" s="53">
        <f t="shared" si="621"/>
        <v>71477216630.926453</v>
      </c>
      <c r="DP276" s="39">
        <f t="shared" si="622"/>
        <v>-23825738876.975487</v>
      </c>
      <c r="DQ276" s="39">
        <f t="shared" si="623"/>
        <v>7941912958.991828</v>
      </c>
      <c r="EK276" s="21">
        <v>222</v>
      </c>
      <c r="EL276" s="39">
        <v>-25</v>
      </c>
      <c r="EM276" s="39">
        <v>75</v>
      </c>
      <c r="EN276" s="39">
        <v>2500</v>
      </c>
      <c r="EO276" s="50">
        <f t="shared" si="624"/>
        <v>1.6758251914281517E-3</v>
      </c>
      <c r="EP276" s="40">
        <f t="shared" si="572"/>
        <v>24.830055670982212</v>
      </c>
      <c r="EQ276" s="41">
        <f t="shared" si="625"/>
        <v>62075.13917745553</v>
      </c>
      <c r="ER276" s="39">
        <f t="shared" si="626"/>
        <v>4655635.4383091647</v>
      </c>
      <c r="ES276" s="39">
        <f t="shared" si="627"/>
        <v>-1551878.4794363882</v>
      </c>
      <c r="ET276" s="40">
        <f t="shared" si="573"/>
        <v>4133.2288092910658</v>
      </c>
      <c r="EU276" s="39">
        <f t="shared" si="628"/>
        <v>10333072.023227664</v>
      </c>
      <c r="EV276" s="39">
        <f t="shared" si="629"/>
        <v>774980401.74207473</v>
      </c>
      <c r="EW276" s="39">
        <f t="shared" si="630"/>
        <v>-258326800.58069161</v>
      </c>
      <c r="EX276" s="53">
        <f t="shared" si="631"/>
        <v>58123530130.655602</v>
      </c>
      <c r="EY276" s="39">
        <f t="shared" si="632"/>
        <v>-19374510043.551872</v>
      </c>
      <c r="EZ276" s="39">
        <f t="shared" si="633"/>
        <v>6458170014.5172901</v>
      </c>
      <c r="FT276" s="21">
        <v>222</v>
      </c>
      <c r="FU276" s="39">
        <v>-25</v>
      </c>
      <c r="FV276" s="39">
        <v>75</v>
      </c>
      <c r="FW276" s="39">
        <v>2500</v>
      </c>
      <c r="FX276" s="50">
        <f t="shared" si="634"/>
        <v>1.68144982662278E-3</v>
      </c>
      <c r="FY276" s="40">
        <f t="shared" si="574"/>
        <v>24.853101892388562</v>
      </c>
      <c r="FZ276" s="41">
        <f t="shared" si="635"/>
        <v>62132.754730971406</v>
      </c>
      <c r="GA276" s="39">
        <f t="shared" si="636"/>
        <v>4659956.6048228554</v>
      </c>
      <c r="GB276" s="39">
        <f t="shared" si="637"/>
        <v>-1553318.8682742852</v>
      </c>
      <c r="GC276" s="40">
        <f t="shared" si="575"/>
        <v>4061.5147105595552</v>
      </c>
      <c r="GD276" s="39">
        <f t="shared" si="638"/>
        <v>10153786.776398888</v>
      </c>
      <c r="GE276" s="39">
        <f t="shared" si="639"/>
        <v>761534008.22991657</v>
      </c>
      <c r="GF276" s="39">
        <f t="shared" si="640"/>
        <v>-253844669.40997219</v>
      </c>
      <c r="GG276" s="53">
        <f t="shared" si="641"/>
        <v>57115050617.243744</v>
      </c>
      <c r="GH276" s="39">
        <f t="shared" si="642"/>
        <v>-19038350205.747913</v>
      </c>
      <c r="GI276" s="39">
        <f t="shared" si="643"/>
        <v>6346116735.2493048</v>
      </c>
      <c r="HC276" s="21">
        <v>222</v>
      </c>
      <c r="HD276" s="39">
        <v>-25</v>
      </c>
      <c r="HE276" s="39">
        <v>75</v>
      </c>
      <c r="HF276" s="39">
        <v>2500</v>
      </c>
      <c r="HG276" s="50">
        <f t="shared" si="644"/>
        <v>1.6814735555684668E-3</v>
      </c>
      <c r="HH276" s="40">
        <f t="shared" si="576"/>
        <v>24.853198264261007</v>
      </c>
      <c r="HI276" s="41">
        <f t="shared" si="645"/>
        <v>62132.995660652516</v>
      </c>
      <c r="HJ276" s="39">
        <f t="shared" si="646"/>
        <v>4659974.6745489389</v>
      </c>
      <c r="HK276" s="39">
        <f t="shared" si="647"/>
        <v>-1553324.891516313</v>
      </c>
      <c r="HL276" s="40">
        <f t="shared" si="577"/>
        <v>4061.2121665020486</v>
      </c>
      <c r="HM276" s="39">
        <f t="shared" si="648"/>
        <v>10153030.416255122</v>
      </c>
      <c r="HN276" s="39">
        <f t="shared" si="649"/>
        <v>761477281.21913421</v>
      </c>
      <c r="HO276" s="39">
        <f t="shared" si="650"/>
        <v>-253825760.40637806</v>
      </c>
      <c r="HP276" s="53">
        <f t="shared" si="651"/>
        <v>57110796091.435066</v>
      </c>
      <c r="HQ276" s="39">
        <f t="shared" si="652"/>
        <v>-19036932030.478355</v>
      </c>
      <c r="HR276" s="39">
        <f t="shared" si="653"/>
        <v>6345644010.1594515</v>
      </c>
      <c r="IL276" s="21">
        <v>222</v>
      </c>
      <c r="IM276" s="39">
        <v>-25</v>
      </c>
      <c r="IN276" s="39">
        <v>75</v>
      </c>
      <c r="IO276" s="39">
        <v>2500</v>
      </c>
      <c r="IP276" s="50">
        <f t="shared" si="654"/>
        <v>1.6814735560001857E-3</v>
      </c>
      <c r="IQ276" s="40">
        <f t="shared" si="578"/>
        <v>24.85319826601431</v>
      </c>
      <c r="IR276" s="41">
        <f t="shared" si="655"/>
        <v>62132.995665035778</v>
      </c>
      <c r="IS276" s="39">
        <f t="shared" si="656"/>
        <v>4659974.6748776836</v>
      </c>
      <c r="IT276" s="39">
        <f t="shared" si="657"/>
        <v>-1553324.8916258945</v>
      </c>
      <c r="IU276" s="40">
        <f t="shared" si="579"/>
        <v>4061.212160997633</v>
      </c>
      <c r="IV276" s="39">
        <f t="shared" si="658"/>
        <v>10153030.402494082</v>
      </c>
      <c r="IW276" s="39">
        <f t="shared" si="659"/>
        <v>761477280.18705618</v>
      </c>
      <c r="IX276" s="39">
        <f t="shared" si="660"/>
        <v>-253825760.06235206</v>
      </c>
      <c r="IY276" s="53">
        <f t="shared" si="661"/>
        <v>57110796014.029213</v>
      </c>
      <c r="IZ276" s="39">
        <f t="shared" si="662"/>
        <v>-19036932004.676403</v>
      </c>
      <c r="JA276" s="39">
        <f t="shared" si="663"/>
        <v>6345644001.5588017</v>
      </c>
      <c r="JU276" s="21">
        <v>222</v>
      </c>
      <c r="JV276" s="39">
        <v>-25</v>
      </c>
      <c r="JW276" s="39">
        <v>75</v>
      </c>
      <c r="JX276" s="39">
        <v>2500</v>
      </c>
      <c r="JY276" s="50">
        <f t="shared" si="664"/>
        <v>1.6814735560001868E-3</v>
      </c>
      <c r="JZ276" s="40">
        <f t="shared" si="580"/>
        <v>24.853198266014314</v>
      </c>
      <c r="KA276" s="41">
        <f t="shared" si="665"/>
        <v>62132.995665035785</v>
      </c>
      <c r="KB276" s="39">
        <f t="shared" si="666"/>
        <v>4659974.6748776836</v>
      </c>
      <c r="KC276" s="39">
        <f t="shared" si="667"/>
        <v>-1553324.8916258947</v>
      </c>
      <c r="KD276" s="40">
        <f t="shared" si="581"/>
        <v>4061.2121609976184</v>
      </c>
      <c r="KE276" s="39">
        <f t="shared" si="668"/>
        <v>10153030.402494047</v>
      </c>
      <c r="KF276" s="39">
        <f t="shared" si="669"/>
        <v>761477280.18705356</v>
      </c>
      <c r="KG276" s="39">
        <f t="shared" si="670"/>
        <v>-253825760.06235117</v>
      </c>
      <c r="KH276" s="53">
        <f t="shared" si="671"/>
        <v>57110796014.029015</v>
      </c>
      <c r="KI276" s="39">
        <f t="shared" si="672"/>
        <v>-19036932004.676338</v>
      </c>
      <c r="KJ276" s="39">
        <f t="shared" si="673"/>
        <v>6345644001.5587797</v>
      </c>
      <c r="LD276" s="21">
        <v>222</v>
      </c>
      <c r="LE276" s="39">
        <v>-25</v>
      </c>
      <c r="LF276" s="39">
        <v>75</v>
      </c>
      <c r="LG276" s="39">
        <v>2500</v>
      </c>
      <c r="LH276" s="50">
        <f t="shared" si="674"/>
        <v>1.6814735560001868E-3</v>
      </c>
      <c r="LI276" s="40">
        <f t="shared" si="582"/>
        <v>24.853198266014314</v>
      </c>
      <c r="LJ276" s="41">
        <f t="shared" si="675"/>
        <v>62132.995665035785</v>
      </c>
      <c r="LK276" s="39">
        <f t="shared" si="676"/>
        <v>4659974.6748776836</v>
      </c>
      <c r="LL276" s="39">
        <f t="shared" si="677"/>
        <v>-1553324.8916258947</v>
      </c>
      <c r="LM276" s="40">
        <f t="shared" si="583"/>
        <v>4061.2121609976184</v>
      </c>
      <c r="LN276" s="39">
        <f t="shared" si="678"/>
        <v>10153030.402494047</v>
      </c>
      <c r="LO276" s="39">
        <f t="shared" si="679"/>
        <v>761477280.18705356</v>
      </c>
      <c r="LP276" s="39">
        <f t="shared" si="680"/>
        <v>-253825760.06235117</v>
      </c>
      <c r="LQ276" s="53">
        <f t="shared" si="681"/>
        <v>57110796014.029015</v>
      </c>
      <c r="LR276" s="39">
        <f t="shared" si="682"/>
        <v>-19036932004.676338</v>
      </c>
      <c r="LS276" s="39">
        <f t="shared" si="683"/>
        <v>6345644001.5587797</v>
      </c>
    </row>
    <row r="277" spans="1:331" x14ac:dyDescent="0.25">
      <c r="A277" s="21">
        <v>223</v>
      </c>
      <c r="B277" s="39">
        <v>-25</v>
      </c>
      <c r="C277" s="39">
        <v>125</v>
      </c>
      <c r="D277" s="39">
        <v>2500</v>
      </c>
      <c r="E277" s="50">
        <f t="shared" si="584"/>
        <v>1.0175000000000002E-3</v>
      </c>
      <c r="F277" s="40">
        <f t="shared" si="564"/>
        <v>19.346172656250001</v>
      </c>
      <c r="G277" s="41">
        <f t="shared" si="585"/>
        <v>48365.431640625</v>
      </c>
      <c r="H277" s="39">
        <f t="shared" si="586"/>
        <v>6045678.955078125</v>
      </c>
      <c r="I277" s="39">
        <f t="shared" si="587"/>
        <v>-1209135.791015625</v>
      </c>
      <c r="J277" s="40">
        <f t="shared" si="565"/>
        <v>12526.875</v>
      </c>
      <c r="K277" s="39">
        <f t="shared" si="588"/>
        <v>31317187.5</v>
      </c>
      <c r="L277" s="39">
        <f t="shared" si="589"/>
        <v>3914648437.5</v>
      </c>
      <c r="M277" s="39">
        <f t="shared" si="590"/>
        <v>-782929687.5</v>
      </c>
      <c r="N277" s="53">
        <f t="shared" si="591"/>
        <v>489331054687.5</v>
      </c>
      <c r="O277" s="39">
        <f t="shared" si="592"/>
        <v>-97866210937.5</v>
      </c>
      <c r="P277" s="39">
        <f t="shared" si="593"/>
        <v>19573242187.5</v>
      </c>
      <c r="AJ277" s="21">
        <v>223</v>
      </c>
      <c r="AK277" s="39">
        <v>-25</v>
      </c>
      <c r="AL277" s="39">
        <v>125</v>
      </c>
      <c r="AM277" s="39">
        <v>2500</v>
      </c>
      <c r="AN277" s="50">
        <f t="shared" si="594"/>
        <v>1.25250265292004E-3</v>
      </c>
      <c r="AO277" s="40">
        <f t="shared" si="566"/>
        <v>21.937954190191189</v>
      </c>
      <c r="AP277" s="41">
        <f t="shared" si="595"/>
        <v>54844.885475477968</v>
      </c>
      <c r="AQ277" s="39">
        <f t="shared" si="596"/>
        <v>6855610.6844347464</v>
      </c>
      <c r="AR277" s="39">
        <f t="shared" si="597"/>
        <v>-1371122.1368869492</v>
      </c>
      <c r="AS277" s="40">
        <f t="shared" si="567"/>
        <v>9530.5911752694901</v>
      </c>
      <c r="AT277" s="39">
        <f t="shared" si="598"/>
        <v>23826477.938173726</v>
      </c>
      <c r="AU277" s="39">
        <f t="shared" si="599"/>
        <v>2978309742.2717156</v>
      </c>
      <c r="AV277" s="39">
        <f t="shared" si="600"/>
        <v>-595661948.4543432</v>
      </c>
      <c r="AW277" s="53">
        <f t="shared" si="601"/>
        <v>372288717783.96448</v>
      </c>
      <c r="AX277" s="39">
        <f t="shared" si="602"/>
        <v>-74457743556.792892</v>
      </c>
      <c r="AY277" s="39">
        <f t="shared" si="603"/>
        <v>14891548711.35858</v>
      </c>
      <c r="BS277" s="21">
        <v>223</v>
      </c>
      <c r="BT277" s="39">
        <v>-25</v>
      </c>
      <c r="BU277" s="39">
        <v>125</v>
      </c>
      <c r="BV277" s="39">
        <v>2500</v>
      </c>
      <c r="BW277" s="50">
        <f t="shared" si="604"/>
        <v>1.4972693667015717E-3</v>
      </c>
      <c r="BX277" s="40">
        <f t="shared" si="568"/>
        <v>23.888794678438927</v>
      </c>
      <c r="BY277" s="41">
        <f t="shared" si="605"/>
        <v>59721.986696097316</v>
      </c>
      <c r="BZ277" s="39">
        <f t="shared" si="606"/>
        <v>7465248.3370121643</v>
      </c>
      <c r="CA277" s="39">
        <f t="shared" si="607"/>
        <v>-1493049.667402433</v>
      </c>
      <c r="CB277" s="40">
        <f t="shared" si="569"/>
        <v>6409.8155745549602</v>
      </c>
      <c r="CC277" s="39">
        <f t="shared" si="608"/>
        <v>16024538.936387401</v>
      </c>
      <c r="CD277" s="39">
        <f t="shared" si="609"/>
        <v>2003067367.0484252</v>
      </c>
      <c r="CE277" s="39">
        <f t="shared" si="610"/>
        <v>-400613473.40968502</v>
      </c>
      <c r="CF277" s="53">
        <f t="shared" si="611"/>
        <v>250383420881.05316</v>
      </c>
      <c r="CG277" s="39">
        <f t="shared" si="612"/>
        <v>-50076684176.210625</v>
      </c>
      <c r="CH277" s="39">
        <f t="shared" si="613"/>
        <v>10015336835.242126</v>
      </c>
      <c r="DB277" s="21">
        <v>223</v>
      </c>
      <c r="DC277" s="39">
        <v>-25</v>
      </c>
      <c r="DD277" s="39">
        <v>125</v>
      </c>
      <c r="DE277" s="39">
        <v>2500</v>
      </c>
      <c r="DF277" s="50">
        <f t="shared" si="614"/>
        <v>1.7122673889666893E-3</v>
      </c>
      <c r="DG277" s="40">
        <f t="shared" si="570"/>
        <v>24.972213396493203</v>
      </c>
      <c r="DH277" s="41">
        <f t="shared" si="615"/>
        <v>62430.533491233007</v>
      </c>
      <c r="DI277" s="39">
        <f t="shared" si="616"/>
        <v>7803816.6864041258</v>
      </c>
      <c r="DJ277" s="39">
        <f t="shared" si="617"/>
        <v>-1560763.3372808252</v>
      </c>
      <c r="DK277" s="40">
        <f t="shared" si="571"/>
        <v>3668.5907906747116</v>
      </c>
      <c r="DL277" s="39">
        <f t="shared" si="618"/>
        <v>9171476.9766867794</v>
      </c>
      <c r="DM277" s="39">
        <f t="shared" si="619"/>
        <v>1146434622.0858474</v>
      </c>
      <c r="DN277" s="39">
        <f t="shared" si="620"/>
        <v>-229286924.41716948</v>
      </c>
      <c r="DO277" s="53">
        <f t="shared" si="621"/>
        <v>143304327760.73093</v>
      </c>
      <c r="DP277" s="39">
        <f t="shared" si="622"/>
        <v>-28660865552.146187</v>
      </c>
      <c r="DQ277" s="39">
        <f t="shared" si="623"/>
        <v>5732173110.4292374</v>
      </c>
      <c r="EK277" s="21">
        <v>223</v>
      </c>
      <c r="EL277" s="39">
        <v>-25</v>
      </c>
      <c r="EM277" s="39">
        <v>125</v>
      </c>
      <c r="EN277" s="39">
        <v>2500</v>
      </c>
      <c r="EO277" s="50">
        <f t="shared" si="624"/>
        <v>1.7944116017316097E-3</v>
      </c>
      <c r="EP277" s="40">
        <f t="shared" si="572"/>
        <v>25.230550491921164</v>
      </c>
      <c r="EQ277" s="41">
        <f t="shared" si="625"/>
        <v>63076.376229802911</v>
      </c>
      <c r="ER277" s="39">
        <f t="shared" si="626"/>
        <v>7884547.0287253642</v>
      </c>
      <c r="ES277" s="39">
        <f t="shared" si="627"/>
        <v>-1576909.4057450728</v>
      </c>
      <c r="ET277" s="40">
        <f t="shared" si="573"/>
        <v>2621.2520779219772</v>
      </c>
      <c r="EU277" s="39">
        <f t="shared" si="628"/>
        <v>6553130.1948049432</v>
      </c>
      <c r="EV277" s="39">
        <f t="shared" si="629"/>
        <v>819141274.35061789</v>
      </c>
      <c r="EW277" s="39">
        <f t="shared" si="630"/>
        <v>-163828254.87012357</v>
      </c>
      <c r="EX277" s="53">
        <f t="shared" si="631"/>
        <v>102392659293.82724</v>
      </c>
      <c r="EY277" s="39">
        <f t="shared" si="632"/>
        <v>-20478531858.765446</v>
      </c>
      <c r="EZ277" s="39">
        <f t="shared" si="633"/>
        <v>4095706371.7530894</v>
      </c>
      <c r="FT277" s="21">
        <v>223</v>
      </c>
      <c r="FU277" s="39">
        <v>-25</v>
      </c>
      <c r="FV277" s="39">
        <v>125</v>
      </c>
      <c r="FW277" s="39">
        <v>2500</v>
      </c>
      <c r="FX277" s="50">
        <f t="shared" si="634"/>
        <v>1.8006197073160469E-3</v>
      </c>
      <c r="FY277" s="40">
        <f t="shared" si="574"/>
        <v>25.24657780541904</v>
      </c>
      <c r="FZ277" s="41">
        <f t="shared" si="635"/>
        <v>63116.444513547598</v>
      </c>
      <c r="GA277" s="39">
        <f t="shared" si="636"/>
        <v>7889555.5641934499</v>
      </c>
      <c r="GB277" s="39">
        <f t="shared" si="637"/>
        <v>-1577911.1128386899</v>
      </c>
      <c r="GC277" s="40">
        <f t="shared" si="575"/>
        <v>2542.0987317204031</v>
      </c>
      <c r="GD277" s="39">
        <f t="shared" si="638"/>
        <v>6355246.829301008</v>
      </c>
      <c r="GE277" s="39">
        <f t="shared" si="639"/>
        <v>794405853.66262603</v>
      </c>
      <c r="GF277" s="39">
        <f t="shared" si="640"/>
        <v>-158881170.7325252</v>
      </c>
      <c r="GG277" s="53">
        <f t="shared" si="641"/>
        <v>99300731707.828247</v>
      </c>
      <c r="GH277" s="39">
        <f t="shared" si="642"/>
        <v>-19860146341.565651</v>
      </c>
      <c r="GI277" s="39">
        <f t="shared" si="643"/>
        <v>3972029268.3131299</v>
      </c>
      <c r="HC277" s="21">
        <v>223</v>
      </c>
      <c r="HD277" s="39">
        <v>-25</v>
      </c>
      <c r="HE277" s="39">
        <v>125</v>
      </c>
      <c r="HF277" s="39">
        <v>2500</v>
      </c>
      <c r="HG277" s="50">
        <f t="shared" si="644"/>
        <v>1.8006457006264206E-3</v>
      </c>
      <c r="HH277" s="40">
        <f t="shared" si="576"/>
        <v>25.24664387867309</v>
      </c>
      <c r="HI277" s="41">
        <f t="shared" si="645"/>
        <v>63116.609696682724</v>
      </c>
      <c r="HJ277" s="39">
        <f t="shared" si="646"/>
        <v>7889576.2120853402</v>
      </c>
      <c r="HK277" s="39">
        <f t="shared" si="647"/>
        <v>-1577915.2424170682</v>
      </c>
      <c r="HL277" s="40">
        <f t="shared" si="577"/>
        <v>2541.7673170131388</v>
      </c>
      <c r="HM277" s="39">
        <f t="shared" si="648"/>
        <v>6354418.2925328473</v>
      </c>
      <c r="HN277" s="39">
        <f t="shared" si="649"/>
        <v>794302286.56660593</v>
      </c>
      <c r="HO277" s="39">
        <f t="shared" si="650"/>
        <v>-158860457.31332117</v>
      </c>
      <c r="HP277" s="53">
        <f t="shared" si="651"/>
        <v>99287785820.825745</v>
      </c>
      <c r="HQ277" s="39">
        <f t="shared" si="652"/>
        <v>-19857557164.165146</v>
      </c>
      <c r="HR277" s="39">
        <f t="shared" si="653"/>
        <v>3971511432.8330297</v>
      </c>
      <c r="IL277" s="21">
        <v>223</v>
      </c>
      <c r="IM277" s="39">
        <v>-25</v>
      </c>
      <c r="IN277" s="39">
        <v>125</v>
      </c>
      <c r="IO277" s="39">
        <v>2500</v>
      </c>
      <c r="IP277" s="50">
        <f t="shared" si="654"/>
        <v>1.800645701099581E-3</v>
      </c>
      <c r="IQ277" s="40">
        <f t="shared" si="578"/>
        <v>25.246643879875755</v>
      </c>
      <c r="IR277" s="41">
        <f t="shared" si="655"/>
        <v>63116.60969968939</v>
      </c>
      <c r="IS277" s="39">
        <f t="shared" si="656"/>
        <v>7889576.2124611735</v>
      </c>
      <c r="IT277" s="39">
        <f t="shared" si="657"/>
        <v>-1577915.2424922348</v>
      </c>
      <c r="IU277" s="40">
        <f t="shared" si="579"/>
        <v>2541.7673109803436</v>
      </c>
      <c r="IV277" s="39">
        <f t="shared" si="658"/>
        <v>6354418.2774508586</v>
      </c>
      <c r="IW277" s="39">
        <f t="shared" si="659"/>
        <v>794302284.68135738</v>
      </c>
      <c r="IX277" s="39">
        <f t="shared" si="660"/>
        <v>-158860456.93627146</v>
      </c>
      <c r="IY277" s="53">
        <f t="shared" si="661"/>
        <v>99287785585.169678</v>
      </c>
      <c r="IZ277" s="39">
        <f t="shared" si="662"/>
        <v>-19857557117.033932</v>
      </c>
      <c r="JA277" s="39">
        <f t="shared" si="663"/>
        <v>3971511423.4067864</v>
      </c>
      <c r="JU277" s="21">
        <v>223</v>
      </c>
      <c r="JV277" s="39">
        <v>-25</v>
      </c>
      <c r="JW277" s="39">
        <v>125</v>
      </c>
      <c r="JX277" s="39">
        <v>2500</v>
      </c>
      <c r="JY277" s="50">
        <f t="shared" si="664"/>
        <v>1.8006457010995821E-3</v>
      </c>
      <c r="JZ277" s="40">
        <f t="shared" si="580"/>
        <v>25.246643879875759</v>
      </c>
      <c r="KA277" s="41">
        <f t="shared" si="665"/>
        <v>63116.609699689398</v>
      </c>
      <c r="KB277" s="39">
        <f t="shared" si="666"/>
        <v>7889576.2124611745</v>
      </c>
      <c r="KC277" s="39">
        <f t="shared" si="667"/>
        <v>-1577915.242492235</v>
      </c>
      <c r="KD277" s="40">
        <f t="shared" si="581"/>
        <v>2541.7673109803295</v>
      </c>
      <c r="KE277" s="39">
        <f t="shared" si="668"/>
        <v>6354418.2774508242</v>
      </c>
      <c r="KF277" s="39">
        <f t="shared" si="669"/>
        <v>794302284.68135297</v>
      </c>
      <c r="KG277" s="39">
        <f t="shared" si="670"/>
        <v>-158860456.93627059</v>
      </c>
      <c r="KH277" s="53">
        <f t="shared" si="671"/>
        <v>99287785585.169128</v>
      </c>
      <c r="KI277" s="39">
        <f t="shared" si="672"/>
        <v>-19857557117.033825</v>
      </c>
      <c r="KJ277" s="39">
        <f t="shared" si="673"/>
        <v>3971511423.406765</v>
      </c>
      <c r="LD277" s="21">
        <v>223</v>
      </c>
      <c r="LE277" s="39">
        <v>-25</v>
      </c>
      <c r="LF277" s="39">
        <v>125</v>
      </c>
      <c r="LG277" s="39">
        <v>2500</v>
      </c>
      <c r="LH277" s="50">
        <f t="shared" si="674"/>
        <v>1.8006457010995821E-3</v>
      </c>
      <c r="LI277" s="40">
        <f t="shared" si="582"/>
        <v>25.246643879875759</v>
      </c>
      <c r="LJ277" s="41">
        <f t="shared" si="675"/>
        <v>63116.609699689398</v>
      </c>
      <c r="LK277" s="39">
        <f t="shared" si="676"/>
        <v>7889576.2124611745</v>
      </c>
      <c r="LL277" s="39">
        <f t="shared" si="677"/>
        <v>-1577915.242492235</v>
      </c>
      <c r="LM277" s="40">
        <f t="shared" si="583"/>
        <v>2541.7673109803295</v>
      </c>
      <c r="LN277" s="39">
        <f t="shared" si="678"/>
        <v>6354418.2774508242</v>
      </c>
      <c r="LO277" s="39">
        <f t="shared" si="679"/>
        <v>794302284.68135297</v>
      </c>
      <c r="LP277" s="39">
        <f t="shared" si="680"/>
        <v>-158860456.93627059</v>
      </c>
      <c r="LQ277" s="53">
        <f t="shared" si="681"/>
        <v>99287785585.169128</v>
      </c>
      <c r="LR277" s="39">
        <f t="shared" si="682"/>
        <v>-19857557117.033825</v>
      </c>
      <c r="LS277" s="39">
        <f t="shared" si="683"/>
        <v>3971511423.406765</v>
      </c>
    </row>
    <row r="278" spans="1:331" x14ac:dyDescent="0.25">
      <c r="A278" s="21">
        <v>224</v>
      </c>
      <c r="B278" s="39">
        <v>-25</v>
      </c>
      <c r="C278" s="39">
        <v>175</v>
      </c>
      <c r="D278" s="39">
        <v>2500</v>
      </c>
      <c r="E278" s="50">
        <f t="shared" si="584"/>
        <v>1.0250000000000001E-3</v>
      </c>
      <c r="F278" s="40">
        <f t="shared" si="564"/>
        <v>19.439765625000003</v>
      </c>
      <c r="G278" s="41">
        <f t="shared" si="585"/>
        <v>48599.414062500007</v>
      </c>
      <c r="H278" s="39">
        <f t="shared" si="586"/>
        <v>8504897.4609375019</v>
      </c>
      <c r="I278" s="39">
        <f t="shared" si="587"/>
        <v>-1214985.3515625002</v>
      </c>
      <c r="J278" s="40">
        <f t="shared" si="565"/>
        <v>12431.249999999998</v>
      </c>
      <c r="K278" s="39">
        <f t="shared" si="588"/>
        <v>31078124.999999996</v>
      </c>
      <c r="L278" s="39">
        <f t="shared" si="589"/>
        <v>5438671874.999999</v>
      </c>
      <c r="M278" s="39">
        <f t="shared" si="590"/>
        <v>-776953124.99999988</v>
      </c>
      <c r="N278" s="53">
        <f t="shared" si="591"/>
        <v>951767578124.99988</v>
      </c>
      <c r="O278" s="39">
        <f t="shared" si="592"/>
        <v>-135966796874.99998</v>
      </c>
      <c r="P278" s="39">
        <f t="shared" si="593"/>
        <v>19423828124.999996</v>
      </c>
      <c r="AJ278" s="21">
        <v>224</v>
      </c>
      <c r="AK278" s="39">
        <v>-25</v>
      </c>
      <c r="AL278" s="39">
        <v>175</v>
      </c>
      <c r="AM278" s="39">
        <v>2500</v>
      </c>
      <c r="AN278" s="50">
        <f t="shared" si="594"/>
        <v>1.3250946926580158E-3</v>
      </c>
      <c r="AO278" s="40">
        <f t="shared" si="566"/>
        <v>22.596205516525337</v>
      </c>
      <c r="AP278" s="41">
        <f t="shared" si="595"/>
        <v>56490.513791313344</v>
      </c>
      <c r="AQ278" s="39">
        <f t="shared" si="596"/>
        <v>9885839.9134798348</v>
      </c>
      <c r="AR278" s="39">
        <f t="shared" si="597"/>
        <v>-1412262.8447828337</v>
      </c>
      <c r="AS278" s="40">
        <f t="shared" si="567"/>
        <v>8605.0426686102983</v>
      </c>
      <c r="AT278" s="39">
        <f t="shared" si="598"/>
        <v>21512606.671525747</v>
      </c>
      <c r="AU278" s="39">
        <f t="shared" si="599"/>
        <v>3764706167.5170054</v>
      </c>
      <c r="AV278" s="39">
        <f t="shared" si="600"/>
        <v>-537815166.78814363</v>
      </c>
      <c r="AW278" s="53">
        <f t="shared" si="601"/>
        <v>658823579315.47595</v>
      </c>
      <c r="AX278" s="39">
        <f t="shared" si="602"/>
        <v>-94117654187.92514</v>
      </c>
      <c r="AY278" s="39">
        <f t="shared" si="603"/>
        <v>13445379169.703592</v>
      </c>
      <c r="BS278" s="21">
        <v>224</v>
      </c>
      <c r="BT278" s="39">
        <v>-25</v>
      </c>
      <c r="BU278" s="39">
        <v>175</v>
      </c>
      <c r="BV278" s="39">
        <v>2500</v>
      </c>
      <c r="BW278" s="50">
        <f t="shared" si="604"/>
        <v>1.5876308704498839E-3</v>
      </c>
      <c r="BX278" s="40">
        <f t="shared" si="568"/>
        <v>24.415942093837259</v>
      </c>
      <c r="BY278" s="41">
        <f t="shared" si="605"/>
        <v>61039.855234593146</v>
      </c>
      <c r="BZ278" s="39">
        <f t="shared" si="606"/>
        <v>10681974.6660538</v>
      </c>
      <c r="CA278" s="39">
        <f t="shared" si="607"/>
        <v>-1525996.3808648286</v>
      </c>
      <c r="CB278" s="40">
        <f t="shared" si="569"/>
        <v>5257.7064017639814</v>
      </c>
      <c r="CC278" s="39">
        <f t="shared" si="608"/>
        <v>13144266.004409954</v>
      </c>
      <c r="CD278" s="39">
        <f t="shared" si="609"/>
        <v>2300246550.7717419</v>
      </c>
      <c r="CE278" s="39">
        <f t="shared" si="610"/>
        <v>-328606650.11024886</v>
      </c>
      <c r="CF278" s="53">
        <f t="shared" si="611"/>
        <v>402543146385.05481</v>
      </c>
      <c r="CG278" s="39">
        <f t="shared" si="612"/>
        <v>-57506163769.293549</v>
      </c>
      <c r="CH278" s="39">
        <f t="shared" si="613"/>
        <v>8215166252.7562208</v>
      </c>
      <c r="DB278" s="21">
        <v>224</v>
      </c>
      <c r="DC278" s="39">
        <v>-25</v>
      </c>
      <c r="DD278" s="39">
        <v>175</v>
      </c>
      <c r="DE278" s="39">
        <v>2500</v>
      </c>
      <c r="DF278" s="50">
        <f t="shared" si="614"/>
        <v>1.8231876637180664E-3</v>
      </c>
      <c r="DG278" s="40">
        <f t="shared" si="570"/>
        <v>25.300700910583092</v>
      </c>
      <c r="DH278" s="41">
        <f t="shared" si="615"/>
        <v>63251.75227645773</v>
      </c>
      <c r="DI278" s="39">
        <f t="shared" si="616"/>
        <v>11069056.648380103</v>
      </c>
      <c r="DJ278" s="39">
        <f t="shared" si="617"/>
        <v>-1581293.8069114434</v>
      </c>
      <c r="DK278" s="40">
        <f t="shared" si="571"/>
        <v>2254.3572875946534</v>
      </c>
      <c r="DL278" s="39">
        <f t="shared" si="618"/>
        <v>5635893.2189866332</v>
      </c>
      <c r="DM278" s="39">
        <f t="shared" si="619"/>
        <v>986281313.3226608</v>
      </c>
      <c r="DN278" s="39">
        <f t="shared" si="620"/>
        <v>-140897330.47466582</v>
      </c>
      <c r="DO278" s="53">
        <f t="shared" si="621"/>
        <v>172599229831.46564</v>
      </c>
      <c r="DP278" s="39">
        <f t="shared" si="622"/>
        <v>-24657032833.066517</v>
      </c>
      <c r="DQ278" s="39">
        <f t="shared" si="623"/>
        <v>3522433261.8666458</v>
      </c>
      <c r="EK278" s="21">
        <v>224</v>
      </c>
      <c r="EL278" s="39">
        <v>-25</v>
      </c>
      <c r="EM278" s="39">
        <v>175</v>
      </c>
      <c r="EN278" s="39">
        <v>2500</v>
      </c>
      <c r="EO278" s="50">
        <f t="shared" si="624"/>
        <v>1.912998012035068E-3</v>
      </c>
      <c r="EP278" s="40">
        <f t="shared" si="572"/>
        <v>25.451745419824704</v>
      </c>
      <c r="EQ278" s="41">
        <f t="shared" si="625"/>
        <v>63629.363549561756</v>
      </c>
      <c r="ER278" s="39">
        <f t="shared" si="626"/>
        <v>11135138.621173307</v>
      </c>
      <c r="ES278" s="39">
        <f t="shared" si="627"/>
        <v>-1590734.0887390438</v>
      </c>
      <c r="ET278" s="40">
        <f t="shared" si="573"/>
        <v>1109.2753465528826</v>
      </c>
      <c r="EU278" s="39">
        <f t="shared" si="628"/>
        <v>2773188.3663822068</v>
      </c>
      <c r="EV278" s="39">
        <f t="shared" si="629"/>
        <v>485307964.1168862</v>
      </c>
      <c r="EW278" s="39">
        <f t="shared" si="630"/>
        <v>-69329709.159555167</v>
      </c>
      <c r="EX278" s="53">
        <f t="shared" si="631"/>
        <v>84928893720.455078</v>
      </c>
      <c r="EY278" s="39">
        <f t="shared" si="632"/>
        <v>-12132699102.922153</v>
      </c>
      <c r="EZ278" s="39">
        <f t="shared" si="633"/>
        <v>1733242728.9888792</v>
      </c>
      <c r="FT278" s="21">
        <v>224</v>
      </c>
      <c r="FU278" s="39">
        <v>-25</v>
      </c>
      <c r="FV278" s="39">
        <v>175</v>
      </c>
      <c r="FW278" s="39">
        <v>2500</v>
      </c>
      <c r="FX278" s="50">
        <f t="shared" si="634"/>
        <v>1.9197895880093141E-3</v>
      </c>
      <c r="FY278" s="40">
        <f t="shared" si="574"/>
        <v>25.458985097527815</v>
      </c>
      <c r="FZ278" s="41">
        <f t="shared" si="635"/>
        <v>63647.462743819538</v>
      </c>
      <c r="GA278" s="39">
        <f t="shared" si="636"/>
        <v>11138305.980168419</v>
      </c>
      <c r="GB278" s="39">
        <f t="shared" si="637"/>
        <v>-1591186.5685954886</v>
      </c>
      <c r="GC278" s="40">
        <f t="shared" si="575"/>
        <v>1022.6827528812453</v>
      </c>
      <c r="GD278" s="39">
        <f t="shared" si="638"/>
        <v>2556706.8822031133</v>
      </c>
      <c r="GE278" s="39">
        <f t="shared" si="639"/>
        <v>447423704.38554484</v>
      </c>
      <c r="GF278" s="39">
        <f t="shared" si="640"/>
        <v>-63917672.055077836</v>
      </c>
      <c r="GG278" s="53">
        <f t="shared" si="641"/>
        <v>78299148267.470352</v>
      </c>
      <c r="GH278" s="39">
        <f t="shared" si="642"/>
        <v>-11185592609.63862</v>
      </c>
      <c r="GI278" s="39">
        <f t="shared" si="643"/>
        <v>1597941801.3769457</v>
      </c>
      <c r="HC278" s="21">
        <v>224</v>
      </c>
      <c r="HD278" s="39">
        <v>-25</v>
      </c>
      <c r="HE278" s="39">
        <v>175</v>
      </c>
      <c r="HF278" s="39">
        <v>2500</v>
      </c>
      <c r="HG278" s="50">
        <f t="shared" si="644"/>
        <v>1.9198178456843742E-3</v>
      </c>
      <c r="HH278" s="40">
        <f t="shared" si="576"/>
        <v>25.459013991074318</v>
      </c>
      <c r="HI278" s="41">
        <f t="shared" si="645"/>
        <v>63647.534977685798</v>
      </c>
      <c r="HJ278" s="39">
        <f t="shared" si="646"/>
        <v>11138318.621095015</v>
      </c>
      <c r="HK278" s="39">
        <f t="shared" si="647"/>
        <v>-1591188.374442145</v>
      </c>
      <c r="HL278" s="40">
        <f t="shared" si="577"/>
        <v>1022.3224675242291</v>
      </c>
      <c r="HM278" s="39">
        <f t="shared" si="648"/>
        <v>2555806.1688105725</v>
      </c>
      <c r="HN278" s="39">
        <f t="shared" si="649"/>
        <v>447266079.54185021</v>
      </c>
      <c r="HO278" s="39">
        <f t="shared" si="650"/>
        <v>-63895154.220264316</v>
      </c>
      <c r="HP278" s="53">
        <f t="shared" si="651"/>
        <v>78271563919.823792</v>
      </c>
      <c r="HQ278" s="39">
        <f t="shared" si="652"/>
        <v>-11181651988.546255</v>
      </c>
      <c r="HR278" s="39">
        <f t="shared" si="653"/>
        <v>1597378855.5066078</v>
      </c>
      <c r="IL278" s="21">
        <v>224</v>
      </c>
      <c r="IM278" s="39">
        <v>-25</v>
      </c>
      <c r="IN278" s="39">
        <v>175</v>
      </c>
      <c r="IO278" s="39">
        <v>2500</v>
      </c>
      <c r="IP278" s="50">
        <f t="shared" si="654"/>
        <v>1.919817846198976E-3</v>
      </c>
      <c r="IQ278" s="40">
        <f t="shared" si="578"/>
        <v>25.459013991600408</v>
      </c>
      <c r="IR278" s="41">
        <f t="shared" si="655"/>
        <v>63647.534979001022</v>
      </c>
      <c r="IS278" s="39">
        <f t="shared" si="656"/>
        <v>11138318.621325178</v>
      </c>
      <c r="IT278" s="39">
        <f t="shared" si="657"/>
        <v>-1591188.3744750256</v>
      </c>
      <c r="IU278" s="40">
        <f t="shared" si="579"/>
        <v>1022.3224609630574</v>
      </c>
      <c r="IV278" s="39">
        <f t="shared" si="658"/>
        <v>2555806.1524076434</v>
      </c>
      <c r="IW278" s="39">
        <f t="shared" si="659"/>
        <v>447266076.6713376</v>
      </c>
      <c r="IX278" s="39">
        <f t="shared" si="660"/>
        <v>-63895153.810191087</v>
      </c>
      <c r="IY278" s="53">
        <f t="shared" si="661"/>
        <v>78271563417.484085</v>
      </c>
      <c r="IZ278" s="39">
        <f t="shared" si="662"/>
        <v>-11181651916.78344</v>
      </c>
      <c r="JA278" s="39">
        <f t="shared" si="663"/>
        <v>1597378845.2547772</v>
      </c>
      <c r="JU278" s="21">
        <v>224</v>
      </c>
      <c r="JV278" s="39">
        <v>-25</v>
      </c>
      <c r="JW278" s="39">
        <v>175</v>
      </c>
      <c r="JX278" s="39">
        <v>2500</v>
      </c>
      <c r="JY278" s="50">
        <f t="shared" si="664"/>
        <v>1.9198178461989771E-3</v>
      </c>
      <c r="JZ278" s="40">
        <f t="shared" si="580"/>
        <v>25.459013991600408</v>
      </c>
      <c r="KA278" s="41">
        <f t="shared" si="665"/>
        <v>63647.534979001022</v>
      </c>
      <c r="KB278" s="39">
        <f t="shared" si="666"/>
        <v>11138318.621325178</v>
      </c>
      <c r="KC278" s="39">
        <f t="shared" si="667"/>
        <v>-1591188.3744750256</v>
      </c>
      <c r="KD278" s="40">
        <f t="shared" si="581"/>
        <v>1022.3224609630433</v>
      </c>
      <c r="KE278" s="39">
        <f t="shared" si="668"/>
        <v>2555806.1524076085</v>
      </c>
      <c r="KF278" s="39">
        <f t="shared" si="669"/>
        <v>447266076.67133147</v>
      </c>
      <c r="KG278" s="39">
        <f t="shared" si="670"/>
        <v>-63895153.810190208</v>
      </c>
      <c r="KH278" s="53">
        <f t="shared" si="671"/>
        <v>78271563417.483002</v>
      </c>
      <c r="KI278" s="39">
        <f t="shared" si="672"/>
        <v>-11181651916.783287</v>
      </c>
      <c r="KJ278" s="39">
        <f t="shared" si="673"/>
        <v>1597378845.2547553</v>
      </c>
      <c r="LD278" s="21">
        <v>224</v>
      </c>
      <c r="LE278" s="39">
        <v>-25</v>
      </c>
      <c r="LF278" s="39">
        <v>175</v>
      </c>
      <c r="LG278" s="39">
        <v>2500</v>
      </c>
      <c r="LH278" s="50">
        <f t="shared" si="674"/>
        <v>1.9198178461989771E-3</v>
      </c>
      <c r="LI278" s="40">
        <f t="shared" si="582"/>
        <v>25.459013991600408</v>
      </c>
      <c r="LJ278" s="41">
        <f t="shared" si="675"/>
        <v>63647.534979001022</v>
      </c>
      <c r="LK278" s="39">
        <f t="shared" si="676"/>
        <v>11138318.621325178</v>
      </c>
      <c r="LL278" s="39">
        <f t="shared" si="677"/>
        <v>-1591188.3744750256</v>
      </c>
      <c r="LM278" s="40">
        <f t="shared" si="583"/>
        <v>1022.3224609630433</v>
      </c>
      <c r="LN278" s="39">
        <f t="shared" si="678"/>
        <v>2555806.1524076085</v>
      </c>
      <c r="LO278" s="39">
        <f t="shared" si="679"/>
        <v>447266076.67133147</v>
      </c>
      <c r="LP278" s="39">
        <f t="shared" si="680"/>
        <v>-63895153.810190208</v>
      </c>
      <c r="LQ278" s="53">
        <f t="shared" si="681"/>
        <v>78271563417.483002</v>
      </c>
      <c r="LR278" s="39">
        <f t="shared" si="682"/>
        <v>-11181651916.783287</v>
      </c>
      <c r="LS278" s="39">
        <f t="shared" si="683"/>
        <v>1597378845.2547553</v>
      </c>
    </row>
    <row r="279" spans="1:331" x14ac:dyDescent="0.25">
      <c r="A279" s="21">
        <v>225</v>
      </c>
      <c r="B279" s="39">
        <v>-25</v>
      </c>
      <c r="C279" s="39">
        <v>225</v>
      </c>
      <c r="D279" s="39">
        <v>2500</v>
      </c>
      <c r="E279" s="50">
        <f t="shared" si="584"/>
        <v>1.0325E-3</v>
      </c>
      <c r="F279" s="40">
        <f t="shared" si="564"/>
        <v>19.532641406250001</v>
      </c>
      <c r="G279" s="41">
        <f t="shared" si="585"/>
        <v>48831.603515625</v>
      </c>
      <c r="H279" s="39">
        <f t="shared" si="586"/>
        <v>10987110.791015625</v>
      </c>
      <c r="I279" s="39">
        <f t="shared" si="587"/>
        <v>-1220790.087890625</v>
      </c>
      <c r="J279" s="40">
        <f t="shared" si="565"/>
        <v>12335.625</v>
      </c>
      <c r="K279" s="39">
        <f t="shared" si="588"/>
        <v>30839062.5</v>
      </c>
      <c r="L279" s="39">
        <f t="shared" si="589"/>
        <v>6938789062.5</v>
      </c>
      <c r="M279" s="39">
        <f t="shared" si="590"/>
        <v>-770976562.5</v>
      </c>
      <c r="N279" s="53">
        <f t="shared" si="591"/>
        <v>1561227539062.5</v>
      </c>
      <c r="O279" s="39">
        <f t="shared" si="592"/>
        <v>-173469726562.5</v>
      </c>
      <c r="P279" s="39">
        <f t="shared" si="593"/>
        <v>19274414062.5</v>
      </c>
      <c r="AJ279" s="21">
        <v>225</v>
      </c>
      <c r="AK279" s="39">
        <v>-25</v>
      </c>
      <c r="AL279" s="39">
        <v>225</v>
      </c>
      <c r="AM279" s="39">
        <v>2500</v>
      </c>
      <c r="AN279" s="50">
        <f t="shared" si="594"/>
        <v>1.3976867323959915E-3</v>
      </c>
      <c r="AO279" s="40">
        <f t="shared" si="566"/>
        <v>23.187269388884662</v>
      </c>
      <c r="AP279" s="41">
        <f t="shared" si="595"/>
        <v>57968.173472211653</v>
      </c>
      <c r="AQ279" s="39">
        <f t="shared" si="596"/>
        <v>13042839.031247621</v>
      </c>
      <c r="AR279" s="39">
        <f t="shared" si="597"/>
        <v>-1449204.3368052912</v>
      </c>
      <c r="AS279" s="40">
        <f t="shared" si="567"/>
        <v>7679.4941619511101</v>
      </c>
      <c r="AT279" s="39">
        <f t="shared" si="598"/>
        <v>19198735.404877774</v>
      </c>
      <c r="AU279" s="39">
        <f t="shared" si="599"/>
        <v>4319715466.0974989</v>
      </c>
      <c r="AV279" s="39">
        <f t="shared" si="600"/>
        <v>-479968385.12194437</v>
      </c>
      <c r="AW279" s="53">
        <f t="shared" si="601"/>
        <v>971935979871.93726</v>
      </c>
      <c r="AX279" s="39">
        <f t="shared" si="602"/>
        <v>-107992886652.43748</v>
      </c>
      <c r="AY279" s="39">
        <f t="shared" si="603"/>
        <v>11999209628.048609</v>
      </c>
      <c r="BS279" s="21">
        <v>225</v>
      </c>
      <c r="BT279" s="39">
        <v>-25</v>
      </c>
      <c r="BU279" s="39">
        <v>225</v>
      </c>
      <c r="BV279" s="39">
        <v>2500</v>
      </c>
      <c r="BW279" s="50">
        <f t="shared" si="604"/>
        <v>1.6779923741981962E-3</v>
      </c>
      <c r="BX279" s="40">
        <f t="shared" si="568"/>
        <v>24.83898319189997</v>
      </c>
      <c r="BY279" s="41">
        <f t="shared" si="605"/>
        <v>62097.457979749925</v>
      </c>
      <c r="BZ279" s="39">
        <f t="shared" si="606"/>
        <v>13971928.045443732</v>
      </c>
      <c r="CA279" s="39">
        <f t="shared" si="607"/>
        <v>-1552436.4494937481</v>
      </c>
      <c r="CB279" s="40">
        <f t="shared" si="569"/>
        <v>4105.5972289729989</v>
      </c>
      <c r="CC279" s="39">
        <f t="shared" si="608"/>
        <v>10263993.072432498</v>
      </c>
      <c r="CD279" s="39">
        <f t="shared" si="609"/>
        <v>2309398441.2973118</v>
      </c>
      <c r="CE279" s="39">
        <f t="shared" si="610"/>
        <v>-256599826.81081244</v>
      </c>
      <c r="CF279" s="53">
        <f t="shared" si="611"/>
        <v>519614649291.89514</v>
      </c>
      <c r="CG279" s="39">
        <f t="shared" si="612"/>
        <v>-57734961032.4328</v>
      </c>
      <c r="CH279" s="39">
        <f t="shared" si="613"/>
        <v>6414995670.2703114</v>
      </c>
      <c r="DB279" s="21">
        <v>225</v>
      </c>
      <c r="DC279" s="39">
        <v>-25</v>
      </c>
      <c r="DD279" s="39">
        <v>225</v>
      </c>
      <c r="DE279" s="39">
        <v>2500</v>
      </c>
      <c r="DF279" s="50">
        <f t="shared" si="614"/>
        <v>1.9341079384694432E-3</v>
      </c>
      <c r="DG279" s="40">
        <f t="shared" si="570"/>
        <v>25.472321255948739</v>
      </c>
      <c r="DH279" s="41">
        <f t="shared" si="615"/>
        <v>63680.803139871845</v>
      </c>
      <c r="DI279" s="39">
        <f t="shared" si="616"/>
        <v>14328180.706471166</v>
      </c>
      <c r="DJ279" s="39">
        <f t="shared" si="617"/>
        <v>-1592020.0784967961</v>
      </c>
      <c r="DK279" s="40">
        <f t="shared" si="571"/>
        <v>840.12378451459801</v>
      </c>
      <c r="DL279" s="39">
        <f t="shared" si="618"/>
        <v>2100309.461286495</v>
      </c>
      <c r="DM279" s="39">
        <f t="shared" si="619"/>
        <v>472569628.78946137</v>
      </c>
      <c r="DN279" s="39">
        <f t="shared" si="620"/>
        <v>-52507736.532162376</v>
      </c>
      <c r="DO279" s="53">
        <f t="shared" si="621"/>
        <v>106328166477.62881</v>
      </c>
      <c r="DP279" s="39">
        <f t="shared" si="622"/>
        <v>-11814240719.736534</v>
      </c>
      <c r="DQ279" s="39">
        <f t="shared" si="623"/>
        <v>1312693413.3040593</v>
      </c>
      <c r="EK279" s="21">
        <v>225</v>
      </c>
      <c r="EL279" s="39">
        <v>-25</v>
      </c>
      <c r="EM279" s="39">
        <v>225</v>
      </c>
      <c r="EN279" s="39">
        <v>2500</v>
      </c>
      <c r="EO279" s="50">
        <f t="shared" si="624"/>
        <v>2.0315844223385256E-3</v>
      </c>
      <c r="EP279" s="40">
        <f t="shared" si="572"/>
        <v>25.5</v>
      </c>
      <c r="EQ279" s="41">
        <f t="shared" si="625"/>
        <v>63750</v>
      </c>
      <c r="ER279" s="39">
        <f t="shared" si="626"/>
        <v>14343750</v>
      </c>
      <c r="ES279" s="39">
        <f t="shared" si="627"/>
        <v>-1593750</v>
      </c>
      <c r="ET279" s="40">
        <f t="shared" si="573"/>
        <v>0</v>
      </c>
      <c r="EU279" s="39">
        <f t="shared" si="628"/>
        <v>0</v>
      </c>
      <c r="EV279" s="39">
        <f t="shared" si="629"/>
        <v>0</v>
      </c>
      <c r="EW279" s="39">
        <f t="shared" si="630"/>
        <v>0</v>
      </c>
      <c r="EX279" s="53">
        <f t="shared" si="631"/>
        <v>0</v>
      </c>
      <c r="EY279" s="39">
        <f t="shared" si="632"/>
        <v>0</v>
      </c>
      <c r="EZ279" s="39">
        <f t="shared" si="633"/>
        <v>0</v>
      </c>
      <c r="FT279" s="21">
        <v>225</v>
      </c>
      <c r="FU279" s="39">
        <v>-25</v>
      </c>
      <c r="FV279" s="39">
        <v>225</v>
      </c>
      <c r="FW279" s="39">
        <v>2500</v>
      </c>
      <c r="FX279" s="50">
        <f t="shared" si="634"/>
        <v>2.0389594687025814E-3</v>
      </c>
      <c r="FY279" s="40">
        <f t="shared" si="574"/>
        <v>25.5</v>
      </c>
      <c r="FZ279" s="41">
        <f t="shared" si="635"/>
        <v>63750</v>
      </c>
      <c r="GA279" s="39">
        <f t="shared" si="636"/>
        <v>14343750</v>
      </c>
      <c r="GB279" s="39">
        <f t="shared" si="637"/>
        <v>-1593750</v>
      </c>
      <c r="GC279" s="40">
        <f t="shared" si="575"/>
        <v>0</v>
      </c>
      <c r="GD279" s="39">
        <f t="shared" si="638"/>
        <v>0</v>
      </c>
      <c r="GE279" s="39">
        <f t="shared" si="639"/>
        <v>0</v>
      </c>
      <c r="GF279" s="39">
        <f t="shared" si="640"/>
        <v>0</v>
      </c>
      <c r="GG279" s="53">
        <f t="shared" si="641"/>
        <v>0</v>
      </c>
      <c r="GH279" s="39">
        <f t="shared" si="642"/>
        <v>0</v>
      </c>
      <c r="GI279" s="39">
        <f t="shared" si="643"/>
        <v>0</v>
      </c>
      <c r="HC279" s="21">
        <v>225</v>
      </c>
      <c r="HD279" s="39">
        <v>-25</v>
      </c>
      <c r="HE279" s="39">
        <v>225</v>
      </c>
      <c r="HF279" s="39">
        <v>2500</v>
      </c>
      <c r="HG279" s="50">
        <f t="shared" si="644"/>
        <v>2.0389899907423282E-3</v>
      </c>
      <c r="HH279" s="40">
        <f t="shared" si="576"/>
        <v>25.5</v>
      </c>
      <c r="HI279" s="41">
        <f t="shared" si="645"/>
        <v>63750</v>
      </c>
      <c r="HJ279" s="39">
        <f t="shared" si="646"/>
        <v>14343750</v>
      </c>
      <c r="HK279" s="39">
        <f t="shared" si="647"/>
        <v>-1593750</v>
      </c>
      <c r="HL279" s="40">
        <f t="shared" si="577"/>
        <v>0</v>
      </c>
      <c r="HM279" s="39">
        <f t="shared" si="648"/>
        <v>0</v>
      </c>
      <c r="HN279" s="39">
        <f t="shared" si="649"/>
        <v>0</v>
      </c>
      <c r="HO279" s="39">
        <f t="shared" si="650"/>
        <v>0</v>
      </c>
      <c r="HP279" s="53">
        <f t="shared" si="651"/>
        <v>0</v>
      </c>
      <c r="HQ279" s="39">
        <f t="shared" si="652"/>
        <v>0</v>
      </c>
      <c r="HR279" s="39">
        <f t="shared" si="653"/>
        <v>0</v>
      </c>
      <c r="IL279" s="21">
        <v>225</v>
      </c>
      <c r="IM279" s="39">
        <v>-25</v>
      </c>
      <c r="IN279" s="39">
        <v>225</v>
      </c>
      <c r="IO279" s="39">
        <v>2500</v>
      </c>
      <c r="IP279" s="50">
        <f t="shared" si="654"/>
        <v>2.0389899912983708E-3</v>
      </c>
      <c r="IQ279" s="40">
        <f t="shared" si="578"/>
        <v>25.5</v>
      </c>
      <c r="IR279" s="41">
        <f t="shared" si="655"/>
        <v>63750</v>
      </c>
      <c r="IS279" s="39">
        <f t="shared" si="656"/>
        <v>14343750</v>
      </c>
      <c r="IT279" s="39">
        <f t="shared" si="657"/>
        <v>-1593750</v>
      </c>
      <c r="IU279" s="40">
        <f t="shared" si="579"/>
        <v>0</v>
      </c>
      <c r="IV279" s="39">
        <f t="shared" si="658"/>
        <v>0</v>
      </c>
      <c r="IW279" s="39">
        <f t="shared" si="659"/>
        <v>0</v>
      </c>
      <c r="IX279" s="39">
        <f t="shared" si="660"/>
        <v>0</v>
      </c>
      <c r="IY279" s="53">
        <f t="shared" si="661"/>
        <v>0</v>
      </c>
      <c r="IZ279" s="39">
        <f t="shared" si="662"/>
        <v>0</v>
      </c>
      <c r="JA279" s="39">
        <f t="shared" si="663"/>
        <v>0</v>
      </c>
      <c r="JU279" s="21">
        <v>225</v>
      </c>
      <c r="JV279" s="39">
        <v>-25</v>
      </c>
      <c r="JW279" s="39">
        <v>225</v>
      </c>
      <c r="JX279" s="39">
        <v>2500</v>
      </c>
      <c r="JY279" s="50">
        <f t="shared" si="664"/>
        <v>2.0389899912983721E-3</v>
      </c>
      <c r="JZ279" s="40">
        <f t="shared" si="580"/>
        <v>25.5</v>
      </c>
      <c r="KA279" s="41">
        <f t="shared" si="665"/>
        <v>63750</v>
      </c>
      <c r="KB279" s="39">
        <f t="shared" si="666"/>
        <v>14343750</v>
      </c>
      <c r="KC279" s="39">
        <f t="shared" si="667"/>
        <v>-1593750</v>
      </c>
      <c r="KD279" s="40">
        <f t="shared" si="581"/>
        <v>0</v>
      </c>
      <c r="KE279" s="39">
        <f t="shared" si="668"/>
        <v>0</v>
      </c>
      <c r="KF279" s="39">
        <f t="shared" si="669"/>
        <v>0</v>
      </c>
      <c r="KG279" s="39">
        <f t="shared" si="670"/>
        <v>0</v>
      </c>
      <c r="KH279" s="53">
        <f t="shared" si="671"/>
        <v>0</v>
      </c>
      <c r="KI279" s="39">
        <f t="shared" si="672"/>
        <v>0</v>
      </c>
      <c r="KJ279" s="39">
        <f t="shared" si="673"/>
        <v>0</v>
      </c>
      <c r="LD279" s="21">
        <v>225</v>
      </c>
      <c r="LE279" s="39">
        <v>-25</v>
      </c>
      <c r="LF279" s="39">
        <v>225</v>
      </c>
      <c r="LG279" s="39">
        <v>2500</v>
      </c>
      <c r="LH279" s="50">
        <f t="shared" si="674"/>
        <v>2.0389899912983721E-3</v>
      </c>
      <c r="LI279" s="40">
        <f t="shared" si="582"/>
        <v>25.5</v>
      </c>
      <c r="LJ279" s="41">
        <f t="shared" si="675"/>
        <v>63750</v>
      </c>
      <c r="LK279" s="39">
        <f t="shared" si="676"/>
        <v>14343750</v>
      </c>
      <c r="LL279" s="39">
        <f t="shared" si="677"/>
        <v>-1593750</v>
      </c>
      <c r="LM279" s="40">
        <f t="shared" si="583"/>
        <v>0</v>
      </c>
      <c r="LN279" s="39">
        <f t="shared" si="678"/>
        <v>0</v>
      </c>
      <c r="LO279" s="39">
        <f t="shared" si="679"/>
        <v>0</v>
      </c>
      <c r="LP279" s="39">
        <f t="shared" si="680"/>
        <v>0</v>
      </c>
      <c r="LQ279" s="53">
        <f t="shared" si="681"/>
        <v>0</v>
      </c>
      <c r="LR279" s="39">
        <f t="shared" si="682"/>
        <v>0</v>
      </c>
      <c r="LS279" s="39">
        <f t="shared" si="683"/>
        <v>0</v>
      </c>
    </row>
    <row r="280" spans="1:331" x14ac:dyDescent="0.25">
      <c r="A280" s="21">
        <v>226</v>
      </c>
      <c r="B280" s="39">
        <v>-25</v>
      </c>
      <c r="C280" s="39">
        <v>275</v>
      </c>
      <c r="D280" s="39">
        <v>2500</v>
      </c>
      <c r="E280" s="50">
        <f t="shared" si="584"/>
        <v>1.0400000000000001E-3</v>
      </c>
      <c r="F280" s="40">
        <f t="shared" si="564"/>
        <v>19.6248</v>
      </c>
      <c r="G280" s="41">
        <f t="shared" si="585"/>
        <v>49062</v>
      </c>
      <c r="H280" s="39">
        <f t="shared" si="586"/>
        <v>13492050</v>
      </c>
      <c r="I280" s="39">
        <f t="shared" si="587"/>
        <v>-1226550</v>
      </c>
      <c r="J280" s="40">
        <f t="shared" si="565"/>
        <v>12240</v>
      </c>
      <c r="K280" s="39">
        <f t="shared" si="588"/>
        <v>30600000</v>
      </c>
      <c r="L280" s="39">
        <f t="shared" si="589"/>
        <v>8415000000</v>
      </c>
      <c r="M280" s="39">
        <f t="shared" si="590"/>
        <v>-765000000</v>
      </c>
      <c r="N280" s="53">
        <f t="shared" si="591"/>
        <v>2314125000000</v>
      </c>
      <c r="O280" s="39">
        <f t="shared" si="592"/>
        <v>-210375000000</v>
      </c>
      <c r="P280" s="39">
        <f t="shared" si="593"/>
        <v>19125000000</v>
      </c>
      <c r="AJ280" s="21">
        <v>226</v>
      </c>
      <c r="AK280" s="39">
        <v>-25</v>
      </c>
      <c r="AL280" s="39">
        <v>275</v>
      </c>
      <c r="AM280" s="39">
        <v>2500</v>
      </c>
      <c r="AN280" s="50">
        <f t="shared" si="594"/>
        <v>1.4702787721339672E-3</v>
      </c>
      <c r="AO280" s="40">
        <f t="shared" si="566"/>
        <v>23.711145807269155</v>
      </c>
      <c r="AP280" s="41">
        <f t="shared" si="595"/>
        <v>59277.864518172886</v>
      </c>
      <c r="AQ280" s="39">
        <f t="shared" si="596"/>
        <v>16301412.742497543</v>
      </c>
      <c r="AR280" s="39">
        <f t="shared" si="597"/>
        <v>-1481946.6129543222</v>
      </c>
      <c r="AS280" s="40">
        <f t="shared" si="567"/>
        <v>6753.9456552919182</v>
      </c>
      <c r="AT280" s="39">
        <f t="shared" si="598"/>
        <v>16884864.138229795</v>
      </c>
      <c r="AU280" s="39">
        <f t="shared" si="599"/>
        <v>4643337638.0131931</v>
      </c>
      <c r="AV280" s="39">
        <f t="shared" si="600"/>
        <v>-422121603.45574486</v>
      </c>
      <c r="AW280" s="53">
        <f t="shared" si="601"/>
        <v>1276917850453.6282</v>
      </c>
      <c r="AX280" s="39">
        <f t="shared" si="602"/>
        <v>-116083440950.32983</v>
      </c>
      <c r="AY280" s="39">
        <f t="shared" si="603"/>
        <v>10553040086.393621</v>
      </c>
      <c r="BS280" s="21">
        <v>226</v>
      </c>
      <c r="BT280" s="39">
        <v>-25</v>
      </c>
      <c r="BU280" s="39">
        <v>275</v>
      </c>
      <c r="BV280" s="39">
        <v>2500</v>
      </c>
      <c r="BW280" s="50">
        <f t="shared" si="604"/>
        <v>1.7683538779465083E-3</v>
      </c>
      <c r="BX280" s="40">
        <f t="shared" si="568"/>
        <v>25.157917972627068</v>
      </c>
      <c r="BY280" s="41">
        <f t="shared" si="605"/>
        <v>62894.794931567667</v>
      </c>
      <c r="BZ280" s="39">
        <f t="shared" si="606"/>
        <v>17296068.606181107</v>
      </c>
      <c r="CA280" s="39">
        <f t="shared" si="607"/>
        <v>-1572369.8732891916</v>
      </c>
      <c r="CB280" s="40">
        <f t="shared" si="569"/>
        <v>2953.48805618202</v>
      </c>
      <c r="CC280" s="39">
        <f t="shared" si="608"/>
        <v>7383720.1404550504</v>
      </c>
      <c r="CD280" s="39">
        <f t="shared" si="609"/>
        <v>2030523038.6251388</v>
      </c>
      <c r="CE280" s="39">
        <f t="shared" si="610"/>
        <v>-184593003.51137626</v>
      </c>
      <c r="CF280" s="53">
        <f t="shared" si="611"/>
        <v>558393835621.91321</v>
      </c>
      <c r="CG280" s="39">
        <f t="shared" si="612"/>
        <v>-50763075965.628471</v>
      </c>
      <c r="CH280" s="39">
        <f t="shared" si="613"/>
        <v>4614825087.7844067</v>
      </c>
      <c r="DB280" s="21">
        <v>226</v>
      </c>
      <c r="DC280" s="39">
        <v>-25</v>
      </c>
      <c r="DD280" s="39">
        <v>275</v>
      </c>
      <c r="DE280" s="39">
        <v>2500</v>
      </c>
      <c r="DF280" s="50">
        <f t="shared" si="614"/>
        <v>2.0450282132208199E-3</v>
      </c>
      <c r="DG280" s="40">
        <f t="shared" si="570"/>
        <v>25.5</v>
      </c>
      <c r="DH280" s="41">
        <f t="shared" si="615"/>
        <v>63750</v>
      </c>
      <c r="DI280" s="39">
        <f t="shared" si="616"/>
        <v>17531250</v>
      </c>
      <c r="DJ280" s="39">
        <f t="shared" si="617"/>
        <v>-1593750</v>
      </c>
      <c r="DK280" s="40">
        <f t="shared" si="571"/>
        <v>0</v>
      </c>
      <c r="DL280" s="39">
        <f t="shared" si="618"/>
        <v>0</v>
      </c>
      <c r="DM280" s="39">
        <f t="shared" si="619"/>
        <v>0</v>
      </c>
      <c r="DN280" s="39">
        <f t="shared" si="620"/>
        <v>0</v>
      </c>
      <c r="DO280" s="53">
        <f t="shared" si="621"/>
        <v>0</v>
      </c>
      <c r="DP280" s="39">
        <f t="shared" si="622"/>
        <v>0</v>
      </c>
      <c r="DQ280" s="39">
        <f t="shared" si="623"/>
        <v>0</v>
      </c>
      <c r="EK280" s="21">
        <v>226</v>
      </c>
      <c r="EL280" s="39">
        <v>-25</v>
      </c>
      <c r="EM280" s="39">
        <v>275</v>
      </c>
      <c r="EN280" s="39">
        <v>2500</v>
      </c>
      <c r="EO280" s="50">
        <f t="shared" si="624"/>
        <v>2.1501708326419839E-3</v>
      </c>
      <c r="EP280" s="40">
        <f t="shared" si="572"/>
        <v>25.5</v>
      </c>
      <c r="EQ280" s="41">
        <f t="shared" si="625"/>
        <v>63750</v>
      </c>
      <c r="ER280" s="39">
        <f t="shared" si="626"/>
        <v>17531250</v>
      </c>
      <c r="ES280" s="39">
        <f t="shared" si="627"/>
        <v>-1593750</v>
      </c>
      <c r="ET280" s="40">
        <f t="shared" si="573"/>
        <v>0</v>
      </c>
      <c r="EU280" s="39">
        <f t="shared" si="628"/>
        <v>0</v>
      </c>
      <c r="EV280" s="39">
        <f t="shared" si="629"/>
        <v>0</v>
      </c>
      <c r="EW280" s="39">
        <f t="shared" si="630"/>
        <v>0</v>
      </c>
      <c r="EX280" s="53">
        <f t="shared" si="631"/>
        <v>0</v>
      </c>
      <c r="EY280" s="39">
        <f t="shared" si="632"/>
        <v>0</v>
      </c>
      <c r="EZ280" s="39">
        <f t="shared" si="633"/>
        <v>0</v>
      </c>
      <c r="FT280" s="21">
        <v>226</v>
      </c>
      <c r="FU280" s="39">
        <v>-25</v>
      </c>
      <c r="FV280" s="39">
        <v>275</v>
      </c>
      <c r="FW280" s="39">
        <v>2500</v>
      </c>
      <c r="FX280" s="50">
        <f t="shared" si="634"/>
        <v>2.1581293493958486E-3</v>
      </c>
      <c r="FY280" s="40">
        <f t="shared" si="574"/>
        <v>25.5</v>
      </c>
      <c r="FZ280" s="41">
        <f t="shared" si="635"/>
        <v>63750</v>
      </c>
      <c r="GA280" s="39">
        <f t="shared" si="636"/>
        <v>17531250</v>
      </c>
      <c r="GB280" s="39">
        <f t="shared" si="637"/>
        <v>-1593750</v>
      </c>
      <c r="GC280" s="40">
        <f t="shared" si="575"/>
        <v>0</v>
      </c>
      <c r="GD280" s="39">
        <f t="shared" si="638"/>
        <v>0</v>
      </c>
      <c r="GE280" s="39">
        <f t="shared" si="639"/>
        <v>0</v>
      </c>
      <c r="GF280" s="39">
        <f t="shared" si="640"/>
        <v>0</v>
      </c>
      <c r="GG280" s="53">
        <f t="shared" si="641"/>
        <v>0</v>
      </c>
      <c r="GH280" s="39">
        <f t="shared" si="642"/>
        <v>0</v>
      </c>
      <c r="GI280" s="39">
        <f t="shared" si="643"/>
        <v>0</v>
      </c>
      <c r="HC280" s="21">
        <v>226</v>
      </c>
      <c r="HD280" s="39">
        <v>-25</v>
      </c>
      <c r="HE280" s="39">
        <v>275</v>
      </c>
      <c r="HF280" s="39">
        <v>2500</v>
      </c>
      <c r="HG280" s="50">
        <f t="shared" si="644"/>
        <v>2.1581621358002815E-3</v>
      </c>
      <c r="HH280" s="40">
        <f t="shared" si="576"/>
        <v>25.5</v>
      </c>
      <c r="HI280" s="41">
        <f t="shared" si="645"/>
        <v>63750</v>
      </c>
      <c r="HJ280" s="39">
        <f t="shared" si="646"/>
        <v>17531250</v>
      </c>
      <c r="HK280" s="39">
        <f t="shared" si="647"/>
        <v>-1593750</v>
      </c>
      <c r="HL280" s="40">
        <f t="shared" si="577"/>
        <v>0</v>
      </c>
      <c r="HM280" s="39">
        <f t="shared" si="648"/>
        <v>0</v>
      </c>
      <c r="HN280" s="39">
        <f t="shared" si="649"/>
        <v>0</v>
      </c>
      <c r="HO280" s="39">
        <f t="shared" si="650"/>
        <v>0</v>
      </c>
      <c r="HP280" s="53">
        <f t="shared" si="651"/>
        <v>0</v>
      </c>
      <c r="HQ280" s="39">
        <f t="shared" si="652"/>
        <v>0</v>
      </c>
      <c r="HR280" s="39">
        <f t="shared" si="653"/>
        <v>0</v>
      </c>
      <c r="IL280" s="21">
        <v>226</v>
      </c>
      <c r="IM280" s="39">
        <v>-25</v>
      </c>
      <c r="IN280" s="39">
        <v>275</v>
      </c>
      <c r="IO280" s="39">
        <v>2500</v>
      </c>
      <c r="IP280" s="50">
        <f t="shared" si="654"/>
        <v>2.1581621363977658E-3</v>
      </c>
      <c r="IQ280" s="40">
        <f t="shared" si="578"/>
        <v>25.5</v>
      </c>
      <c r="IR280" s="41">
        <f t="shared" si="655"/>
        <v>63750</v>
      </c>
      <c r="IS280" s="39">
        <f t="shared" si="656"/>
        <v>17531250</v>
      </c>
      <c r="IT280" s="39">
        <f t="shared" si="657"/>
        <v>-1593750</v>
      </c>
      <c r="IU280" s="40">
        <f t="shared" si="579"/>
        <v>0</v>
      </c>
      <c r="IV280" s="39">
        <f t="shared" si="658"/>
        <v>0</v>
      </c>
      <c r="IW280" s="39">
        <f t="shared" si="659"/>
        <v>0</v>
      </c>
      <c r="IX280" s="39">
        <f t="shared" si="660"/>
        <v>0</v>
      </c>
      <c r="IY280" s="53">
        <f t="shared" si="661"/>
        <v>0</v>
      </c>
      <c r="IZ280" s="39">
        <f t="shared" si="662"/>
        <v>0</v>
      </c>
      <c r="JA280" s="39">
        <f t="shared" si="663"/>
        <v>0</v>
      </c>
      <c r="JU280" s="21">
        <v>226</v>
      </c>
      <c r="JV280" s="39">
        <v>-25</v>
      </c>
      <c r="JW280" s="39">
        <v>275</v>
      </c>
      <c r="JX280" s="39">
        <v>2500</v>
      </c>
      <c r="JY280" s="50">
        <f t="shared" si="664"/>
        <v>2.1581621363977671E-3</v>
      </c>
      <c r="JZ280" s="40">
        <f t="shared" si="580"/>
        <v>25.5</v>
      </c>
      <c r="KA280" s="41">
        <f t="shared" si="665"/>
        <v>63750</v>
      </c>
      <c r="KB280" s="39">
        <f t="shared" si="666"/>
        <v>17531250</v>
      </c>
      <c r="KC280" s="39">
        <f t="shared" si="667"/>
        <v>-1593750</v>
      </c>
      <c r="KD280" s="40">
        <f t="shared" si="581"/>
        <v>0</v>
      </c>
      <c r="KE280" s="39">
        <f t="shared" si="668"/>
        <v>0</v>
      </c>
      <c r="KF280" s="39">
        <f t="shared" si="669"/>
        <v>0</v>
      </c>
      <c r="KG280" s="39">
        <f t="shared" si="670"/>
        <v>0</v>
      </c>
      <c r="KH280" s="53">
        <f t="shared" si="671"/>
        <v>0</v>
      </c>
      <c r="KI280" s="39">
        <f t="shared" si="672"/>
        <v>0</v>
      </c>
      <c r="KJ280" s="39">
        <f t="shared" si="673"/>
        <v>0</v>
      </c>
      <c r="LD280" s="21">
        <v>226</v>
      </c>
      <c r="LE280" s="39">
        <v>-25</v>
      </c>
      <c r="LF280" s="39">
        <v>275</v>
      </c>
      <c r="LG280" s="39">
        <v>2500</v>
      </c>
      <c r="LH280" s="50">
        <f t="shared" si="674"/>
        <v>2.1581621363977671E-3</v>
      </c>
      <c r="LI280" s="40">
        <f t="shared" si="582"/>
        <v>25.5</v>
      </c>
      <c r="LJ280" s="41">
        <f t="shared" si="675"/>
        <v>63750</v>
      </c>
      <c r="LK280" s="39">
        <f t="shared" si="676"/>
        <v>17531250</v>
      </c>
      <c r="LL280" s="39">
        <f t="shared" si="677"/>
        <v>-1593750</v>
      </c>
      <c r="LM280" s="40">
        <f t="shared" si="583"/>
        <v>0</v>
      </c>
      <c r="LN280" s="39">
        <f t="shared" si="678"/>
        <v>0</v>
      </c>
      <c r="LO280" s="39">
        <f t="shared" si="679"/>
        <v>0</v>
      </c>
      <c r="LP280" s="39">
        <f t="shared" si="680"/>
        <v>0</v>
      </c>
      <c r="LQ280" s="53">
        <f t="shared" si="681"/>
        <v>0</v>
      </c>
      <c r="LR280" s="39">
        <f t="shared" si="682"/>
        <v>0</v>
      </c>
      <c r="LS280" s="39">
        <f t="shared" si="683"/>
        <v>0</v>
      </c>
    </row>
    <row r="281" spans="1:331" x14ac:dyDescent="0.25">
      <c r="A281" s="21">
        <v>227</v>
      </c>
      <c r="B281" s="39">
        <v>-25</v>
      </c>
      <c r="C281" s="39">
        <v>325</v>
      </c>
      <c r="D281" s="39">
        <v>2500</v>
      </c>
      <c r="E281" s="50">
        <f t="shared" si="584"/>
        <v>1.0475E-3</v>
      </c>
      <c r="F281" s="40">
        <f t="shared" si="564"/>
        <v>19.716241406249999</v>
      </c>
      <c r="G281" s="41">
        <f t="shared" si="585"/>
        <v>49290.603515625</v>
      </c>
      <c r="H281" s="39">
        <f t="shared" si="586"/>
        <v>16019446.142578125</v>
      </c>
      <c r="I281" s="39">
        <f t="shared" si="587"/>
        <v>-1232265.087890625</v>
      </c>
      <c r="J281" s="40">
        <f t="shared" si="565"/>
        <v>12144.374999999998</v>
      </c>
      <c r="K281" s="39">
        <f t="shared" si="588"/>
        <v>30360937.499999996</v>
      </c>
      <c r="L281" s="39">
        <f t="shared" si="589"/>
        <v>9867304687.4999981</v>
      </c>
      <c r="M281" s="39">
        <f t="shared" si="590"/>
        <v>-759023437.49999988</v>
      </c>
      <c r="N281" s="53">
        <f t="shared" si="591"/>
        <v>3206874023437.4995</v>
      </c>
      <c r="O281" s="39">
        <f t="shared" si="592"/>
        <v>-246682617187.49997</v>
      </c>
      <c r="P281" s="39">
        <f t="shared" si="593"/>
        <v>18975585937.499996</v>
      </c>
      <c r="AJ281" s="21">
        <v>227</v>
      </c>
      <c r="AK281" s="39">
        <v>-25</v>
      </c>
      <c r="AL281" s="39">
        <v>325</v>
      </c>
      <c r="AM281" s="39">
        <v>2500</v>
      </c>
      <c r="AN281" s="50">
        <f t="shared" si="594"/>
        <v>1.5428708118719429E-3</v>
      </c>
      <c r="AO281" s="40">
        <f t="shared" si="566"/>
        <v>24.16783477167882</v>
      </c>
      <c r="AP281" s="41">
        <f t="shared" si="595"/>
        <v>60419.586929197052</v>
      </c>
      <c r="AQ281" s="39">
        <f t="shared" si="596"/>
        <v>19636365.751989041</v>
      </c>
      <c r="AR281" s="39">
        <f t="shared" si="597"/>
        <v>-1510489.6732299263</v>
      </c>
      <c r="AS281" s="40">
        <f t="shared" si="567"/>
        <v>5828.3971486327273</v>
      </c>
      <c r="AT281" s="39">
        <f t="shared" si="598"/>
        <v>14570992.871581819</v>
      </c>
      <c r="AU281" s="39">
        <f t="shared" si="599"/>
        <v>4735572683.2640915</v>
      </c>
      <c r="AV281" s="39">
        <f t="shared" si="600"/>
        <v>-364274821.78954548</v>
      </c>
      <c r="AW281" s="53">
        <f t="shared" si="601"/>
        <v>1539061122060.8298</v>
      </c>
      <c r="AX281" s="39">
        <f t="shared" si="602"/>
        <v>-118389317081.60228</v>
      </c>
      <c r="AY281" s="39">
        <f t="shared" si="603"/>
        <v>9106870544.738636</v>
      </c>
      <c r="BS281" s="21">
        <v>227</v>
      </c>
      <c r="BT281" s="39">
        <v>-25</v>
      </c>
      <c r="BU281" s="39">
        <v>325</v>
      </c>
      <c r="BV281" s="39">
        <v>2500</v>
      </c>
      <c r="BW281" s="50">
        <f t="shared" si="604"/>
        <v>1.8587153816948204E-3</v>
      </c>
      <c r="BX281" s="40">
        <f t="shared" si="568"/>
        <v>25.372746436018542</v>
      </c>
      <c r="BY281" s="41">
        <f t="shared" si="605"/>
        <v>63431.866090046351</v>
      </c>
      <c r="BZ281" s="39">
        <f t="shared" si="606"/>
        <v>20615356.479265064</v>
      </c>
      <c r="CA281" s="39">
        <f t="shared" si="607"/>
        <v>-1585796.6522511588</v>
      </c>
      <c r="CB281" s="40">
        <f t="shared" si="569"/>
        <v>1801.378883391041</v>
      </c>
      <c r="CC281" s="39">
        <f t="shared" si="608"/>
        <v>4503447.2084776023</v>
      </c>
      <c r="CD281" s="39">
        <f t="shared" si="609"/>
        <v>1463620342.7552207</v>
      </c>
      <c r="CE281" s="39">
        <f t="shared" si="610"/>
        <v>-112586180.21194007</v>
      </c>
      <c r="CF281" s="53">
        <f t="shared" si="611"/>
        <v>475676611395.44672</v>
      </c>
      <c r="CG281" s="39">
        <f t="shared" si="612"/>
        <v>-36590508568.880524</v>
      </c>
      <c r="CH281" s="39">
        <f t="shared" si="613"/>
        <v>2814654505.2985015</v>
      </c>
      <c r="DB281" s="21">
        <v>227</v>
      </c>
      <c r="DC281" s="39">
        <v>-25</v>
      </c>
      <c r="DD281" s="39">
        <v>325</v>
      </c>
      <c r="DE281" s="39">
        <v>2500</v>
      </c>
      <c r="DF281" s="50">
        <f t="shared" si="614"/>
        <v>2.1559484879721969E-3</v>
      </c>
      <c r="DG281" s="40">
        <f t="shared" si="570"/>
        <v>25.5</v>
      </c>
      <c r="DH281" s="41">
        <f t="shared" si="615"/>
        <v>63750</v>
      </c>
      <c r="DI281" s="39">
        <f t="shared" si="616"/>
        <v>20718750</v>
      </c>
      <c r="DJ281" s="39">
        <f t="shared" si="617"/>
        <v>-1593750</v>
      </c>
      <c r="DK281" s="40">
        <f t="shared" si="571"/>
        <v>0</v>
      </c>
      <c r="DL281" s="39">
        <f t="shared" si="618"/>
        <v>0</v>
      </c>
      <c r="DM281" s="39">
        <f t="shared" si="619"/>
        <v>0</v>
      </c>
      <c r="DN281" s="39">
        <f t="shared" si="620"/>
        <v>0</v>
      </c>
      <c r="DO281" s="53">
        <f t="shared" si="621"/>
        <v>0</v>
      </c>
      <c r="DP281" s="39">
        <f t="shared" si="622"/>
        <v>0</v>
      </c>
      <c r="DQ281" s="39">
        <f t="shared" si="623"/>
        <v>0</v>
      </c>
      <c r="EK281" s="21">
        <v>227</v>
      </c>
      <c r="EL281" s="39">
        <v>-25</v>
      </c>
      <c r="EM281" s="39">
        <v>325</v>
      </c>
      <c r="EN281" s="39">
        <v>2500</v>
      </c>
      <c r="EO281" s="50">
        <f t="shared" si="624"/>
        <v>2.2687572429454421E-3</v>
      </c>
      <c r="EP281" s="40">
        <f t="shared" si="572"/>
        <v>25.5</v>
      </c>
      <c r="EQ281" s="41">
        <f t="shared" si="625"/>
        <v>63750</v>
      </c>
      <c r="ER281" s="39">
        <f t="shared" si="626"/>
        <v>20718750</v>
      </c>
      <c r="ES281" s="39">
        <f t="shared" si="627"/>
        <v>-1593750</v>
      </c>
      <c r="ET281" s="40">
        <f t="shared" si="573"/>
        <v>0</v>
      </c>
      <c r="EU281" s="39">
        <f t="shared" si="628"/>
        <v>0</v>
      </c>
      <c r="EV281" s="39">
        <f t="shared" si="629"/>
        <v>0</v>
      </c>
      <c r="EW281" s="39">
        <f t="shared" si="630"/>
        <v>0</v>
      </c>
      <c r="EX281" s="53">
        <f t="shared" si="631"/>
        <v>0</v>
      </c>
      <c r="EY281" s="39">
        <f t="shared" si="632"/>
        <v>0</v>
      </c>
      <c r="EZ281" s="39">
        <f t="shared" si="633"/>
        <v>0</v>
      </c>
      <c r="FT281" s="21">
        <v>227</v>
      </c>
      <c r="FU281" s="39">
        <v>-25</v>
      </c>
      <c r="FV281" s="39">
        <v>325</v>
      </c>
      <c r="FW281" s="39">
        <v>2500</v>
      </c>
      <c r="FX281" s="50">
        <f t="shared" si="634"/>
        <v>2.2772992300891157E-3</v>
      </c>
      <c r="FY281" s="40">
        <f t="shared" si="574"/>
        <v>25.5</v>
      </c>
      <c r="FZ281" s="41">
        <f t="shared" si="635"/>
        <v>63750</v>
      </c>
      <c r="GA281" s="39">
        <f t="shared" si="636"/>
        <v>20718750</v>
      </c>
      <c r="GB281" s="39">
        <f t="shared" si="637"/>
        <v>-1593750</v>
      </c>
      <c r="GC281" s="40">
        <f t="shared" si="575"/>
        <v>0</v>
      </c>
      <c r="GD281" s="39">
        <f t="shared" si="638"/>
        <v>0</v>
      </c>
      <c r="GE281" s="39">
        <f t="shared" si="639"/>
        <v>0</v>
      </c>
      <c r="GF281" s="39">
        <f t="shared" si="640"/>
        <v>0</v>
      </c>
      <c r="GG281" s="53">
        <f t="shared" si="641"/>
        <v>0</v>
      </c>
      <c r="GH281" s="39">
        <f t="shared" si="642"/>
        <v>0</v>
      </c>
      <c r="GI281" s="39">
        <f t="shared" si="643"/>
        <v>0</v>
      </c>
      <c r="HC281" s="21">
        <v>227</v>
      </c>
      <c r="HD281" s="39">
        <v>-25</v>
      </c>
      <c r="HE281" s="39">
        <v>325</v>
      </c>
      <c r="HF281" s="39">
        <v>2500</v>
      </c>
      <c r="HG281" s="50">
        <f t="shared" si="644"/>
        <v>2.2773342808582358E-3</v>
      </c>
      <c r="HH281" s="40">
        <f t="shared" si="576"/>
        <v>25.5</v>
      </c>
      <c r="HI281" s="41">
        <f t="shared" si="645"/>
        <v>63750</v>
      </c>
      <c r="HJ281" s="39">
        <f t="shared" si="646"/>
        <v>20718750</v>
      </c>
      <c r="HK281" s="39">
        <f t="shared" si="647"/>
        <v>-1593750</v>
      </c>
      <c r="HL281" s="40">
        <f t="shared" si="577"/>
        <v>0</v>
      </c>
      <c r="HM281" s="39">
        <f t="shared" si="648"/>
        <v>0</v>
      </c>
      <c r="HN281" s="39">
        <f t="shared" si="649"/>
        <v>0</v>
      </c>
      <c r="HO281" s="39">
        <f t="shared" si="650"/>
        <v>0</v>
      </c>
      <c r="HP281" s="53">
        <f t="shared" si="651"/>
        <v>0</v>
      </c>
      <c r="HQ281" s="39">
        <f t="shared" si="652"/>
        <v>0</v>
      </c>
      <c r="HR281" s="39">
        <f t="shared" si="653"/>
        <v>0</v>
      </c>
      <c r="IL281" s="21">
        <v>227</v>
      </c>
      <c r="IM281" s="39">
        <v>-25</v>
      </c>
      <c r="IN281" s="39">
        <v>325</v>
      </c>
      <c r="IO281" s="39">
        <v>2500</v>
      </c>
      <c r="IP281" s="50">
        <f t="shared" si="654"/>
        <v>2.2773342814971609E-3</v>
      </c>
      <c r="IQ281" s="40">
        <f t="shared" si="578"/>
        <v>25.5</v>
      </c>
      <c r="IR281" s="41">
        <f t="shared" si="655"/>
        <v>63750</v>
      </c>
      <c r="IS281" s="39">
        <f t="shared" si="656"/>
        <v>20718750</v>
      </c>
      <c r="IT281" s="39">
        <f t="shared" si="657"/>
        <v>-1593750</v>
      </c>
      <c r="IU281" s="40">
        <f t="shared" si="579"/>
        <v>0</v>
      </c>
      <c r="IV281" s="39">
        <f t="shared" si="658"/>
        <v>0</v>
      </c>
      <c r="IW281" s="39">
        <f t="shared" si="659"/>
        <v>0</v>
      </c>
      <c r="IX281" s="39">
        <f t="shared" si="660"/>
        <v>0</v>
      </c>
      <c r="IY281" s="53">
        <f t="shared" si="661"/>
        <v>0</v>
      </c>
      <c r="IZ281" s="39">
        <f t="shared" si="662"/>
        <v>0</v>
      </c>
      <c r="JA281" s="39">
        <f t="shared" si="663"/>
        <v>0</v>
      </c>
      <c r="JU281" s="21">
        <v>227</v>
      </c>
      <c r="JV281" s="39">
        <v>-25</v>
      </c>
      <c r="JW281" s="39">
        <v>325</v>
      </c>
      <c r="JX281" s="39">
        <v>2500</v>
      </c>
      <c r="JY281" s="50">
        <f t="shared" si="664"/>
        <v>2.2773342814971626E-3</v>
      </c>
      <c r="JZ281" s="40">
        <f t="shared" si="580"/>
        <v>25.5</v>
      </c>
      <c r="KA281" s="41">
        <f t="shared" si="665"/>
        <v>63750</v>
      </c>
      <c r="KB281" s="39">
        <f t="shared" si="666"/>
        <v>20718750</v>
      </c>
      <c r="KC281" s="39">
        <f t="shared" si="667"/>
        <v>-1593750</v>
      </c>
      <c r="KD281" s="40">
        <f t="shared" si="581"/>
        <v>0</v>
      </c>
      <c r="KE281" s="39">
        <f t="shared" si="668"/>
        <v>0</v>
      </c>
      <c r="KF281" s="39">
        <f t="shared" si="669"/>
        <v>0</v>
      </c>
      <c r="KG281" s="39">
        <f t="shared" si="670"/>
        <v>0</v>
      </c>
      <c r="KH281" s="53">
        <f t="shared" si="671"/>
        <v>0</v>
      </c>
      <c r="KI281" s="39">
        <f t="shared" si="672"/>
        <v>0</v>
      </c>
      <c r="KJ281" s="39">
        <f t="shared" si="673"/>
        <v>0</v>
      </c>
      <c r="LD281" s="21">
        <v>227</v>
      </c>
      <c r="LE281" s="39">
        <v>-25</v>
      </c>
      <c r="LF281" s="39">
        <v>325</v>
      </c>
      <c r="LG281" s="39">
        <v>2500</v>
      </c>
      <c r="LH281" s="50">
        <f t="shared" si="674"/>
        <v>2.2773342814971626E-3</v>
      </c>
      <c r="LI281" s="40">
        <f t="shared" si="582"/>
        <v>25.5</v>
      </c>
      <c r="LJ281" s="41">
        <f t="shared" si="675"/>
        <v>63750</v>
      </c>
      <c r="LK281" s="39">
        <f t="shared" si="676"/>
        <v>20718750</v>
      </c>
      <c r="LL281" s="39">
        <f t="shared" si="677"/>
        <v>-1593750</v>
      </c>
      <c r="LM281" s="40">
        <f t="shared" si="583"/>
        <v>0</v>
      </c>
      <c r="LN281" s="39">
        <f t="shared" si="678"/>
        <v>0</v>
      </c>
      <c r="LO281" s="39">
        <f t="shared" si="679"/>
        <v>0</v>
      </c>
      <c r="LP281" s="39">
        <f t="shared" si="680"/>
        <v>0</v>
      </c>
      <c r="LQ281" s="53">
        <f t="shared" si="681"/>
        <v>0</v>
      </c>
      <c r="LR281" s="39">
        <f t="shared" si="682"/>
        <v>0</v>
      </c>
      <c r="LS281" s="39">
        <f t="shared" si="683"/>
        <v>0</v>
      </c>
    </row>
    <row r="282" spans="1:331" x14ac:dyDescent="0.25">
      <c r="A282" s="21">
        <v>228</v>
      </c>
      <c r="B282" s="39">
        <v>-25</v>
      </c>
      <c r="C282" s="39">
        <v>375</v>
      </c>
      <c r="D282" s="39">
        <v>2500</v>
      </c>
      <c r="E282" s="50">
        <f t="shared" si="584"/>
        <v>1.0550000000000002E-3</v>
      </c>
      <c r="F282" s="40">
        <f t="shared" si="564"/>
        <v>19.806965625</v>
      </c>
      <c r="G282" s="41">
        <f t="shared" si="585"/>
        <v>49517.4140625</v>
      </c>
      <c r="H282" s="39">
        <f t="shared" si="586"/>
        <v>18569030.2734375</v>
      </c>
      <c r="I282" s="39">
        <f t="shared" si="587"/>
        <v>-1237935.3515625</v>
      </c>
      <c r="J282" s="40">
        <f t="shared" si="565"/>
        <v>12048.749999999998</v>
      </c>
      <c r="K282" s="39">
        <f t="shared" si="588"/>
        <v>30121874.999999996</v>
      </c>
      <c r="L282" s="39">
        <f t="shared" si="589"/>
        <v>11295703124.999998</v>
      </c>
      <c r="M282" s="39">
        <f t="shared" si="590"/>
        <v>-753046874.99999988</v>
      </c>
      <c r="N282" s="53">
        <f t="shared" si="591"/>
        <v>4235888671874.9995</v>
      </c>
      <c r="O282" s="39">
        <f t="shared" si="592"/>
        <v>-282392578124.99994</v>
      </c>
      <c r="P282" s="39">
        <f t="shared" si="593"/>
        <v>18826171874.999996</v>
      </c>
      <c r="AJ282" s="21">
        <v>228</v>
      </c>
      <c r="AK282" s="39">
        <v>-25</v>
      </c>
      <c r="AL282" s="39">
        <v>375</v>
      </c>
      <c r="AM282" s="39">
        <v>2500</v>
      </c>
      <c r="AN282" s="50">
        <f t="shared" si="594"/>
        <v>1.6154628516099187E-3</v>
      </c>
      <c r="AO282" s="40">
        <f t="shared" si="566"/>
        <v>24.557336282113656</v>
      </c>
      <c r="AP282" s="41">
        <f t="shared" si="595"/>
        <v>61393.340705284143</v>
      </c>
      <c r="AQ282" s="39">
        <f t="shared" si="596"/>
        <v>23022502.764481552</v>
      </c>
      <c r="AR282" s="39">
        <f t="shared" si="597"/>
        <v>-1534833.5176321035</v>
      </c>
      <c r="AS282" s="40">
        <f t="shared" si="567"/>
        <v>4902.8486419735391</v>
      </c>
      <c r="AT282" s="39">
        <f t="shared" si="598"/>
        <v>12257121.604933849</v>
      </c>
      <c r="AU282" s="39">
        <f t="shared" si="599"/>
        <v>4596420601.850193</v>
      </c>
      <c r="AV282" s="39">
        <f t="shared" si="600"/>
        <v>-306428040.12334621</v>
      </c>
      <c r="AW282" s="53">
        <f t="shared" si="601"/>
        <v>1723657725693.8223</v>
      </c>
      <c r="AX282" s="39">
        <f t="shared" si="602"/>
        <v>-114910515046.25482</v>
      </c>
      <c r="AY282" s="39">
        <f t="shared" si="603"/>
        <v>7660701003.0836554</v>
      </c>
      <c r="BS282" s="21">
        <v>228</v>
      </c>
      <c r="BT282" s="39">
        <v>-25</v>
      </c>
      <c r="BU282" s="39">
        <v>375</v>
      </c>
      <c r="BV282" s="39">
        <v>2500</v>
      </c>
      <c r="BW282" s="50">
        <f t="shared" si="604"/>
        <v>1.9490768854431328E-3</v>
      </c>
      <c r="BX282" s="40">
        <f t="shared" si="568"/>
        <v>25.483468582074405</v>
      </c>
      <c r="BY282" s="41">
        <f t="shared" si="605"/>
        <v>63708.671455186013</v>
      </c>
      <c r="BZ282" s="39">
        <f t="shared" si="606"/>
        <v>23890751.795694754</v>
      </c>
      <c r="CA282" s="39">
        <f t="shared" si="607"/>
        <v>-1592716.7863796502</v>
      </c>
      <c r="CB282" s="40">
        <f t="shared" si="569"/>
        <v>649.26971060005906</v>
      </c>
      <c r="CC282" s="39">
        <f t="shared" si="608"/>
        <v>1623174.2765001475</v>
      </c>
      <c r="CD282" s="39">
        <f t="shared" si="609"/>
        <v>608690353.68755531</v>
      </c>
      <c r="CE282" s="39">
        <f t="shared" si="610"/>
        <v>-40579356.91250369</v>
      </c>
      <c r="CF282" s="53">
        <f t="shared" si="611"/>
        <v>228258882632.83325</v>
      </c>
      <c r="CG282" s="39">
        <f t="shared" si="612"/>
        <v>-15217258842.188883</v>
      </c>
      <c r="CH282" s="39">
        <f t="shared" si="613"/>
        <v>1014483922.8125923</v>
      </c>
      <c r="DB282" s="21">
        <v>228</v>
      </c>
      <c r="DC282" s="39">
        <v>-25</v>
      </c>
      <c r="DD282" s="39">
        <v>375</v>
      </c>
      <c r="DE282" s="39">
        <v>2500</v>
      </c>
      <c r="DF282" s="50">
        <f t="shared" si="614"/>
        <v>2.266868762723574E-3</v>
      </c>
      <c r="DG282" s="40">
        <f t="shared" si="570"/>
        <v>25.5</v>
      </c>
      <c r="DH282" s="41">
        <f t="shared" si="615"/>
        <v>63750</v>
      </c>
      <c r="DI282" s="39">
        <f t="shared" si="616"/>
        <v>23906250</v>
      </c>
      <c r="DJ282" s="39">
        <f t="shared" si="617"/>
        <v>-1593750</v>
      </c>
      <c r="DK282" s="40">
        <f t="shared" si="571"/>
        <v>0</v>
      </c>
      <c r="DL282" s="39">
        <f t="shared" si="618"/>
        <v>0</v>
      </c>
      <c r="DM282" s="39">
        <f t="shared" si="619"/>
        <v>0</v>
      </c>
      <c r="DN282" s="39">
        <f t="shared" si="620"/>
        <v>0</v>
      </c>
      <c r="DO282" s="53">
        <f t="shared" si="621"/>
        <v>0</v>
      </c>
      <c r="DP282" s="39">
        <f t="shared" si="622"/>
        <v>0</v>
      </c>
      <c r="DQ282" s="39">
        <f t="shared" si="623"/>
        <v>0</v>
      </c>
      <c r="EK282" s="21">
        <v>228</v>
      </c>
      <c r="EL282" s="39">
        <v>-25</v>
      </c>
      <c r="EM282" s="39">
        <v>375</v>
      </c>
      <c r="EN282" s="39">
        <v>2500</v>
      </c>
      <c r="EO282" s="50">
        <f t="shared" si="624"/>
        <v>2.3873436532489E-3</v>
      </c>
      <c r="EP282" s="40">
        <f t="shared" si="572"/>
        <v>25.5</v>
      </c>
      <c r="EQ282" s="41">
        <f t="shared" si="625"/>
        <v>63750</v>
      </c>
      <c r="ER282" s="39">
        <f t="shared" si="626"/>
        <v>23906250</v>
      </c>
      <c r="ES282" s="39">
        <f t="shared" si="627"/>
        <v>-1593750</v>
      </c>
      <c r="ET282" s="40">
        <f t="shared" si="573"/>
        <v>0</v>
      </c>
      <c r="EU282" s="39">
        <f t="shared" si="628"/>
        <v>0</v>
      </c>
      <c r="EV282" s="39">
        <f t="shared" si="629"/>
        <v>0</v>
      </c>
      <c r="EW282" s="39">
        <f t="shared" si="630"/>
        <v>0</v>
      </c>
      <c r="EX282" s="53">
        <f t="shared" si="631"/>
        <v>0</v>
      </c>
      <c r="EY282" s="39">
        <f t="shared" si="632"/>
        <v>0</v>
      </c>
      <c r="EZ282" s="39">
        <f t="shared" si="633"/>
        <v>0</v>
      </c>
      <c r="FT282" s="21">
        <v>228</v>
      </c>
      <c r="FU282" s="39">
        <v>-25</v>
      </c>
      <c r="FV282" s="39">
        <v>375</v>
      </c>
      <c r="FW282" s="39">
        <v>2500</v>
      </c>
      <c r="FX282" s="50">
        <f t="shared" si="634"/>
        <v>2.3964691107823829E-3</v>
      </c>
      <c r="FY282" s="40">
        <f t="shared" si="574"/>
        <v>25.5</v>
      </c>
      <c r="FZ282" s="41">
        <f t="shared" si="635"/>
        <v>63750</v>
      </c>
      <c r="GA282" s="39">
        <f t="shared" si="636"/>
        <v>23906250</v>
      </c>
      <c r="GB282" s="39">
        <f t="shared" si="637"/>
        <v>-1593750</v>
      </c>
      <c r="GC282" s="40">
        <f t="shared" si="575"/>
        <v>0</v>
      </c>
      <c r="GD282" s="39">
        <f t="shared" si="638"/>
        <v>0</v>
      </c>
      <c r="GE282" s="39">
        <f t="shared" si="639"/>
        <v>0</v>
      </c>
      <c r="GF282" s="39">
        <f t="shared" si="640"/>
        <v>0</v>
      </c>
      <c r="GG282" s="53">
        <f t="shared" si="641"/>
        <v>0</v>
      </c>
      <c r="GH282" s="39">
        <f t="shared" si="642"/>
        <v>0</v>
      </c>
      <c r="GI282" s="39">
        <f t="shared" si="643"/>
        <v>0</v>
      </c>
      <c r="HC282" s="21">
        <v>228</v>
      </c>
      <c r="HD282" s="39">
        <v>-25</v>
      </c>
      <c r="HE282" s="39">
        <v>375</v>
      </c>
      <c r="HF282" s="39">
        <v>2500</v>
      </c>
      <c r="HG282" s="50">
        <f t="shared" si="644"/>
        <v>2.3965064259161891E-3</v>
      </c>
      <c r="HH282" s="40">
        <f t="shared" si="576"/>
        <v>25.5</v>
      </c>
      <c r="HI282" s="41">
        <f t="shared" si="645"/>
        <v>63750</v>
      </c>
      <c r="HJ282" s="39">
        <f t="shared" si="646"/>
        <v>23906250</v>
      </c>
      <c r="HK282" s="39">
        <f t="shared" si="647"/>
        <v>-1593750</v>
      </c>
      <c r="HL282" s="40">
        <f t="shared" si="577"/>
        <v>0</v>
      </c>
      <c r="HM282" s="39">
        <f t="shared" si="648"/>
        <v>0</v>
      </c>
      <c r="HN282" s="39">
        <f t="shared" si="649"/>
        <v>0</v>
      </c>
      <c r="HO282" s="39">
        <f t="shared" si="650"/>
        <v>0</v>
      </c>
      <c r="HP282" s="53">
        <f t="shared" si="651"/>
        <v>0</v>
      </c>
      <c r="HQ282" s="39">
        <f t="shared" si="652"/>
        <v>0</v>
      </c>
      <c r="HR282" s="39">
        <f t="shared" si="653"/>
        <v>0</v>
      </c>
      <c r="IL282" s="21">
        <v>228</v>
      </c>
      <c r="IM282" s="39">
        <v>-25</v>
      </c>
      <c r="IN282" s="39">
        <v>375</v>
      </c>
      <c r="IO282" s="39">
        <v>2500</v>
      </c>
      <c r="IP282" s="50">
        <f t="shared" si="654"/>
        <v>2.3965064265965559E-3</v>
      </c>
      <c r="IQ282" s="40">
        <f t="shared" si="578"/>
        <v>25.5</v>
      </c>
      <c r="IR282" s="41">
        <f t="shared" si="655"/>
        <v>63750</v>
      </c>
      <c r="IS282" s="39">
        <f t="shared" si="656"/>
        <v>23906250</v>
      </c>
      <c r="IT282" s="39">
        <f t="shared" si="657"/>
        <v>-1593750</v>
      </c>
      <c r="IU282" s="40">
        <f t="shared" si="579"/>
        <v>0</v>
      </c>
      <c r="IV282" s="39">
        <f t="shared" si="658"/>
        <v>0</v>
      </c>
      <c r="IW282" s="39">
        <f t="shared" si="659"/>
        <v>0</v>
      </c>
      <c r="IX282" s="39">
        <f t="shared" si="660"/>
        <v>0</v>
      </c>
      <c r="IY282" s="53">
        <f t="shared" si="661"/>
        <v>0</v>
      </c>
      <c r="IZ282" s="39">
        <f t="shared" si="662"/>
        <v>0</v>
      </c>
      <c r="JA282" s="39">
        <f t="shared" si="663"/>
        <v>0</v>
      </c>
      <c r="JU282" s="21">
        <v>228</v>
      </c>
      <c r="JV282" s="39">
        <v>-25</v>
      </c>
      <c r="JW282" s="39">
        <v>375</v>
      </c>
      <c r="JX282" s="39">
        <v>2500</v>
      </c>
      <c r="JY282" s="50">
        <f t="shared" si="664"/>
        <v>2.3965064265965576E-3</v>
      </c>
      <c r="JZ282" s="40">
        <f t="shared" si="580"/>
        <v>25.5</v>
      </c>
      <c r="KA282" s="41">
        <f t="shared" si="665"/>
        <v>63750</v>
      </c>
      <c r="KB282" s="39">
        <f t="shared" si="666"/>
        <v>23906250</v>
      </c>
      <c r="KC282" s="39">
        <f t="shared" si="667"/>
        <v>-1593750</v>
      </c>
      <c r="KD282" s="40">
        <f t="shared" si="581"/>
        <v>0</v>
      </c>
      <c r="KE282" s="39">
        <f t="shared" si="668"/>
        <v>0</v>
      </c>
      <c r="KF282" s="39">
        <f t="shared" si="669"/>
        <v>0</v>
      </c>
      <c r="KG282" s="39">
        <f t="shared" si="670"/>
        <v>0</v>
      </c>
      <c r="KH282" s="53">
        <f t="shared" si="671"/>
        <v>0</v>
      </c>
      <c r="KI282" s="39">
        <f t="shared" si="672"/>
        <v>0</v>
      </c>
      <c r="KJ282" s="39">
        <f t="shared" si="673"/>
        <v>0</v>
      </c>
      <c r="LD282" s="21">
        <v>228</v>
      </c>
      <c r="LE282" s="39">
        <v>-25</v>
      </c>
      <c r="LF282" s="39">
        <v>375</v>
      </c>
      <c r="LG282" s="39">
        <v>2500</v>
      </c>
      <c r="LH282" s="50">
        <f t="shared" si="674"/>
        <v>2.3965064265965576E-3</v>
      </c>
      <c r="LI282" s="40">
        <f t="shared" si="582"/>
        <v>25.5</v>
      </c>
      <c r="LJ282" s="41">
        <f t="shared" si="675"/>
        <v>63750</v>
      </c>
      <c r="LK282" s="39">
        <f t="shared" si="676"/>
        <v>23906250</v>
      </c>
      <c r="LL282" s="39">
        <f t="shared" si="677"/>
        <v>-1593750</v>
      </c>
      <c r="LM282" s="40">
        <f t="shared" si="583"/>
        <v>0</v>
      </c>
      <c r="LN282" s="39">
        <f t="shared" si="678"/>
        <v>0</v>
      </c>
      <c r="LO282" s="39">
        <f t="shared" si="679"/>
        <v>0</v>
      </c>
      <c r="LP282" s="39">
        <f t="shared" si="680"/>
        <v>0</v>
      </c>
      <c r="LQ282" s="53">
        <f t="shared" si="681"/>
        <v>0</v>
      </c>
      <c r="LR282" s="39">
        <f t="shared" si="682"/>
        <v>0</v>
      </c>
      <c r="LS282" s="39">
        <f t="shared" si="683"/>
        <v>0</v>
      </c>
    </row>
    <row r="283" spans="1:331" x14ac:dyDescent="0.25">
      <c r="A283" s="21">
        <v>229</v>
      </c>
      <c r="B283" s="39">
        <v>-25</v>
      </c>
      <c r="C283" s="39">
        <v>425</v>
      </c>
      <c r="D283" s="39">
        <v>2500</v>
      </c>
      <c r="E283" s="50">
        <f t="shared" si="584"/>
        <v>1.0625000000000001E-3</v>
      </c>
      <c r="F283" s="40">
        <f t="shared" si="564"/>
        <v>19.89697265625</v>
      </c>
      <c r="G283" s="41">
        <f t="shared" si="585"/>
        <v>49742.431640625</v>
      </c>
      <c r="H283" s="39">
        <f t="shared" si="586"/>
        <v>21140533.447265625</v>
      </c>
      <c r="I283" s="39">
        <f t="shared" si="587"/>
        <v>-1243560.791015625</v>
      </c>
      <c r="J283" s="40">
        <f t="shared" si="565"/>
        <v>11953.125</v>
      </c>
      <c r="K283" s="39">
        <f t="shared" si="588"/>
        <v>29882812.5</v>
      </c>
      <c r="L283" s="39">
        <f t="shared" si="589"/>
        <v>12700195312.5</v>
      </c>
      <c r="M283" s="39">
        <f t="shared" si="590"/>
        <v>-747070312.5</v>
      </c>
      <c r="N283" s="53">
        <f t="shared" si="591"/>
        <v>5397583007812.5</v>
      </c>
      <c r="O283" s="39">
        <f t="shared" si="592"/>
        <v>-317504882812.5</v>
      </c>
      <c r="P283" s="39">
        <f t="shared" si="593"/>
        <v>18676757812.5</v>
      </c>
      <c r="AJ283" s="21">
        <v>229</v>
      </c>
      <c r="AK283" s="39">
        <v>-25</v>
      </c>
      <c r="AL283" s="39">
        <v>425</v>
      </c>
      <c r="AM283" s="39">
        <v>2500</v>
      </c>
      <c r="AN283" s="50">
        <f t="shared" si="594"/>
        <v>1.6880548913478944E-3</v>
      </c>
      <c r="AO283" s="40">
        <f t="shared" si="566"/>
        <v>24.879650338573665</v>
      </c>
      <c r="AP283" s="41">
        <f t="shared" si="595"/>
        <v>62199.125846434159</v>
      </c>
      <c r="AQ283" s="39">
        <f t="shared" si="596"/>
        <v>26434628.484734517</v>
      </c>
      <c r="AR283" s="39">
        <f t="shared" si="597"/>
        <v>-1554978.146160854</v>
      </c>
      <c r="AS283" s="40">
        <f t="shared" si="567"/>
        <v>3977.3001353143472</v>
      </c>
      <c r="AT283" s="39">
        <f t="shared" si="598"/>
        <v>9943250.338285869</v>
      </c>
      <c r="AU283" s="39">
        <f t="shared" si="599"/>
        <v>4225881393.7714944</v>
      </c>
      <c r="AV283" s="39">
        <f t="shared" si="600"/>
        <v>-248581258.45714673</v>
      </c>
      <c r="AW283" s="53">
        <f t="shared" si="601"/>
        <v>1795999592352.885</v>
      </c>
      <c r="AX283" s="39">
        <f t="shared" si="602"/>
        <v>-105647034844.28737</v>
      </c>
      <c r="AY283" s="39">
        <f t="shared" si="603"/>
        <v>6214531461.428668</v>
      </c>
      <c r="BS283" s="21">
        <v>229</v>
      </c>
      <c r="BT283" s="39">
        <v>-25</v>
      </c>
      <c r="BU283" s="39">
        <v>425</v>
      </c>
      <c r="BV283" s="39">
        <v>2500</v>
      </c>
      <c r="BW283" s="50">
        <f t="shared" si="604"/>
        <v>2.0394383891914453E-3</v>
      </c>
      <c r="BX283" s="40">
        <f t="shared" si="568"/>
        <v>25.5</v>
      </c>
      <c r="BY283" s="41">
        <f t="shared" si="605"/>
        <v>63750</v>
      </c>
      <c r="BZ283" s="39">
        <f t="shared" si="606"/>
        <v>27093750</v>
      </c>
      <c r="CA283" s="39">
        <f t="shared" si="607"/>
        <v>-1593750</v>
      </c>
      <c r="CB283" s="40">
        <f t="shared" si="569"/>
        <v>0</v>
      </c>
      <c r="CC283" s="39">
        <f t="shared" si="608"/>
        <v>0</v>
      </c>
      <c r="CD283" s="39">
        <f t="shared" si="609"/>
        <v>0</v>
      </c>
      <c r="CE283" s="39">
        <f t="shared" si="610"/>
        <v>0</v>
      </c>
      <c r="CF283" s="53">
        <f t="shared" si="611"/>
        <v>0</v>
      </c>
      <c r="CG283" s="39">
        <f t="shared" si="612"/>
        <v>0</v>
      </c>
      <c r="CH283" s="39">
        <f t="shared" si="613"/>
        <v>0</v>
      </c>
      <c r="DB283" s="21">
        <v>229</v>
      </c>
      <c r="DC283" s="39">
        <v>-25</v>
      </c>
      <c r="DD283" s="39">
        <v>425</v>
      </c>
      <c r="DE283" s="39">
        <v>2500</v>
      </c>
      <c r="DF283" s="50">
        <f t="shared" si="614"/>
        <v>2.377789037474951E-3</v>
      </c>
      <c r="DG283" s="40">
        <f t="shared" si="570"/>
        <v>25.5</v>
      </c>
      <c r="DH283" s="41">
        <f t="shared" si="615"/>
        <v>63750</v>
      </c>
      <c r="DI283" s="39">
        <f t="shared" si="616"/>
        <v>27093750</v>
      </c>
      <c r="DJ283" s="39">
        <f t="shared" si="617"/>
        <v>-1593750</v>
      </c>
      <c r="DK283" s="40">
        <f t="shared" si="571"/>
        <v>0</v>
      </c>
      <c r="DL283" s="39">
        <f t="shared" si="618"/>
        <v>0</v>
      </c>
      <c r="DM283" s="39">
        <f t="shared" si="619"/>
        <v>0</v>
      </c>
      <c r="DN283" s="39">
        <f t="shared" si="620"/>
        <v>0</v>
      </c>
      <c r="DO283" s="53">
        <f t="shared" si="621"/>
        <v>0</v>
      </c>
      <c r="DP283" s="39">
        <f t="shared" si="622"/>
        <v>0</v>
      </c>
      <c r="DQ283" s="39">
        <f t="shared" si="623"/>
        <v>0</v>
      </c>
      <c r="EK283" s="21">
        <v>229</v>
      </c>
      <c r="EL283" s="39">
        <v>-25</v>
      </c>
      <c r="EM283" s="39">
        <v>425</v>
      </c>
      <c r="EN283" s="39">
        <v>2500</v>
      </c>
      <c r="EO283" s="50">
        <f t="shared" si="624"/>
        <v>2.5059300635523582E-3</v>
      </c>
      <c r="EP283" s="40">
        <f t="shared" si="572"/>
        <v>25.5</v>
      </c>
      <c r="EQ283" s="41">
        <f t="shared" si="625"/>
        <v>63750</v>
      </c>
      <c r="ER283" s="39">
        <f t="shared" si="626"/>
        <v>27093750</v>
      </c>
      <c r="ES283" s="39">
        <f t="shared" si="627"/>
        <v>-1593750</v>
      </c>
      <c r="ET283" s="40">
        <f t="shared" si="573"/>
        <v>0</v>
      </c>
      <c r="EU283" s="39">
        <f t="shared" si="628"/>
        <v>0</v>
      </c>
      <c r="EV283" s="39">
        <f t="shared" si="629"/>
        <v>0</v>
      </c>
      <c r="EW283" s="39">
        <f t="shared" si="630"/>
        <v>0</v>
      </c>
      <c r="EX283" s="53">
        <f t="shared" si="631"/>
        <v>0</v>
      </c>
      <c r="EY283" s="39">
        <f t="shared" si="632"/>
        <v>0</v>
      </c>
      <c r="EZ283" s="39">
        <f t="shared" si="633"/>
        <v>0</v>
      </c>
      <c r="FT283" s="21">
        <v>229</v>
      </c>
      <c r="FU283" s="39">
        <v>-25</v>
      </c>
      <c r="FV283" s="39">
        <v>425</v>
      </c>
      <c r="FW283" s="39">
        <v>2500</v>
      </c>
      <c r="FX283" s="50">
        <f t="shared" si="634"/>
        <v>2.51563899147565E-3</v>
      </c>
      <c r="FY283" s="40">
        <f t="shared" si="574"/>
        <v>25.5</v>
      </c>
      <c r="FZ283" s="41">
        <f t="shared" si="635"/>
        <v>63750</v>
      </c>
      <c r="GA283" s="39">
        <f t="shared" si="636"/>
        <v>27093750</v>
      </c>
      <c r="GB283" s="39">
        <f t="shared" si="637"/>
        <v>-1593750</v>
      </c>
      <c r="GC283" s="40">
        <f t="shared" si="575"/>
        <v>0</v>
      </c>
      <c r="GD283" s="39">
        <f t="shared" si="638"/>
        <v>0</v>
      </c>
      <c r="GE283" s="39">
        <f t="shared" si="639"/>
        <v>0</v>
      </c>
      <c r="GF283" s="39">
        <f t="shared" si="640"/>
        <v>0</v>
      </c>
      <c r="GG283" s="53">
        <f t="shared" si="641"/>
        <v>0</v>
      </c>
      <c r="GH283" s="39">
        <f t="shared" si="642"/>
        <v>0</v>
      </c>
      <c r="GI283" s="39">
        <f t="shared" si="643"/>
        <v>0</v>
      </c>
      <c r="HC283" s="21">
        <v>229</v>
      </c>
      <c r="HD283" s="39">
        <v>-25</v>
      </c>
      <c r="HE283" s="39">
        <v>425</v>
      </c>
      <c r="HF283" s="39">
        <v>2500</v>
      </c>
      <c r="HG283" s="50">
        <f t="shared" si="644"/>
        <v>2.5156785709741429E-3</v>
      </c>
      <c r="HH283" s="40">
        <f t="shared" si="576"/>
        <v>25.5</v>
      </c>
      <c r="HI283" s="41">
        <f t="shared" si="645"/>
        <v>63750</v>
      </c>
      <c r="HJ283" s="39">
        <f t="shared" si="646"/>
        <v>27093750</v>
      </c>
      <c r="HK283" s="39">
        <f t="shared" si="647"/>
        <v>-1593750</v>
      </c>
      <c r="HL283" s="40">
        <f t="shared" si="577"/>
        <v>0</v>
      </c>
      <c r="HM283" s="39">
        <f t="shared" si="648"/>
        <v>0</v>
      </c>
      <c r="HN283" s="39">
        <f t="shared" si="649"/>
        <v>0</v>
      </c>
      <c r="HO283" s="39">
        <f t="shared" si="650"/>
        <v>0</v>
      </c>
      <c r="HP283" s="53">
        <f t="shared" si="651"/>
        <v>0</v>
      </c>
      <c r="HQ283" s="39">
        <f t="shared" si="652"/>
        <v>0</v>
      </c>
      <c r="HR283" s="39">
        <f t="shared" si="653"/>
        <v>0</v>
      </c>
      <c r="IL283" s="21">
        <v>229</v>
      </c>
      <c r="IM283" s="39">
        <v>-25</v>
      </c>
      <c r="IN283" s="39">
        <v>425</v>
      </c>
      <c r="IO283" s="39">
        <v>2500</v>
      </c>
      <c r="IP283" s="50">
        <f t="shared" si="654"/>
        <v>2.5156785716959509E-3</v>
      </c>
      <c r="IQ283" s="40">
        <f t="shared" si="578"/>
        <v>25.5</v>
      </c>
      <c r="IR283" s="41">
        <f t="shared" si="655"/>
        <v>63750</v>
      </c>
      <c r="IS283" s="39">
        <f t="shared" si="656"/>
        <v>27093750</v>
      </c>
      <c r="IT283" s="39">
        <f t="shared" si="657"/>
        <v>-1593750</v>
      </c>
      <c r="IU283" s="40">
        <f t="shared" si="579"/>
        <v>0</v>
      </c>
      <c r="IV283" s="39">
        <f t="shared" si="658"/>
        <v>0</v>
      </c>
      <c r="IW283" s="39">
        <f t="shared" si="659"/>
        <v>0</v>
      </c>
      <c r="IX283" s="39">
        <f t="shared" si="660"/>
        <v>0</v>
      </c>
      <c r="IY283" s="53">
        <f t="shared" si="661"/>
        <v>0</v>
      </c>
      <c r="IZ283" s="39">
        <f t="shared" si="662"/>
        <v>0</v>
      </c>
      <c r="JA283" s="39">
        <f t="shared" si="663"/>
        <v>0</v>
      </c>
      <c r="JU283" s="21">
        <v>229</v>
      </c>
      <c r="JV283" s="39">
        <v>-25</v>
      </c>
      <c r="JW283" s="39">
        <v>425</v>
      </c>
      <c r="JX283" s="39">
        <v>2500</v>
      </c>
      <c r="JY283" s="50">
        <f t="shared" si="664"/>
        <v>2.5156785716959531E-3</v>
      </c>
      <c r="JZ283" s="40">
        <f t="shared" si="580"/>
        <v>25.5</v>
      </c>
      <c r="KA283" s="41">
        <f t="shared" si="665"/>
        <v>63750</v>
      </c>
      <c r="KB283" s="39">
        <f t="shared" si="666"/>
        <v>27093750</v>
      </c>
      <c r="KC283" s="39">
        <f t="shared" si="667"/>
        <v>-1593750</v>
      </c>
      <c r="KD283" s="40">
        <f t="shared" si="581"/>
        <v>0</v>
      </c>
      <c r="KE283" s="39">
        <f t="shared" si="668"/>
        <v>0</v>
      </c>
      <c r="KF283" s="39">
        <f t="shared" si="669"/>
        <v>0</v>
      </c>
      <c r="KG283" s="39">
        <f t="shared" si="670"/>
        <v>0</v>
      </c>
      <c r="KH283" s="53">
        <f t="shared" si="671"/>
        <v>0</v>
      </c>
      <c r="KI283" s="39">
        <f t="shared" si="672"/>
        <v>0</v>
      </c>
      <c r="KJ283" s="39">
        <f t="shared" si="673"/>
        <v>0</v>
      </c>
      <c r="LD283" s="21">
        <v>229</v>
      </c>
      <c r="LE283" s="39">
        <v>-25</v>
      </c>
      <c r="LF283" s="39">
        <v>425</v>
      </c>
      <c r="LG283" s="39">
        <v>2500</v>
      </c>
      <c r="LH283" s="50">
        <f t="shared" si="674"/>
        <v>2.5156785716959531E-3</v>
      </c>
      <c r="LI283" s="40">
        <f t="shared" si="582"/>
        <v>25.5</v>
      </c>
      <c r="LJ283" s="41">
        <f t="shared" si="675"/>
        <v>63750</v>
      </c>
      <c r="LK283" s="39">
        <f t="shared" si="676"/>
        <v>27093750</v>
      </c>
      <c r="LL283" s="39">
        <f t="shared" si="677"/>
        <v>-1593750</v>
      </c>
      <c r="LM283" s="40">
        <f t="shared" si="583"/>
        <v>0</v>
      </c>
      <c r="LN283" s="39">
        <f t="shared" si="678"/>
        <v>0</v>
      </c>
      <c r="LO283" s="39">
        <f t="shared" si="679"/>
        <v>0</v>
      </c>
      <c r="LP283" s="39">
        <f t="shared" si="680"/>
        <v>0</v>
      </c>
      <c r="LQ283" s="53">
        <f t="shared" si="681"/>
        <v>0</v>
      </c>
      <c r="LR283" s="39">
        <f t="shared" si="682"/>
        <v>0</v>
      </c>
      <c r="LS283" s="39">
        <f t="shared" si="683"/>
        <v>0</v>
      </c>
    </row>
    <row r="284" spans="1:331" x14ac:dyDescent="0.25">
      <c r="A284" s="21">
        <v>230</v>
      </c>
      <c r="B284" s="39">
        <v>-25</v>
      </c>
      <c r="C284" s="39">
        <v>475</v>
      </c>
      <c r="D284" s="39">
        <v>2500</v>
      </c>
      <c r="E284" s="50">
        <f t="shared" si="584"/>
        <v>1.07E-3</v>
      </c>
      <c r="F284" s="40">
        <f t="shared" si="564"/>
        <v>19.986262500000002</v>
      </c>
      <c r="G284" s="41">
        <f t="shared" si="585"/>
        <v>49965.656250000007</v>
      </c>
      <c r="H284" s="39">
        <f t="shared" si="586"/>
        <v>23733686.718750004</v>
      </c>
      <c r="I284" s="39">
        <f t="shared" si="587"/>
        <v>-1249141.4062500002</v>
      </c>
      <c r="J284" s="40">
        <f t="shared" si="565"/>
        <v>11857.5</v>
      </c>
      <c r="K284" s="39">
        <f t="shared" si="588"/>
        <v>29643750</v>
      </c>
      <c r="L284" s="39">
        <f t="shared" si="589"/>
        <v>14080781250</v>
      </c>
      <c r="M284" s="39">
        <f t="shared" si="590"/>
        <v>-741093750</v>
      </c>
      <c r="N284" s="53">
        <f t="shared" si="591"/>
        <v>6688371093750</v>
      </c>
      <c r="O284" s="39">
        <f t="shared" si="592"/>
        <v>-352019531250</v>
      </c>
      <c r="P284" s="39">
        <f t="shared" si="593"/>
        <v>18527343750</v>
      </c>
      <c r="AJ284" s="21">
        <v>230</v>
      </c>
      <c r="AK284" s="39">
        <v>-25</v>
      </c>
      <c r="AL284" s="39">
        <v>475</v>
      </c>
      <c r="AM284" s="39">
        <v>2500</v>
      </c>
      <c r="AN284" s="50">
        <f t="shared" si="594"/>
        <v>1.7606469310858699E-3</v>
      </c>
      <c r="AO284" s="40">
        <f t="shared" si="566"/>
        <v>25.134776941058846</v>
      </c>
      <c r="AP284" s="41">
        <f t="shared" si="595"/>
        <v>62836.942352647115</v>
      </c>
      <c r="AQ284" s="39">
        <f t="shared" si="596"/>
        <v>29847547.61750738</v>
      </c>
      <c r="AR284" s="39">
        <f t="shared" si="597"/>
        <v>-1570923.5588161778</v>
      </c>
      <c r="AS284" s="40">
        <f t="shared" si="567"/>
        <v>3051.751628655159</v>
      </c>
      <c r="AT284" s="39">
        <f t="shared" si="598"/>
        <v>7629379.0716378978</v>
      </c>
      <c r="AU284" s="39">
        <f t="shared" si="599"/>
        <v>3623955059.0280013</v>
      </c>
      <c r="AV284" s="39">
        <f t="shared" si="600"/>
        <v>-190734476.79094744</v>
      </c>
      <c r="AW284" s="53">
        <f t="shared" si="601"/>
        <v>1721378653038.3005</v>
      </c>
      <c r="AX284" s="39">
        <f t="shared" si="602"/>
        <v>-90598876475.700027</v>
      </c>
      <c r="AY284" s="39">
        <f t="shared" si="603"/>
        <v>4768361919.7736864</v>
      </c>
      <c r="BS284" s="21">
        <v>230</v>
      </c>
      <c r="BT284" s="39">
        <v>-25</v>
      </c>
      <c r="BU284" s="39">
        <v>475</v>
      </c>
      <c r="BV284" s="39">
        <v>2500</v>
      </c>
      <c r="BW284" s="50">
        <f t="shared" si="604"/>
        <v>2.1297998929397572E-3</v>
      </c>
      <c r="BX284" s="40">
        <f t="shared" si="568"/>
        <v>25.5</v>
      </c>
      <c r="BY284" s="41">
        <f t="shared" si="605"/>
        <v>63750</v>
      </c>
      <c r="BZ284" s="39">
        <f t="shared" si="606"/>
        <v>30281250</v>
      </c>
      <c r="CA284" s="39">
        <f t="shared" si="607"/>
        <v>-1593750</v>
      </c>
      <c r="CB284" s="40">
        <f t="shared" si="569"/>
        <v>0</v>
      </c>
      <c r="CC284" s="39">
        <f t="shared" si="608"/>
        <v>0</v>
      </c>
      <c r="CD284" s="39">
        <f t="shared" si="609"/>
        <v>0</v>
      </c>
      <c r="CE284" s="39">
        <f t="shared" si="610"/>
        <v>0</v>
      </c>
      <c r="CF284" s="53">
        <f t="shared" si="611"/>
        <v>0</v>
      </c>
      <c r="CG284" s="39">
        <f t="shared" si="612"/>
        <v>0</v>
      </c>
      <c r="CH284" s="39">
        <f t="shared" si="613"/>
        <v>0</v>
      </c>
      <c r="DB284" s="21">
        <v>230</v>
      </c>
      <c r="DC284" s="39">
        <v>-25</v>
      </c>
      <c r="DD284" s="39">
        <v>475</v>
      </c>
      <c r="DE284" s="39">
        <v>2500</v>
      </c>
      <c r="DF284" s="50">
        <f t="shared" si="614"/>
        <v>2.4887093122263281E-3</v>
      </c>
      <c r="DG284" s="40">
        <f t="shared" si="570"/>
        <v>25.5</v>
      </c>
      <c r="DH284" s="41">
        <f t="shared" si="615"/>
        <v>63750</v>
      </c>
      <c r="DI284" s="39">
        <f t="shared" si="616"/>
        <v>30281250</v>
      </c>
      <c r="DJ284" s="39">
        <f t="shared" si="617"/>
        <v>-1593750</v>
      </c>
      <c r="DK284" s="40">
        <f t="shared" si="571"/>
        <v>0</v>
      </c>
      <c r="DL284" s="39">
        <f t="shared" si="618"/>
        <v>0</v>
      </c>
      <c r="DM284" s="39">
        <f t="shared" si="619"/>
        <v>0</v>
      </c>
      <c r="DN284" s="39">
        <f t="shared" si="620"/>
        <v>0</v>
      </c>
      <c r="DO284" s="53">
        <f t="shared" si="621"/>
        <v>0</v>
      </c>
      <c r="DP284" s="39">
        <f t="shared" si="622"/>
        <v>0</v>
      </c>
      <c r="DQ284" s="39">
        <f t="shared" si="623"/>
        <v>0</v>
      </c>
      <c r="EK284" s="21">
        <v>230</v>
      </c>
      <c r="EL284" s="39">
        <v>-25</v>
      </c>
      <c r="EM284" s="39">
        <v>475</v>
      </c>
      <c r="EN284" s="39">
        <v>2500</v>
      </c>
      <c r="EO284" s="50">
        <f t="shared" si="624"/>
        <v>2.624516473855816E-3</v>
      </c>
      <c r="EP284" s="40">
        <f t="shared" si="572"/>
        <v>25.5</v>
      </c>
      <c r="EQ284" s="41">
        <f t="shared" si="625"/>
        <v>63750</v>
      </c>
      <c r="ER284" s="39">
        <f t="shared" si="626"/>
        <v>30281250</v>
      </c>
      <c r="ES284" s="39">
        <f t="shared" si="627"/>
        <v>-1593750</v>
      </c>
      <c r="ET284" s="40">
        <f t="shared" si="573"/>
        <v>0</v>
      </c>
      <c r="EU284" s="39">
        <f t="shared" si="628"/>
        <v>0</v>
      </c>
      <c r="EV284" s="39">
        <f t="shared" si="629"/>
        <v>0</v>
      </c>
      <c r="EW284" s="39">
        <f t="shared" si="630"/>
        <v>0</v>
      </c>
      <c r="EX284" s="53">
        <f t="shared" si="631"/>
        <v>0</v>
      </c>
      <c r="EY284" s="39">
        <f t="shared" si="632"/>
        <v>0</v>
      </c>
      <c r="EZ284" s="39">
        <f t="shared" si="633"/>
        <v>0</v>
      </c>
      <c r="FT284" s="21">
        <v>230</v>
      </c>
      <c r="FU284" s="39">
        <v>-25</v>
      </c>
      <c r="FV284" s="39">
        <v>475</v>
      </c>
      <c r="FW284" s="39">
        <v>2500</v>
      </c>
      <c r="FX284" s="50">
        <f t="shared" si="634"/>
        <v>2.6348088721689172E-3</v>
      </c>
      <c r="FY284" s="40">
        <f t="shared" si="574"/>
        <v>25.5</v>
      </c>
      <c r="FZ284" s="41">
        <f t="shared" si="635"/>
        <v>63750</v>
      </c>
      <c r="GA284" s="39">
        <f t="shared" si="636"/>
        <v>30281250</v>
      </c>
      <c r="GB284" s="39">
        <f t="shared" si="637"/>
        <v>-1593750</v>
      </c>
      <c r="GC284" s="40">
        <f t="shared" si="575"/>
        <v>0</v>
      </c>
      <c r="GD284" s="39">
        <f t="shared" si="638"/>
        <v>0</v>
      </c>
      <c r="GE284" s="39">
        <f t="shared" si="639"/>
        <v>0</v>
      </c>
      <c r="GF284" s="39">
        <f t="shared" si="640"/>
        <v>0</v>
      </c>
      <c r="GG284" s="53">
        <f t="shared" si="641"/>
        <v>0</v>
      </c>
      <c r="GH284" s="39">
        <f t="shared" si="642"/>
        <v>0</v>
      </c>
      <c r="GI284" s="39">
        <f t="shared" si="643"/>
        <v>0</v>
      </c>
      <c r="HC284" s="21">
        <v>230</v>
      </c>
      <c r="HD284" s="39">
        <v>-25</v>
      </c>
      <c r="HE284" s="39">
        <v>475</v>
      </c>
      <c r="HF284" s="39">
        <v>2500</v>
      </c>
      <c r="HG284" s="50">
        <f t="shared" si="644"/>
        <v>2.6348507160320967E-3</v>
      </c>
      <c r="HH284" s="40">
        <f t="shared" si="576"/>
        <v>25.5</v>
      </c>
      <c r="HI284" s="41">
        <f t="shared" si="645"/>
        <v>63750</v>
      </c>
      <c r="HJ284" s="39">
        <f t="shared" si="646"/>
        <v>30281250</v>
      </c>
      <c r="HK284" s="39">
        <f t="shared" si="647"/>
        <v>-1593750</v>
      </c>
      <c r="HL284" s="40">
        <f t="shared" si="577"/>
        <v>0</v>
      </c>
      <c r="HM284" s="39">
        <f t="shared" si="648"/>
        <v>0</v>
      </c>
      <c r="HN284" s="39">
        <f t="shared" si="649"/>
        <v>0</v>
      </c>
      <c r="HO284" s="39">
        <f t="shared" si="650"/>
        <v>0</v>
      </c>
      <c r="HP284" s="53">
        <f t="shared" si="651"/>
        <v>0</v>
      </c>
      <c r="HQ284" s="39">
        <f t="shared" si="652"/>
        <v>0</v>
      </c>
      <c r="HR284" s="39">
        <f t="shared" si="653"/>
        <v>0</v>
      </c>
      <c r="IL284" s="21">
        <v>230</v>
      </c>
      <c r="IM284" s="39">
        <v>-25</v>
      </c>
      <c r="IN284" s="39">
        <v>475</v>
      </c>
      <c r="IO284" s="39">
        <v>2500</v>
      </c>
      <c r="IP284" s="50">
        <f t="shared" si="654"/>
        <v>2.6348507167953464E-3</v>
      </c>
      <c r="IQ284" s="40">
        <f t="shared" si="578"/>
        <v>25.5</v>
      </c>
      <c r="IR284" s="41">
        <f t="shared" si="655"/>
        <v>63750</v>
      </c>
      <c r="IS284" s="39">
        <f t="shared" si="656"/>
        <v>30281250</v>
      </c>
      <c r="IT284" s="39">
        <f t="shared" si="657"/>
        <v>-1593750</v>
      </c>
      <c r="IU284" s="40">
        <f t="shared" si="579"/>
        <v>0</v>
      </c>
      <c r="IV284" s="39">
        <f t="shared" si="658"/>
        <v>0</v>
      </c>
      <c r="IW284" s="39">
        <f t="shared" si="659"/>
        <v>0</v>
      </c>
      <c r="IX284" s="39">
        <f t="shared" si="660"/>
        <v>0</v>
      </c>
      <c r="IY284" s="53">
        <f t="shared" si="661"/>
        <v>0</v>
      </c>
      <c r="IZ284" s="39">
        <f t="shared" si="662"/>
        <v>0</v>
      </c>
      <c r="JA284" s="39">
        <f t="shared" si="663"/>
        <v>0</v>
      </c>
      <c r="JU284" s="21">
        <v>230</v>
      </c>
      <c r="JV284" s="39">
        <v>-25</v>
      </c>
      <c r="JW284" s="39">
        <v>475</v>
      </c>
      <c r="JX284" s="39">
        <v>2500</v>
      </c>
      <c r="JY284" s="50">
        <f t="shared" si="664"/>
        <v>2.6348507167953481E-3</v>
      </c>
      <c r="JZ284" s="40">
        <f t="shared" si="580"/>
        <v>25.5</v>
      </c>
      <c r="KA284" s="41">
        <f t="shared" si="665"/>
        <v>63750</v>
      </c>
      <c r="KB284" s="39">
        <f t="shared" si="666"/>
        <v>30281250</v>
      </c>
      <c r="KC284" s="39">
        <f t="shared" si="667"/>
        <v>-1593750</v>
      </c>
      <c r="KD284" s="40">
        <f t="shared" si="581"/>
        <v>0</v>
      </c>
      <c r="KE284" s="39">
        <f t="shared" si="668"/>
        <v>0</v>
      </c>
      <c r="KF284" s="39">
        <f t="shared" si="669"/>
        <v>0</v>
      </c>
      <c r="KG284" s="39">
        <f t="shared" si="670"/>
        <v>0</v>
      </c>
      <c r="KH284" s="53">
        <f t="shared" si="671"/>
        <v>0</v>
      </c>
      <c r="KI284" s="39">
        <f t="shared" si="672"/>
        <v>0</v>
      </c>
      <c r="KJ284" s="39">
        <f t="shared" si="673"/>
        <v>0</v>
      </c>
      <c r="LD284" s="21">
        <v>230</v>
      </c>
      <c r="LE284" s="39">
        <v>-25</v>
      </c>
      <c r="LF284" s="39">
        <v>475</v>
      </c>
      <c r="LG284" s="39">
        <v>2500</v>
      </c>
      <c r="LH284" s="50">
        <f t="shared" si="674"/>
        <v>2.6348507167953481E-3</v>
      </c>
      <c r="LI284" s="40">
        <f t="shared" si="582"/>
        <v>25.5</v>
      </c>
      <c r="LJ284" s="41">
        <f t="shared" si="675"/>
        <v>63750</v>
      </c>
      <c r="LK284" s="39">
        <f t="shared" si="676"/>
        <v>30281250</v>
      </c>
      <c r="LL284" s="39">
        <f t="shared" si="677"/>
        <v>-1593750</v>
      </c>
      <c r="LM284" s="40">
        <f t="shared" si="583"/>
        <v>0</v>
      </c>
      <c r="LN284" s="39">
        <f t="shared" si="678"/>
        <v>0</v>
      </c>
      <c r="LO284" s="39">
        <f t="shared" si="679"/>
        <v>0</v>
      </c>
      <c r="LP284" s="39">
        <f t="shared" si="680"/>
        <v>0</v>
      </c>
      <c r="LQ284" s="53">
        <f t="shared" si="681"/>
        <v>0</v>
      </c>
      <c r="LR284" s="39">
        <f t="shared" si="682"/>
        <v>0</v>
      </c>
      <c r="LS284" s="39">
        <f t="shared" si="683"/>
        <v>0</v>
      </c>
    </row>
    <row r="285" spans="1:331" x14ac:dyDescent="0.25">
      <c r="A285" s="21">
        <v>231</v>
      </c>
      <c r="B285" s="39">
        <v>-25</v>
      </c>
      <c r="C285" s="39">
        <v>525</v>
      </c>
      <c r="D285" s="39">
        <v>2500</v>
      </c>
      <c r="E285" s="50">
        <f t="shared" si="584"/>
        <v>1.0775000000000001E-3</v>
      </c>
      <c r="F285" s="40">
        <f t="shared" si="564"/>
        <v>20.07483515625</v>
      </c>
      <c r="G285" s="41">
        <f t="shared" si="585"/>
        <v>50187.087890625</v>
      </c>
      <c r="H285" s="39">
        <f t="shared" si="586"/>
        <v>26348221.142578125</v>
      </c>
      <c r="I285" s="39">
        <f t="shared" si="587"/>
        <v>-1254677.197265625</v>
      </c>
      <c r="J285" s="40">
        <f t="shared" si="565"/>
        <v>11761.874999999998</v>
      </c>
      <c r="K285" s="39">
        <f t="shared" si="588"/>
        <v>29404687.499999996</v>
      </c>
      <c r="L285" s="39">
        <f t="shared" si="589"/>
        <v>15437460937.499998</v>
      </c>
      <c r="M285" s="39">
        <f t="shared" si="590"/>
        <v>-735117187.49999988</v>
      </c>
      <c r="N285" s="53">
        <f t="shared" si="591"/>
        <v>8104666992187.499</v>
      </c>
      <c r="O285" s="39">
        <f t="shared" si="592"/>
        <v>-385936523437.49994</v>
      </c>
      <c r="P285" s="39">
        <f t="shared" si="593"/>
        <v>18377929687.499996</v>
      </c>
      <c r="AJ285" s="21">
        <v>231</v>
      </c>
      <c r="AK285" s="39">
        <v>-25</v>
      </c>
      <c r="AL285" s="39">
        <v>525</v>
      </c>
      <c r="AM285" s="39">
        <v>2500</v>
      </c>
      <c r="AN285" s="50">
        <f t="shared" si="594"/>
        <v>1.8332389708238456E-3</v>
      </c>
      <c r="AO285" s="40">
        <f t="shared" si="566"/>
        <v>25.322716089569198</v>
      </c>
      <c r="AP285" s="41">
        <f t="shared" si="595"/>
        <v>63306.790223922995</v>
      </c>
      <c r="AQ285" s="39">
        <f t="shared" si="596"/>
        <v>33236064.867559571</v>
      </c>
      <c r="AR285" s="39">
        <f t="shared" si="597"/>
        <v>-1582669.755598075</v>
      </c>
      <c r="AS285" s="40">
        <f t="shared" si="567"/>
        <v>2126.2031219959676</v>
      </c>
      <c r="AT285" s="39">
        <f t="shared" si="598"/>
        <v>5315507.8049899191</v>
      </c>
      <c r="AU285" s="39">
        <f t="shared" si="599"/>
        <v>2790641597.6197076</v>
      </c>
      <c r="AV285" s="39">
        <f t="shared" si="600"/>
        <v>-132887695.12474798</v>
      </c>
      <c r="AW285" s="53">
        <f t="shared" si="601"/>
        <v>1465086838750.3464</v>
      </c>
      <c r="AX285" s="39">
        <f t="shared" si="602"/>
        <v>-69766039940.492691</v>
      </c>
      <c r="AY285" s="39">
        <f t="shared" si="603"/>
        <v>3322192378.1186996</v>
      </c>
      <c r="BS285" s="21">
        <v>231</v>
      </c>
      <c r="BT285" s="39">
        <v>-25</v>
      </c>
      <c r="BU285" s="39">
        <v>525</v>
      </c>
      <c r="BV285" s="39">
        <v>2500</v>
      </c>
      <c r="BW285" s="50">
        <f t="shared" si="604"/>
        <v>2.2201613966880696E-3</v>
      </c>
      <c r="BX285" s="40">
        <f t="shared" si="568"/>
        <v>25.5</v>
      </c>
      <c r="BY285" s="41">
        <f t="shared" si="605"/>
        <v>63750</v>
      </c>
      <c r="BZ285" s="39">
        <f t="shared" si="606"/>
        <v>33468750</v>
      </c>
      <c r="CA285" s="39">
        <f t="shared" si="607"/>
        <v>-1593750</v>
      </c>
      <c r="CB285" s="40">
        <f t="shared" si="569"/>
        <v>0</v>
      </c>
      <c r="CC285" s="39">
        <f t="shared" si="608"/>
        <v>0</v>
      </c>
      <c r="CD285" s="39">
        <f t="shared" si="609"/>
        <v>0</v>
      </c>
      <c r="CE285" s="39">
        <f t="shared" si="610"/>
        <v>0</v>
      </c>
      <c r="CF285" s="53">
        <f t="shared" si="611"/>
        <v>0</v>
      </c>
      <c r="CG285" s="39">
        <f t="shared" si="612"/>
        <v>0</v>
      </c>
      <c r="CH285" s="39">
        <f t="shared" si="613"/>
        <v>0</v>
      </c>
      <c r="DB285" s="21">
        <v>231</v>
      </c>
      <c r="DC285" s="39">
        <v>-25</v>
      </c>
      <c r="DD285" s="39">
        <v>525</v>
      </c>
      <c r="DE285" s="39">
        <v>2500</v>
      </c>
      <c r="DF285" s="50">
        <f t="shared" si="614"/>
        <v>2.5996295869777047E-3</v>
      </c>
      <c r="DG285" s="40">
        <f t="shared" si="570"/>
        <v>25.5</v>
      </c>
      <c r="DH285" s="41">
        <f t="shared" si="615"/>
        <v>63750</v>
      </c>
      <c r="DI285" s="39">
        <f t="shared" si="616"/>
        <v>33468750</v>
      </c>
      <c r="DJ285" s="39">
        <f t="shared" si="617"/>
        <v>-1593750</v>
      </c>
      <c r="DK285" s="40">
        <f t="shared" si="571"/>
        <v>0</v>
      </c>
      <c r="DL285" s="39">
        <f t="shared" si="618"/>
        <v>0</v>
      </c>
      <c r="DM285" s="39">
        <f t="shared" si="619"/>
        <v>0</v>
      </c>
      <c r="DN285" s="39">
        <f t="shared" si="620"/>
        <v>0</v>
      </c>
      <c r="DO285" s="53">
        <f t="shared" si="621"/>
        <v>0</v>
      </c>
      <c r="DP285" s="39">
        <f t="shared" si="622"/>
        <v>0</v>
      </c>
      <c r="DQ285" s="39">
        <f t="shared" si="623"/>
        <v>0</v>
      </c>
      <c r="EK285" s="21">
        <v>231</v>
      </c>
      <c r="EL285" s="39">
        <v>-25</v>
      </c>
      <c r="EM285" s="39">
        <v>525</v>
      </c>
      <c r="EN285" s="39">
        <v>2500</v>
      </c>
      <c r="EO285" s="50">
        <f t="shared" si="624"/>
        <v>2.7431028841592743E-3</v>
      </c>
      <c r="EP285" s="40">
        <f t="shared" si="572"/>
        <v>25.5</v>
      </c>
      <c r="EQ285" s="41">
        <f t="shared" si="625"/>
        <v>63750</v>
      </c>
      <c r="ER285" s="39">
        <f t="shared" si="626"/>
        <v>33468750</v>
      </c>
      <c r="ES285" s="39">
        <f t="shared" si="627"/>
        <v>-1593750</v>
      </c>
      <c r="ET285" s="40">
        <f t="shared" si="573"/>
        <v>0</v>
      </c>
      <c r="EU285" s="39">
        <f t="shared" si="628"/>
        <v>0</v>
      </c>
      <c r="EV285" s="39">
        <f t="shared" si="629"/>
        <v>0</v>
      </c>
      <c r="EW285" s="39">
        <f t="shared" si="630"/>
        <v>0</v>
      </c>
      <c r="EX285" s="53">
        <f t="shared" si="631"/>
        <v>0</v>
      </c>
      <c r="EY285" s="39">
        <f t="shared" si="632"/>
        <v>0</v>
      </c>
      <c r="EZ285" s="39">
        <f t="shared" si="633"/>
        <v>0</v>
      </c>
      <c r="FT285" s="21">
        <v>231</v>
      </c>
      <c r="FU285" s="39">
        <v>-25</v>
      </c>
      <c r="FV285" s="39">
        <v>525</v>
      </c>
      <c r="FW285" s="39">
        <v>2500</v>
      </c>
      <c r="FX285" s="50">
        <f t="shared" si="634"/>
        <v>2.7539787528621843E-3</v>
      </c>
      <c r="FY285" s="40">
        <f t="shared" si="574"/>
        <v>25.5</v>
      </c>
      <c r="FZ285" s="41">
        <f t="shared" si="635"/>
        <v>63750</v>
      </c>
      <c r="GA285" s="39">
        <f t="shared" si="636"/>
        <v>33468750</v>
      </c>
      <c r="GB285" s="39">
        <f t="shared" si="637"/>
        <v>-1593750</v>
      </c>
      <c r="GC285" s="40">
        <f t="shared" si="575"/>
        <v>0</v>
      </c>
      <c r="GD285" s="39">
        <f t="shared" si="638"/>
        <v>0</v>
      </c>
      <c r="GE285" s="39">
        <f t="shared" si="639"/>
        <v>0</v>
      </c>
      <c r="GF285" s="39">
        <f t="shared" si="640"/>
        <v>0</v>
      </c>
      <c r="GG285" s="53">
        <f t="shared" si="641"/>
        <v>0</v>
      </c>
      <c r="GH285" s="39">
        <f t="shared" si="642"/>
        <v>0</v>
      </c>
      <c r="GI285" s="39">
        <f t="shared" si="643"/>
        <v>0</v>
      </c>
      <c r="HC285" s="21">
        <v>231</v>
      </c>
      <c r="HD285" s="39">
        <v>-25</v>
      </c>
      <c r="HE285" s="39">
        <v>525</v>
      </c>
      <c r="HF285" s="39">
        <v>2500</v>
      </c>
      <c r="HG285" s="50">
        <f t="shared" si="644"/>
        <v>2.7540228610900505E-3</v>
      </c>
      <c r="HH285" s="40">
        <f t="shared" si="576"/>
        <v>25.5</v>
      </c>
      <c r="HI285" s="41">
        <f t="shared" si="645"/>
        <v>63750</v>
      </c>
      <c r="HJ285" s="39">
        <f t="shared" si="646"/>
        <v>33468750</v>
      </c>
      <c r="HK285" s="39">
        <f t="shared" si="647"/>
        <v>-1593750</v>
      </c>
      <c r="HL285" s="40">
        <f t="shared" si="577"/>
        <v>0</v>
      </c>
      <c r="HM285" s="39">
        <f t="shared" si="648"/>
        <v>0</v>
      </c>
      <c r="HN285" s="39">
        <f t="shared" si="649"/>
        <v>0</v>
      </c>
      <c r="HO285" s="39">
        <f t="shared" si="650"/>
        <v>0</v>
      </c>
      <c r="HP285" s="53">
        <f t="shared" si="651"/>
        <v>0</v>
      </c>
      <c r="HQ285" s="39">
        <f t="shared" si="652"/>
        <v>0</v>
      </c>
      <c r="HR285" s="39">
        <f t="shared" si="653"/>
        <v>0</v>
      </c>
      <c r="IL285" s="21">
        <v>231</v>
      </c>
      <c r="IM285" s="39">
        <v>-25</v>
      </c>
      <c r="IN285" s="39">
        <v>525</v>
      </c>
      <c r="IO285" s="39">
        <v>2500</v>
      </c>
      <c r="IP285" s="50">
        <f t="shared" si="654"/>
        <v>2.7540228618947414E-3</v>
      </c>
      <c r="IQ285" s="40">
        <f t="shared" si="578"/>
        <v>25.5</v>
      </c>
      <c r="IR285" s="41">
        <f t="shared" si="655"/>
        <v>63750</v>
      </c>
      <c r="IS285" s="39">
        <f t="shared" si="656"/>
        <v>33468750</v>
      </c>
      <c r="IT285" s="39">
        <f t="shared" si="657"/>
        <v>-1593750</v>
      </c>
      <c r="IU285" s="40">
        <f t="shared" si="579"/>
        <v>0</v>
      </c>
      <c r="IV285" s="39">
        <f t="shared" si="658"/>
        <v>0</v>
      </c>
      <c r="IW285" s="39">
        <f t="shared" si="659"/>
        <v>0</v>
      </c>
      <c r="IX285" s="39">
        <f t="shared" si="660"/>
        <v>0</v>
      </c>
      <c r="IY285" s="53">
        <f t="shared" si="661"/>
        <v>0</v>
      </c>
      <c r="IZ285" s="39">
        <f t="shared" si="662"/>
        <v>0</v>
      </c>
      <c r="JA285" s="39">
        <f t="shared" si="663"/>
        <v>0</v>
      </c>
      <c r="JU285" s="21">
        <v>231</v>
      </c>
      <c r="JV285" s="39">
        <v>-25</v>
      </c>
      <c r="JW285" s="39">
        <v>525</v>
      </c>
      <c r="JX285" s="39">
        <v>2500</v>
      </c>
      <c r="JY285" s="50">
        <f t="shared" si="664"/>
        <v>2.7540228618947431E-3</v>
      </c>
      <c r="JZ285" s="40">
        <f t="shared" si="580"/>
        <v>25.5</v>
      </c>
      <c r="KA285" s="41">
        <f t="shared" si="665"/>
        <v>63750</v>
      </c>
      <c r="KB285" s="39">
        <f t="shared" si="666"/>
        <v>33468750</v>
      </c>
      <c r="KC285" s="39">
        <f t="shared" si="667"/>
        <v>-1593750</v>
      </c>
      <c r="KD285" s="40">
        <f t="shared" si="581"/>
        <v>0</v>
      </c>
      <c r="KE285" s="39">
        <f t="shared" si="668"/>
        <v>0</v>
      </c>
      <c r="KF285" s="39">
        <f t="shared" si="669"/>
        <v>0</v>
      </c>
      <c r="KG285" s="39">
        <f t="shared" si="670"/>
        <v>0</v>
      </c>
      <c r="KH285" s="53">
        <f t="shared" si="671"/>
        <v>0</v>
      </c>
      <c r="KI285" s="39">
        <f t="shared" si="672"/>
        <v>0</v>
      </c>
      <c r="KJ285" s="39">
        <f t="shared" si="673"/>
        <v>0</v>
      </c>
      <c r="LD285" s="21">
        <v>231</v>
      </c>
      <c r="LE285" s="39">
        <v>-25</v>
      </c>
      <c r="LF285" s="39">
        <v>525</v>
      </c>
      <c r="LG285" s="39">
        <v>2500</v>
      </c>
      <c r="LH285" s="50">
        <f t="shared" si="674"/>
        <v>2.7540228618947431E-3</v>
      </c>
      <c r="LI285" s="40">
        <f t="shared" si="582"/>
        <v>25.5</v>
      </c>
      <c r="LJ285" s="41">
        <f t="shared" si="675"/>
        <v>63750</v>
      </c>
      <c r="LK285" s="39">
        <f t="shared" si="676"/>
        <v>33468750</v>
      </c>
      <c r="LL285" s="39">
        <f t="shared" si="677"/>
        <v>-1593750</v>
      </c>
      <c r="LM285" s="40">
        <f t="shared" si="583"/>
        <v>0</v>
      </c>
      <c r="LN285" s="39">
        <f t="shared" si="678"/>
        <v>0</v>
      </c>
      <c r="LO285" s="39">
        <f t="shared" si="679"/>
        <v>0</v>
      </c>
      <c r="LP285" s="39">
        <f t="shared" si="680"/>
        <v>0</v>
      </c>
      <c r="LQ285" s="53">
        <f t="shared" si="681"/>
        <v>0</v>
      </c>
      <c r="LR285" s="39">
        <f t="shared" si="682"/>
        <v>0</v>
      </c>
      <c r="LS285" s="39">
        <f t="shared" si="683"/>
        <v>0</v>
      </c>
    </row>
    <row r="286" spans="1:331" x14ac:dyDescent="0.25">
      <c r="A286" s="21">
        <v>232</v>
      </c>
      <c r="B286" s="39">
        <v>-25</v>
      </c>
      <c r="C286" s="39">
        <v>575</v>
      </c>
      <c r="D286" s="39">
        <v>2500</v>
      </c>
      <c r="E286" s="50">
        <f t="shared" si="584"/>
        <v>1.085E-3</v>
      </c>
      <c r="F286" s="40">
        <f t="shared" si="564"/>
        <v>20.162690625</v>
      </c>
      <c r="G286" s="41">
        <f t="shared" si="585"/>
        <v>50406.7265625</v>
      </c>
      <c r="H286" s="39">
        <f t="shared" si="586"/>
        <v>28983867.7734375</v>
      </c>
      <c r="I286" s="39">
        <f t="shared" si="587"/>
        <v>-1260168.1640625</v>
      </c>
      <c r="J286" s="40">
        <f t="shared" si="565"/>
        <v>11666.25</v>
      </c>
      <c r="K286" s="39">
        <f t="shared" si="588"/>
        <v>29165625</v>
      </c>
      <c r="L286" s="39">
        <f t="shared" si="589"/>
        <v>16770234375</v>
      </c>
      <c r="M286" s="39">
        <f t="shared" si="590"/>
        <v>-729140625</v>
      </c>
      <c r="N286" s="53">
        <f t="shared" si="591"/>
        <v>9642884765625</v>
      </c>
      <c r="O286" s="39">
        <f t="shared" si="592"/>
        <v>-419255859375</v>
      </c>
      <c r="P286" s="39">
        <f t="shared" si="593"/>
        <v>18228515625</v>
      </c>
      <c r="AJ286" s="21">
        <v>232</v>
      </c>
      <c r="AK286" s="39">
        <v>-25</v>
      </c>
      <c r="AL286" s="39">
        <v>575</v>
      </c>
      <c r="AM286" s="39">
        <v>2500</v>
      </c>
      <c r="AN286" s="50">
        <f t="shared" si="594"/>
        <v>1.9058310105618211E-3</v>
      </c>
      <c r="AO286" s="40">
        <f t="shared" si="566"/>
        <v>25.443467784104723</v>
      </c>
      <c r="AP286" s="41">
        <f t="shared" si="595"/>
        <v>63608.669460261808</v>
      </c>
      <c r="AQ286" s="39">
        <f t="shared" si="596"/>
        <v>36574984.939650543</v>
      </c>
      <c r="AR286" s="39">
        <f t="shared" si="597"/>
        <v>-1590216.7365065452</v>
      </c>
      <c r="AS286" s="40">
        <f t="shared" si="567"/>
        <v>1200.6546153367819</v>
      </c>
      <c r="AT286" s="39">
        <f t="shared" si="598"/>
        <v>3001636.5383419548</v>
      </c>
      <c r="AU286" s="39">
        <f t="shared" si="599"/>
        <v>1725941009.5466239</v>
      </c>
      <c r="AV286" s="39">
        <f t="shared" si="600"/>
        <v>-75040913.458548874</v>
      </c>
      <c r="AW286" s="53">
        <f t="shared" si="601"/>
        <v>992416080489.30872</v>
      </c>
      <c r="AX286" s="39">
        <f t="shared" si="602"/>
        <v>-43148525238.665604</v>
      </c>
      <c r="AY286" s="39">
        <f t="shared" si="603"/>
        <v>1876022836.4637218</v>
      </c>
      <c r="BS286" s="21">
        <v>232</v>
      </c>
      <c r="BT286" s="39">
        <v>-25</v>
      </c>
      <c r="BU286" s="39">
        <v>575</v>
      </c>
      <c r="BV286" s="39">
        <v>2500</v>
      </c>
      <c r="BW286" s="50">
        <f t="shared" si="604"/>
        <v>2.3105229004363819E-3</v>
      </c>
      <c r="BX286" s="40">
        <f t="shared" si="568"/>
        <v>25.5</v>
      </c>
      <c r="BY286" s="41">
        <f t="shared" si="605"/>
        <v>63750</v>
      </c>
      <c r="BZ286" s="39">
        <f t="shared" si="606"/>
        <v>36656250</v>
      </c>
      <c r="CA286" s="39">
        <f t="shared" si="607"/>
        <v>-1593750</v>
      </c>
      <c r="CB286" s="40">
        <f t="shared" si="569"/>
        <v>0</v>
      </c>
      <c r="CC286" s="39">
        <f t="shared" si="608"/>
        <v>0</v>
      </c>
      <c r="CD286" s="39">
        <f t="shared" si="609"/>
        <v>0</v>
      </c>
      <c r="CE286" s="39">
        <f t="shared" si="610"/>
        <v>0</v>
      </c>
      <c r="CF286" s="53">
        <f t="shared" si="611"/>
        <v>0</v>
      </c>
      <c r="CG286" s="39">
        <f t="shared" si="612"/>
        <v>0</v>
      </c>
      <c r="CH286" s="39">
        <f t="shared" si="613"/>
        <v>0</v>
      </c>
      <c r="DB286" s="21">
        <v>232</v>
      </c>
      <c r="DC286" s="39">
        <v>-25</v>
      </c>
      <c r="DD286" s="39">
        <v>575</v>
      </c>
      <c r="DE286" s="39">
        <v>2500</v>
      </c>
      <c r="DF286" s="50">
        <f t="shared" si="614"/>
        <v>2.7105498617290822E-3</v>
      </c>
      <c r="DG286" s="40">
        <f t="shared" si="570"/>
        <v>25.5</v>
      </c>
      <c r="DH286" s="41">
        <f t="shared" si="615"/>
        <v>63750</v>
      </c>
      <c r="DI286" s="39">
        <f t="shared" si="616"/>
        <v>36656250</v>
      </c>
      <c r="DJ286" s="39">
        <f t="shared" si="617"/>
        <v>-1593750</v>
      </c>
      <c r="DK286" s="40">
        <f t="shared" si="571"/>
        <v>0</v>
      </c>
      <c r="DL286" s="39">
        <f t="shared" si="618"/>
        <v>0</v>
      </c>
      <c r="DM286" s="39">
        <f t="shared" si="619"/>
        <v>0</v>
      </c>
      <c r="DN286" s="39">
        <f t="shared" si="620"/>
        <v>0</v>
      </c>
      <c r="DO286" s="53">
        <f t="shared" si="621"/>
        <v>0</v>
      </c>
      <c r="DP286" s="39">
        <f t="shared" si="622"/>
        <v>0</v>
      </c>
      <c r="DQ286" s="39">
        <f t="shared" si="623"/>
        <v>0</v>
      </c>
      <c r="EK286" s="21">
        <v>232</v>
      </c>
      <c r="EL286" s="39">
        <v>-25</v>
      </c>
      <c r="EM286" s="39">
        <v>575</v>
      </c>
      <c r="EN286" s="39">
        <v>2500</v>
      </c>
      <c r="EO286" s="50">
        <f t="shared" si="624"/>
        <v>2.8616892944627326E-3</v>
      </c>
      <c r="EP286" s="40">
        <f t="shared" si="572"/>
        <v>25.5</v>
      </c>
      <c r="EQ286" s="41">
        <f t="shared" si="625"/>
        <v>63750</v>
      </c>
      <c r="ER286" s="39">
        <f t="shared" si="626"/>
        <v>36656250</v>
      </c>
      <c r="ES286" s="39">
        <f t="shared" si="627"/>
        <v>-1593750</v>
      </c>
      <c r="ET286" s="40">
        <f t="shared" si="573"/>
        <v>0</v>
      </c>
      <c r="EU286" s="39">
        <f t="shared" si="628"/>
        <v>0</v>
      </c>
      <c r="EV286" s="39">
        <f t="shared" si="629"/>
        <v>0</v>
      </c>
      <c r="EW286" s="39">
        <f t="shared" si="630"/>
        <v>0</v>
      </c>
      <c r="EX286" s="53">
        <f t="shared" si="631"/>
        <v>0</v>
      </c>
      <c r="EY286" s="39">
        <f t="shared" si="632"/>
        <v>0</v>
      </c>
      <c r="EZ286" s="39">
        <f t="shared" si="633"/>
        <v>0</v>
      </c>
      <c r="FT286" s="21">
        <v>232</v>
      </c>
      <c r="FU286" s="39">
        <v>-25</v>
      </c>
      <c r="FV286" s="39">
        <v>575</v>
      </c>
      <c r="FW286" s="39">
        <v>2500</v>
      </c>
      <c r="FX286" s="50">
        <f t="shared" si="634"/>
        <v>2.8731486335554514E-3</v>
      </c>
      <c r="FY286" s="40">
        <f t="shared" si="574"/>
        <v>25.5</v>
      </c>
      <c r="FZ286" s="41">
        <f t="shared" si="635"/>
        <v>63750</v>
      </c>
      <c r="GA286" s="39">
        <f t="shared" si="636"/>
        <v>36656250</v>
      </c>
      <c r="GB286" s="39">
        <f t="shared" si="637"/>
        <v>-1593750</v>
      </c>
      <c r="GC286" s="40">
        <f t="shared" si="575"/>
        <v>0</v>
      </c>
      <c r="GD286" s="39">
        <f t="shared" si="638"/>
        <v>0</v>
      </c>
      <c r="GE286" s="39">
        <f t="shared" si="639"/>
        <v>0</v>
      </c>
      <c r="GF286" s="39">
        <f t="shared" si="640"/>
        <v>0</v>
      </c>
      <c r="GG286" s="53">
        <f t="shared" si="641"/>
        <v>0</v>
      </c>
      <c r="GH286" s="39">
        <f t="shared" si="642"/>
        <v>0</v>
      </c>
      <c r="GI286" s="39">
        <f t="shared" si="643"/>
        <v>0</v>
      </c>
      <c r="HC286" s="21">
        <v>232</v>
      </c>
      <c r="HD286" s="39">
        <v>-25</v>
      </c>
      <c r="HE286" s="39">
        <v>575</v>
      </c>
      <c r="HF286" s="39">
        <v>2500</v>
      </c>
      <c r="HG286" s="50">
        <f t="shared" si="644"/>
        <v>2.8731950061480042E-3</v>
      </c>
      <c r="HH286" s="40">
        <f t="shared" si="576"/>
        <v>25.5</v>
      </c>
      <c r="HI286" s="41">
        <f t="shared" si="645"/>
        <v>63750</v>
      </c>
      <c r="HJ286" s="39">
        <f t="shared" si="646"/>
        <v>36656250</v>
      </c>
      <c r="HK286" s="39">
        <f t="shared" si="647"/>
        <v>-1593750</v>
      </c>
      <c r="HL286" s="40">
        <f t="shared" si="577"/>
        <v>0</v>
      </c>
      <c r="HM286" s="39">
        <f t="shared" si="648"/>
        <v>0</v>
      </c>
      <c r="HN286" s="39">
        <f t="shared" si="649"/>
        <v>0</v>
      </c>
      <c r="HO286" s="39">
        <f t="shared" si="650"/>
        <v>0</v>
      </c>
      <c r="HP286" s="53">
        <f t="shared" si="651"/>
        <v>0</v>
      </c>
      <c r="HQ286" s="39">
        <f t="shared" si="652"/>
        <v>0</v>
      </c>
      <c r="HR286" s="39">
        <f t="shared" si="653"/>
        <v>0</v>
      </c>
      <c r="IL286" s="21">
        <v>232</v>
      </c>
      <c r="IM286" s="39">
        <v>-25</v>
      </c>
      <c r="IN286" s="39">
        <v>575</v>
      </c>
      <c r="IO286" s="39">
        <v>2500</v>
      </c>
      <c r="IP286" s="50">
        <f t="shared" si="654"/>
        <v>2.8731950069941364E-3</v>
      </c>
      <c r="IQ286" s="40">
        <f t="shared" si="578"/>
        <v>25.5</v>
      </c>
      <c r="IR286" s="41">
        <f t="shared" si="655"/>
        <v>63750</v>
      </c>
      <c r="IS286" s="39">
        <f t="shared" si="656"/>
        <v>36656250</v>
      </c>
      <c r="IT286" s="39">
        <f t="shared" si="657"/>
        <v>-1593750</v>
      </c>
      <c r="IU286" s="40">
        <f t="shared" si="579"/>
        <v>0</v>
      </c>
      <c r="IV286" s="39">
        <f t="shared" si="658"/>
        <v>0</v>
      </c>
      <c r="IW286" s="39">
        <f t="shared" si="659"/>
        <v>0</v>
      </c>
      <c r="IX286" s="39">
        <f t="shared" si="660"/>
        <v>0</v>
      </c>
      <c r="IY286" s="53">
        <f t="shared" si="661"/>
        <v>0</v>
      </c>
      <c r="IZ286" s="39">
        <f t="shared" si="662"/>
        <v>0</v>
      </c>
      <c r="JA286" s="39">
        <f t="shared" si="663"/>
        <v>0</v>
      </c>
      <c r="JU286" s="21">
        <v>232</v>
      </c>
      <c r="JV286" s="39">
        <v>-25</v>
      </c>
      <c r="JW286" s="39">
        <v>575</v>
      </c>
      <c r="JX286" s="39">
        <v>2500</v>
      </c>
      <c r="JY286" s="50">
        <f t="shared" si="664"/>
        <v>2.8731950069941382E-3</v>
      </c>
      <c r="JZ286" s="40">
        <f t="shared" si="580"/>
        <v>25.5</v>
      </c>
      <c r="KA286" s="41">
        <f t="shared" si="665"/>
        <v>63750</v>
      </c>
      <c r="KB286" s="39">
        <f t="shared" si="666"/>
        <v>36656250</v>
      </c>
      <c r="KC286" s="39">
        <f t="shared" si="667"/>
        <v>-1593750</v>
      </c>
      <c r="KD286" s="40">
        <f t="shared" si="581"/>
        <v>0</v>
      </c>
      <c r="KE286" s="39">
        <f t="shared" si="668"/>
        <v>0</v>
      </c>
      <c r="KF286" s="39">
        <f t="shared" si="669"/>
        <v>0</v>
      </c>
      <c r="KG286" s="39">
        <f t="shared" si="670"/>
        <v>0</v>
      </c>
      <c r="KH286" s="53">
        <f t="shared" si="671"/>
        <v>0</v>
      </c>
      <c r="KI286" s="39">
        <f t="shared" si="672"/>
        <v>0</v>
      </c>
      <c r="KJ286" s="39">
        <f t="shared" si="673"/>
        <v>0</v>
      </c>
      <c r="LD286" s="21">
        <v>232</v>
      </c>
      <c r="LE286" s="39">
        <v>-25</v>
      </c>
      <c r="LF286" s="39">
        <v>575</v>
      </c>
      <c r="LG286" s="39">
        <v>2500</v>
      </c>
      <c r="LH286" s="50">
        <f t="shared" si="674"/>
        <v>2.8731950069941382E-3</v>
      </c>
      <c r="LI286" s="40">
        <f t="shared" si="582"/>
        <v>25.5</v>
      </c>
      <c r="LJ286" s="41">
        <f t="shared" si="675"/>
        <v>63750</v>
      </c>
      <c r="LK286" s="39">
        <f t="shared" si="676"/>
        <v>36656250</v>
      </c>
      <c r="LL286" s="39">
        <f t="shared" si="677"/>
        <v>-1593750</v>
      </c>
      <c r="LM286" s="40">
        <f t="shared" si="583"/>
        <v>0</v>
      </c>
      <c r="LN286" s="39">
        <f t="shared" si="678"/>
        <v>0</v>
      </c>
      <c r="LO286" s="39">
        <f t="shared" si="679"/>
        <v>0</v>
      </c>
      <c r="LP286" s="39">
        <f t="shared" si="680"/>
        <v>0</v>
      </c>
      <c r="LQ286" s="53">
        <f t="shared" si="681"/>
        <v>0</v>
      </c>
      <c r="LR286" s="39">
        <f t="shared" si="682"/>
        <v>0</v>
      </c>
      <c r="LS286" s="39">
        <f t="shared" si="683"/>
        <v>0</v>
      </c>
    </row>
    <row r="287" spans="1:331" x14ac:dyDescent="0.25">
      <c r="A287" s="21">
        <v>233</v>
      </c>
      <c r="B287" s="39">
        <v>25</v>
      </c>
      <c r="C287" s="39">
        <v>-575</v>
      </c>
      <c r="D287" s="39">
        <v>2500</v>
      </c>
      <c r="E287" s="50">
        <f t="shared" si="584"/>
        <v>9.1500000000000001E-4</v>
      </c>
      <c r="F287" s="40">
        <f t="shared" si="564"/>
        <v>17.995190624999999</v>
      </c>
      <c r="G287" s="41">
        <f t="shared" si="585"/>
        <v>44987.9765625</v>
      </c>
      <c r="H287" s="39">
        <f t="shared" si="586"/>
        <v>-25868086.5234375</v>
      </c>
      <c r="I287" s="39">
        <f t="shared" si="587"/>
        <v>1124699.4140625</v>
      </c>
      <c r="J287" s="40">
        <f t="shared" si="565"/>
        <v>13833.75</v>
      </c>
      <c r="K287" s="39">
        <f t="shared" si="588"/>
        <v>34584375</v>
      </c>
      <c r="L287" s="39">
        <f t="shared" si="589"/>
        <v>-19886015625</v>
      </c>
      <c r="M287" s="39">
        <f t="shared" si="590"/>
        <v>864609375</v>
      </c>
      <c r="N287" s="53">
        <f t="shared" si="591"/>
        <v>11434458984375</v>
      </c>
      <c r="O287" s="39">
        <f t="shared" si="592"/>
        <v>-497150390625</v>
      </c>
      <c r="P287" s="39">
        <f t="shared" si="593"/>
        <v>21615234375</v>
      </c>
      <c r="AJ287" s="21">
        <v>233</v>
      </c>
      <c r="AK287" s="39">
        <v>25</v>
      </c>
      <c r="AL287" s="39">
        <v>-575</v>
      </c>
      <c r="AM287" s="39">
        <v>2500</v>
      </c>
      <c r="AN287" s="50">
        <f t="shared" si="594"/>
        <v>2.5701959256225159E-4</v>
      </c>
      <c r="AO287" s="40">
        <f t="shared" si="566"/>
        <v>6.1328730329618963</v>
      </c>
      <c r="AP287" s="41">
        <f t="shared" si="595"/>
        <v>15332.182582404741</v>
      </c>
      <c r="AQ287" s="39">
        <f t="shared" si="596"/>
        <v>-8816004.9848827254</v>
      </c>
      <c r="AR287" s="39">
        <f t="shared" si="597"/>
        <v>383304.56456011854</v>
      </c>
      <c r="AS287" s="40">
        <f t="shared" si="567"/>
        <v>22223.000194831293</v>
      </c>
      <c r="AT287" s="39">
        <f t="shared" si="598"/>
        <v>55557500.487078235</v>
      </c>
      <c r="AU287" s="39">
        <f t="shared" si="599"/>
        <v>-31945562780.069984</v>
      </c>
      <c r="AV287" s="39">
        <f t="shared" si="600"/>
        <v>1388937512.1769559</v>
      </c>
      <c r="AW287" s="53">
        <f t="shared" si="601"/>
        <v>18368698598540.242</v>
      </c>
      <c r="AX287" s="39">
        <f t="shared" si="602"/>
        <v>-798639069501.74963</v>
      </c>
      <c r="AY287" s="39">
        <f t="shared" si="603"/>
        <v>34723437804.423897</v>
      </c>
      <c r="BS287" s="21">
        <v>233</v>
      </c>
      <c r="BT287" s="39">
        <v>25</v>
      </c>
      <c r="BU287" s="39">
        <v>-575</v>
      </c>
      <c r="BV287" s="39">
        <v>2500</v>
      </c>
      <c r="BW287" s="50">
        <f t="shared" si="604"/>
        <v>2.5818725662824985E-4</v>
      </c>
      <c r="BX287" s="40">
        <f t="shared" si="568"/>
        <v>6.1588133398020783</v>
      </c>
      <c r="BY287" s="41">
        <f t="shared" si="605"/>
        <v>15397.033349505196</v>
      </c>
      <c r="BZ287" s="39">
        <f t="shared" si="606"/>
        <v>-8853294.175965488</v>
      </c>
      <c r="CA287" s="39">
        <f t="shared" si="607"/>
        <v>384925.83373762993</v>
      </c>
      <c r="CB287" s="40">
        <f t="shared" si="569"/>
        <v>22208.112477989816</v>
      </c>
      <c r="CC287" s="39">
        <f t="shared" si="608"/>
        <v>55520281.194974542</v>
      </c>
      <c r="CD287" s="39">
        <f t="shared" si="609"/>
        <v>-31924161687.110363</v>
      </c>
      <c r="CE287" s="39">
        <f t="shared" si="610"/>
        <v>1388007029.8743634</v>
      </c>
      <c r="CF287" s="53">
        <f t="shared" si="611"/>
        <v>18356392970088.457</v>
      </c>
      <c r="CG287" s="39">
        <f t="shared" si="612"/>
        <v>-798104042177.75891</v>
      </c>
      <c r="CH287" s="39">
        <f t="shared" si="613"/>
        <v>34700175746.859085</v>
      </c>
      <c r="DB287" s="21">
        <v>233</v>
      </c>
      <c r="DC287" s="39">
        <v>25</v>
      </c>
      <c r="DD287" s="39">
        <v>-575</v>
      </c>
      <c r="DE287" s="39">
        <v>2500</v>
      </c>
      <c r="DF287" s="50">
        <f t="shared" si="614"/>
        <v>1.89537144009096E-4</v>
      </c>
      <c r="DG287" s="40">
        <f t="shared" si="570"/>
        <v>4.6041795751175281</v>
      </c>
      <c r="DH287" s="41">
        <f t="shared" si="615"/>
        <v>11510.448937793821</v>
      </c>
      <c r="DI287" s="39">
        <f t="shared" si="616"/>
        <v>-6618508.1392314471</v>
      </c>
      <c r="DJ287" s="39">
        <f t="shared" si="617"/>
        <v>287761.22344484553</v>
      </c>
      <c r="DK287" s="40">
        <f t="shared" si="571"/>
        <v>23083.401413884025</v>
      </c>
      <c r="DL287" s="39">
        <f t="shared" si="618"/>
        <v>57708503.534710065</v>
      </c>
      <c r="DM287" s="39">
        <f t="shared" si="619"/>
        <v>-33182389532.458286</v>
      </c>
      <c r="DN287" s="39">
        <f t="shared" si="620"/>
        <v>1442712588.3677516</v>
      </c>
      <c r="DO287" s="53">
        <f t="shared" si="621"/>
        <v>19079873981163.516</v>
      </c>
      <c r="DP287" s="39">
        <f t="shared" si="622"/>
        <v>-829559738311.45715</v>
      </c>
      <c r="DQ287" s="39">
        <f t="shared" si="623"/>
        <v>36067814709.193787</v>
      </c>
      <c r="EK287" s="21">
        <v>233</v>
      </c>
      <c r="EL287" s="39">
        <v>25</v>
      </c>
      <c r="EM287" s="39">
        <v>-575</v>
      </c>
      <c r="EN287" s="39">
        <v>2500</v>
      </c>
      <c r="EO287" s="50">
        <f t="shared" si="624"/>
        <v>1.6600457982009369E-4</v>
      </c>
      <c r="EP287" s="40">
        <f t="shared" si="572"/>
        <v>4.0574375920894479</v>
      </c>
      <c r="EQ287" s="41">
        <f t="shared" si="625"/>
        <v>10143.593980223619</v>
      </c>
      <c r="ER287" s="39">
        <f t="shared" si="626"/>
        <v>-5832566.538628581</v>
      </c>
      <c r="ES287" s="39">
        <f t="shared" si="627"/>
        <v>253589.84950559048</v>
      </c>
      <c r="ET287" s="40">
        <f t="shared" si="573"/>
        <v>23383.441607293804</v>
      </c>
      <c r="EU287" s="39">
        <f t="shared" si="628"/>
        <v>58458604.018234506</v>
      </c>
      <c r="EV287" s="39">
        <f t="shared" si="629"/>
        <v>-33613697310.48484</v>
      </c>
      <c r="EW287" s="39">
        <f t="shared" si="630"/>
        <v>1461465100.4558628</v>
      </c>
      <c r="EX287" s="53">
        <f t="shared" si="631"/>
        <v>19327875953528.785</v>
      </c>
      <c r="EY287" s="39">
        <f t="shared" si="632"/>
        <v>-840342432762.12109</v>
      </c>
      <c r="EZ287" s="39">
        <f t="shared" si="633"/>
        <v>36536627511.396568</v>
      </c>
      <c r="FT287" s="21">
        <v>233</v>
      </c>
      <c r="FU287" s="39">
        <v>25</v>
      </c>
      <c r="FV287" s="39">
        <v>-575</v>
      </c>
      <c r="FW287" s="39">
        <v>2500</v>
      </c>
      <c r="FX287" s="50">
        <f t="shared" si="634"/>
        <v>1.6417304082604525E-4</v>
      </c>
      <c r="FY287" s="40">
        <f t="shared" si="574"/>
        <v>4.0145885218094568</v>
      </c>
      <c r="FZ287" s="41">
        <f t="shared" si="635"/>
        <v>10036.471304523642</v>
      </c>
      <c r="GA287" s="39">
        <f t="shared" si="636"/>
        <v>-5770971.0001010941</v>
      </c>
      <c r="GB287" s="39">
        <f t="shared" si="637"/>
        <v>250911.78261309105</v>
      </c>
      <c r="GC287" s="40">
        <f t="shared" si="575"/>
        <v>23406.793729467921</v>
      </c>
      <c r="GD287" s="39">
        <f t="shared" si="638"/>
        <v>58516984.323669806</v>
      </c>
      <c r="GE287" s="39">
        <f t="shared" si="639"/>
        <v>-33647265986.110138</v>
      </c>
      <c r="GF287" s="39">
        <f t="shared" si="640"/>
        <v>1462924608.0917451</v>
      </c>
      <c r="GG287" s="53">
        <f t="shared" si="641"/>
        <v>19347177942013.328</v>
      </c>
      <c r="GH287" s="39">
        <f t="shared" si="642"/>
        <v>-841181649652.75342</v>
      </c>
      <c r="GI287" s="39">
        <f t="shared" si="643"/>
        <v>36573115202.293633</v>
      </c>
      <c r="HC287" s="21">
        <v>233</v>
      </c>
      <c r="HD287" s="39">
        <v>25</v>
      </c>
      <c r="HE287" s="39">
        <v>-575</v>
      </c>
      <c r="HF287" s="39">
        <v>2500</v>
      </c>
      <c r="HG287" s="50">
        <f t="shared" si="644"/>
        <v>1.6416774984773783E-4</v>
      </c>
      <c r="HH287" s="40">
        <f t="shared" si="576"/>
        <v>4.0144646767931231</v>
      </c>
      <c r="HI287" s="41">
        <f t="shared" si="645"/>
        <v>10036.161691982808</v>
      </c>
      <c r="HJ287" s="39">
        <f t="shared" si="646"/>
        <v>-5770792.9728901144</v>
      </c>
      <c r="HK287" s="39">
        <f t="shared" si="647"/>
        <v>250904.04229957022</v>
      </c>
      <c r="HL287" s="40">
        <f t="shared" si="577"/>
        <v>23406.861189441341</v>
      </c>
      <c r="HM287" s="39">
        <f t="shared" si="648"/>
        <v>58517152.973603353</v>
      </c>
      <c r="HN287" s="39">
        <f t="shared" si="649"/>
        <v>-33647362959.821926</v>
      </c>
      <c r="HO287" s="39">
        <f t="shared" si="650"/>
        <v>1462928824.3400838</v>
      </c>
      <c r="HP287" s="53">
        <f t="shared" si="651"/>
        <v>19347233701897.609</v>
      </c>
      <c r="HQ287" s="39">
        <f t="shared" si="652"/>
        <v>-841184073995.54822</v>
      </c>
      <c r="HR287" s="39">
        <f t="shared" si="653"/>
        <v>36573220608.502098</v>
      </c>
      <c r="IL287" s="21">
        <v>233</v>
      </c>
      <c r="IM287" s="39">
        <v>25</v>
      </c>
      <c r="IN287" s="39">
        <v>-575</v>
      </c>
      <c r="IO287" s="39">
        <v>2500</v>
      </c>
      <c r="IP287" s="50">
        <f t="shared" si="654"/>
        <v>1.6416774974771728E-4</v>
      </c>
      <c r="IQ287" s="40">
        <f t="shared" si="578"/>
        <v>4.0144646744519532</v>
      </c>
      <c r="IR287" s="41">
        <f t="shared" si="655"/>
        <v>10036.161686129883</v>
      </c>
      <c r="IS287" s="39">
        <f t="shared" si="656"/>
        <v>-5770792.9695246825</v>
      </c>
      <c r="IT287" s="39">
        <f t="shared" si="657"/>
        <v>250904.04215324705</v>
      </c>
      <c r="IU287" s="40">
        <f t="shared" si="579"/>
        <v>23406.861190716605</v>
      </c>
      <c r="IV287" s="39">
        <f t="shared" si="658"/>
        <v>58517152.976791516</v>
      </c>
      <c r="IW287" s="39">
        <f t="shared" si="659"/>
        <v>-33647362961.655121</v>
      </c>
      <c r="IX287" s="39">
        <f t="shared" si="660"/>
        <v>1462928824.4197879</v>
      </c>
      <c r="IY287" s="53">
        <f t="shared" si="661"/>
        <v>19347233702951.695</v>
      </c>
      <c r="IZ287" s="39">
        <f t="shared" si="662"/>
        <v>-841184074041.37805</v>
      </c>
      <c r="JA287" s="39">
        <f t="shared" si="663"/>
        <v>36573220610.494698</v>
      </c>
      <c r="JU287" s="21">
        <v>233</v>
      </c>
      <c r="JV287" s="39">
        <v>25</v>
      </c>
      <c r="JW287" s="39">
        <v>-575</v>
      </c>
      <c r="JX287" s="39">
        <v>2500</v>
      </c>
      <c r="JY287" s="50">
        <f t="shared" si="664"/>
        <v>1.6416774974771693E-4</v>
      </c>
      <c r="JZ287" s="40">
        <f t="shared" si="580"/>
        <v>4.0144646744519479</v>
      </c>
      <c r="KA287" s="41">
        <f t="shared" si="665"/>
        <v>10036.16168612987</v>
      </c>
      <c r="KB287" s="39">
        <f t="shared" si="666"/>
        <v>-5770792.969524675</v>
      </c>
      <c r="KC287" s="39">
        <f t="shared" si="667"/>
        <v>250904.04215324676</v>
      </c>
      <c r="KD287" s="40">
        <f t="shared" si="581"/>
        <v>23406.861190716609</v>
      </c>
      <c r="KE287" s="39">
        <f t="shared" si="668"/>
        <v>58517152.976791523</v>
      </c>
      <c r="KF287" s="39">
        <f t="shared" si="669"/>
        <v>-33647362961.655125</v>
      </c>
      <c r="KG287" s="39">
        <f t="shared" si="670"/>
        <v>1462928824.4197881</v>
      </c>
      <c r="KH287" s="53">
        <f t="shared" si="671"/>
        <v>19347233702951.695</v>
      </c>
      <c r="KI287" s="39">
        <f t="shared" si="672"/>
        <v>-841184074041.37817</v>
      </c>
      <c r="KJ287" s="39">
        <f t="shared" si="673"/>
        <v>36573220610.494705</v>
      </c>
      <c r="LD287" s="21">
        <v>233</v>
      </c>
      <c r="LE287" s="39">
        <v>25</v>
      </c>
      <c r="LF287" s="39">
        <v>-575</v>
      </c>
      <c r="LG287" s="39">
        <v>2500</v>
      </c>
      <c r="LH287" s="50">
        <f t="shared" si="674"/>
        <v>1.6416774974771693E-4</v>
      </c>
      <c r="LI287" s="40">
        <f t="shared" si="582"/>
        <v>4.0144646744519479</v>
      </c>
      <c r="LJ287" s="41">
        <f t="shared" si="675"/>
        <v>10036.16168612987</v>
      </c>
      <c r="LK287" s="39">
        <f t="shared" si="676"/>
        <v>-5770792.969524675</v>
      </c>
      <c r="LL287" s="39">
        <f t="shared" si="677"/>
        <v>250904.04215324676</v>
      </c>
      <c r="LM287" s="40">
        <f t="shared" si="583"/>
        <v>23406.861190716609</v>
      </c>
      <c r="LN287" s="39">
        <f t="shared" si="678"/>
        <v>58517152.976791523</v>
      </c>
      <c r="LO287" s="39">
        <f t="shared" si="679"/>
        <v>-33647362961.655125</v>
      </c>
      <c r="LP287" s="39">
        <f t="shared" si="680"/>
        <v>1462928824.4197881</v>
      </c>
      <c r="LQ287" s="53">
        <f t="shared" si="681"/>
        <v>19347233702951.695</v>
      </c>
      <c r="LR287" s="39">
        <f t="shared" si="682"/>
        <v>-841184074041.37817</v>
      </c>
      <c r="LS287" s="39">
        <f t="shared" si="683"/>
        <v>36573220610.494705</v>
      </c>
    </row>
    <row r="288" spans="1:331" x14ac:dyDescent="0.25">
      <c r="A288" s="21">
        <v>234</v>
      </c>
      <c r="B288" s="39">
        <v>25</v>
      </c>
      <c r="C288" s="39">
        <v>-525</v>
      </c>
      <c r="D288" s="39">
        <v>2500</v>
      </c>
      <c r="E288" s="50">
        <f t="shared" si="584"/>
        <v>9.2249999999999993E-4</v>
      </c>
      <c r="F288" s="40">
        <f t="shared" si="564"/>
        <v>18.098585156249996</v>
      </c>
      <c r="G288" s="41">
        <f t="shared" si="585"/>
        <v>45246.462890624993</v>
      </c>
      <c r="H288" s="39">
        <f t="shared" si="586"/>
        <v>-23754393.017578121</v>
      </c>
      <c r="I288" s="39">
        <f t="shared" si="587"/>
        <v>1131161.5722656248</v>
      </c>
      <c r="J288" s="40">
        <f t="shared" si="565"/>
        <v>13738.125000000002</v>
      </c>
      <c r="K288" s="39">
        <f t="shared" si="588"/>
        <v>34345312.500000007</v>
      </c>
      <c r="L288" s="39">
        <f t="shared" si="589"/>
        <v>-18031289062.500004</v>
      </c>
      <c r="M288" s="39">
        <f t="shared" si="590"/>
        <v>858632812.50000024</v>
      </c>
      <c r="N288" s="53">
        <f t="shared" si="591"/>
        <v>9466426757812.502</v>
      </c>
      <c r="O288" s="39">
        <f t="shared" si="592"/>
        <v>-450782226562.50012</v>
      </c>
      <c r="P288" s="39">
        <f t="shared" si="593"/>
        <v>21465820312.500004</v>
      </c>
      <c r="AJ288" s="21">
        <v>234</v>
      </c>
      <c r="AK288" s="39">
        <v>25</v>
      </c>
      <c r="AL288" s="39">
        <v>-525</v>
      </c>
      <c r="AM288" s="39">
        <v>2500</v>
      </c>
      <c r="AN288" s="50">
        <f t="shared" si="594"/>
        <v>3.296116323002272E-4</v>
      </c>
      <c r="AO288" s="40">
        <f t="shared" si="566"/>
        <v>7.7124922192147141</v>
      </c>
      <c r="AP288" s="41">
        <f t="shared" si="595"/>
        <v>19281.230548036787</v>
      </c>
      <c r="AQ288" s="39">
        <f t="shared" si="596"/>
        <v>-10122646.037719313</v>
      </c>
      <c r="AR288" s="39">
        <f t="shared" si="597"/>
        <v>482030.76370091969</v>
      </c>
      <c r="AS288" s="40">
        <f t="shared" si="567"/>
        <v>21297.451688172103</v>
      </c>
      <c r="AT288" s="39">
        <f t="shared" si="598"/>
        <v>53243629.220430255</v>
      </c>
      <c r="AU288" s="39">
        <f t="shared" si="599"/>
        <v>-27952905340.725883</v>
      </c>
      <c r="AV288" s="39">
        <f t="shared" si="600"/>
        <v>1331090730.5107565</v>
      </c>
      <c r="AW288" s="53">
        <f t="shared" si="601"/>
        <v>14675275303881.088</v>
      </c>
      <c r="AX288" s="39">
        <f t="shared" si="602"/>
        <v>-698822633518.14722</v>
      </c>
      <c r="AY288" s="39">
        <f t="shared" si="603"/>
        <v>33277268262.768909</v>
      </c>
      <c r="BS288" s="21">
        <v>234</v>
      </c>
      <c r="BT288" s="39">
        <v>25</v>
      </c>
      <c r="BU288" s="39">
        <v>-525</v>
      </c>
      <c r="BV288" s="39">
        <v>2500</v>
      </c>
      <c r="BW288" s="50">
        <f t="shared" si="604"/>
        <v>3.4854876037656207E-4</v>
      </c>
      <c r="BX288" s="40">
        <f t="shared" si="568"/>
        <v>8.113518620057091</v>
      </c>
      <c r="BY288" s="41">
        <f t="shared" si="605"/>
        <v>20283.796550142728</v>
      </c>
      <c r="BZ288" s="39">
        <f t="shared" si="606"/>
        <v>-10648993.188824933</v>
      </c>
      <c r="CA288" s="39">
        <f t="shared" si="607"/>
        <v>507094.91375356819</v>
      </c>
      <c r="CB288" s="40">
        <f t="shared" si="569"/>
        <v>21056.003305198836</v>
      </c>
      <c r="CC288" s="39">
        <f t="shared" si="608"/>
        <v>52640008.262997091</v>
      </c>
      <c r="CD288" s="39">
        <f t="shared" si="609"/>
        <v>-27636004338.073471</v>
      </c>
      <c r="CE288" s="39">
        <f t="shared" si="610"/>
        <v>1316000206.5749273</v>
      </c>
      <c r="CF288" s="53">
        <f t="shared" si="611"/>
        <v>14508902277488.572</v>
      </c>
      <c r="CG288" s="39">
        <f t="shared" si="612"/>
        <v>-690900108451.83679</v>
      </c>
      <c r="CH288" s="39">
        <f t="shared" si="613"/>
        <v>32900005164.37318</v>
      </c>
      <c r="DB288" s="21">
        <v>234</v>
      </c>
      <c r="DC288" s="39">
        <v>25</v>
      </c>
      <c r="DD288" s="39">
        <v>-525</v>
      </c>
      <c r="DE288" s="39">
        <v>2500</v>
      </c>
      <c r="DF288" s="50">
        <f t="shared" si="614"/>
        <v>3.0045741876047303E-4</v>
      </c>
      <c r="DG288" s="40">
        <f t="shared" si="570"/>
        <v>7.0861632177797498</v>
      </c>
      <c r="DH288" s="41">
        <f t="shared" si="615"/>
        <v>17715.408044449374</v>
      </c>
      <c r="DI288" s="39">
        <f t="shared" si="616"/>
        <v>-9300589.2233359218</v>
      </c>
      <c r="DJ288" s="39">
        <f t="shared" si="617"/>
        <v>442885.20111123438</v>
      </c>
      <c r="DK288" s="40">
        <f t="shared" si="571"/>
        <v>21669.167910803968</v>
      </c>
      <c r="DL288" s="39">
        <f t="shared" si="618"/>
        <v>54172919.777009919</v>
      </c>
      <c r="DM288" s="39">
        <f t="shared" si="619"/>
        <v>-28440782882.930206</v>
      </c>
      <c r="DN288" s="39">
        <f t="shared" si="620"/>
        <v>1354322994.4252479</v>
      </c>
      <c r="DO288" s="53">
        <f t="shared" si="621"/>
        <v>14931411013538.357</v>
      </c>
      <c r="DP288" s="39">
        <f t="shared" si="622"/>
        <v>-711019572073.25513</v>
      </c>
      <c r="DQ288" s="39">
        <f t="shared" si="623"/>
        <v>33858074860.631199</v>
      </c>
      <c r="EK288" s="21">
        <v>234</v>
      </c>
      <c r="EL288" s="39">
        <v>25</v>
      </c>
      <c r="EM288" s="39">
        <v>-525</v>
      </c>
      <c r="EN288" s="39">
        <v>2500</v>
      </c>
      <c r="EO288" s="50">
        <f t="shared" si="624"/>
        <v>2.8459099012355192E-4</v>
      </c>
      <c r="EP288" s="40">
        <f t="shared" si="572"/>
        <v>6.7407460463212381</v>
      </c>
      <c r="EQ288" s="41">
        <f t="shared" si="625"/>
        <v>16851.865115803095</v>
      </c>
      <c r="ER288" s="39">
        <f t="shared" si="626"/>
        <v>-8847229.1857966259</v>
      </c>
      <c r="ES288" s="39">
        <f t="shared" si="627"/>
        <v>421296.6278950774</v>
      </c>
      <c r="ET288" s="40">
        <f t="shared" si="573"/>
        <v>21871.464875924714</v>
      </c>
      <c r="EU288" s="39">
        <f t="shared" si="628"/>
        <v>54678662.189811781</v>
      </c>
      <c r="EV288" s="39">
        <f t="shared" si="629"/>
        <v>-28706297649.651184</v>
      </c>
      <c r="EW288" s="39">
        <f t="shared" si="630"/>
        <v>1366966554.7452946</v>
      </c>
      <c r="EX288" s="53">
        <f t="shared" si="631"/>
        <v>15070806266066.871</v>
      </c>
      <c r="EY288" s="39">
        <f t="shared" si="632"/>
        <v>-717657441241.27966</v>
      </c>
      <c r="EZ288" s="39">
        <f t="shared" si="633"/>
        <v>34174163868.632362</v>
      </c>
      <c r="FT288" s="21">
        <v>234</v>
      </c>
      <c r="FU288" s="39">
        <v>25</v>
      </c>
      <c r="FV288" s="39">
        <v>-525</v>
      </c>
      <c r="FW288" s="39">
        <v>2500</v>
      </c>
      <c r="FX288" s="50">
        <f t="shared" si="634"/>
        <v>2.8334292151931237E-4</v>
      </c>
      <c r="FY288" s="40">
        <f t="shared" si="574"/>
        <v>6.7134390275012077</v>
      </c>
      <c r="FZ288" s="41">
        <f t="shared" si="635"/>
        <v>16783.597568753019</v>
      </c>
      <c r="GA288" s="39">
        <f t="shared" si="636"/>
        <v>-8811388.7235953342</v>
      </c>
      <c r="GB288" s="39">
        <f t="shared" si="637"/>
        <v>419589.93921882549</v>
      </c>
      <c r="GC288" s="40">
        <f t="shared" si="575"/>
        <v>21887.377750628766</v>
      </c>
      <c r="GD288" s="39">
        <f t="shared" si="638"/>
        <v>54718444.376571916</v>
      </c>
      <c r="GE288" s="39">
        <f t="shared" si="639"/>
        <v>-28727183297.700256</v>
      </c>
      <c r="GF288" s="39">
        <f t="shared" si="640"/>
        <v>1367961109.4142978</v>
      </c>
      <c r="GG288" s="53">
        <f t="shared" si="641"/>
        <v>15081771231292.635</v>
      </c>
      <c r="GH288" s="39">
        <f t="shared" si="642"/>
        <v>-718179582442.50635</v>
      </c>
      <c r="GI288" s="39">
        <f t="shared" si="643"/>
        <v>34199027735.357449</v>
      </c>
      <c r="HC288" s="21">
        <v>234</v>
      </c>
      <c r="HD288" s="39">
        <v>25</v>
      </c>
      <c r="HE288" s="39">
        <v>-525</v>
      </c>
      <c r="HF288" s="39">
        <v>2500</v>
      </c>
      <c r="HG288" s="50">
        <f t="shared" si="644"/>
        <v>2.8333989490569162E-4</v>
      </c>
      <c r="HH288" s="40">
        <f t="shared" si="576"/>
        <v>6.7133727828071867</v>
      </c>
      <c r="HI288" s="41">
        <f t="shared" si="645"/>
        <v>16783.431957017969</v>
      </c>
      <c r="HJ288" s="39">
        <f t="shared" si="646"/>
        <v>-8811301.7774344329</v>
      </c>
      <c r="HK288" s="39">
        <f t="shared" si="647"/>
        <v>419585.7989254492</v>
      </c>
      <c r="HL288" s="40">
        <f t="shared" si="577"/>
        <v>21887.416339952433</v>
      </c>
      <c r="HM288" s="39">
        <f t="shared" si="648"/>
        <v>54718540.849881083</v>
      </c>
      <c r="HN288" s="39">
        <f t="shared" si="649"/>
        <v>-28727233946.187569</v>
      </c>
      <c r="HO288" s="39">
        <f t="shared" si="650"/>
        <v>1367963521.2470272</v>
      </c>
      <c r="HP288" s="53">
        <f t="shared" si="651"/>
        <v>15081797821748.473</v>
      </c>
      <c r="HQ288" s="39">
        <f t="shared" si="652"/>
        <v>-718180848654.68921</v>
      </c>
      <c r="HR288" s="39">
        <f t="shared" si="653"/>
        <v>34199088031.175678</v>
      </c>
      <c r="IL288" s="21">
        <v>234</v>
      </c>
      <c r="IM288" s="39">
        <v>25</v>
      </c>
      <c r="IN288" s="39">
        <v>-525</v>
      </c>
      <c r="IO288" s="39">
        <v>2500</v>
      </c>
      <c r="IP288" s="50">
        <f t="shared" si="654"/>
        <v>2.8333989484711234E-4</v>
      </c>
      <c r="IQ288" s="40">
        <f t="shared" si="578"/>
        <v>6.7133727815250355</v>
      </c>
      <c r="IR288" s="41">
        <f t="shared" si="655"/>
        <v>16783.431953812589</v>
      </c>
      <c r="IS288" s="39">
        <f t="shared" si="656"/>
        <v>-8811301.7757516094</v>
      </c>
      <c r="IT288" s="39">
        <f t="shared" si="657"/>
        <v>419585.79884531471</v>
      </c>
      <c r="IU288" s="40">
        <f t="shared" si="579"/>
        <v>21887.416340699321</v>
      </c>
      <c r="IV288" s="39">
        <f t="shared" si="658"/>
        <v>54718540.851748303</v>
      </c>
      <c r="IW288" s="39">
        <f t="shared" si="659"/>
        <v>-28727233947.167858</v>
      </c>
      <c r="IX288" s="39">
        <f t="shared" si="660"/>
        <v>1367963521.2937076</v>
      </c>
      <c r="IY288" s="53">
        <f t="shared" si="661"/>
        <v>15081797822263.125</v>
      </c>
      <c r="IZ288" s="39">
        <f t="shared" si="662"/>
        <v>-718180848679.19653</v>
      </c>
      <c r="JA288" s="39">
        <f t="shared" si="663"/>
        <v>34199088032.34269</v>
      </c>
      <c r="JU288" s="21">
        <v>234</v>
      </c>
      <c r="JV288" s="39">
        <v>25</v>
      </c>
      <c r="JW288" s="39">
        <v>-525</v>
      </c>
      <c r="JX288" s="39">
        <v>2500</v>
      </c>
      <c r="JY288" s="50">
        <f t="shared" si="664"/>
        <v>2.8333989484711217E-4</v>
      </c>
      <c r="JZ288" s="40">
        <f t="shared" si="580"/>
        <v>6.7133727815250355</v>
      </c>
      <c r="KA288" s="41">
        <f t="shared" si="665"/>
        <v>16783.431953812589</v>
      </c>
      <c r="KB288" s="39">
        <f t="shared" si="666"/>
        <v>-8811301.7757516094</v>
      </c>
      <c r="KC288" s="39">
        <f t="shared" si="667"/>
        <v>419585.79884531471</v>
      </c>
      <c r="KD288" s="40">
        <f t="shared" si="581"/>
        <v>21887.416340699321</v>
      </c>
      <c r="KE288" s="39">
        <f t="shared" si="668"/>
        <v>54718540.851748303</v>
      </c>
      <c r="KF288" s="39">
        <f t="shared" si="669"/>
        <v>-28727233947.167858</v>
      </c>
      <c r="KG288" s="39">
        <f t="shared" si="670"/>
        <v>1367963521.2937076</v>
      </c>
      <c r="KH288" s="53">
        <f t="shared" si="671"/>
        <v>15081797822263.125</v>
      </c>
      <c r="KI288" s="39">
        <f t="shared" si="672"/>
        <v>-718180848679.19653</v>
      </c>
      <c r="KJ288" s="39">
        <f t="shared" si="673"/>
        <v>34199088032.34269</v>
      </c>
      <c r="LD288" s="21">
        <v>234</v>
      </c>
      <c r="LE288" s="39">
        <v>25</v>
      </c>
      <c r="LF288" s="39">
        <v>-525</v>
      </c>
      <c r="LG288" s="39">
        <v>2500</v>
      </c>
      <c r="LH288" s="50">
        <f t="shared" si="674"/>
        <v>2.8333989484711217E-4</v>
      </c>
      <c r="LI288" s="40">
        <f t="shared" si="582"/>
        <v>6.7133727815250355</v>
      </c>
      <c r="LJ288" s="41">
        <f t="shared" si="675"/>
        <v>16783.431953812589</v>
      </c>
      <c r="LK288" s="39">
        <f t="shared" si="676"/>
        <v>-8811301.7757516094</v>
      </c>
      <c r="LL288" s="39">
        <f t="shared" si="677"/>
        <v>419585.79884531471</v>
      </c>
      <c r="LM288" s="40">
        <f t="shared" si="583"/>
        <v>21887.416340699321</v>
      </c>
      <c r="LN288" s="39">
        <f t="shared" si="678"/>
        <v>54718540.851748303</v>
      </c>
      <c r="LO288" s="39">
        <f t="shared" si="679"/>
        <v>-28727233947.167858</v>
      </c>
      <c r="LP288" s="39">
        <f t="shared" si="680"/>
        <v>1367963521.2937076</v>
      </c>
      <c r="LQ288" s="53">
        <f t="shared" si="681"/>
        <v>15081797822263.125</v>
      </c>
      <c r="LR288" s="39">
        <f t="shared" si="682"/>
        <v>-718180848679.19653</v>
      </c>
      <c r="LS288" s="39">
        <f t="shared" si="683"/>
        <v>34199088032.34269</v>
      </c>
    </row>
    <row r="289" spans="1:331" x14ac:dyDescent="0.25">
      <c r="A289" s="21">
        <v>235</v>
      </c>
      <c r="B289" s="39">
        <v>25</v>
      </c>
      <c r="C289" s="39">
        <v>-475</v>
      </c>
      <c r="D289" s="39">
        <v>2500</v>
      </c>
      <c r="E289" s="50">
        <f t="shared" si="584"/>
        <v>9.2999999999999995E-4</v>
      </c>
      <c r="F289" s="40">
        <f t="shared" si="564"/>
        <v>18.201262500000002</v>
      </c>
      <c r="G289" s="41">
        <f t="shared" si="585"/>
        <v>45503.156250000007</v>
      </c>
      <c r="H289" s="39">
        <f t="shared" si="586"/>
        <v>-21613999.218750004</v>
      </c>
      <c r="I289" s="39">
        <f t="shared" si="587"/>
        <v>1137578.9062500002</v>
      </c>
      <c r="J289" s="40">
        <f t="shared" si="565"/>
        <v>13642.5</v>
      </c>
      <c r="K289" s="39">
        <f t="shared" si="588"/>
        <v>34106250</v>
      </c>
      <c r="L289" s="39">
        <f t="shared" si="589"/>
        <v>-16200468750</v>
      </c>
      <c r="M289" s="39">
        <f t="shared" si="590"/>
        <v>852656250</v>
      </c>
      <c r="N289" s="53">
        <f t="shared" si="591"/>
        <v>7695222656250</v>
      </c>
      <c r="O289" s="39">
        <f t="shared" si="592"/>
        <v>-405011718750</v>
      </c>
      <c r="P289" s="39">
        <f t="shared" si="593"/>
        <v>21316406250</v>
      </c>
      <c r="AJ289" s="21">
        <v>235</v>
      </c>
      <c r="AK289" s="39">
        <v>25</v>
      </c>
      <c r="AL289" s="39">
        <v>-475</v>
      </c>
      <c r="AM289" s="39">
        <v>2500</v>
      </c>
      <c r="AN289" s="50">
        <f t="shared" si="594"/>
        <v>4.0220367203820293E-4</v>
      </c>
      <c r="AO289" s="40">
        <f t="shared" si="566"/>
        <v>9.2249239514927091</v>
      </c>
      <c r="AP289" s="41">
        <f t="shared" si="595"/>
        <v>23062.309878731772</v>
      </c>
      <c r="AQ289" s="39">
        <f t="shared" si="596"/>
        <v>-10954597.192397593</v>
      </c>
      <c r="AR289" s="39">
        <f t="shared" si="597"/>
        <v>576557.74696829426</v>
      </c>
      <c r="AS289" s="40">
        <f t="shared" si="567"/>
        <v>20371.903181512913</v>
      </c>
      <c r="AT289" s="39">
        <f t="shared" si="598"/>
        <v>50929757.953782283</v>
      </c>
      <c r="AU289" s="39">
        <f t="shared" si="599"/>
        <v>-24191635028.046585</v>
      </c>
      <c r="AV289" s="39">
        <f t="shared" si="600"/>
        <v>1273243948.844557</v>
      </c>
      <c r="AW289" s="53">
        <f t="shared" si="601"/>
        <v>11491026638322.127</v>
      </c>
      <c r="AX289" s="39">
        <f t="shared" si="602"/>
        <v>-604790875701.16455</v>
      </c>
      <c r="AY289" s="39">
        <f t="shared" si="603"/>
        <v>31831098721.113926</v>
      </c>
      <c r="BS289" s="21">
        <v>235</v>
      </c>
      <c r="BT289" s="39">
        <v>25</v>
      </c>
      <c r="BU289" s="39">
        <v>-475</v>
      </c>
      <c r="BV289" s="39">
        <v>2500</v>
      </c>
      <c r="BW289" s="50">
        <f t="shared" si="604"/>
        <v>4.389102641248743E-4</v>
      </c>
      <c r="BX289" s="40">
        <f t="shared" si="568"/>
        <v>9.9641175829764812</v>
      </c>
      <c r="BY289" s="41">
        <f t="shared" si="605"/>
        <v>24910.293957441201</v>
      </c>
      <c r="BZ289" s="39">
        <f t="shared" si="606"/>
        <v>-11832389.629784571</v>
      </c>
      <c r="CA289" s="39">
        <f t="shared" si="607"/>
        <v>622757.34893603006</v>
      </c>
      <c r="CB289" s="40">
        <f t="shared" si="569"/>
        <v>19903.894132407851</v>
      </c>
      <c r="CC289" s="39">
        <f t="shared" si="608"/>
        <v>49759735.331019625</v>
      </c>
      <c r="CD289" s="39">
        <f t="shared" si="609"/>
        <v>-23635874282.234322</v>
      </c>
      <c r="CE289" s="39">
        <f t="shared" si="610"/>
        <v>1243993383.2754905</v>
      </c>
      <c r="CF289" s="53">
        <f t="shared" si="611"/>
        <v>11227040284061.303</v>
      </c>
      <c r="CG289" s="39">
        <f t="shared" si="612"/>
        <v>-590896857055.85803</v>
      </c>
      <c r="CH289" s="39">
        <f t="shared" si="613"/>
        <v>31099834581.887264</v>
      </c>
      <c r="DB289" s="21">
        <v>235</v>
      </c>
      <c r="DC289" s="39">
        <v>25</v>
      </c>
      <c r="DD289" s="39">
        <v>-475</v>
      </c>
      <c r="DE289" s="39">
        <v>2500</v>
      </c>
      <c r="DF289" s="50">
        <f t="shared" si="614"/>
        <v>4.1137769351185009E-4</v>
      </c>
      <c r="DG289" s="40">
        <f t="shared" si="570"/>
        <v>9.4112796917177253</v>
      </c>
      <c r="DH289" s="41">
        <f t="shared" si="615"/>
        <v>23528.199229294314</v>
      </c>
      <c r="DI289" s="39">
        <f t="shared" si="616"/>
        <v>-11175894.633914798</v>
      </c>
      <c r="DJ289" s="39">
        <f t="shared" si="617"/>
        <v>588204.98073235783</v>
      </c>
      <c r="DK289" s="40">
        <f t="shared" si="571"/>
        <v>20254.934407723911</v>
      </c>
      <c r="DL289" s="39">
        <f t="shared" si="618"/>
        <v>50637336.019309781</v>
      </c>
      <c r="DM289" s="39">
        <f t="shared" si="619"/>
        <v>-24052734609.172146</v>
      </c>
      <c r="DN289" s="39">
        <f t="shared" si="620"/>
        <v>1265933400.4827445</v>
      </c>
      <c r="DO289" s="53">
        <f t="shared" si="621"/>
        <v>11425048939356.77</v>
      </c>
      <c r="DP289" s="39">
        <f t="shared" si="622"/>
        <v>-601318365229.30359</v>
      </c>
      <c r="DQ289" s="39">
        <f t="shared" si="623"/>
        <v>31648335012.068615</v>
      </c>
      <c r="EK289" s="21">
        <v>235</v>
      </c>
      <c r="EL289" s="39">
        <v>25</v>
      </c>
      <c r="EM289" s="39">
        <v>-475</v>
      </c>
      <c r="EN289" s="39">
        <v>2500</v>
      </c>
      <c r="EO289" s="50">
        <f t="shared" si="624"/>
        <v>4.0317740042700997E-4</v>
      </c>
      <c r="EP289" s="40">
        <f t="shared" si="572"/>
        <v>9.2447546075176064</v>
      </c>
      <c r="EQ289" s="41">
        <f t="shared" si="625"/>
        <v>23111.886518794017</v>
      </c>
      <c r="ER289" s="39">
        <f t="shared" si="626"/>
        <v>-10978146.096427158</v>
      </c>
      <c r="ES289" s="39">
        <f t="shared" si="627"/>
        <v>577797.16296985047</v>
      </c>
      <c r="ET289" s="40">
        <f t="shared" si="573"/>
        <v>20359.488144555624</v>
      </c>
      <c r="EU289" s="39">
        <f t="shared" si="628"/>
        <v>50898720.361389063</v>
      </c>
      <c r="EV289" s="39">
        <f t="shared" si="629"/>
        <v>-24176892171.659805</v>
      </c>
      <c r="EW289" s="39">
        <f t="shared" si="630"/>
        <v>1272468009.0347266</v>
      </c>
      <c r="EX289" s="53">
        <f t="shared" si="631"/>
        <v>11484023781538.408</v>
      </c>
      <c r="EY289" s="39">
        <f t="shared" si="632"/>
        <v>-604422304291.49512</v>
      </c>
      <c r="EZ289" s="39">
        <f t="shared" si="633"/>
        <v>31811700225.868164</v>
      </c>
      <c r="FT289" s="21">
        <v>235</v>
      </c>
      <c r="FU289" s="39">
        <v>25</v>
      </c>
      <c r="FV289" s="39">
        <v>-475</v>
      </c>
      <c r="FW289" s="39">
        <v>2500</v>
      </c>
      <c r="FX289" s="50">
        <f t="shared" si="634"/>
        <v>4.0251280221257951E-4</v>
      </c>
      <c r="FY289" s="40">
        <f t="shared" si="574"/>
        <v>9.231220912271251</v>
      </c>
      <c r="FZ289" s="41">
        <f t="shared" si="635"/>
        <v>23078.052280678126</v>
      </c>
      <c r="GA289" s="39">
        <f t="shared" si="636"/>
        <v>-10962074.83332211</v>
      </c>
      <c r="GB289" s="39">
        <f t="shared" si="637"/>
        <v>576951.30701695313</v>
      </c>
      <c r="GC289" s="40">
        <f t="shared" si="575"/>
        <v>20367.961771789611</v>
      </c>
      <c r="GD289" s="39">
        <f t="shared" si="638"/>
        <v>50919904.429474026</v>
      </c>
      <c r="GE289" s="39">
        <f t="shared" si="639"/>
        <v>-24186954604.000164</v>
      </c>
      <c r="GF289" s="39">
        <f t="shared" si="640"/>
        <v>1272997610.7368507</v>
      </c>
      <c r="GG289" s="53">
        <f t="shared" si="641"/>
        <v>11488803436900.078</v>
      </c>
      <c r="GH289" s="39">
        <f t="shared" si="642"/>
        <v>-604673865100.00415</v>
      </c>
      <c r="GI289" s="39">
        <f t="shared" si="643"/>
        <v>31824940268.421265</v>
      </c>
      <c r="HC289" s="21">
        <v>235</v>
      </c>
      <c r="HD289" s="39">
        <v>25</v>
      </c>
      <c r="HE289" s="39">
        <v>-475</v>
      </c>
      <c r="HF289" s="39">
        <v>2500</v>
      </c>
      <c r="HG289" s="50">
        <f t="shared" si="644"/>
        <v>4.025120399636454E-4</v>
      </c>
      <c r="HH289" s="40">
        <f t="shared" si="576"/>
        <v>9.2312053868104016</v>
      </c>
      <c r="HI289" s="41">
        <f t="shared" si="645"/>
        <v>23078.013467026005</v>
      </c>
      <c r="HJ289" s="39">
        <f t="shared" si="646"/>
        <v>-10962056.396837352</v>
      </c>
      <c r="HK289" s="39">
        <f t="shared" si="647"/>
        <v>576950.33667565009</v>
      </c>
      <c r="HL289" s="40">
        <f t="shared" si="577"/>
        <v>20367.971490463518</v>
      </c>
      <c r="HM289" s="39">
        <f t="shared" si="648"/>
        <v>50919928.726158798</v>
      </c>
      <c r="HN289" s="39">
        <f t="shared" si="649"/>
        <v>-24186966144.92543</v>
      </c>
      <c r="HO289" s="39">
        <f t="shared" si="650"/>
        <v>1272998218.15397</v>
      </c>
      <c r="HP289" s="53">
        <f t="shared" si="651"/>
        <v>11488808918839.58</v>
      </c>
      <c r="HQ289" s="39">
        <f t="shared" si="652"/>
        <v>-604674153623.13574</v>
      </c>
      <c r="HR289" s="39">
        <f t="shared" si="653"/>
        <v>31824955453.849247</v>
      </c>
      <c r="IL289" s="21">
        <v>235</v>
      </c>
      <c r="IM289" s="39">
        <v>25</v>
      </c>
      <c r="IN289" s="39">
        <v>-475</v>
      </c>
      <c r="IO289" s="39">
        <v>2500</v>
      </c>
      <c r="IP289" s="50">
        <f t="shared" si="654"/>
        <v>4.0251203994650736E-4</v>
      </c>
      <c r="IQ289" s="40">
        <f t="shared" si="578"/>
        <v>9.2312053864613333</v>
      </c>
      <c r="IR289" s="41">
        <f t="shared" si="655"/>
        <v>23078.013466153334</v>
      </c>
      <c r="IS289" s="39">
        <f t="shared" si="656"/>
        <v>-10962056.396422833</v>
      </c>
      <c r="IT289" s="39">
        <f t="shared" si="657"/>
        <v>576950.33665383339</v>
      </c>
      <c r="IU289" s="40">
        <f t="shared" si="579"/>
        <v>20367.97149068203</v>
      </c>
      <c r="IV289" s="39">
        <f t="shared" si="658"/>
        <v>50919928.726705074</v>
      </c>
      <c r="IW289" s="39">
        <f t="shared" si="659"/>
        <v>-24186966145.18491</v>
      </c>
      <c r="IX289" s="39">
        <f t="shared" si="660"/>
        <v>1272998218.1676269</v>
      </c>
      <c r="IY289" s="53">
        <f t="shared" si="661"/>
        <v>11488808918962.832</v>
      </c>
      <c r="IZ289" s="39">
        <f t="shared" si="662"/>
        <v>-604674153629.6228</v>
      </c>
      <c r="JA289" s="39">
        <f t="shared" si="663"/>
        <v>31824955454.19067</v>
      </c>
      <c r="JU289" s="21">
        <v>235</v>
      </c>
      <c r="JV289" s="39">
        <v>25</v>
      </c>
      <c r="JW289" s="39">
        <v>-475</v>
      </c>
      <c r="JX289" s="39">
        <v>2500</v>
      </c>
      <c r="JY289" s="50">
        <f t="shared" si="664"/>
        <v>4.0251203994650742E-4</v>
      </c>
      <c r="JZ289" s="40">
        <f t="shared" si="580"/>
        <v>9.2312053864613333</v>
      </c>
      <c r="KA289" s="41">
        <f t="shared" si="665"/>
        <v>23078.013466153334</v>
      </c>
      <c r="KB289" s="39">
        <f t="shared" si="666"/>
        <v>-10962056.396422833</v>
      </c>
      <c r="KC289" s="39">
        <f t="shared" si="667"/>
        <v>576950.33665383339</v>
      </c>
      <c r="KD289" s="40">
        <f t="shared" si="581"/>
        <v>20367.97149068203</v>
      </c>
      <c r="KE289" s="39">
        <f t="shared" si="668"/>
        <v>50919928.726705074</v>
      </c>
      <c r="KF289" s="39">
        <f t="shared" si="669"/>
        <v>-24186966145.18491</v>
      </c>
      <c r="KG289" s="39">
        <f t="shared" si="670"/>
        <v>1272998218.1676269</v>
      </c>
      <c r="KH289" s="53">
        <f t="shared" si="671"/>
        <v>11488808918962.832</v>
      </c>
      <c r="KI289" s="39">
        <f t="shared" si="672"/>
        <v>-604674153629.6228</v>
      </c>
      <c r="KJ289" s="39">
        <f t="shared" si="673"/>
        <v>31824955454.19067</v>
      </c>
      <c r="LD289" s="21">
        <v>235</v>
      </c>
      <c r="LE289" s="39">
        <v>25</v>
      </c>
      <c r="LF289" s="39">
        <v>-475</v>
      </c>
      <c r="LG289" s="39">
        <v>2500</v>
      </c>
      <c r="LH289" s="50">
        <f t="shared" si="674"/>
        <v>4.0251203994650742E-4</v>
      </c>
      <c r="LI289" s="40">
        <f t="shared" si="582"/>
        <v>9.2312053864613333</v>
      </c>
      <c r="LJ289" s="41">
        <f t="shared" si="675"/>
        <v>23078.013466153334</v>
      </c>
      <c r="LK289" s="39">
        <f t="shared" si="676"/>
        <v>-10962056.396422833</v>
      </c>
      <c r="LL289" s="39">
        <f t="shared" si="677"/>
        <v>576950.33665383339</v>
      </c>
      <c r="LM289" s="40">
        <f t="shared" si="583"/>
        <v>20367.97149068203</v>
      </c>
      <c r="LN289" s="39">
        <f t="shared" si="678"/>
        <v>50919928.726705074</v>
      </c>
      <c r="LO289" s="39">
        <f t="shared" si="679"/>
        <v>-24186966145.18491</v>
      </c>
      <c r="LP289" s="39">
        <f t="shared" si="680"/>
        <v>1272998218.1676269</v>
      </c>
      <c r="LQ289" s="53">
        <f t="shared" si="681"/>
        <v>11488808918962.832</v>
      </c>
      <c r="LR289" s="39">
        <f t="shared" si="682"/>
        <v>-604674153629.6228</v>
      </c>
      <c r="LS289" s="39">
        <f t="shared" si="683"/>
        <v>31824955454.19067</v>
      </c>
    </row>
    <row r="290" spans="1:331" x14ac:dyDescent="0.25">
      <c r="A290" s="21">
        <v>236</v>
      </c>
      <c r="B290" s="39">
        <v>25</v>
      </c>
      <c r="C290" s="39">
        <v>-425</v>
      </c>
      <c r="D290" s="39">
        <v>2500</v>
      </c>
      <c r="E290" s="50">
        <f t="shared" si="584"/>
        <v>9.3749999999999997E-4</v>
      </c>
      <c r="F290" s="40">
        <f t="shared" si="564"/>
        <v>18.30322265625</v>
      </c>
      <c r="G290" s="41">
        <f t="shared" si="585"/>
        <v>45758.056640625</v>
      </c>
      <c r="H290" s="39">
        <f t="shared" si="586"/>
        <v>-19447174.072265625</v>
      </c>
      <c r="I290" s="39">
        <f t="shared" si="587"/>
        <v>1143951.416015625</v>
      </c>
      <c r="J290" s="40">
        <f t="shared" si="565"/>
        <v>13546.875</v>
      </c>
      <c r="K290" s="39">
        <f t="shared" si="588"/>
        <v>33867187.5</v>
      </c>
      <c r="L290" s="39">
        <f t="shared" si="589"/>
        <v>-14393554687.5</v>
      </c>
      <c r="M290" s="39">
        <f t="shared" si="590"/>
        <v>846679687.5</v>
      </c>
      <c r="N290" s="53">
        <f t="shared" si="591"/>
        <v>6117260742187.5</v>
      </c>
      <c r="O290" s="39">
        <f t="shared" si="592"/>
        <v>-359838867187.5</v>
      </c>
      <c r="P290" s="39">
        <f t="shared" si="593"/>
        <v>21166992187.5</v>
      </c>
      <c r="AJ290" s="21">
        <v>236</v>
      </c>
      <c r="AK290" s="39">
        <v>25</v>
      </c>
      <c r="AL290" s="39">
        <v>-425</v>
      </c>
      <c r="AM290" s="39">
        <v>2500</v>
      </c>
      <c r="AN290" s="50">
        <f t="shared" si="594"/>
        <v>4.7479571177617855E-4</v>
      </c>
      <c r="AO290" s="40">
        <f t="shared" si="566"/>
        <v>10.670168229795872</v>
      </c>
      <c r="AP290" s="41">
        <f t="shared" si="595"/>
        <v>26675.420574489679</v>
      </c>
      <c r="AQ290" s="39">
        <f t="shared" si="596"/>
        <v>-11337053.744158113</v>
      </c>
      <c r="AR290" s="39">
        <f t="shared" si="597"/>
        <v>666885.51436224196</v>
      </c>
      <c r="AS290" s="40">
        <f t="shared" si="567"/>
        <v>19446.354674853723</v>
      </c>
      <c r="AT290" s="39">
        <f t="shared" si="598"/>
        <v>48615886.687134311</v>
      </c>
      <c r="AU290" s="39">
        <f t="shared" si="599"/>
        <v>-20661751842.032082</v>
      </c>
      <c r="AV290" s="39">
        <f t="shared" si="600"/>
        <v>1215397167.1783578</v>
      </c>
      <c r="AW290" s="53">
        <f t="shared" si="601"/>
        <v>8781244532863.6348</v>
      </c>
      <c r="AX290" s="39">
        <f t="shared" si="602"/>
        <v>-516543796050.80206</v>
      </c>
      <c r="AY290" s="39">
        <f t="shared" si="603"/>
        <v>30384929179.458942</v>
      </c>
      <c r="BS290" s="21">
        <v>236</v>
      </c>
      <c r="BT290" s="39">
        <v>25</v>
      </c>
      <c r="BU290" s="39">
        <v>-425</v>
      </c>
      <c r="BV290" s="39">
        <v>2500</v>
      </c>
      <c r="BW290" s="50">
        <f t="shared" si="604"/>
        <v>5.2927176787318647E-4</v>
      </c>
      <c r="BX290" s="40">
        <f t="shared" si="568"/>
        <v>11.710610228560251</v>
      </c>
      <c r="BY290" s="41">
        <f t="shared" si="605"/>
        <v>29276.525571400627</v>
      </c>
      <c r="BZ290" s="39">
        <f t="shared" si="606"/>
        <v>-12442523.367845267</v>
      </c>
      <c r="CA290" s="39">
        <f t="shared" si="607"/>
        <v>731913.13928501564</v>
      </c>
      <c r="CB290" s="40">
        <f t="shared" si="569"/>
        <v>18751.784959616874</v>
      </c>
      <c r="CC290" s="39">
        <f t="shared" si="608"/>
        <v>46879462.399042189</v>
      </c>
      <c r="CD290" s="39">
        <f t="shared" si="609"/>
        <v>-19923771519.59293</v>
      </c>
      <c r="CE290" s="39">
        <f t="shared" si="610"/>
        <v>1171986559.9760547</v>
      </c>
      <c r="CF290" s="53">
        <f t="shared" si="611"/>
        <v>8467602895826.9951</v>
      </c>
      <c r="CG290" s="39">
        <f t="shared" si="612"/>
        <v>-498094287989.82324</v>
      </c>
      <c r="CH290" s="39">
        <f t="shared" si="613"/>
        <v>29299663999.401367</v>
      </c>
      <c r="DB290" s="21">
        <v>236</v>
      </c>
      <c r="DC290" s="39">
        <v>25</v>
      </c>
      <c r="DD290" s="39">
        <v>-425</v>
      </c>
      <c r="DE290" s="39">
        <v>2500</v>
      </c>
      <c r="DF290" s="50">
        <f t="shared" si="614"/>
        <v>5.222979682632271E-4</v>
      </c>
      <c r="DG290" s="40">
        <f t="shared" si="570"/>
        <v>11.579528996931456</v>
      </c>
      <c r="DH290" s="41">
        <f t="shared" si="615"/>
        <v>28948.82249232864</v>
      </c>
      <c r="DI290" s="39">
        <f t="shared" si="616"/>
        <v>-12303249.559239672</v>
      </c>
      <c r="DJ290" s="39">
        <f t="shared" si="617"/>
        <v>723720.562308216</v>
      </c>
      <c r="DK290" s="40">
        <f t="shared" si="571"/>
        <v>18840.700904643858</v>
      </c>
      <c r="DL290" s="39">
        <f t="shared" si="618"/>
        <v>47101752.261609644</v>
      </c>
      <c r="DM290" s="39">
        <f t="shared" si="619"/>
        <v>-20018244711.184097</v>
      </c>
      <c r="DN290" s="39">
        <f t="shared" si="620"/>
        <v>1177543806.540241</v>
      </c>
      <c r="DO290" s="53">
        <f t="shared" si="621"/>
        <v>8507754002253.2412</v>
      </c>
      <c r="DP290" s="39">
        <f t="shared" si="622"/>
        <v>-500456117779.60242</v>
      </c>
      <c r="DQ290" s="39">
        <f t="shared" si="623"/>
        <v>29438595163.506027</v>
      </c>
      <c r="EK290" s="21">
        <v>236</v>
      </c>
      <c r="EL290" s="39">
        <v>25</v>
      </c>
      <c r="EM290" s="39">
        <v>-425</v>
      </c>
      <c r="EN290" s="39">
        <v>2500</v>
      </c>
      <c r="EO290" s="50">
        <f t="shared" si="624"/>
        <v>5.2176381073046807E-4</v>
      </c>
      <c r="EP290" s="40">
        <f t="shared" si="572"/>
        <v>11.569463275678565</v>
      </c>
      <c r="EQ290" s="41">
        <f t="shared" si="625"/>
        <v>28923.658189196412</v>
      </c>
      <c r="ER290" s="39">
        <f t="shared" si="626"/>
        <v>-12292554.730408475</v>
      </c>
      <c r="ES290" s="39">
        <f t="shared" si="627"/>
        <v>723091.45472991036</v>
      </c>
      <c r="ET290" s="40">
        <f t="shared" si="573"/>
        <v>18847.511413186534</v>
      </c>
      <c r="EU290" s="39">
        <f t="shared" si="628"/>
        <v>47118778.532966338</v>
      </c>
      <c r="EV290" s="39">
        <f t="shared" si="629"/>
        <v>-20025480876.510693</v>
      </c>
      <c r="EW290" s="39">
        <f t="shared" si="630"/>
        <v>1177969463.3241584</v>
      </c>
      <c r="EX290" s="53">
        <f t="shared" si="631"/>
        <v>8510829372517.0439</v>
      </c>
      <c r="EY290" s="39">
        <f t="shared" si="632"/>
        <v>-500637021912.76733</v>
      </c>
      <c r="EZ290" s="39">
        <f t="shared" si="633"/>
        <v>29449236583.103962</v>
      </c>
      <c r="FT290" s="21">
        <v>236</v>
      </c>
      <c r="FU290" s="39">
        <v>25</v>
      </c>
      <c r="FV290" s="39">
        <v>-425</v>
      </c>
      <c r="FW290" s="39">
        <v>2500</v>
      </c>
      <c r="FX290" s="50">
        <f t="shared" si="634"/>
        <v>5.2168268290584666E-4</v>
      </c>
      <c r="FY290" s="40">
        <f t="shared" si="574"/>
        <v>11.567934176119598</v>
      </c>
      <c r="FZ290" s="41">
        <f t="shared" si="635"/>
        <v>28919.835440298997</v>
      </c>
      <c r="GA290" s="39">
        <f t="shared" si="636"/>
        <v>-12290930.062127074</v>
      </c>
      <c r="GB290" s="39">
        <f t="shared" si="637"/>
        <v>722995.88600747497</v>
      </c>
      <c r="GC290" s="40">
        <f t="shared" si="575"/>
        <v>18848.545792950456</v>
      </c>
      <c r="GD290" s="39">
        <f t="shared" si="638"/>
        <v>47121364.482376136</v>
      </c>
      <c r="GE290" s="39">
        <f t="shared" si="639"/>
        <v>-20026579905.009857</v>
      </c>
      <c r="GF290" s="39">
        <f t="shared" si="640"/>
        <v>1178034112.0594034</v>
      </c>
      <c r="GG290" s="53">
        <f t="shared" si="641"/>
        <v>8511296459629.1895</v>
      </c>
      <c r="GH290" s="39">
        <f t="shared" si="642"/>
        <v>-500664497625.24646</v>
      </c>
      <c r="GI290" s="39">
        <f t="shared" si="643"/>
        <v>29450852801.485085</v>
      </c>
      <c r="HC290" s="21">
        <v>236</v>
      </c>
      <c r="HD290" s="39">
        <v>25</v>
      </c>
      <c r="HE290" s="39">
        <v>-425</v>
      </c>
      <c r="HF290" s="39">
        <v>2500</v>
      </c>
      <c r="HG290" s="50">
        <f t="shared" si="644"/>
        <v>5.2168418502159919E-4</v>
      </c>
      <c r="HH290" s="40">
        <f t="shared" si="576"/>
        <v>11.56796248880276</v>
      </c>
      <c r="HI290" s="41">
        <f t="shared" si="645"/>
        <v>28919.906222006899</v>
      </c>
      <c r="HJ290" s="39">
        <f t="shared" si="646"/>
        <v>-12290960.144352932</v>
      </c>
      <c r="HK290" s="39">
        <f t="shared" si="647"/>
        <v>722997.65555017244</v>
      </c>
      <c r="HL290" s="40">
        <f t="shared" si="577"/>
        <v>18848.526640974611</v>
      </c>
      <c r="HM290" s="39">
        <f t="shared" si="648"/>
        <v>47121316.602436528</v>
      </c>
      <c r="HN290" s="39">
        <f t="shared" si="649"/>
        <v>-20026559556.035522</v>
      </c>
      <c r="HO290" s="39">
        <f t="shared" si="650"/>
        <v>1178032915.0609131</v>
      </c>
      <c r="HP290" s="53">
        <f t="shared" si="651"/>
        <v>8511287811315.0967</v>
      </c>
      <c r="HQ290" s="39">
        <f t="shared" si="652"/>
        <v>-500663988900.88806</v>
      </c>
      <c r="HR290" s="39">
        <f t="shared" si="653"/>
        <v>29450822876.522831</v>
      </c>
      <c r="IL290" s="21">
        <v>236</v>
      </c>
      <c r="IM290" s="39">
        <v>25</v>
      </c>
      <c r="IN290" s="39">
        <v>-425</v>
      </c>
      <c r="IO290" s="39">
        <v>2500</v>
      </c>
      <c r="IP290" s="50">
        <f t="shared" si="654"/>
        <v>5.2168418504590255E-4</v>
      </c>
      <c r="IQ290" s="40">
        <f t="shared" si="578"/>
        <v>11.567962489260843</v>
      </c>
      <c r="IR290" s="41">
        <f t="shared" si="655"/>
        <v>28919.906223152109</v>
      </c>
      <c r="IS290" s="39">
        <f t="shared" si="656"/>
        <v>-12290960.144839646</v>
      </c>
      <c r="IT290" s="39">
        <f t="shared" si="657"/>
        <v>722997.65557880269</v>
      </c>
      <c r="IU290" s="40">
        <f t="shared" si="579"/>
        <v>18848.526640664742</v>
      </c>
      <c r="IV290" s="39">
        <f t="shared" si="658"/>
        <v>47121316.601661853</v>
      </c>
      <c r="IW290" s="39">
        <f t="shared" si="659"/>
        <v>-20026559555.706287</v>
      </c>
      <c r="IX290" s="39">
        <f t="shared" si="660"/>
        <v>1178032915.0415463</v>
      </c>
      <c r="IY290" s="53">
        <f t="shared" si="661"/>
        <v>8511287811175.1719</v>
      </c>
      <c r="IZ290" s="39">
        <f t="shared" si="662"/>
        <v>-500663988892.65723</v>
      </c>
      <c r="JA290" s="39">
        <f t="shared" si="663"/>
        <v>29450822876.038658</v>
      </c>
      <c r="JU290" s="21">
        <v>236</v>
      </c>
      <c r="JV290" s="39">
        <v>25</v>
      </c>
      <c r="JW290" s="39">
        <v>-425</v>
      </c>
      <c r="JX290" s="39">
        <v>2500</v>
      </c>
      <c r="JY290" s="50">
        <f t="shared" si="664"/>
        <v>5.2168418504590244E-4</v>
      </c>
      <c r="JZ290" s="40">
        <f t="shared" si="580"/>
        <v>11.567962489260838</v>
      </c>
      <c r="KA290" s="41">
        <f t="shared" si="665"/>
        <v>28919.906223152095</v>
      </c>
      <c r="KB290" s="39">
        <f t="shared" si="666"/>
        <v>-12290960.144839641</v>
      </c>
      <c r="KC290" s="39">
        <f t="shared" si="667"/>
        <v>722997.65557880234</v>
      </c>
      <c r="KD290" s="40">
        <f t="shared" si="581"/>
        <v>18848.526640664742</v>
      </c>
      <c r="KE290" s="39">
        <f t="shared" si="668"/>
        <v>47121316.601661853</v>
      </c>
      <c r="KF290" s="39">
        <f t="shared" si="669"/>
        <v>-20026559555.706287</v>
      </c>
      <c r="KG290" s="39">
        <f t="shared" si="670"/>
        <v>1178032915.0415463</v>
      </c>
      <c r="KH290" s="53">
        <f t="shared" si="671"/>
        <v>8511287811175.1719</v>
      </c>
      <c r="KI290" s="39">
        <f t="shared" si="672"/>
        <v>-500663988892.65723</v>
      </c>
      <c r="KJ290" s="39">
        <f t="shared" si="673"/>
        <v>29450822876.038658</v>
      </c>
      <c r="LD290" s="21">
        <v>236</v>
      </c>
      <c r="LE290" s="39">
        <v>25</v>
      </c>
      <c r="LF290" s="39">
        <v>-425</v>
      </c>
      <c r="LG290" s="39">
        <v>2500</v>
      </c>
      <c r="LH290" s="50">
        <f t="shared" si="674"/>
        <v>5.2168418504590244E-4</v>
      </c>
      <c r="LI290" s="40">
        <f t="shared" si="582"/>
        <v>11.567962489260838</v>
      </c>
      <c r="LJ290" s="41">
        <f t="shared" si="675"/>
        <v>28919.906223152095</v>
      </c>
      <c r="LK290" s="39">
        <f t="shared" si="676"/>
        <v>-12290960.144839641</v>
      </c>
      <c r="LL290" s="39">
        <f t="shared" si="677"/>
        <v>722997.65557880234</v>
      </c>
      <c r="LM290" s="40">
        <f t="shared" si="583"/>
        <v>18848.526640664742</v>
      </c>
      <c r="LN290" s="39">
        <f t="shared" si="678"/>
        <v>47121316.601661853</v>
      </c>
      <c r="LO290" s="39">
        <f t="shared" si="679"/>
        <v>-20026559555.706287</v>
      </c>
      <c r="LP290" s="39">
        <f t="shared" si="680"/>
        <v>1178032915.0415463</v>
      </c>
      <c r="LQ290" s="53">
        <f t="shared" si="681"/>
        <v>8511287811175.1719</v>
      </c>
      <c r="LR290" s="39">
        <f t="shared" si="682"/>
        <v>-500663988892.65723</v>
      </c>
      <c r="LS290" s="39">
        <f t="shared" si="683"/>
        <v>29450822876.038658</v>
      </c>
    </row>
    <row r="291" spans="1:331" x14ac:dyDescent="0.25">
      <c r="A291" s="21">
        <v>237</v>
      </c>
      <c r="B291" s="39">
        <v>25</v>
      </c>
      <c r="C291" s="39">
        <v>-375</v>
      </c>
      <c r="D291" s="39">
        <v>2500</v>
      </c>
      <c r="E291" s="50">
        <f t="shared" si="584"/>
        <v>9.4499999999999998E-4</v>
      </c>
      <c r="F291" s="40">
        <f t="shared" si="564"/>
        <v>18.404465624999997</v>
      </c>
      <c r="G291" s="41">
        <f t="shared" si="585"/>
        <v>46011.164062499993</v>
      </c>
      <c r="H291" s="39">
        <f t="shared" si="586"/>
        <v>-17254186.523437496</v>
      </c>
      <c r="I291" s="39">
        <f t="shared" si="587"/>
        <v>1150279.1015624998</v>
      </c>
      <c r="J291" s="40">
        <f t="shared" si="565"/>
        <v>13451.250000000002</v>
      </c>
      <c r="K291" s="39">
        <f t="shared" si="588"/>
        <v>33628125.000000007</v>
      </c>
      <c r="L291" s="39">
        <f t="shared" si="589"/>
        <v>-12610546875.000002</v>
      </c>
      <c r="M291" s="39">
        <f t="shared" si="590"/>
        <v>840703125.00000024</v>
      </c>
      <c r="N291" s="53">
        <f t="shared" si="591"/>
        <v>4728955078125.001</v>
      </c>
      <c r="O291" s="39">
        <f t="shared" si="592"/>
        <v>-315263671875.00006</v>
      </c>
      <c r="P291" s="39">
        <f t="shared" si="593"/>
        <v>21017578125.000004</v>
      </c>
      <c r="AJ291" s="21">
        <v>237</v>
      </c>
      <c r="AK291" s="39">
        <v>25</v>
      </c>
      <c r="AL291" s="39">
        <v>-375</v>
      </c>
      <c r="AM291" s="39">
        <v>2500</v>
      </c>
      <c r="AN291" s="50">
        <f t="shared" si="594"/>
        <v>5.4738775151415427E-4</v>
      </c>
      <c r="AO291" s="40">
        <f t="shared" si="566"/>
        <v>12.04822505412421</v>
      </c>
      <c r="AP291" s="41">
        <f t="shared" si="595"/>
        <v>30120.562635310525</v>
      </c>
      <c r="AQ291" s="39">
        <f t="shared" si="596"/>
        <v>-11295210.988241447</v>
      </c>
      <c r="AR291" s="39">
        <f t="shared" si="597"/>
        <v>753014.06588276313</v>
      </c>
      <c r="AS291" s="40">
        <f t="shared" si="567"/>
        <v>18520.806168194533</v>
      </c>
      <c r="AT291" s="39">
        <f t="shared" si="598"/>
        <v>46302015.420486331</v>
      </c>
      <c r="AU291" s="39">
        <f t="shared" si="599"/>
        <v>-17363255782.682373</v>
      </c>
      <c r="AV291" s="39">
        <f t="shared" si="600"/>
        <v>1157550385.5121584</v>
      </c>
      <c r="AW291" s="53">
        <f t="shared" si="601"/>
        <v>6511220918505.8896</v>
      </c>
      <c r="AX291" s="39">
        <f t="shared" si="602"/>
        <v>-434081394567.05939</v>
      </c>
      <c r="AY291" s="39">
        <f t="shared" si="603"/>
        <v>28938759637.803955</v>
      </c>
      <c r="BS291" s="21">
        <v>237</v>
      </c>
      <c r="BT291" s="39">
        <v>25</v>
      </c>
      <c r="BU291" s="39">
        <v>-375</v>
      </c>
      <c r="BV291" s="39">
        <v>2500</v>
      </c>
      <c r="BW291" s="50">
        <f t="shared" si="604"/>
        <v>6.196332716214987E-4</v>
      </c>
      <c r="BX291" s="40">
        <f t="shared" si="568"/>
        <v>13.352996556808408</v>
      </c>
      <c r="BY291" s="41">
        <f t="shared" si="605"/>
        <v>33382.491392021024</v>
      </c>
      <c r="BZ291" s="39">
        <f t="shared" si="606"/>
        <v>-12518434.272007884</v>
      </c>
      <c r="CA291" s="39">
        <f t="shared" si="607"/>
        <v>834562.28480052564</v>
      </c>
      <c r="CB291" s="40">
        <f t="shared" si="569"/>
        <v>17599.67578682589</v>
      </c>
      <c r="CC291" s="39">
        <f t="shared" si="608"/>
        <v>43999189.467064723</v>
      </c>
      <c r="CD291" s="39">
        <f t="shared" si="609"/>
        <v>-16499696050.149271</v>
      </c>
      <c r="CE291" s="39">
        <f t="shared" si="610"/>
        <v>1099979736.6766181</v>
      </c>
      <c r="CF291" s="53">
        <f t="shared" si="611"/>
        <v>6187386018805.9766</v>
      </c>
      <c r="CG291" s="39">
        <f t="shared" si="612"/>
        <v>-412492401253.73181</v>
      </c>
      <c r="CH291" s="39">
        <f t="shared" si="613"/>
        <v>27499493416.915451</v>
      </c>
      <c r="DB291" s="21">
        <v>237</v>
      </c>
      <c r="DC291" s="39">
        <v>25</v>
      </c>
      <c r="DD291" s="39">
        <v>-375</v>
      </c>
      <c r="DE291" s="39">
        <v>2500</v>
      </c>
      <c r="DF291" s="50">
        <f t="shared" si="614"/>
        <v>6.3321824301460405E-4</v>
      </c>
      <c r="DG291" s="40">
        <f t="shared" si="570"/>
        <v>13.590911133420951</v>
      </c>
      <c r="DH291" s="41">
        <f t="shared" si="615"/>
        <v>33977.277833552376</v>
      </c>
      <c r="DI291" s="39">
        <f t="shared" si="616"/>
        <v>-12741479.187582141</v>
      </c>
      <c r="DJ291" s="39">
        <f t="shared" si="617"/>
        <v>849431.94583880936</v>
      </c>
      <c r="DK291" s="40">
        <f t="shared" si="571"/>
        <v>17426.467401563797</v>
      </c>
      <c r="DL291" s="39">
        <f t="shared" si="618"/>
        <v>43566168.503909491</v>
      </c>
      <c r="DM291" s="39">
        <f t="shared" si="619"/>
        <v>-16337313188.966059</v>
      </c>
      <c r="DN291" s="39">
        <f t="shared" si="620"/>
        <v>1089154212.5977373</v>
      </c>
      <c r="DO291" s="53">
        <f t="shared" si="621"/>
        <v>6126492445862.2725</v>
      </c>
      <c r="DP291" s="39">
        <f t="shared" si="622"/>
        <v>-408432829724.15149</v>
      </c>
      <c r="DQ291" s="39">
        <f t="shared" si="623"/>
        <v>27228855314.943432</v>
      </c>
      <c r="EK291" s="21">
        <v>237</v>
      </c>
      <c r="EL291" s="39">
        <v>25</v>
      </c>
      <c r="EM291" s="39">
        <v>-375</v>
      </c>
      <c r="EN291" s="39">
        <v>2500</v>
      </c>
      <c r="EO291" s="50">
        <f t="shared" si="624"/>
        <v>6.4035022103392622E-4</v>
      </c>
      <c r="EP291" s="40">
        <f t="shared" si="572"/>
        <v>13.714872050804106</v>
      </c>
      <c r="EQ291" s="41">
        <f t="shared" si="625"/>
        <v>34287.180127010266</v>
      </c>
      <c r="ER291" s="39">
        <f t="shared" si="626"/>
        <v>-12857692.54762885</v>
      </c>
      <c r="ES291" s="39">
        <f t="shared" si="627"/>
        <v>857179.50317525666</v>
      </c>
      <c r="ET291" s="40">
        <f t="shared" si="573"/>
        <v>17335.53468181744</v>
      </c>
      <c r="EU291" s="39">
        <f t="shared" si="628"/>
        <v>43338836.704543598</v>
      </c>
      <c r="EV291" s="39">
        <f t="shared" si="629"/>
        <v>-16252063764.20385</v>
      </c>
      <c r="EW291" s="39">
        <f t="shared" si="630"/>
        <v>1083470917.61359</v>
      </c>
      <c r="EX291" s="53">
        <f t="shared" si="631"/>
        <v>6094523911576.4434</v>
      </c>
      <c r="EY291" s="39">
        <f t="shared" si="632"/>
        <v>-406301594105.09625</v>
      </c>
      <c r="EZ291" s="39">
        <f t="shared" si="633"/>
        <v>27086772940.339748</v>
      </c>
      <c r="FT291" s="21">
        <v>237</v>
      </c>
      <c r="FU291" s="39">
        <v>25</v>
      </c>
      <c r="FV291" s="39">
        <v>-375</v>
      </c>
      <c r="FW291" s="39">
        <v>2500</v>
      </c>
      <c r="FX291" s="50">
        <f t="shared" si="634"/>
        <v>6.4085256359911369E-4</v>
      </c>
      <c r="FY291" s="40">
        <f t="shared" si="574"/>
        <v>13.723578819046232</v>
      </c>
      <c r="FZ291" s="41">
        <f t="shared" si="635"/>
        <v>34308.947047615577</v>
      </c>
      <c r="GA291" s="39">
        <f t="shared" si="636"/>
        <v>-12865855.142855842</v>
      </c>
      <c r="GB291" s="39">
        <f t="shared" si="637"/>
        <v>857723.67619038944</v>
      </c>
      <c r="GC291" s="40">
        <f t="shared" si="575"/>
        <v>17329.1298141113</v>
      </c>
      <c r="GD291" s="39">
        <f t="shared" si="638"/>
        <v>43322824.535278253</v>
      </c>
      <c r="GE291" s="39">
        <f t="shared" si="639"/>
        <v>-16246059200.729345</v>
      </c>
      <c r="GF291" s="39">
        <f t="shared" si="640"/>
        <v>1083070613.3819563</v>
      </c>
      <c r="GG291" s="53">
        <f t="shared" si="641"/>
        <v>6092272200273.5049</v>
      </c>
      <c r="GH291" s="39">
        <f t="shared" si="642"/>
        <v>-406151480018.23364</v>
      </c>
      <c r="GI291" s="39">
        <f t="shared" si="643"/>
        <v>27076765334.548908</v>
      </c>
      <c r="HC291" s="21">
        <v>237</v>
      </c>
      <c r="HD291" s="39">
        <v>25</v>
      </c>
      <c r="HE291" s="39">
        <v>-375</v>
      </c>
      <c r="HF291" s="39">
        <v>2500</v>
      </c>
      <c r="HG291" s="50">
        <f t="shared" si="644"/>
        <v>6.4085633007955286E-4</v>
      </c>
      <c r="HH291" s="40">
        <f t="shared" si="576"/>
        <v>13.723644088784265</v>
      </c>
      <c r="HI291" s="41">
        <f t="shared" si="645"/>
        <v>34309.110221960662</v>
      </c>
      <c r="HJ291" s="39">
        <f t="shared" si="646"/>
        <v>-12865916.333235249</v>
      </c>
      <c r="HK291" s="39">
        <f t="shared" si="647"/>
        <v>857727.75554901653</v>
      </c>
      <c r="HL291" s="40">
        <f t="shared" si="577"/>
        <v>17329.0817914857</v>
      </c>
      <c r="HM291" s="39">
        <f t="shared" si="648"/>
        <v>43322704.47871425</v>
      </c>
      <c r="HN291" s="39">
        <f t="shared" si="649"/>
        <v>-16246014179.517843</v>
      </c>
      <c r="HO291" s="39">
        <f t="shared" si="650"/>
        <v>1083067611.9678562</v>
      </c>
      <c r="HP291" s="53">
        <f t="shared" si="651"/>
        <v>6092255317319.1914</v>
      </c>
      <c r="HQ291" s="39">
        <f t="shared" si="652"/>
        <v>-406150354487.94604</v>
      </c>
      <c r="HR291" s="39">
        <f t="shared" si="653"/>
        <v>27076690299.196407</v>
      </c>
      <c r="IL291" s="21">
        <v>237</v>
      </c>
      <c r="IM291" s="39">
        <v>25</v>
      </c>
      <c r="IN291" s="39">
        <v>-375</v>
      </c>
      <c r="IO291" s="39">
        <v>2500</v>
      </c>
      <c r="IP291" s="50">
        <f t="shared" si="654"/>
        <v>6.4085633014529747E-4</v>
      </c>
      <c r="IQ291" s="40">
        <f t="shared" si="578"/>
        <v>13.723644089923555</v>
      </c>
      <c r="IR291" s="41">
        <f t="shared" si="655"/>
        <v>34309.110224808886</v>
      </c>
      <c r="IS291" s="39">
        <f t="shared" si="656"/>
        <v>-12865916.334303332</v>
      </c>
      <c r="IT291" s="39">
        <f t="shared" si="657"/>
        <v>857727.75562022219</v>
      </c>
      <c r="IU291" s="40">
        <f t="shared" si="579"/>
        <v>17329.081790647459</v>
      </c>
      <c r="IV291" s="39">
        <f t="shared" si="658"/>
        <v>43322704.476618648</v>
      </c>
      <c r="IW291" s="39">
        <f t="shared" si="659"/>
        <v>-16246014178.731993</v>
      </c>
      <c r="IX291" s="39">
        <f t="shared" si="660"/>
        <v>1083067611.9154663</v>
      </c>
      <c r="IY291" s="53">
        <f t="shared" si="661"/>
        <v>6092255317024.4971</v>
      </c>
      <c r="IZ291" s="39">
        <f t="shared" si="662"/>
        <v>-406150354468.29987</v>
      </c>
      <c r="JA291" s="39">
        <f t="shared" si="663"/>
        <v>27076690297.886654</v>
      </c>
      <c r="JU291" s="21">
        <v>237</v>
      </c>
      <c r="JV291" s="39">
        <v>25</v>
      </c>
      <c r="JW291" s="39">
        <v>-375</v>
      </c>
      <c r="JX291" s="39">
        <v>2500</v>
      </c>
      <c r="JY291" s="50">
        <f t="shared" si="664"/>
        <v>6.4085633014529769E-4</v>
      </c>
      <c r="JZ291" s="40">
        <f t="shared" si="580"/>
        <v>13.72364408992356</v>
      </c>
      <c r="KA291" s="41">
        <f t="shared" si="665"/>
        <v>34309.110224808901</v>
      </c>
      <c r="KB291" s="39">
        <f t="shared" si="666"/>
        <v>-12865916.334303338</v>
      </c>
      <c r="KC291" s="39">
        <f t="shared" si="667"/>
        <v>857727.75562022254</v>
      </c>
      <c r="KD291" s="40">
        <f t="shared" si="581"/>
        <v>17329.081790647455</v>
      </c>
      <c r="KE291" s="39">
        <f t="shared" si="668"/>
        <v>43322704.47661864</v>
      </c>
      <c r="KF291" s="39">
        <f t="shared" si="669"/>
        <v>-16246014178.731991</v>
      </c>
      <c r="KG291" s="39">
        <f t="shared" si="670"/>
        <v>1083067611.9154661</v>
      </c>
      <c r="KH291" s="53">
        <f t="shared" si="671"/>
        <v>6092255317024.4961</v>
      </c>
      <c r="KI291" s="39">
        <f t="shared" si="672"/>
        <v>-406150354468.2998</v>
      </c>
      <c r="KJ291" s="39">
        <f t="shared" si="673"/>
        <v>27076690297.88665</v>
      </c>
      <c r="LD291" s="21">
        <v>237</v>
      </c>
      <c r="LE291" s="39">
        <v>25</v>
      </c>
      <c r="LF291" s="39">
        <v>-375</v>
      </c>
      <c r="LG291" s="39">
        <v>2500</v>
      </c>
      <c r="LH291" s="50">
        <f t="shared" si="674"/>
        <v>6.4085633014529769E-4</v>
      </c>
      <c r="LI291" s="40">
        <f t="shared" si="582"/>
        <v>13.72364408992356</v>
      </c>
      <c r="LJ291" s="41">
        <f t="shared" si="675"/>
        <v>34309.110224808901</v>
      </c>
      <c r="LK291" s="39">
        <f t="shared" si="676"/>
        <v>-12865916.334303338</v>
      </c>
      <c r="LL291" s="39">
        <f t="shared" si="677"/>
        <v>857727.75562022254</v>
      </c>
      <c r="LM291" s="40">
        <f t="shared" si="583"/>
        <v>17329.081790647455</v>
      </c>
      <c r="LN291" s="39">
        <f t="shared" si="678"/>
        <v>43322704.47661864</v>
      </c>
      <c r="LO291" s="39">
        <f t="shared" si="679"/>
        <v>-16246014178.731991</v>
      </c>
      <c r="LP291" s="39">
        <f t="shared" si="680"/>
        <v>1083067611.9154661</v>
      </c>
      <c r="LQ291" s="53">
        <f t="shared" si="681"/>
        <v>6092255317024.4961</v>
      </c>
      <c r="LR291" s="39">
        <f t="shared" si="682"/>
        <v>-406150354468.2998</v>
      </c>
      <c r="LS291" s="39">
        <f t="shared" si="683"/>
        <v>27076690297.88665</v>
      </c>
    </row>
    <row r="292" spans="1:331" x14ac:dyDescent="0.25">
      <c r="A292" s="21">
        <v>238</v>
      </c>
      <c r="B292" s="39">
        <v>25</v>
      </c>
      <c r="C292" s="39">
        <v>-325</v>
      </c>
      <c r="D292" s="39">
        <v>2500</v>
      </c>
      <c r="E292" s="50">
        <f t="shared" si="584"/>
        <v>9.525E-4</v>
      </c>
      <c r="F292" s="40">
        <f t="shared" si="564"/>
        <v>18.504991406249999</v>
      </c>
      <c r="G292" s="41">
        <f t="shared" si="585"/>
        <v>46262.478515625</v>
      </c>
      <c r="H292" s="39">
        <f t="shared" si="586"/>
        <v>-15035305.517578125</v>
      </c>
      <c r="I292" s="39">
        <f t="shared" si="587"/>
        <v>1156561.962890625</v>
      </c>
      <c r="J292" s="40">
        <f t="shared" si="565"/>
        <v>13355.624999999998</v>
      </c>
      <c r="K292" s="39">
        <f t="shared" si="588"/>
        <v>33389062.499999996</v>
      </c>
      <c r="L292" s="39">
        <f t="shared" si="589"/>
        <v>-10851445312.499998</v>
      </c>
      <c r="M292" s="39">
        <f t="shared" si="590"/>
        <v>834726562.49999988</v>
      </c>
      <c r="N292" s="53">
        <f t="shared" si="591"/>
        <v>3526719726562.4995</v>
      </c>
      <c r="O292" s="39">
        <f t="shared" si="592"/>
        <v>-271286132812.49997</v>
      </c>
      <c r="P292" s="39">
        <f t="shared" si="593"/>
        <v>20868164062.499996</v>
      </c>
      <c r="AJ292" s="21">
        <v>238</v>
      </c>
      <c r="AK292" s="39">
        <v>25</v>
      </c>
      <c r="AL292" s="39">
        <v>-325</v>
      </c>
      <c r="AM292" s="39">
        <v>2500</v>
      </c>
      <c r="AN292" s="50">
        <f t="shared" si="594"/>
        <v>6.1997979125212989E-4</v>
      </c>
      <c r="AO292" s="40">
        <f t="shared" si="566"/>
        <v>13.359094424477716</v>
      </c>
      <c r="AP292" s="41">
        <f t="shared" si="595"/>
        <v>33397.736061194293</v>
      </c>
      <c r="AQ292" s="39">
        <f t="shared" si="596"/>
        <v>-10854264.219888145</v>
      </c>
      <c r="AR292" s="39">
        <f t="shared" si="597"/>
        <v>834943.40152985731</v>
      </c>
      <c r="AS292" s="40">
        <f t="shared" si="567"/>
        <v>17595.257661535343</v>
      </c>
      <c r="AT292" s="39">
        <f t="shared" si="598"/>
        <v>43988144.153838359</v>
      </c>
      <c r="AU292" s="39">
        <f t="shared" si="599"/>
        <v>-14296146849.997467</v>
      </c>
      <c r="AV292" s="39">
        <f t="shared" si="600"/>
        <v>1099703603.8459589</v>
      </c>
      <c r="AW292" s="53">
        <f t="shared" si="601"/>
        <v>4646247726249.1768</v>
      </c>
      <c r="AX292" s="39">
        <f t="shared" si="602"/>
        <v>-357403671249.93665</v>
      </c>
      <c r="AY292" s="39">
        <f t="shared" si="603"/>
        <v>27492590096.148975</v>
      </c>
      <c r="BS292" s="21">
        <v>238</v>
      </c>
      <c r="BT292" s="39">
        <v>25</v>
      </c>
      <c r="BU292" s="39">
        <v>-325</v>
      </c>
      <c r="BV292" s="39">
        <v>2500</v>
      </c>
      <c r="BW292" s="50">
        <f t="shared" si="604"/>
        <v>7.0999477536981082E-4</v>
      </c>
      <c r="BX292" s="40">
        <f t="shared" si="568"/>
        <v>14.891276567720945</v>
      </c>
      <c r="BY292" s="41">
        <f t="shared" si="605"/>
        <v>37228.191419302362</v>
      </c>
      <c r="BZ292" s="39">
        <f t="shared" si="606"/>
        <v>-12099162.211273268</v>
      </c>
      <c r="CA292" s="39">
        <f t="shared" si="607"/>
        <v>930704.785482559</v>
      </c>
      <c r="CB292" s="40">
        <f t="shared" si="569"/>
        <v>16447.566614034913</v>
      </c>
      <c r="CC292" s="39">
        <f t="shared" si="608"/>
        <v>41118916.53508728</v>
      </c>
      <c r="CD292" s="39">
        <f t="shared" si="609"/>
        <v>-13363647873.903366</v>
      </c>
      <c r="CE292" s="39">
        <f t="shared" si="610"/>
        <v>1027972913.377182</v>
      </c>
      <c r="CF292" s="53">
        <f t="shared" si="611"/>
        <v>4343185559018.5938</v>
      </c>
      <c r="CG292" s="39">
        <f t="shared" si="612"/>
        <v>-334091196847.58417</v>
      </c>
      <c r="CH292" s="39">
        <f t="shared" si="613"/>
        <v>25699322834.42955</v>
      </c>
      <c r="DB292" s="21">
        <v>238</v>
      </c>
      <c r="DC292" s="39">
        <v>25</v>
      </c>
      <c r="DD292" s="39">
        <v>-325</v>
      </c>
      <c r="DE292" s="39">
        <v>2500</v>
      </c>
      <c r="DF292" s="50">
        <f t="shared" si="614"/>
        <v>7.4413851776598101E-4</v>
      </c>
      <c r="DG292" s="40">
        <f t="shared" si="570"/>
        <v>15.4454261011862</v>
      </c>
      <c r="DH292" s="41">
        <f t="shared" si="615"/>
        <v>38613.565252965498</v>
      </c>
      <c r="DI292" s="39">
        <f t="shared" si="616"/>
        <v>-12549408.707213787</v>
      </c>
      <c r="DJ292" s="39">
        <f t="shared" si="617"/>
        <v>965339.13132413744</v>
      </c>
      <c r="DK292" s="40">
        <f t="shared" si="571"/>
        <v>16012.233898483742</v>
      </c>
      <c r="DL292" s="39">
        <f t="shared" si="618"/>
        <v>40030584.746209353</v>
      </c>
      <c r="DM292" s="39">
        <f t="shared" si="619"/>
        <v>-13009940042.51804</v>
      </c>
      <c r="DN292" s="39">
        <f t="shared" si="620"/>
        <v>1000764618.6552339</v>
      </c>
      <c r="DO292" s="53">
        <f t="shared" si="621"/>
        <v>4228230513818.3628</v>
      </c>
      <c r="DP292" s="39">
        <f t="shared" si="622"/>
        <v>-325248501062.95099</v>
      </c>
      <c r="DQ292" s="39">
        <f t="shared" si="623"/>
        <v>25019115466.380844</v>
      </c>
      <c r="EK292" s="21">
        <v>238</v>
      </c>
      <c r="EL292" s="39">
        <v>25</v>
      </c>
      <c r="EM292" s="39">
        <v>-325</v>
      </c>
      <c r="EN292" s="39">
        <v>2500</v>
      </c>
      <c r="EO292" s="50">
        <f t="shared" si="624"/>
        <v>7.5893663133738427E-4</v>
      </c>
      <c r="EP292" s="40">
        <f t="shared" si="572"/>
        <v>15.680980932894228</v>
      </c>
      <c r="EQ292" s="41">
        <f t="shared" si="625"/>
        <v>39202.452332235567</v>
      </c>
      <c r="ER292" s="39">
        <f t="shared" si="626"/>
        <v>-12740797.00797656</v>
      </c>
      <c r="ES292" s="39">
        <f t="shared" si="627"/>
        <v>980061.30830588914</v>
      </c>
      <c r="ET292" s="40">
        <f t="shared" si="573"/>
        <v>15823.557950448352</v>
      </c>
      <c r="EU292" s="39">
        <f t="shared" si="628"/>
        <v>39558894.87612088</v>
      </c>
      <c r="EV292" s="39">
        <f t="shared" si="629"/>
        <v>-12856640834.739286</v>
      </c>
      <c r="EW292" s="39">
        <f t="shared" si="630"/>
        <v>988972371.90302205</v>
      </c>
      <c r="EX292" s="53">
        <f t="shared" si="631"/>
        <v>4178408271290.2681</v>
      </c>
      <c r="EY292" s="39">
        <f t="shared" si="632"/>
        <v>-321416020868.48218</v>
      </c>
      <c r="EZ292" s="39">
        <f t="shared" si="633"/>
        <v>24724309297.57555</v>
      </c>
      <c r="FT292" s="21">
        <v>238</v>
      </c>
      <c r="FU292" s="39">
        <v>25</v>
      </c>
      <c r="FV292" s="39">
        <v>-325</v>
      </c>
      <c r="FW292" s="39">
        <v>2500</v>
      </c>
      <c r="FX292" s="50">
        <f t="shared" si="634"/>
        <v>7.6002244429238083E-4</v>
      </c>
      <c r="FY292" s="40">
        <f t="shared" si="574"/>
        <v>15.698154841051156</v>
      </c>
      <c r="FZ292" s="41">
        <f t="shared" si="635"/>
        <v>39245.387102627894</v>
      </c>
      <c r="GA292" s="39">
        <f t="shared" si="636"/>
        <v>-12754750.808354065</v>
      </c>
      <c r="GB292" s="39">
        <f t="shared" si="637"/>
        <v>981134.67756569735</v>
      </c>
      <c r="GC292" s="40">
        <f t="shared" si="575"/>
        <v>15809.713835272143</v>
      </c>
      <c r="GD292" s="39">
        <f t="shared" si="638"/>
        <v>39524284.588180356</v>
      </c>
      <c r="GE292" s="39">
        <f t="shared" si="639"/>
        <v>-12845392491.158615</v>
      </c>
      <c r="GF292" s="39">
        <f t="shared" si="640"/>
        <v>988107114.7045089</v>
      </c>
      <c r="GG292" s="53">
        <f t="shared" si="641"/>
        <v>4174752559626.5498</v>
      </c>
      <c r="GH292" s="39">
        <f t="shared" si="642"/>
        <v>-321134812278.96539</v>
      </c>
      <c r="GI292" s="39">
        <f t="shared" si="643"/>
        <v>24702677867.61272</v>
      </c>
      <c r="HC292" s="21">
        <v>238</v>
      </c>
      <c r="HD292" s="39">
        <v>25</v>
      </c>
      <c r="HE292" s="39">
        <v>-325</v>
      </c>
      <c r="HF292" s="39">
        <v>2500</v>
      </c>
      <c r="HG292" s="50">
        <f t="shared" si="644"/>
        <v>7.6002847513750654E-4</v>
      </c>
      <c r="HH292" s="40">
        <f t="shared" si="576"/>
        <v>15.698250186754914</v>
      </c>
      <c r="HI292" s="41">
        <f t="shared" si="645"/>
        <v>39245.625466887286</v>
      </c>
      <c r="HJ292" s="39">
        <f t="shared" si="646"/>
        <v>-12754828.276738368</v>
      </c>
      <c r="HK292" s="39">
        <f t="shared" si="647"/>
        <v>981140.63667218213</v>
      </c>
      <c r="HL292" s="40">
        <f t="shared" si="577"/>
        <v>15809.636941996794</v>
      </c>
      <c r="HM292" s="39">
        <f t="shared" si="648"/>
        <v>39524092.354991987</v>
      </c>
      <c r="HN292" s="39">
        <f t="shared" si="649"/>
        <v>-12845330015.372396</v>
      </c>
      <c r="HO292" s="39">
        <f t="shared" si="650"/>
        <v>988102308.87479973</v>
      </c>
      <c r="HP292" s="53">
        <f t="shared" si="651"/>
        <v>4174732254996.0288</v>
      </c>
      <c r="HQ292" s="39">
        <f t="shared" si="652"/>
        <v>-321133250384.30994</v>
      </c>
      <c r="HR292" s="39">
        <f t="shared" si="653"/>
        <v>24702557721.869991</v>
      </c>
      <c r="IL292" s="21">
        <v>238</v>
      </c>
      <c r="IM292" s="39">
        <v>25</v>
      </c>
      <c r="IN292" s="39">
        <v>-325</v>
      </c>
      <c r="IO292" s="39">
        <v>2500</v>
      </c>
      <c r="IP292" s="50">
        <f t="shared" si="654"/>
        <v>7.6002847524469261E-4</v>
      </c>
      <c r="IQ292" s="40">
        <f t="shared" si="578"/>
        <v>15.698250188449487</v>
      </c>
      <c r="IR292" s="41">
        <f t="shared" si="655"/>
        <v>39245.62547112372</v>
      </c>
      <c r="IS292" s="39">
        <f t="shared" si="656"/>
        <v>-12754828.278115209</v>
      </c>
      <c r="IT292" s="39">
        <f t="shared" si="657"/>
        <v>981140.63677809294</v>
      </c>
      <c r="IU292" s="40">
        <f t="shared" si="579"/>
        <v>15809.636940630169</v>
      </c>
      <c r="IV292" s="39">
        <f t="shared" si="658"/>
        <v>39524092.351575419</v>
      </c>
      <c r="IW292" s="39">
        <f t="shared" si="659"/>
        <v>-12845330014.262011</v>
      </c>
      <c r="IX292" s="39">
        <f t="shared" si="660"/>
        <v>988102308.78938544</v>
      </c>
      <c r="IY292" s="53">
        <f t="shared" si="661"/>
        <v>4174732254635.1533</v>
      </c>
      <c r="IZ292" s="39">
        <f t="shared" si="662"/>
        <v>-321133250356.55029</v>
      </c>
      <c r="JA292" s="39">
        <f t="shared" si="663"/>
        <v>24702557719.734638</v>
      </c>
      <c r="JU292" s="21">
        <v>238</v>
      </c>
      <c r="JV292" s="39">
        <v>25</v>
      </c>
      <c r="JW292" s="39">
        <v>-325</v>
      </c>
      <c r="JX292" s="39">
        <v>2500</v>
      </c>
      <c r="JY292" s="50">
        <f t="shared" si="664"/>
        <v>7.6002847524469282E-4</v>
      </c>
      <c r="JZ292" s="40">
        <f t="shared" si="580"/>
        <v>15.698250188449494</v>
      </c>
      <c r="KA292" s="41">
        <f t="shared" si="665"/>
        <v>39245.625471123734</v>
      </c>
      <c r="KB292" s="39">
        <f t="shared" si="666"/>
        <v>-12754828.278115213</v>
      </c>
      <c r="KC292" s="39">
        <f t="shared" si="667"/>
        <v>981140.63677809341</v>
      </c>
      <c r="KD292" s="40">
        <f t="shared" si="581"/>
        <v>15809.636940630166</v>
      </c>
      <c r="KE292" s="39">
        <f t="shared" si="668"/>
        <v>39524092.351575412</v>
      </c>
      <c r="KF292" s="39">
        <f t="shared" si="669"/>
        <v>-12845330014.262009</v>
      </c>
      <c r="KG292" s="39">
        <f t="shared" si="670"/>
        <v>988102308.78938532</v>
      </c>
      <c r="KH292" s="53">
        <f t="shared" si="671"/>
        <v>4174732254635.1528</v>
      </c>
      <c r="KI292" s="39">
        <f t="shared" si="672"/>
        <v>-321133250356.55023</v>
      </c>
      <c r="KJ292" s="39">
        <f t="shared" si="673"/>
        <v>24702557719.734631</v>
      </c>
      <c r="LD292" s="21">
        <v>238</v>
      </c>
      <c r="LE292" s="39">
        <v>25</v>
      </c>
      <c r="LF292" s="39">
        <v>-325</v>
      </c>
      <c r="LG292" s="39">
        <v>2500</v>
      </c>
      <c r="LH292" s="50">
        <f t="shared" si="674"/>
        <v>7.6002847524469282E-4</v>
      </c>
      <c r="LI292" s="40">
        <f t="shared" si="582"/>
        <v>15.698250188449494</v>
      </c>
      <c r="LJ292" s="41">
        <f t="shared" si="675"/>
        <v>39245.625471123734</v>
      </c>
      <c r="LK292" s="39">
        <f t="shared" si="676"/>
        <v>-12754828.278115213</v>
      </c>
      <c r="LL292" s="39">
        <f t="shared" si="677"/>
        <v>981140.63677809341</v>
      </c>
      <c r="LM292" s="40">
        <f t="shared" si="583"/>
        <v>15809.636940630166</v>
      </c>
      <c r="LN292" s="39">
        <f t="shared" si="678"/>
        <v>39524092.351575412</v>
      </c>
      <c r="LO292" s="39">
        <f t="shared" si="679"/>
        <v>-12845330014.262009</v>
      </c>
      <c r="LP292" s="39">
        <f t="shared" si="680"/>
        <v>988102308.78938532</v>
      </c>
      <c r="LQ292" s="53">
        <f t="shared" si="681"/>
        <v>4174732254635.1528</v>
      </c>
      <c r="LR292" s="39">
        <f t="shared" si="682"/>
        <v>-321133250356.55023</v>
      </c>
      <c r="LS292" s="39">
        <f t="shared" si="683"/>
        <v>24702557719.734631</v>
      </c>
    </row>
    <row r="293" spans="1:331" x14ac:dyDescent="0.25">
      <c r="A293" s="21">
        <v>239</v>
      </c>
      <c r="B293" s="39">
        <v>25</v>
      </c>
      <c r="C293" s="39">
        <v>-275</v>
      </c>
      <c r="D293" s="39">
        <v>2500</v>
      </c>
      <c r="E293" s="50">
        <f t="shared" si="584"/>
        <v>9.5999999999999992E-4</v>
      </c>
      <c r="F293" s="40">
        <f t="shared" si="564"/>
        <v>18.604800000000001</v>
      </c>
      <c r="G293" s="41">
        <f t="shared" si="585"/>
        <v>46512</v>
      </c>
      <c r="H293" s="39">
        <f t="shared" si="586"/>
        <v>-12790800</v>
      </c>
      <c r="I293" s="39">
        <f t="shared" si="587"/>
        <v>1162800</v>
      </c>
      <c r="J293" s="40">
        <f t="shared" si="565"/>
        <v>13260</v>
      </c>
      <c r="K293" s="39">
        <f t="shared" si="588"/>
        <v>33150000</v>
      </c>
      <c r="L293" s="39">
        <f t="shared" si="589"/>
        <v>-9116250000</v>
      </c>
      <c r="M293" s="39">
        <f t="shared" si="590"/>
        <v>828750000</v>
      </c>
      <c r="N293" s="53">
        <f t="shared" si="591"/>
        <v>2506968750000</v>
      </c>
      <c r="O293" s="39">
        <f t="shared" si="592"/>
        <v>-227906250000</v>
      </c>
      <c r="P293" s="39">
        <f t="shared" si="593"/>
        <v>20718750000</v>
      </c>
      <c r="AJ293" s="21">
        <v>239</v>
      </c>
      <c r="AK293" s="39">
        <v>25</v>
      </c>
      <c r="AL293" s="39">
        <v>-275</v>
      </c>
      <c r="AM293" s="39">
        <v>2500</v>
      </c>
      <c r="AN293" s="50">
        <f t="shared" si="594"/>
        <v>6.9257183099010562E-4</v>
      </c>
      <c r="AO293" s="40">
        <f t="shared" si="566"/>
        <v>14.6027763408564</v>
      </c>
      <c r="AP293" s="41">
        <f t="shared" si="595"/>
        <v>36506.940852141001</v>
      </c>
      <c r="AQ293" s="39">
        <f t="shared" si="596"/>
        <v>-10039408.734338775</v>
      </c>
      <c r="AR293" s="39">
        <f t="shared" si="597"/>
        <v>912673.52130352496</v>
      </c>
      <c r="AS293" s="40">
        <f t="shared" si="567"/>
        <v>16669.709154876153</v>
      </c>
      <c r="AT293" s="39">
        <f t="shared" si="598"/>
        <v>41674272.887190379</v>
      </c>
      <c r="AU293" s="39">
        <f t="shared" si="599"/>
        <v>-11460425043.977354</v>
      </c>
      <c r="AV293" s="39">
        <f t="shared" si="600"/>
        <v>1041856822.1797595</v>
      </c>
      <c r="AW293" s="53">
        <f t="shared" si="601"/>
        <v>3151616887093.7725</v>
      </c>
      <c r="AX293" s="39">
        <f t="shared" si="602"/>
        <v>-286510626099.43384</v>
      </c>
      <c r="AY293" s="39">
        <f t="shared" si="603"/>
        <v>26046420554.493988</v>
      </c>
      <c r="BS293" s="21">
        <v>239</v>
      </c>
      <c r="BT293" s="39">
        <v>25</v>
      </c>
      <c r="BU293" s="39">
        <v>-275</v>
      </c>
      <c r="BV293" s="39">
        <v>2500</v>
      </c>
      <c r="BW293" s="50">
        <f t="shared" si="604"/>
        <v>8.0035627911812304E-4</v>
      </c>
      <c r="BX293" s="40">
        <f t="shared" si="568"/>
        <v>16.325450261297867</v>
      </c>
      <c r="BY293" s="41">
        <f t="shared" si="605"/>
        <v>40813.625653244664</v>
      </c>
      <c r="BZ293" s="39">
        <f t="shared" si="606"/>
        <v>-11223747.054642282</v>
      </c>
      <c r="CA293" s="39">
        <f t="shared" si="607"/>
        <v>1020340.6413311166</v>
      </c>
      <c r="CB293" s="40">
        <f t="shared" si="569"/>
        <v>15295.457441243931</v>
      </c>
      <c r="CC293" s="39">
        <f t="shared" si="608"/>
        <v>38238643.603109829</v>
      </c>
      <c r="CD293" s="39">
        <f t="shared" si="609"/>
        <v>-10515626990.855204</v>
      </c>
      <c r="CE293" s="39">
        <f t="shared" si="610"/>
        <v>955966090.07774568</v>
      </c>
      <c r="CF293" s="53">
        <f t="shared" si="611"/>
        <v>2891797422485.1812</v>
      </c>
      <c r="CG293" s="39">
        <f t="shared" si="612"/>
        <v>-262890674771.38007</v>
      </c>
      <c r="CH293" s="39">
        <f t="shared" si="613"/>
        <v>23899152251.943642</v>
      </c>
      <c r="DB293" s="21">
        <v>239</v>
      </c>
      <c r="DC293" s="39">
        <v>25</v>
      </c>
      <c r="DD293" s="39">
        <v>-275</v>
      </c>
      <c r="DE293" s="39">
        <v>2500</v>
      </c>
      <c r="DF293" s="50">
        <f t="shared" si="614"/>
        <v>8.5505879251735796E-4</v>
      </c>
      <c r="DG293" s="40">
        <f t="shared" si="570"/>
        <v>17.143073900227211</v>
      </c>
      <c r="DH293" s="41">
        <f t="shared" si="615"/>
        <v>42857.684750568027</v>
      </c>
      <c r="DI293" s="39">
        <f t="shared" si="616"/>
        <v>-11785863.306406207</v>
      </c>
      <c r="DJ293" s="39">
        <f t="shared" si="617"/>
        <v>1071442.1187642007</v>
      </c>
      <c r="DK293" s="40">
        <f t="shared" si="571"/>
        <v>14598.000395403686</v>
      </c>
      <c r="DL293" s="39">
        <f t="shared" si="618"/>
        <v>36495000.988509215</v>
      </c>
      <c r="DM293" s="39">
        <f t="shared" si="619"/>
        <v>-10036125271.840034</v>
      </c>
      <c r="DN293" s="39">
        <f t="shared" si="620"/>
        <v>912375024.71273041</v>
      </c>
      <c r="DO293" s="53">
        <f t="shared" si="621"/>
        <v>2759934449756.0093</v>
      </c>
      <c r="DP293" s="39">
        <f t="shared" si="622"/>
        <v>-250903131796.00085</v>
      </c>
      <c r="DQ293" s="39">
        <f t="shared" si="623"/>
        <v>22809375617.81826</v>
      </c>
      <c r="EK293" s="21">
        <v>239</v>
      </c>
      <c r="EL293" s="39">
        <v>25</v>
      </c>
      <c r="EM293" s="39">
        <v>-275</v>
      </c>
      <c r="EN293" s="39">
        <v>2500</v>
      </c>
      <c r="EO293" s="50">
        <f t="shared" si="624"/>
        <v>8.7752304164084242E-4</v>
      </c>
      <c r="EP293" s="40">
        <f t="shared" si="572"/>
        <v>17.467789921948935</v>
      </c>
      <c r="EQ293" s="41">
        <f t="shared" si="625"/>
        <v>43669.474804872334</v>
      </c>
      <c r="ER293" s="39">
        <f t="shared" si="626"/>
        <v>-12009105.571339892</v>
      </c>
      <c r="ES293" s="39">
        <f t="shared" si="627"/>
        <v>1091736.8701218083</v>
      </c>
      <c r="ET293" s="40">
        <f t="shared" si="573"/>
        <v>14311.58121907926</v>
      </c>
      <c r="EU293" s="39">
        <f t="shared" si="628"/>
        <v>35778953.047698148</v>
      </c>
      <c r="EV293" s="39">
        <f t="shared" si="629"/>
        <v>-9839212088.116991</v>
      </c>
      <c r="EW293" s="39">
        <f t="shared" si="630"/>
        <v>894473826.19245374</v>
      </c>
      <c r="EX293" s="53">
        <f t="shared" si="631"/>
        <v>2705783324232.1724</v>
      </c>
      <c r="EY293" s="39">
        <f t="shared" si="632"/>
        <v>-245980302202.92477</v>
      </c>
      <c r="EZ293" s="39">
        <f t="shared" si="633"/>
        <v>22361845654.811344</v>
      </c>
      <c r="FT293" s="21">
        <v>239</v>
      </c>
      <c r="FU293" s="39">
        <v>25</v>
      </c>
      <c r="FV293" s="39">
        <v>-275</v>
      </c>
      <c r="FW293" s="39">
        <v>2500</v>
      </c>
      <c r="FX293" s="50">
        <f t="shared" si="634"/>
        <v>8.7919232498564787E-4</v>
      </c>
      <c r="FY293" s="40">
        <f t="shared" si="574"/>
        <v>17.491662242134382</v>
      </c>
      <c r="FZ293" s="41">
        <f t="shared" si="635"/>
        <v>43729.155605335953</v>
      </c>
      <c r="GA293" s="39">
        <f t="shared" si="636"/>
        <v>-12025517.791467387</v>
      </c>
      <c r="GB293" s="39">
        <f t="shared" si="637"/>
        <v>1093228.8901333988</v>
      </c>
      <c r="GC293" s="40">
        <f t="shared" si="575"/>
        <v>14290.29785643299</v>
      </c>
      <c r="GD293" s="39">
        <f t="shared" si="638"/>
        <v>35725744.641082473</v>
      </c>
      <c r="GE293" s="39">
        <f t="shared" si="639"/>
        <v>-9824579776.2976799</v>
      </c>
      <c r="GF293" s="39">
        <f t="shared" si="640"/>
        <v>893143616.02706182</v>
      </c>
      <c r="GG293" s="53">
        <f t="shared" si="641"/>
        <v>2701759438481.8618</v>
      </c>
      <c r="GH293" s="39">
        <f t="shared" si="642"/>
        <v>-245614494407.44199</v>
      </c>
      <c r="GI293" s="39">
        <f t="shared" si="643"/>
        <v>22328590400.676544</v>
      </c>
      <c r="HC293" s="21">
        <v>239</v>
      </c>
      <c r="HD293" s="39">
        <v>25</v>
      </c>
      <c r="HE293" s="39">
        <v>-275</v>
      </c>
      <c r="HF293" s="39">
        <v>2500</v>
      </c>
      <c r="HG293" s="50">
        <f t="shared" si="644"/>
        <v>8.7920062019546032E-4</v>
      </c>
      <c r="HH293" s="40">
        <f t="shared" si="576"/>
        <v>17.491780782714713</v>
      </c>
      <c r="HI293" s="41">
        <f t="shared" si="645"/>
        <v>43729.451956786783</v>
      </c>
      <c r="HJ293" s="39">
        <f t="shared" si="646"/>
        <v>-12025599.288116366</v>
      </c>
      <c r="HK293" s="39">
        <f t="shared" si="647"/>
        <v>1093236.2989196696</v>
      </c>
      <c r="HL293" s="40">
        <f t="shared" si="577"/>
        <v>14290.192092507881</v>
      </c>
      <c r="HM293" s="39">
        <f t="shared" si="648"/>
        <v>35725480.231269702</v>
      </c>
      <c r="HN293" s="39">
        <f t="shared" si="649"/>
        <v>-9824507063.5991688</v>
      </c>
      <c r="HO293" s="39">
        <f t="shared" si="650"/>
        <v>893137005.78174257</v>
      </c>
      <c r="HP293" s="53">
        <f t="shared" si="651"/>
        <v>2701739442489.7715</v>
      </c>
      <c r="HQ293" s="39">
        <f t="shared" si="652"/>
        <v>-245612676589.97922</v>
      </c>
      <c r="HR293" s="39">
        <f t="shared" si="653"/>
        <v>22328425144.543564</v>
      </c>
      <c r="IL293" s="21">
        <v>239</v>
      </c>
      <c r="IM293" s="39">
        <v>25</v>
      </c>
      <c r="IN293" s="39">
        <v>-275</v>
      </c>
      <c r="IO293" s="39">
        <v>2500</v>
      </c>
      <c r="IP293" s="50">
        <f t="shared" si="654"/>
        <v>8.7920062034408763E-4</v>
      </c>
      <c r="IQ293" s="40">
        <f t="shared" si="578"/>
        <v>17.491780784838628</v>
      </c>
      <c r="IR293" s="41">
        <f t="shared" si="655"/>
        <v>43729.451962096573</v>
      </c>
      <c r="IS293" s="39">
        <f t="shared" si="656"/>
        <v>-12025599.289576558</v>
      </c>
      <c r="IT293" s="39">
        <f t="shared" si="657"/>
        <v>1093236.2990524143</v>
      </c>
      <c r="IU293" s="40">
        <f t="shared" si="579"/>
        <v>14290.192090612883</v>
      </c>
      <c r="IV293" s="39">
        <f t="shared" si="658"/>
        <v>35725480.226532206</v>
      </c>
      <c r="IW293" s="39">
        <f t="shared" si="659"/>
        <v>-9824507062.2963562</v>
      </c>
      <c r="IX293" s="39">
        <f t="shared" si="660"/>
        <v>893137005.66330516</v>
      </c>
      <c r="IY293" s="53">
        <f t="shared" si="661"/>
        <v>2701739442131.498</v>
      </c>
      <c r="IZ293" s="39">
        <f t="shared" si="662"/>
        <v>-245612676557.40891</v>
      </c>
      <c r="JA293" s="39">
        <f t="shared" si="663"/>
        <v>22328425141.58263</v>
      </c>
      <c r="JU293" s="21">
        <v>239</v>
      </c>
      <c r="JV293" s="39">
        <v>25</v>
      </c>
      <c r="JW293" s="39">
        <v>-275</v>
      </c>
      <c r="JX293" s="39">
        <v>2500</v>
      </c>
      <c r="JY293" s="50">
        <f t="shared" si="664"/>
        <v>8.7920062034408807E-4</v>
      </c>
      <c r="JZ293" s="40">
        <f t="shared" si="580"/>
        <v>17.491780784838632</v>
      </c>
      <c r="KA293" s="41">
        <f t="shared" si="665"/>
        <v>43729.45196209658</v>
      </c>
      <c r="KB293" s="39">
        <f t="shared" si="666"/>
        <v>-12025599.28957656</v>
      </c>
      <c r="KC293" s="39">
        <f t="shared" si="667"/>
        <v>1093236.2990524145</v>
      </c>
      <c r="KD293" s="40">
        <f t="shared" si="581"/>
        <v>14290.192090612876</v>
      </c>
      <c r="KE293" s="39">
        <f t="shared" si="668"/>
        <v>35725480.226532191</v>
      </c>
      <c r="KF293" s="39">
        <f t="shared" si="669"/>
        <v>-9824507062.2963524</v>
      </c>
      <c r="KG293" s="39">
        <f t="shared" si="670"/>
        <v>893137005.66330481</v>
      </c>
      <c r="KH293" s="53">
        <f t="shared" si="671"/>
        <v>2701739442131.4971</v>
      </c>
      <c r="KI293" s="39">
        <f t="shared" si="672"/>
        <v>-245612676557.40881</v>
      </c>
      <c r="KJ293" s="39">
        <f t="shared" si="673"/>
        <v>22328425141.582619</v>
      </c>
      <c r="LD293" s="21">
        <v>239</v>
      </c>
      <c r="LE293" s="39">
        <v>25</v>
      </c>
      <c r="LF293" s="39">
        <v>-275</v>
      </c>
      <c r="LG293" s="39">
        <v>2500</v>
      </c>
      <c r="LH293" s="50">
        <f t="shared" si="674"/>
        <v>8.7920062034408807E-4</v>
      </c>
      <c r="LI293" s="40">
        <f t="shared" si="582"/>
        <v>17.491780784838632</v>
      </c>
      <c r="LJ293" s="41">
        <f t="shared" si="675"/>
        <v>43729.45196209658</v>
      </c>
      <c r="LK293" s="39">
        <f t="shared" si="676"/>
        <v>-12025599.28957656</v>
      </c>
      <c r="LL293" s="39">
        <f t="shared" si="677"/>
        <v>1093236.2990524145</v>
      </c>
      <c r="LM293" s="40">
        <f t="shared" si="583"/>
        <v>14290.192090612876</v>
      </c>
      <c r="LN293" s="39">
        <f t="shared" si="678"/>
        <v>35725480.226532191</v>
      </c>
      <c r="LO293" s="39">
        <f t="shared" si="679"/>
        <v>-9824507062.2963524</v>
      </c>
      <c r="LP293" s="39">
        <f t="shared" si="680"/>
        <v>893137005.66330481</v>
      </c>
      <c r="LQ293" s="53">
        <f t="shared" si="681"/>
        <v>2701739442131.4971</v>
      </c>
      <c r="LR293" s="39">
        <f t="shared" si="682"/>
        <v>-245612676557.40881</v>
      </c>
      <c r="LS293" s="39">
        <f t="shared" si="683"/>
        <v>22328425141.582619</v>
      </c>
    </row>
    <row r="294" spans="1:331" x14ac:dyDescent="0.25">
      <c r="A294" s="21">
        <v>240</v>
      </c>
      <c r="B294" s="39">
        <v>25</v>
      </c>
      <c r="C294" s="39">
        <v>-225</v>
      </c>
      <c r="D294" s="39">
        <v>2500</v>
      </c>
      <c r="E294" s="50">
        <f t="shared" si="584"/>
        <v>9.6749999999999994E-4</v>
      </c>
      <c r="F294" s="40">
        <f t="shared" si="564"/>
        <v>18.703891406249998</v>
      </c>
      <c r="G294" s="41">
        <f t="shared" si="585"/>
        <v>46759.728515624993</v>
      </c>
      <c r="H294" s="39">
        <f t="shared" si="586"/>
        <v>-10520938.916015623</v>
      </c>
      <c r="I294" s="39">
        <f t="shared" si="587"/>
        <v>1168993.2128906248</v>
      </c>
      <c r="J294" s="40">
        <f t="shared" si="565"/>
        <v>13164.375000000002</v>
      </c>
      <c r="K294" s="39">
        <f t="shared" si="588"/>
        <v>32910937.500000004</v>
      </c>
      <c r="L294" s="39">
        <f t="shared" si="589"/>
        <v>-7404960937.500001</v>
      </c>
      <c r="M294" s="39">
        <f t="shared" si="590"/>
        <v>822773437.50000012</v>
      </c>
      <c r="N294" s="53">
        <f t="shared" si="591"/>
        <v>1666116210937.5002</v>
      </c>
      <c r="O294" s="39">
        <f t="shared" si="592"/>
        <v>-185124023437.50003</v>
      </c>
      <c r="P294" s="39">
        <f t="shared" si="593"/>
        <v>20569335937.500004</v>
      </c>
      <c r="AJ294" s="21">
        <v>240</v>
      </c>
      <c r="AK294" s="39">
        <v>25</v>
      </c>
      <c r="AL294" s="39">
        <v>-225</v>
      </c>
      <c r="AM294" s="39">
        <v>2500</v>
      </c>
      <c r="AN294" s="50">
        <f t="shared" si="594"/>
        <v>7.6516387072808134E-4</v>
      </c>
      <c r="AO294" s="40">
        <f t="shared" si="566"/>
        <v>15.779270803260253</v>
      </c>
      <c r="AP294" s="41">
        <f t="shared" si="595"/>
        <v>39448.177008150633</v>
      </c>
      <c r="AQ294" s="39">
        <f t="shared" si="596"/>
        <v>-8875839.8268338926</v>
      </c>
      <c r="AR294" s="39">
        <f t="shared" si="597"/>
        <v>986204.42520376586</v>
      </c>
      <c r="AS294" s="40">
        <f t="shared" si="567"/>
        <v>15744.160648216961</v>
      </c>
      <c r="AT294" s="39">
        <f t="shared" si="598"/>
        <v>39360401.6205424</v>
      </c>
      <c r="AU294" s="39">
        <f t="shared" si="599"/>
        <v>-8856090364.6220398</v>
      </c>
      <c r="AV294" s="39">
        <f t="shared" si="600"/>
        <v>984010040.51355994</v>
      </c>
      <c r="AW294" s="53">
        <f t="shared" si="601"/>
        <v>1992620332039.959</v>
      </c>
      <c r="AX294" s="39">
        <f t="shared" si="602"/>
        <v>-221402259115.55099</v>
      </c>
      <c r="AY294" s="39">
        <f t="shared" si="603"/>
        <v>24600251012.839001</v>
      </c>
      <c r="BS294" s="21">
        <v>240</v>
      </c>
      <c r="BT294" s="39">
        <v>25</v>
      </c>
      <c r="BU294" s="39">
        <v>-225</v>
      </c>
      <c r="BV294" s="39">
        <v>2500</v>
      </c>
      <c r="BW294" s="50">
        <f t="shared" si="604"/>
        <v>8.9071778286643516E-4</v>
      </c>
      <c r="BX294" s="40">
        <f t="shared" si="568"/>
        <v>17.655517637539173</v>
      </c>
      <c r="BY294" s="41">
        <f t="shared" si="605"/>
        <v>44138.79409384793</v>
      </c>
      <c r="BZ294" s="39">
        <f t="shared" si="606"/>
        <v>-9931228.671115784</v>
      </c>
      <c r="CA294" s="39">
        <f t="shared" si="607"/>
        <v>1103469.8523461982</v>
      </c>
      <c r="CB294" s="40">
        <f t="shared" si="569"/>
        <v>14143.348268452952</v>
      </c>
      <c r="CC294" s="39">
        <f t="shared" si="608"/>
        <v>35358370.671132378</v>
      </c>
      <c r="CD294" s="39">
        <f t="shared" si="609"/>
        <v>-7955633401.0047855</v>
      </c>
      <c r="CE294" s="39">
        <f t="shared" si="610"/>
        <v>883959266.77830946</v>
      </c>
      <c r="CF294" s="53">
        <f t="shared" si="611"/>
        <v>1790017515226.0767</v>
      </c>
      <c r="CG294" s="39">
        <f t="shared" si="612"/>
        <v>-198890835025.11963</v>
      </c>
      <c r="CH294" s="39">
        <f t="shared" si="613"/>
        <v>22098981669.457737</v>
      </c>
      <c r="DB294" s="21">
        <v>240</v>
      </c>
      <c r="DC294" s="39">
        <v>25</v>
      </c>
      <c r="DD294" s="39">
        <v>-225</v>
      </c>
      <c r="DE294" s="39">
        <v>2500</v>
      </c>
      <c r="DF294" s="50">
        <f t="shared" si="614"/>
        <v>9.6597906726873502E-4</v>
      </c>
      <c r="DG294" s="40">
        <f t="shared" si="570"/>
        <v>18.683854530543975</v>
      </c>
      <c r="DH294" s="41">
        <f t="shared" si="615"/>
        <v>46709.636326359941</v>
      </c>
      <c r="DI294" s="39">
        <f t="shared" si="616"/>
        <v>-10509668.173430987</v>
      </c>
      <c r="DJ294" s="39">
        <f t="shared" si="617"/>
        <v>1167740.9081589985</v>
      </c>
      <c r="DK294" s="40">
        <f t="shared" si="571"/>
        <v>13183.766892323629</v>
      </c>
      <c r="DL294" s="39">
        <f t="shared" si="618"/>
        <v>32959417.23080907</v>
      </c>
      <c r="DM294" s="39">
        <f t="shared" si="619"/>
        <v>-7415868876.9320412</v>
      </c>
      <c r="DN294" s="39">
        <f t="shared" si="620"/>
        <v>823985430.77022672</v>
      </c>
      <c r="DO294" s="53">
        <f t="shared" si="621"/>
        <v>1668570497309.7092</v>
      </c>
      <c r="DP294" s="39">
        <f t="shared" si="622"/>
        <v>-185396721923.30103</v>
      </c>
      <c r="DQ294" s="39">
        <f t="shared" si="623"/>
        <v>20599635769.255669</v>
      </c>
      <c r="EK294" s="21">
        <v>240</v>
      </c>
      <c r="EL294" s="39">
        <v>25</v>
      </c>
      <c r="EM294" s="39">
        <v>-225</v>
      </c>
      <c r="EN294" s="39">
        <v>2500</v>
      </c>
      <c r="EO294" s="50">
        <f t="shared" si="624"/>
        <v>9.9610945194430057E-4</v>
      </c>
      <c r="EP294" s="40">
        <f t="shared" si="572"/>
        <v>19.075299017968224</v>
      </c>
      <c r="EQ294" s="41">
        <f t="shared" si="625"/>
        <v>47688.247544920559</v>
      </c>
      <c r="ER294" s="39">
        <f t="shared" si="626"/>
        <v>-10729855.697607126</v>
      </c>
      <c r="ES294" s="39">
        <f t="shared" si="627"/>
        <v>1192206.1886230139</v>
      </c>
      <c r="ET294" s="40">
        <f t="shared" si="573"/>
        <v>12799.604487710169</v>
      </c>
      <c r="EU294" s="39">
        <f t="shared" si="628"/>
        <v>31999011.219275422</v>
      </c>
      <c r="EV294" s="39">
        <f t="shared" si="629"/>
        <v>-7199777524.3369703</v>
      </c>
      <c r="EW294" s="39">
        <f t="shared" si="630"/>
        <v>799975280.48188555</v>
      </c>
      <c r="EX294" s="53">
        <f t="shared" si="631"/>
        <v>1619949942975.8184</v>
      </c>
      <c r="EY294" s="39">
        <f t="shared" si="632"/>
        <v>-179994438108.42426</v>
      </c>
      <c r="EZ294" s="39">
        <f t="shared" si="633"/>
        <v>19999382012.047138</v>
      </c>
      <c r="FT294" s="21">
        <v>240</v>
      </c>
      <c r="FU294" s="39">
        <v>25</v>
      </c>
      <c r="FV294" s="39">
        <v>-225</v>
      </c>
      <c r="FW294" s="39">
        <v>2500</v>
      </c>
      <c r="FX294" s="50">
        <f t="shared" si="634"/>
        <v>9.9836220567891512E-4</v>
      </c>
      <c r="FY294" s="40">
        <f t="shared" si="574"/>
        <v>19.1041010222959</v>
      </c>
      <c r="FZ294" s="41">
        <f t="shared" si="635"/>
        <v>47760.252555739753</v>
      </c>
      <c r="GA294" s="39">
        <f t="shared" si="636"/>
        <v>-10746056.825041445</v>
      </c>
      <c r="GB294" s="39">
        <f t="shared" si="637"/>
        <v>1194006.3138934937</v>
      </c>
      <c r="GC294" s="40">
        <f t="shared" si="575"/>
        <v>12770.881877593834</v>
      </c>
      <c r="GD294" s="39">
        <f t="shared" si="638"/>
        <v>31927204.693984587</v>
      </c>
      <c r="GE294" s="39">
        <f t="shared" si="639"/>
        <v>-7183621056.1465321</v>
      </c>
      <c r="GF294" s="39">
        <f t="shared" si="640"/>
        <v>798180117.34961462</v>
      </c>
      <c r="GG294" s="53">
        <f t="shared" si="641"/>
        <v>1616314737632.9697</v>
      </c>
      <c r="GH294" s="39">
        <f t="shared" si="642"/>
        <v>-179590526403.6633</v>
      </c>
      <c r="GI294" s="39">
        <f t="shared" si="643"/>
        <v>19954502933.740368</v>
      </c>
      <c r="HC294" s="21">
        <v>240</v>
      </c>
      <c r="HD294" s="39">
        <v>25</v>
      </c>
      <c r="HE294" s="39">
        <v>-225</v>
      </c>
      <c r="HF294" s="39">
        <v>2500</v>
      </c>
      <c r="HG294" s="50">
        <f t="shared" si="644"/>
        <v>9.9837276525341421E-4</v>
      </c>
      <c r="HH294" s="40">
        <f t="shared" si="576"/>
        <v>19.104235876663662</v>
      </c>
      <c r="HI294" s="41">
        <f t="shared" si="645"/>
        <v>47760.589691659152</v>
      </c>
      <c r="HJ294" s="39">
        <f t="shared" si="646"/>
        <v>-10746132.68062331</v>
      </c>
      <c r="HK294" s="39">
        <f t="shared" si="647"/>
        <v>1194014.7422914789</v>
      </c>
      <c r="HL294" s="40">
        <f t="shared" si="577"/>
        <v>12770.747243018968</v>
      </c>
      <c r="HM294" s="39">
        <f t="shared" si="648"/>
        <v>31926868.107547421</v>
      </c>
      <c r="HN294" s="39">
        <f t="shared" si="649"/>
        <v>-7183545324.1981697</v>
      </c>
      <c r="HO294" s="39">
        <f t="shared" si="650"/>
        <v>798171702.68868554</v>
      </c>
      <c r="HP294" s="53">
        <f t="shared" si="651"/>
        <v>1616297697944.5881</v>
      </c>
      <c r="HQ294" s="39">
        <f t="shared" si="652"/>
        <v>-179588633104.95425</v>
      </c>
      <c r="HR294" s="39">
        <f t="shared" si="653"/>
        <v>19954292567.217136</v>
      </c>
      <c r="IL294" s="21">
        <v>240</v>
      </c>
      <c r="IM294" s="39">
        <v>25</v>
      </c>
      <c r="IN294" s="39">
        <v>-225</v>
      </c>
      <c r="IO294" s="39">
        <v>2500</v>
      </c>
      <c r="IP294" s="50">
        <f t="shared" si="654"/>
        <v>9.9837276544348266E-4</v>
      </c>
      <c r="IQ294" s="40">
        <f t="shared" si="578"/>
        <v>19.104235879090979</v>
      </c>
      <c r="IR294" s="41">
        <f t="shared" si="655"/>
        <v>47760.589697727446</v>
      </c>
      <c r="IS294" s="39">
        <f t="shared" si="656"/>
        <v>-10746132.681988675</v>
      </c>
      <c r="IT294" s="39">
        <f t="shared" si="657"/>
        <v>1194014.7424431862</v>
      </c>
      <c r="IU294" s="40">
        <f t="shared" si="579"/>
        <v>12770.747240595596</v>
      </c>
      <c r="IV294" s="39">
        <f t="shared" si="658"/>
        <v>31926868.101488989</v>
      </c>
      <c r="IW294" s="39">
        <f t="shared" si="659"/>
        <v>-7183545322.8350229</v>
      </c>
      <c r="IX294" s="39">
        <f t="shared" si="660"/>
        <v>798171702.53722477</v>
      </c>
      <c r="IY294" s="53">
        <f t="shared" si="661"/>
        <v>1616297697637.8801</v>
      </c>
      <c r="IZ294" s="39">
        <f t="shared" si="662"/>
        <v>-179588633070.87558</v>
      </c>
      <c r="JA294" s="39">
        <f t="shared" si="663"/>
        <v>19954292563.430618</v>
      </c>
      <c r="JU294" s="21">
        <v>240</v>
      </c>
      <c r="JV294" s="39">
        <v>25</v>
      </c>
      <c r="JW294" s="39">
        <v>-225</v>
      </c>
      <c r="JX294" s="39">
        <v>2500</v>
      </c>
      <c r="JY294" s="50">
        <f t="shared" si="664"/>
        <v>9.9837276544348309E-4</v>
      </c>
      <c r="JZ294" s="40">
        <f t="shared" si="580"/>
        <v>19.104235879090982</v>
      </c>
      <c r="KA294" s="41">
        <f t="shared" si="665"/>
        <v>47760.589697727453</v>
      </c>
      <c r="KB294" s="39">
        <f t="shared" si="666"/>
        <v>-10746132.681988677</v>
      </c>
      <c r="KC294" s="39">
        <f t="shared" si="667"/>
        <v>1194014.7424431862</v>
      </c>
      <c r="KD294" s="40">
        <f t="shared" si="581"/>
        <v>12770.74724059559</v>
      </c>
      <c r="KE294" s="39">
        <f t="shared" si="668"/>
        <v>31926868.101488978</v>
      </c>
      <c r="KF294" s="39">
        <f t="shared" si="669"/>
        <v>-7183545322.8350201</v>
      </c>
      <c r="KG294" s="39">
        <f t="shared" si="670"/>
        <v>798171702.53722441</v>
      </c>
      <c r="KH294" s="53">
        <f t="shared" si="671"/>
        <v>1616297697637.8794</v>
      </c>
      <c r="KI294" s="39">
        <f t="shared" si="672"/>
        <v>-179588633070.87549</v>
      </c>
      <c r="KJ294" s="39">
        <f t="shared" si="673"/>
        <v>19954292563.430611</v>
      </c>
      <c r="LD294" s="21">
        <v>240</v>
      </c>
      <c r="LE294" s="39">
        <v>25</v>
      </c>
      <c r="LF294" s="39">
        <v>-225</v>
      </c>
      <c r="LG294" s="39">
        <v>2500</v>
      </c>
      <c r="LH294" s="50">
        <f t="shared" si="674"/>
        <v>9.9837276544348309E-4</v>
      </c>
      <c r="LI294" s="40">
        <f t="shared" si="582"/>
        <v>19.104235879090982</v>
      </c>
      <c r="LJ294" s="41">
        <f t="shared" si="675"/>
        <v>47760.589697727453</v>
      </c>
      <c r="LK294" s="39">
        <f t="shared" si="676"/>
        <v>-10746132.681988677</v>
      </c>
      <c r="LL294" s="39">
        <f t="shared" si="677"/>
        <v>1194014.7424431862</v>
      </c>
      <c r="LM294" s="40">
        <f t="shared" si="583"/>
        <v>12770.74724059559</v>
      </c>
      <c r="LN294" s="39">
        <f t="shared" si="678"/>
        <v>31926868.101488978</v>
      </c>
      <c r="LO294" s="39">
        <f t="shared" si="679"/>
        <v>-7183545322.8350201</v>
      </c>
      <c r="LP294" s="39">
        <f t="shared" si="680"/>
        <v>798171702.53722441</v>
      </c>
      <c r="LQ294" s="53">
        <f t="shared" si="681"/>
        <v>1616297697637.8794</v>
      </c>
      <c r="LR294" s="39">
        <f t="shared" si="682"/>
        <v>-179588633070.87549</v>
      </c>
      <c r="LS294" s="39">
        <f t="shared" si="683"/>
        <v>19954292563.430611</v>
      </c>
    </row>
    <row r="295" spans="1:331" x14ac:dyDescent="0.25">
      <c r="A295" s="21">
        <v>241</v>
      </c>
      <c r="B295" s="39">
        <v>25</v>
      </c>
      <c r="C295" s="39">
        <v>-175</v>
      </c>
      <c r="D295" s="39">
        <v>2500</v>
      </c>
      <c r="E295" s="50">
        <f t="shared" si="584"/>
        <v>9.7499999999999996E-4</v>
      </c>
      <c r="F295" s="40">
        <f t="shared" si="564"/>
        <v>18.802265625</v>
      </c>
      <c r="G295" s="41">
        <f t="shared" si="585"/>
        <v>47005.6640625</v>
      </c>
      <c r="H295" s="39">
        <f t="shared" si="586"/>
        <v>-8225991.2109375</v>
      </c>
      <c r="I295" s="39">
        <f t="shared" si="587"/>
        <v>1175141.6015625</v>
      </c>
      <c r="J295" s="40">
        <f t="shared" si="565"/>
        <v>13068.749999999998</v>
      </c>
      <c r="K295" s="39">
        <f t="shared" si="588"/>
        <v>32671874.999999996</v>
      </c>
      <c r="L295" s="39">
        <f t="shared" si="589"/>
        <v>-5717578124.999999</v>
      </c>
      <c r="M295" s="39">
        <f t="shared" si="590"/>
        <v>816796874.99999988</v>
      </c>
      <c r="N295" s="53">
        <f t="shared" si="591"/>
        <v>1000576171874.9999</v>
      </c>
      <c r="O295" s="39">
        <f t="shared" si="592"/>
        <v>-142939453124.99997</v>
      </c>
      <c r="P295" s="39">
        <f t="shared" si="593"/>
        <v>20419921874.999996</v>
      </c>
      <c r="AJ295" s="21">
        <v>241</v>
      </c>
      <c r="AK295" s="39">
        <v>25</v>
      </c>
      <c r="AL295" s="39">
        <v>-175</v>
      </c>
      <c r="AM295" s="39">
        <v>2500</v>
      </c>
      <c r="AN295" s="50">
        <f t="shared" si="594"/>
        <v>8.3775591046605707E-4</v>
      </c>
      <c r="AO295" s="40">
        <f t="shared" si="566"/>
        <v>16.888577811689277</v>
      </c>
      <c r="AP295" s="41">
        <f t="shared" si="595"/>
        <v>42221.44452922319</v>
      </c>
      <c r="AQ295" s="39">
        <f t="shared" si="596"/>
        <v>-7388752.7926140586</v>
      </c>
      <c r="AR295" s="39">
        <f t="shared" si="597"/>
        <v>1055536.1132305798</v>
      </c>
      <c r="AS295" s="40">
        <f t="shared" si="567"/>
        <v>14818.612141557773</v>
      </c>
      <c r="AT295" s="39">
        <f t="shared" si="598"/>
        <v>37046530.353894435</v>
      </c>
      <c r="AU295" s="39">
        <f t="shared" si="599"/>
        <v>-6483142811.9315262</v>
      </c>
      <c r="AV295" s="39">
        <f t="shared" si="600"/>
        <v>926163258.84736085</v>
      </c>
      <c r="AW295" s="53">
        <f t="shared" si="601"/>
        <v>1134549992088.0171</v>
      </c>
      <c r="AX295" s="39">
        <f t="shared" si="602"/>
        <v>-162078570298.28815</v>
      </c>
      <c r="AY295" s="39">
        <f t="shared" si="603"/>
        <v>23154081471.184021</v>
      </c>
      <c r="BS295" s="21">
        <v>241</v>
      </c>
      <c r="BT295" s="39">
        <v>25</v>
      </c>
      <c r="BU295" s="39">
        <v>-175</v>
      </c>
      <c r="BV295" s="39">
        <v>2500</v>
      </c>
      <c r="BW295" s="50">
        <f t="shared" si="604"/>
        <v>9.8107928661474728E-4</v>
      </c>
      <c r="BX295" s="40">
        <f t="shared" si="568"/>
        <v>18.881478696444859</v>
      </c>
      <c r="BY295" s="41">
        <f t="shared" si="605"/>
        <v>47203.696741112144</v>
      </c>
      <c r="BZ295" s="39">
        <f t="shared" si="606"/>
        <v>-8260646.9296946255</v>
      </c>
      <c r="CA295" s="39">
        <f t="shared" si="607"/>
        <v>1180092.4185278036</v>
      </c>
      <c r="CB295" s="40">
        <f t="shared" si="569"/>
        <v>12991.239095661971</v>
      </c>
      <c r="CC295" s="39">
        <f t="shared" si="608"/>
        <v>32478097.739154927</v>
      </c>
      <c r="CD295" s="39">
        <f t="shared" si="609"/>
        <v>-5683667104.3521128</v>
      </c>
      <c r="CE295" s="39">
        <f t="shared" si="610"/>
        <v>811952443.47887313</v>
      </c>
      <c r="CF295" s="53">
        <f t="shared" si="611"/>
        <v>994641743261.61975</v>
      </c>
      <c r="CG295" s="39">
        <f t="shared" si="612"/>
        <v>-142091677608.8028</v>
      </c>
      <c r="CH295" s="39">
        <f t="shared" si="613"/>
        <v>20298811086.971828</v>
      </c>
      <c r="DB295" s="21">
        <v>241</v>
      </c>
      <c r="DC295" s="39">
        <v>25</v>
      </c>
      <c r="DD295" s="39">
        <v>-175</v>
      </c>
      <c r="DE295" s="39">
        <v>2500</v>
      </c>
      <c r="DF295" s="50">
        <f t="shared" si="614"/>
        <v>1.0768993420201118E-3</v>
      </c>
      <c r="DG295" s="40">
        <f t="shared" si="570"/>
        <v>20.067767992136496</v>
      </c>
      <c r="DH295" s="41">
        <f t="shared" si="615"/>
        <v>50169.419980341241</v>
      </c>
      <c r="DI295" s="39">
        <f t="shared" si="616"/>
        <v>-8779648.4965597168</v>
      </c>
      <c r="DJ295" s="39">
        <f t="shared" si="617"/>
        <v>1254235.4995085311</v>
      </c>
      <c r="DK295" s="40">
        <f t="shared" si="571"/>
        <v>11769.533389243574</v>
      </c>
      <c r="DL295" s="39">
        <f t="shared" si="618"/>
        <v>29423833.473108936</v>
      </c>
      <c r="DM295" s="39">
        <f t="shared" si="619"/>
        <v>-5149170857.7940636</v>
      </c>
      <c r="DN295" s="39">
        <f t="shared" si="620"/>
        <v>735595836.82772338</v>
      </c>
      <c r="DO295" s="53">
        <f t="shared" si="621"/>
        <v>901104900113.96118</v>
      </c>
      <c r="DP295" s="39">
        <f t="shared" si="622"/>
        <v>-128729271444.85159</v>
      </c>
      <c r="DQ295" s="39">
        <f t="shared" si="623"/>
        <v>18389895920.693085</v>
      </c>
      <c r="EK295" s="21">
        <v>241</v>
      </c>
      <c r="EL295" s="39">
        <v>25</v>
      </c>
      <c r="EM295" s="39">
        <v>-175</v>
      </c>
      <c r="EN295" s="39">
        <v>2500</v>
      </c>
      <c r="EO295" s="50">
        <f t="shared" si="624"/>
        <v>1.1146958622477584E-3</v>
      </c>
      <c r="EP295" s="40">
        <f t="shared" si="572"/>
        <v>20.503508220952092</v>
      </c>
      <c r="EQ295" s="41">
        <f t="shared" si="625"/>
        <v>51258.770552380229</v>
      </c>
      <c r="ER295" s="39">
        <f t="shared" si="626"/>
        <v>-8970284.846666541</v>
      </c>
      <c r="ES295" s="39">
        <f t="shared" si="627"/>
        <v>1281469.2638095056</v>
      </c>
      <c r="ET295" s="40">
        <f t="shared" si="573"/>
        <v>11287.627756341082</v>
      </c>
      <c r="EU295" s="39">
        <f t="shared" si="628"/>
        <v>28219069.390852705</v>
      </c>
      <c r="EV295" s="39">
        <f t="shared" si="629"/>
        <v>-4938337143.3992233</v>
      </c>
      <c r="EW295" s="39">
        <f t="shared" si="630"/>
        <v>705476734.7713176</v>
      </c>
      <c r="EX295" s="53">
        <f t="shared" si="631"/>
        <v>864209000094.86414</v>
      </c>
      <c r="EY295" s="39">
        <f t="shared" si="632"/>
        <v>-123458428584.98058</v>
      </c>
      <c r="EZ295" s="39">
        <f t="shared" si="633"/>
        <v>17636918369.28294</v>
      </c>
      <c r="FT295" s="21">
        <v>241</v>
      </c>
      <c r="FU295" s="39">
        <v>25</v>
      </c>
      <c r="FV295" s="39">
        <v>-175</v>
      </c>
      <c r="FW295" s="39">
        <v>2500</v>
      </c>
      <c r="FX295" s="50">
        <f t="shared" si="634"/>
        <v>1.1175320863721823E-3</v>
      </c>
      <c r="FY295" s="40">
        <f t="shared" si="574"/>
        <v>20.535471181535712</v>
      </c>
      <c r="FZ295" s="41">
        <f t="shared" si="635"/>
        <v>51338.67795383928</v>
      </c>
      <c r="GA295" s="39">
        <f t="shared" si="636"/>
        <v>-8984268.6419218741</v>
      </c>
      <c r="GB295" s="39">
        <f t="shared" si="637"/>
        <v>1283466.9488459821</v>
      </c>
      <c r="GC295" s="40">
        <f t="shared" si="575"/>
        <v>11251.465898754675</v>
      </c>
      <c r="GD295" s="39">
        <f t="shared" si="638"/>
        <v>28128664.746886689</v>
      </c>
      <c r="GE295" s="39">
        <f t="shared" si="639"/>
        <v>-4922516330.7051706</v>
      </c>
      <c r="GF295" s="39">
        <f t="shared" si="640"/>
        <v>703216618.67216718</v>
      </c>
      <c r="GG295" s="53">
        <f t="shared" si="641"/>
        <v>861440357873.40491</v>
      </c>
      <c r="GH295" s="39">
        <f t="shared" si="642"/>
        <v>-123062908267.62926</v>
      </c>
      <c r="GI295" s="39">
        <f t="shared" si="643"/>
        <v>17580415466.80418</v>
      </c>
      <c r="HC295" s="21">
        <v>241</v>
      </c>
      <c r="HD295" s="39">
        <v>25</v>
      </c>
      <c r="HE295" s="39">
        <v>-175</v>
      </c>
      <c r="HF295" s="39">
        <v>2500</v>
      </c>
      <c r="HG295" s="50">
        <f t="shared" si="644"/>
        <v>1.117544910311368E-3</v>
      </c>
      <c r="HH295" s="40">
        <f t="shared" si="576"/>
        <v>20.535615468601758</v>
      </c>
      <c r="HI295" s="41">
        <f t="shared" si="645"/>
        <v>51339.038671504393</v>
      </c>
      <c r="HJ295" s="39">
        <f t="shared" si="646"/>
        <v>-8984331.7675132696</v>
      </c>
      <c r="HK295" s="39">
        <f t="shared" si="647"/>
        <v>1283475.9667876097</v>
      </c>
      <c r="HL295" s="40">
        <f t="shared" si="577"/>
        <v>11251.302393530059</v>
      </c>
      <c r="HM295" s="39">
        <f t="shared" si="648"/>
        <v>28128255.983825147</v>
      </c>
      <c r="HN295" s="39">
        <f t="shared" si="649"/>
        <v>-4922444797.1694012</v>
      </c>
      <c r="HO295" s="39">
        <f t="shared" si="650"/>
        <v>703206399.59562874</v>
      </c>
      <c r="HP295" s="53">
        <f t="shared" si="651"/>
        <v>861427839504.64526</v>
      </c>
      <c r="HQ295" s="39">
        <f t="shared" si="652"/>
        <v>-123061119929.23503</v>
      </c>
      <c r="HR295" s="39">
        <f t="shared" si="653"/>
        <v>17580159989.890717</v>
      </c>
      <c r="IL295" s="21">
        <v>241</v>
      </c>
      <c r="IM295" s="39">
        <v>25</v>
      </c>
      <c r="IN295" s="39">
        <v>-175</v>
      </c>
      <c r="IO295" s="39">
        <v>2500</v>
      </c>
      <c r="IP295" s="50">
        <f t="shared" si="654"/>
        <v>1.1175449105428777E-3</v>
      </c>
      <c r="IQ295" s="40">
        <f t="shared" si="578"/>
        <v>20.53561547120654</v>
      </c>
      <c r="IR295" s="41">
        <f t="shared" si="655"/>
        <v>51339.038678016354</v>
      </c>
      <c r="IS295" s="39">
        <f t="shared" si="656"/>
        <v>-8984331.7686528619</v>
      </c>
      <c r="IT295" s="39">
        <f t="shared" si="657"/>
        <v>1283475.9669504089</v>
      </c>
      <c r="IU295" s="40">
        <f t="shared" si="579"/>
        <v>11251.30239057831</v>
      </c>
      <c r="IV295" s="39">
        <f t="shared" si="658"/>
        <v>28128255.976445775</v>
      </c>
      <c r="IW295" s="39">
        <f t="shared" si="659"/>
        <v>-4922444795.8780107</v>
      </c>
      <c r="IX295" s="39">
        <f t="shared" si="660"/>
        <v>703206399.41114438</v>
      </c>
      <c r="IY295" s="53">
        <f t="shared" si="661"/>
        <v>861427839278.65186</v>
      </c>
      <c r="IZ295" s="39">
        <f t="shared" si="662"/>
        <v>-123061119896.95027</v>
      </c>
      <c r="JA295" s="39">
        <f t="shared" si="663"/>
        <v>17580159985.27861</v>
      </c>
      <c r="JU295" s="21">
        <v>241</v>
      </c>
      <c r="JV295" s="39">
        <v>25</v>
      </c>
      <c r="JW295" s="39">
        <v>-175</v>
      </c>
      <c r="JX295" s="39">
        <v>2500</v>
      </c>
      <c r="JY295" s="50">
        <f t="shared" si="664"/>
        <v>1.1175449105428783E-3</v>
      </c>
      <c r="JZ295" s="40">
        <f t="shared" si="580"/>
        <v>20.535615471206551</v>
      </c>
      <c r="KA295" s="41">
        <f t="shared" si="665"/>
        <v>51339.038678016375</v>
      </c>
      <c r="KB295" s="39">
        <f t="shared" si="666"/>
        <v>-8984331.7686528657</v>
      </c>
      <c r="KC295" s="39">
        <f t="shared" si="667"/>
        <v>1283475.9669504093</v>
      </c>
      <c r="KD295" s="40">
        <f t="shared" si="581"/>
        <v>11251.302390578301</v>
      </c>
      <c r="KE295" s="39">
        <f t="shared" si="668"/>
        <v>28128255.976445753</v>
      </c>
      <c r="KF295" s="39">
        <f t="shared" si="669"/>
        <v>-4922444795.8780069</v>
      </c>
      <c r="KG295" s="39">
        <f t="shared" si="670"/>
        <v>703206399.41114378</v>
      </c>
      <c r="KH295" s="53">
        <f t="shared" si="671"/>
        <v>861427839278.65125</v>
      </c>
      <c r="KI295" s="39">
        <f t="shared" si="672"/>
        <v>-123061119896.95016</v>
      </c>
      <c r="KJ295" s="39">
        <f t="shared" si="673"/>
        <v>17580159985.278595</v>
      </c>
      <c r="LD295" s="21">
        <v>241</v>
      </c>
      <c r="LE295" s="39">
        <v>25</v>
      </c>
      <c r="LF295" s="39">
        <v>-175</v>
      </c>
      <c r="LG295" s="39">
        <v>2500</v>
      </c>
      <c r="LH295" s="50">
        <f t="shared" si="674"/>
        <v>1.1175449105428783E-3</v>
      </c>
      <c r="LI295" s="40">
        <f t="shared" si="582"/>
        <v>20.535615471206551</v>
      </c>
      <c r="LJ295" s="41">
        <f t="shared" si="675"/>
        <v>51339.038678016375</v>
      </c>
      <c r="LK295" s="39">
        <f t="shared" si="676"/>
        <v>-8984331.7686528657</v>
      </c>
      <c r="LL295" s="39">
        <f t="shared" si="677"/>
        <v>1283475.9669504093</v>
      </c>
      <c r="LM295" s="40">
        <f t="shared" si="583"/>
        <v>11251.302390578301</v>
      </c>
      <c r="LN295" s="39">
        <f t="shared" si="678"/>
        <v>28128255.976445753</v>
      </c>
      <c r="LO295" s="39">
        <f t="shared" si="679"/>
        <v>-4922444795.8780069</v>
      </c>
      <c r="LP295" s="39">
        <f t="shared" si="680"/>
        <v>703206399.41114378</v>
      </c>
      <c r="LQ295" s="53">
        <f t="shared" si="681"/>
        <v>861427839278.65125</v>
      </c>
      <c r="LR295" s="39">
        <f t="shared" si="682"/>
        <v>-123061119896.95016</v>
      </c>
      <c r="LS295" s="39">
        <f t="shared" si="683"/>
        <v>17580159985.278595</v>
      </c>
    </row>
    <row r="296" spans="1:331" x14ac:dyDescent="0.25">
      <c r="A296" s="21">
        <v>242</v>
      </c>
      <c r="B296" s="39">
        <v>25</v>
      </c>
      <c r="C296" s="39">
        <v>-125</v>
      </c>
      <c r="D296" s="39">
        <v>2500</v>
      </c>
      <c r="E296" s="50">
        <f t="shared" si="584"/>
        <v>9.8249999999999987E-4</v>
      </c>
      <c r="F296" s="40">
        <f t="shared" si="564"/>
        <v>18.899922656249998</v>
      </c>
      <c r="G296" s="41">
        <f t="shared" si="585"/>
        <v>47249.806640624993</v>
      </c>
      <c r="H296" s="39">
        <f t="shared" si="586"/>
        <v>-5906225.8300781241</v>
      </c>
      <c r="I296" s="39">
        <f t="shared" si="587"/>
        <v>1181245.1660156248</v>
      </c>
      <c r="J296" s="40">
        <f t="shared" si="565"/>
        <v>12973.125</v>
      </c>
      <c r="K296" s="39">
        <f t="shared" si="588"/>
        <v>32432812.5</v>
      </c>
      <c r="L296" s="39">
        <f t="shared" si="589"/>
        <v>-4054101562.5</v>
      </c>
      <c r="M296" s="39">
        <f t="shared" si="590"/>
        <v>810820312.5</v>
      </c>
      <c r="N296" s="53">
        <f t="shared" si="591"/>
        <v>506762695312.5</v>
      </c>
      <c r="O296" s="39">
        <f t="shared" si="592"/>
        <v>-101352539062.5</v>
      </c>
      <c r="P296" s="39">
        <f t="shared" si="593"/>
        <v>20270507812.5</v>
      </c>
      <c r="AJ296" s="21">
        <v>242</v>
      </c>
      <c r="AK296" s="39">
        <v>25</v>
      </c>
      <c r="AL296" s="39">
        <v>-125</v>
      </c>
      <c r="AM296" s="39">
        <v>2500</v>
      </c>
      <c r="AN296" s="50">
        <f t="shared" si="594"/>
        <v>9.1034795020403269E-4</v>
      </c>
      <c r="AO296" s="40">
        <f t="shared" si="566"/>
        <v>17.93069736614347</v>
      </c>
      <c r="AP296" s="41">
        <f t="shared" si="595"/>
        <v>44826.743415358673</v>
      </c>
      <c r="AQ296" s="39">
        <f t="shared" si="596"/>
        <v>-5603342.9269198338</v>
      </c>
      <c r="AR296" s="39">
        <f t="shared" si="597"/>
        <v>1120668.5853839668</v>
      </c>
      <c r="AS296" s="40">
        <f t="shared" si="567"/>
        <v>13893.063634898584</v>
      </c>
      <c r="AT296" s="39">
        <f t="shared" si="598"/>
        <v>34732659.087246463</v>
      </c>
      <c r="AU296" s="39">
        <f t="shared" si="599"/>
        <v>-4341582385.9058075</v>
      </c>
      <c r="AV296" s="39">
        <f t="shared" si="600"/>
        <v>868316477.18116152</v>
      </c>
      <c r="AW296" s="53">
        <f t="shared" si="601"/>
        <v>542697798238.22595</v>
      </c>
      <c r="AX296" s="39">
        <f t="shared" si="602"/>
        <v>-108539559647.64519</v>
      </c>
      <c r="AY296" s="39">
        <f t="shared" si="603"/>
        <v>21707911929.529037</v>
      </c>
      <c r="BS296" s="21">
        <v>242</v>
      </c>
      <c r="BT296" s="39">
        <v>25</v>
      </c>
      <c r="BU296" s="39">
        <v>-125</v>
      </c>
      <c r="BV296" s="39">
        <v>2500</v>
      </c>
      <c r="BW296" s="50">
        <f t="shared" si="604"/>
        <v>1.0714407903630596E-3</v>
      </c>
      <c r="BX296" s="40">
        <f t="shared" si="568"/>
        <v>20.003333438014931</v>
      </c>
      <c r="BY296" s="41">
        <f t="shared" si="605"/>
        <v>50008.333595037329</v>
      </c>
      <c r="BZ296" s="39">
        <f t="shared" si="606"/>
        <v>-6251041.6993796658</v>
      </c>
      <c r="CA296" s="39">
        <f t="shared" si="607"/>
        <v>1250208.3398759332</v>
      </c>
      <c r="CB296" s="40">
        <f t="shared" si="569"/>
        <v>11839.12992287099</v>
      </c>
      <c r="CC296" s="39">
        <f t="shared" si="608"/>
        <v>29597824.807177477</v>
      </c>
      <c r="CD296" s="39">
        <f t="shared" si="609"/>
        <v>-3699728100.8971844</v>
      </c>
      <c r="CE296" s="39">
        <f t="shared" si="610"/>
        <v>739945620.17943692</v>
      </c>
      <c r="CF296" s="53">
        <f t="shared" si="611"/>
        <v>462466012612.14807</v>
      </c>
      <c r="CG296" s="39">
        <f t="shared" si="612"/>
        <v>-92493202522.429611</v>
      </c>
      <c r="CH296" s="39">
        <f t="shared" si="613"/>
        <v>18498640504.485924</v>
      </c>
      <c r="DB296" s="21">
        <v>242</v>
      </c>
      <c r="DC296" s="39">
        <v>25</v>
      </c>
      <c r="DD296" s="39">
        <v>-125</v>
      </c>
      <c r="DE296" s="39">
        <v>2500</v>
      </c>
      <c r="DF296" s="50">
        <f t="shared" si="614"/>
        <v>1.1878196167714888E-3</v>
      </c>
      <c r="DG296" s="40">
        <f t="shared" si="570"/>
        <v>21.294814285004776</v>
      </c>
      <c r="DH296" s="41">
        <f t="shared" si="615"/>
        <v>53237.035712511941</v>
      </c>
      <c r="DI296" s="39">
        <f t="shared" si="616"/>
        <v>-6654629.4640639927</v>
      </c>
      <c r="DJ296" s="39">
        <f t="shared" si="617"/>
        <v>1330925.8928127985</v>
      </c>
      <c r="DK296" s="40">
        <f t="shared" si="571"/>
        <v>10355.299886163519</v>
      </c>
      <c r="DL296" s="39">
        <f t="shared" si="618"/>
        <v>25888249.715408798</v>
      </c>
      <c r="DM296" s="39">
        <f t="shared" si="619"/>
        <v>-3236031214.4260998</v>
      </c>
      <c r="DN296" s="39">
        <f t="shared" si="620"/>
        <v>647206242.88521993</v>
      </c>
      <c r="DO296" s="53">
        <f t="shared" si="621"/>
        <v>404503901803.26245</v>
      </c>
      <c r="DP296" s="39">
        <f t="shared" si="622"/>
        <v>-80900780360.652496</v>
      </c>
      <c r="DQ296" s="39">
        <f t="shared" si="623"/>
        <v>16180156072.130499</v>
      </c>
      <c r="EK296" s="21">
        <v>242</v>
      </c>
      <c r="EL296" s="39">
        <v>25</v>
      </c>
      <c r="EM296" s="39">
        <v>-125</v>
      </c>
      <c r="EN296" s="39">
        <v>2500</v>
      </c>
      <c r="EO296" s="50">
        <f t="shared" si="624"/>
        <v>1.2332822725512167E-3</v>
      </c>
      <c r="EP296" s="40">
        <f t="shared" si="572"/>
        <v>21.752417530900551</v>
      </c>
      <c r="EQ296" s="41">
        <f t="shared" si="625"/>
        <v>54381.043827251378</v>
      </c>
      <c r="ER296" s="39">
        <f t="shared" si="626"/>
        <v>-6797630.4784064218</v>
      </c>
      <c r="ES296" s="39">
        <f t="shared" si="627"/>
        <v>1359526.0956812846</v>
      </c>
      <c r="ET296" s="40">
        <f t="shared" si="573"/>
        <v>9775.6510249719868</v>
      </c>
      <c r="EU296" s="39">
        <f t="shared" si="628"/>
        <v>24439127.562429968</v>
      </c>
      <c r="EV296" s="39">
        <f t="shared" si="629"/>
        <v>-3054890945.3037462</v>
      </c>
      <c r="EW296" s="39">
        <f t="shared" si="630"/>
        <v>610978189.06074917</v>
      </c>
      <c r="EX296" s="53">
        <f t="shared" si="631"/>
        <v>381861368162.96826</v>
      </c>
      <c r="EY296" s="39">
        <f t="shared" si="632"/>
        <v>-76372273632.593643</v>
      </c>
      <c r="EZ296" s="39">
        <f t="shared" si="633"/>
        <v>15274454726.51873</v>
      </c>
      <c r="FT296" s="21">
        <v>242</v>
      </c>
      <c r="FU296" s="39">
        <v>25</v>
      </c>
      <c r="FV296" s="39">
        <v>-125</v>
      </c>
      <c r="FW296" s="39">
        <v>2500</v>
      </c>
      <c r="FX296" s="50">
        <f t="shared" si="634"/>
        <v>1.2367019670654494E-3</v>
      </c>
      <c r="FY296" s="40">
        <f t="shared" si="574"/>
        <v>21.785772719853817</v>
      </c>
      <c r="FZ296" s="41">
        <f t="shared" si="635"/>
        <v>54464.431799634542</v>
      </c>
      <c r="GA296" s="39">
        <f t="shared" si="636"/>
        <v>-6808053.9749543173</v>
      </c>
      <c r="GB296" s="39">
        <f t="shared" si="637"/>
        <v>1361610.7949908637</v>
      </c>
      <c r="GC296" s="40">
        <f t="shared" si="575"/>
        <v>9732.049919915522</v>
      </c>
      <c r="GD296" s="39">
        <f t="shared" si="638"/>
        <v>24330124.799788807</v>
      </c>
      <c r="GE296" s="39">
        <f t="shared" si="639"/>
        <v>-3041265599.9736009</v>
      </c>
      <c r="GF296" s="39">
        <f t="shared" si="640"/>
        <v>608253119.99472022</v>
      </c>
      <c r="GG296" s="53">
        <f t="shared" si="641"/>
        <v>380158199996.70013</v>
      </c>
      <c r="GH296" s="39">
        <f t="shared" si="642"/>
        <v>-76031639999.340027</v>
      </c>
      <c r="GI296" s="39">
        <f t="shared" si="643"/>
        <v>15206327999.868004</v>
      </c>
      <c r="HC296" s="21">
        <v>242</v>
      </c>
      <c r="HD296" s="39">
        <v>25</v>
      </c>
      <c r="HE296" s="39">
        <v>-125</v>
      </c>
      <c r="HF296" s="39">
        <v>2500</v>
      </c>
      <c r="HG296" s="50">
        <f t="shared" si="644"/>
        <v>1.2367170553693216E-3</v>
      </c>
      <c r="HH296" s="40">
        <f t="shared" si="576"/>
        <v>21.785919558528995</v>
      </c>
      <c r="HI296" s="41">
        <f t="shared" si="645"/>
        <v>54464.798896322485</v>
      </c>
      <c r="HJ296" s="39">
        <f t="shared" si="646"/>
        <v>-6808099.8620403111</v>
      </c>
      <c r="HK296" s="39">
        <f t="shared" si="647"/>
        <v>1361619.9724080621</v>
      </c>
      <c r="HL296" s="40">
        <f t="shared" si="577"/>
        <v>9731.8575440411496</v>
      </c>
      <c r="HM296" s="39">
        <f t="shared" si="648"/>
        <v>24329643.860102873</v>
      </c>
      <c r="HN296" s="39">
        <f t="shared" si="649"/>
        <v>-3041205482.5128593</v>
      </c>
      <c r="HO296" s="39">
        <f t="shared" si="650"/>
        <v>608241096.50257182</v>
      </c>
      <c r="HP296" s="53">
        <f t="shared" si="651"/>
        <v>380150685314.10742</v>
      </c>
      <c r="HQ296" s="39">
        <f t="shared" si="652"/>
        <v>-76030137062.821472</v>
      </c>
      <c r="HR296" s="39">
        <f t="shared" si="653"/>
        <v>15206027412.564297</v>
      </c>
      <c r="IL296" s="21">
        <v>242</v>
      </c>
      <c r="IM296" s="39">
        <v>25</v>
      </c>
      <c r="IN296" s="39">
        <v>-125</v>
      </c>
      <c r="IO296" s="39">
        <v>2500</v>
      </c>
      <c r="IP296" s="50">
        <f t="shared" si="654"/>
        <v>1.2367170556422727E-3</v>
      </c>
      <c r="IQ296" s="40">
        <f t="shared" si="578"/>
        <v>21.785919561185317</v>
      </c>
      <c r="IR296" s="41">
        <f t="shared" si="655"/>
        <v>54464.798902963288</v>
      </c>
      <c r="IS296" s="39">
        <f t="shared" si="656"/>
        <v>-6808099.862870411</v>
      </c>
      <c r="IT296" s="39">
        <f t="shared" si="657"/>
        <v>1361619.9725740822</v>
      </c>
      <c r="IU296" s="40">
        <f t="shared" si="579"/>
        <v>9731.8575405610245</v>
      </c>
      <c r="IV296" s="39">
        <f t="shared" si="658"/>
        <v>24329643.851402562</v>
      </c>
      <c r="IW296" s="39">
        <f t="shared" si="659"/>
        <v>-3041205481.4253201</v>
      </c>
      <c r="IX296" s="39">
        <f t="shared" si="660"/>
        <v>608241096.2850641</v>
      </c>
      <c r="IY296" s="53">
        <f t="shared" si="661"/>
        <v>380150685178.16504</v>
      </c>
      <c r="IZ296" s="39">
        <f t="shared" si="662"/>
        <v>-76030137035.633011</v>
      </c>
      <c r="JA296" s="39">
        <f t="shared" si="663"/>
        <v>15206027407.126602</v>
      </c>
      <c r="JU296" s="21">
        <v>242</v>
      </c>
      <c r="JV296" s="39">
        <v>25</v>
      </c>
      <c r="JW296" s="39">
        <v>-125</v>
      </c>
      <c r="JX296" s="39">
        <v>2500</v>
      </c>
      <c r="JY296" s="50">
        <f t="shared" si="664"/>
        <v>1.2367170556422734E-3</v>
      </c>
      <c r="JZ296" s="40">
        <f t="shared" si="580"/>
        <v>21.78591956118532</v>
      </c>
      <c r="KA296" s="41">
        <f t="shared" si="665"/>
        <v>54464.798902963303</v>
      </c>
      <c r="KB296" s="39">
        <f t="shared" si="666"/>
        <v>-6808099.8628704129</v>
      </c>
      <c r="KC296" s="39">
        <f t="shared" si="667"/>
        <v>1361619.9725740827</v>
      </c>
      <c r="KD296" s="40">
        <f t="shared" si="581"/>
        <v>9731.8575405610154</v>
      </c>
      <c r="KE296" s="39">
        <f t="shared" si="668"/>
        <v>24329643.85140254</v>
      </c>
      <c r="KF296" s="39">
        <f t="shared" si="669"/>
        <v>-3041205481.4253173</v>
      </c>
      <c r="KG296" s="39">
        <f t="shared" si="670"/>
        <v>608241096.28506351</v>
      </c>
      <c r="KH296" s="53">
        <f t="shared" si="671"/>
        <v>380150685178.16467</v>
      </c>
      <c r="KI296" s="39">
        <f t="shared" si="672"/>
        <v>-76030137035.632935</v>
      </c>
      <c r="KJ296" s="39">
        <f t="shared" si="673"/>
        <v>15206027407.126587</v>
      </c>
      <c r="LD296" s="21">
        <v>242</v>
      </c>
      <c r="LE296" s="39">
        <v>25</v>
      </c>
      <c r="LF296" s="39">
        <v>-125</v>
      </c>
      <c r="LG296" s="39">
        <v>2500</v>
      </c>
      <c r="LH296" s="50">
        <f t="shared" si="674"/>
        <v>1.2367170556422734E-3</v>
      </c>
      <c r="LI296" s="40">
        <f t="shared" si="582"/>
        <v>21.78591956118532</v>
      </c>
      <c r="LJ296" s="41">
        <f t="shared" si="675"/>
        <v>54464.798902963303</v>
      </c>
      <c r="LK296" s="39">
        <f t="shared" si="676"/>
        <v>-6808099.8628704129</v>
      </c>
      <c r="LL296" s="39">
        <f t="shared" si="677"/>
        <v>1361619.9725740827</v>
      </c>
      <c r="LM296" s="40">
        <f t="shared" si="583"/>
        <v>9731.8575405610154</v>
      </c>
      <c r="LN296" s="39">
        <f t="shared" si="678"/>
        <v>24329643.85140254</v>
      </c>
      <c r="LO296" s="39">
        <f t="shared" si="679"/>
        <v>-3041205481.4253173</v>
      </c>
      <c r="LP296" s="39">
        <f t="shared" si="680"/>
        <v>608241096.28506351</v>
      </c>
      <c r="LQ296" s="53">
        <f t="shared" si="681"/>
        <v>380150685178.16467</v>
      </c>
      <c r="LR296" s="39">
        <f t="shared" si="682"/>
        <v>-76030137035.632935</v>
      </c>
      <c r="LS296" s="39">
        <f t="shared" si="683"/>
        <v>15206027407.126587</v>
      </c>
    </row>
    <row r="297" spans="1:331" x14ac:dyDescent="0.25">
      <c r="A297" s="21">
        <v>243</v>
      </c>
      <c r="B297" s="39">
        <v>25</v>
      </c>
      <c r="C297" s="39">
        <v>-75</v>
      </c>
      <c r="D297" s="39">
        <v>2500</v>
      </c>
      <c r="E297" s="50">
        <f t="shared" si="584"/>
        <v>9.8999999999999999E-4</v>
      </c>
      <c r="F297" s="40">
        <f t="shared" si="564"/>
        <v>18.996862499999995</v>
      </c>
      <c r="G297" s="41">
        <f t="shared" si="585"/>
        <v>47492.156249999985</v>
      </c>
      <c r="H297" s="39">
        <f t="shared" si="586"/>
        <v>-3561911.7187499991</v>
      </c>
      <c r="I297" s="39">
        <f t="shared" si="587"/>
        <v>1187303.9062499995</v>
      </c>
      <c r="J297" s="40">
        <f t="shared" si="565"/>
        <v>12877.5</v>
      </c>
      <c r="K297" s="39">
        <f t="shared" si="588"/>
        <v>32193750</v>
      </c>
      <c r="L297" s="39">
        <f t="shared" si="589"/>
        <v>-2414531250</v>
      </c>
      <c r="M297" s="39">
        <f t="shared" si="590"/>
        <v>804843750</v>
      </c>
      <c r="N297" s="53">
        <f t="shared" si="591"/>
        <v>181089843750</v>
      </c>
      <c r="O297" s="39">
        <f t="shared" si="592"/>
        <v>-60363281250</v>
      </c>
      <c r="P297" s="39">
        <f t="shared" si="593"/>
        <v>20121093750</v>
      </c>
      <c r="AJ297" s="21">
        <v>243</v>
      </c>
      <c r="AK297" s="39">
        <v>25</v>
      </c>
      <c r="AL297" s="39">
        <v>-75</v>
      </c>
      <c r="AM297" s="39">
        <v>2500</v>
      </c>
      <c r="AN297" s="50">
        <f t="shared" si="594"/>
        <v>9.8293998994200831E-4</v>
      </c>
      <c r="AO297" s="40">
        <f t="shared" si="566"/>
        <v>18.905629466622841</v>
      </c>
      <c r="AP297" s="41">
        <f t="shared" si="595"/>
        <v>47264.073666557102</v>
      </c>
      <c r="AQ297" s="39">
        <f t="shared" si="596"/>
        <v>-3544805.5249917828</v>
      </c>
      <c r="AR297" s="39">
        <f t="shared" si="597"/>
        <v>1181601.8416639275</v>
      </c>
      <c r="AS297" s="40">
        <f t="shared" si="567"/>
        <v>12967.515128239393</v>
      </c>
      <c r="AT297" s="39">
        <f t="shared" si="598"/>
        <v>32418787.820598483</v>
      </c>
      <c r="AU297" s="39">
        <f t="shared" si="599"/>
        <v>-2431409086.5448861</v>
      </c>
      <c r="AV297" s="39">
        <f t="shared" si="600"/>
        <v>810469695.51496208</v>
      </c>
      <c r="AW297" s="53">
        <f t="shared" si="601"/>
        <v>182355681490.86646</v>
      </c>
      <c r="AX297" s="39">
        <f t="shared" si="602"/>
        <v>-60785227163.622154</v>
      </c>
      <c r="AY297" s="39">
        <f t="shared" si="603"/>
        <v>20261742387.87405</v>
      </c>
      <c r="BS297" s="21">
        <v>243</v>
      </c>
      <c r="BT297" s="39">
        <v>25</v>
      </c>
      <c r="BU297" s="39">
        <v>-75</v>
      </c>
      <c r="BV297" s="39">
        <v>2500</v>
      </c>
      <c r="BW297" s="50">
        <f t="shared" si="604"/>
        <v>1.1618022941113717E-3</v>
      </c>
      <c r="BX297" s="40">
        <f t="shared" si="568"/>
        <v>21.021081862249382</v>
      </c>
      <c r="BY297" s="41">
        <f t="shared" si="605"/>
        <v>52552.704655623456</v>
      </c>
      <c r="BZ297" s="39">
        <f t="shared" si="606"/>
        <v>-3941452.8491717591</v>
      </c>
      <c r="CA297" s="39">
        <f t="shared" si="607"/>
        <v>1313817.6163905864</v>
      </c>
      <c r="CB297" s="40">
        <f t="shared" si="569"/>
        <v>10687.020750080012</v>
      </c>
      <c r="CC297" s="39">
        <f t="shared" si="608"/>
        <v>26717551.875200029</v>
      </c>
      <c r="CD297" s="39">
        <f t="shared" si="609"/>
        <v>-2003816390.6400023</v>
      </c>
      <c r="CE297" s="39">
        <f t="shared" si="610"/>
        <v>667938796.88000071</v>
      </c>
      <c r="CF297" s="53">
        <f t="shared" si="611"/>
        <v>150286229298.00018</v>
      </c>
      <c r="CG297" s="39">
        <f t="shared" si="612"/>
        <v>-50095409766.000053</v>
      </c>
      <c r="CH297" s="39">
        <f t="shared" si="613"/>
        <v>16698469922.000019</v>
      </c>
      <c r="DB297" s="21">
        <v>243</v>
      </c>
      <c r="DC297" s="39">
        <v>25</v>
      </c>
      <c r="DD297" s="39">
        <v>-75</v>
      </c>
      <c r="DE297" s="39">
        <v>2500</v>
      </c>
      <c r="DF297" s="50">
        <f t="shared" si="614"/>
        <v>1.2987398915228659E-3</v>
      </c>
      <c r="DG297" s="40">
        <f t="shared" si="570"/>
        <v>22.364993409148816</v>
      </c>
      <c r="DH297" s="41">
        <f t="shared" si="615"/>
        <v>55912.48352287204</v>
      </c>
      <c r="DI297" s="39">
        <f t="shared" si="616"/>
        <v>-4193436.2642154032</v>
      </c>
      <c r="DJ297" s="39">
        <f t="shared" si="617"/>
        <v>1397812.088071801</v>
      </c>
      <c r="DK297" s="40">
        <f t="shared" si="571"/>
        <v>8941.0663830834601</v>
      </c>
      <c r="DL297" s="39">
        <f t="shared" si="618"/>
        <v>22352665.957708649</v>
      </c>
      <c r="DM297" s="39">
        <f t="shared" si="619"/>
        <v>-1676449946.8281486</v>
      </c>
      <c r="DN297" s="39">
        <f t="shared" si="620"/>
        <v>558816648.94271624</v>
      </c>
      <c r="DO297" s="53">
        <f t="shared" si="621"/>
        <v>125733746012.11115</v>
      </c>
      <c r="DP297" s="39">
        <f t="shared" si="622"/>
        <v>-41911248670.70372</v>
      </c>
      <c r="DQ297" s="39">
        <f t="shared" si="623"/>
        <v>13970416223.567905</v>
      </c>
      <c r="EK297" s="21">
        <v>243</v>
      </c>
      <c r="EL297" s="39">
        <v>25</v>
      </c>
      <c r="EM297" s="39">
        <v>-75</v>
      </c>
      <c r="EN297" s="39">
        <v>2500</v>
      </c>
      <c r="EO297" s="50">
        <f t="shared" si="624"/>
        <v>1.3518686828546747E-3</v>
      </c>
      <c r="EP297" s="40">
        <f t="shared" si="572"/>
        <v>22.822026947813594</v>
      </c>
      <c r="EQ297" s="41">
        <f t="shared" si="625"/>
        <v>57055.067369533986</v>
      </c>
      <c r="ER297" s="39">
        <f t="shared" si="626"/>
        <v>-4279130.0527150491</v>
      </c>
      <c r="ES297" s="39">
        <f t="shared" si="627"/>
        <v>1426376.6842383496</v>
      </c>
      <c r="ET297" s="40">
        <f t="shared" si="573"/>
        <v>8263.6742936028986</v>
      </c>
      <c r="EU297" s="39">
        <f t="shared" si="628"/>
        <v>20659185.734007247</v>
      </c>
      <c r="EV297" s="39">
        <f t="shared" si="629"/>
        <v>-1549438930.0505435</v>
      </c>
      <c r="EW297" s="39">
        <f t="shared" si="630"/>
        <v>516479643.35018116</v>
      </c>
      <c r="EX297" s="53">
        <f t="shared" si="631"/>
        <v>116207919753.79077</v>
      </c>
      <c r="EY297" s="39">
        <f t="shared" si="632"/>
        <v>-38735973251.263588</v>
      </c>
      <c r="EZ297" s="39">
        <f t="shared" si="633"/>
        <v>12911991083.75453</v>
      </c>
      <c r="FT297" s="21">
        <v>243</v>
      </c>
      <c r="FU297" s="39">
        <v>25</v>
      </c>
      <c r="FV297" s="39">
        <v>-75</v>
      </c>
      <c r="FW297" s="39">
        <v>2500</v>
      </c>
      <c r="FX297" s="50">
        <f t="shared" si="634"/>
        <v>1.3558718477587163E-3</v>
      </c>
      <c r="FY297" s="40">
        <f t="shared" si="574"/>
        <v>22.855005637250215</v>
      </c>
      <c r="FZ297" s="41">
        <f t="shared" si="635"/>
        <v>57137.514093125537</v>
      </c>
      <c r="GA297" s="39">
        <f t="shared" si="636"/>
        <v>-4285313.5569844153</v>
      </c>
      <c r="GB297" s="39">
        <f t="shared" si="637"/>
        <v>1428437.8523281384</v>
      </c>
      <c r="GC297" s="40">
        <f t="shared" si="575"/>
        <v>8212.6339410763667</v>
      </c>
      <c r="GD297" s="39">
        <f t="shared" si="638"/>
        <v>20531584.852690917</v>
      </c>
      <c r="GE297" s="39">
        <f t="shared" si="639"/>
        <v>-1539868863.9518187</v>
      </c>
      <c r="GF297" s="39">
        <f t="shared" si="640"/>
        <v>513289621.3172729</v>
      </c>
      <c r="GG297" s="53">
        <f t="shared" si="641"/>
        <v>115490164796.3864</v>
      </c>
      <c r="GH297" s="39">
        <f t="shared" si="642"/>
        <v>-38496721598.795471</v>
      </c>
      <c r="GI297" s="39">
        <f t="shared" si="643"/>
        <v>12832240532.931824</v>
      </c>
      <c r="HC297" s="21">
        <v>243</v>
      </c>
      <c r="HD297" s="39">
        <v>25</v>
      </c>
      <c r="HE297" s="39">
        <v>-75</v>
      </c>
      <c r="HF297" s="39">
        <v>2500</v>
      </c>
      <c r="HG297" s="50">
        <f t="shared" si="644"/>
        <v>1.3558892004272753E-3</v>
      </c>
      <c r="HH297" s="40">
        <f t="shared" si="576"/>
        <v>22.855148146445384</v>
      </c>
      <c r="HI297" s="41">
        <f t="shared" si="645"/>
        <v>57137.870366113457</v>
      </c>
      <c r="HJ297" s="39">
        <f t="shared" si="646"/>
        <v>-4285340.2774585094</v>
      </c>
      <c r="HK297" s="39">
        <f t="shared" si="647"/>
        <v>1428446.7591528364</v>
      </c>
      <c r="HL297" s="40">
        <f t="shared" si="577"/>
        <v>8212.4126945522403</v>
      </c>
      <c r="HM297" s="39">
        <f t="shared" si="648"/>
        <v>20531031.736380599</v>
      </c>
      <c r="HN297" s="39">
        <f t="shared" si="649"/>
        <v>-1539827380.228545</v>
      </c>
      <c r="HO297" s="39">
        <f t="shared" si="650"/>
        <v>513275793.40951496</v>
      </c>
      <c r="HP297" s="53">
        <f t="shared" si="651"/>
        <v>115487053517.14087</v>
      </c>
      <c r="HQ297" s="39">
        <f t="shared" si="652"/>
        <v>-38495684505.713623</v>
      </c>
      <c r="HR297" s="39">
        <f t="shared" si="653"/>
        <v>12831894835.237875</v>
      </c>
      <c r="IL297" s="21">
        <v>243</v>
      </c>
      <c r="IM297" s="39">
        <v>25</v>
      </c>
      <c r="IN297" s="39">
        <v>-75</v>
      </c>
      <c r="IO297" s="39">
        <v>2500</v>
      </c>
      <c r="IP297" s="50">
        <f t="shared" si="654"/>
        <v>1.355889200741668E-3</v>
      </c>
      <c r="IQ297" s="40">
        <f t="shared" si="578"/>
        <v>22.855148149027301</v>
      </c>
      <c r="IR297" s="41">
        <f t="shared" si="655"/>
        <v>57137.87037256825</v>
      </c>
      <c r="IS297" s="39">
        <f t="shared" si="656"/>
        <v>-4285340.2779426184</v>
      </c>
      <c r="IT297" s="39">
        <f t="shared" si="657"/>
        <v>1428446.7593142062</v>
      </c>
      <c r="IU297" s="40">
        <f t="shared" si="579"/>
        <v>8212.4126905437352</v>
      </c>
      <c r="IV297" s="39">
        <f t="shared" si="658"/>
        <v>20531031.726359338</v>
      </c>
      <c r="IW297" s="39">
        <f t="shared" si="659"/>
        <v>-1539827379.4769504</v>
      </c>
      <c r="IX297" s="39">
        <f t="shared" si="660"/>
        <v>513275793.15898347</v>
      </c>
      <c r="IY297" s="53">
        <f t="shared" si="661"/>
        <v>115487053460.77129</v>
      </c>
      <c r="IZ297" s="39">
        <f t="shared" si="662"/>
        <v>-38495684486.923759</v>
      </c>
      <c r="JA297" s="39">
        <f t="shared" si="663"/>
        <v>12831894828.974586</v>
      </c>
      <c r="JU297" s="21">
        <v>243</v>
      </c>
      <c r="JV297" s="39">
        <v>25</v>
      </c>
      <c r="JW297" s="39">
        <v>-75</v>
      </c>
      <c r="JX297" s="39">
        <v>2500</v>
      </c>
      <c r="JY297" s="50">
        <f t="shared" si="664"/>
        <v>1.3558892007416686E-3</v>
      </c>
      <c r="JZ297" s="40">
        <f t="shared" si="580"/>
        <v>22.855148149027308</v>
      </c>
      <c r="KA297" s="41">
        <f t="shared" si="665"/>
        <v>57137.870372568272</v>
      </c>
      <c r="KB297" s="39">
        <f t="shared" si="666"/>
        <v>-4285340.2779426202</v>
      </c>
      <c r="KC297" s="39">
        <f t="shared" si="667"/>
        <v>1428446.7593142069</v>
      </c>
      <c r="KD297" s="40">
        <f t="shared" si="581"/>
        <v>8212.4126905437261</v>
      </c>
      <c r="KE297" s="39">
        <f t="shared" si="668"/>
        <v>20531031.726359315</v>
      </c>
      <c r="KF297" s="39">
        <f t="shared" si="669"/>
        <v>-1539827379.4769487</v>
      </c>
      <c r="KG297" s="39">
        <f t="shared" si="670"/>
        <v>513275793.15898287</v>
      </c>
      <c r="KH297" s="53">
        <f t="shared" si="671"/>
        <v>115487053460.77115</v>
      </c>
      <c r="KI297" s="39">
        <f t="shared" si="672"/>
        <v>-38495684486.923714</v>
      </c>
      <c r="KJ297" s="39">
        <f t="shared" si="673"/>
        <v>12831894828.974571</v>
      </c>
      <c r="LD297" s="21">
        <v>243</v>
      </c>
      <c r="LE297" s="39">
        <v>25</v>
      </c>
      <c r="LF297" s="39">
        <v>-75</v>
      </c>
      <c r="LG297" s="39">
        <v>2500</v>
      </c>
      <c r="LH297" s="50">
        <f t="shared" si="674"/>
        <v>1.3558892007416686E-3</v>
      </c>
      <c r="LI297" s="40">
        <f t="shared" si="582"/>
        <v>22.855148149027308</v>
      </c>
      <c r="LJ297" s="41">
        <f t="shared" si="675"/>
        <v>57137.870372568272</v>
      </c>
      <c r="LK297" s="39">
        <f t="shared" si="676"/>
        <v>-4285340.2779426202</v>
      </c>
      <c r="LL297" s="39">
        <f t="shared" si="677"/>
        <v>1428446.7593142069</v>
      </c>
      <c r="LM297" s="40">
        <f t="shared" si="583"/>
        <v>8212.4126905437261</v>
      </c>
      <c r="LN297" s="39">
        <f t="shared" si="678"/>
        <v>20531031.726359315</v>
      </c>
      <c r="LO297" s="39">
        <f t="shared" si="679"/>
        <v>-1539827379.4769487</v>
      </c>
      <c r="LP297" s="39">
        <f t="shared" si="680"/>
        <v>513275793.15898287</v>
      </c>
      <c r="LQ297" s="53">
        <f t="shared" si="681"/>
        <v>115487053460.77115</v>
      </c>
      <c r="LR297" s="39">
        <f t="shared" si="682"/>
        <v>-38495684486.923714</v>
      </c>
      <c r="LS297" s="39">
        <f t="shared" si="683"/>
        <v>12831894828.974571</v>
      </c>
    </row>
    <row r="298" spans="1:331" x14ac:dyDescent="0.25">
      <c r="A298" s="21">
        <v>244</v>
      </c>
      <c r="B298" s="39">
        <v>25</v>
      </c>
      <c r="C298" s="39">
        <v>-25</v>
      </c>
      <c r="D298" s="39">
        <v>2500</v>
      </c>
      <c r="E298" s="50">
        <f t="shared" si="584"/>
        <v>9.9749999999999991E-4</v>
      </c>
      <c r="F298" s="40">
        <f t="shared" si="564"/>
        <v>19.093085156250002</v>
      </c>
      <c r="G298" s="41">
        <f t="shared" si="585"/>
        <v>47732.712890625007</v>
      </c>
      <c r="H298" s="39">
        <f t="shared" si="586"/>
        <v>-1193317.8222656252</v>
      </c>
      <c r="I298" s="39">
        <f t="shared" si="587"/>
        <v>1193317.8222656252</v>
      </c>
      <c r="J298" s="40">
        <f t="shared" si="565"/>
        <v>12781.875000000002</v>
      </c>
      <c r="K298" s="39">
        <f t="shared" si="588"/>
        <v>31954687.500000004</v>
      </c>
      <c r="L298" s="39">
        <f t="shared" si="589"/>
        <v>-798867187.50000012</v>
      </c>
      <c r="M298" s="39">
        <f t="shared" si="590"/>
        <v>798867187.50000012</v>
      </c>
      <c r="N298" s="53">
        <f t="shared" si="591"/>
        <v>19971679687.500004</v>
      </c>
      <c r="O298" s="39">
        <f t="shared" si="592"/>
        <v>-19971679687.500004</v>
      </c>
      <c r="P298" s="39">
        <f t="shared" si="593"/>
        <v>19971679687.500004</v>
      </c>
      <c r="AJ298" s="21">
        <v>244</v>
      </c>
      <c r="AK298" s="39">
        <v>25</v>
      </c>
      <c r="AL298" s="39">
        <v>-25</v>
      </c>
      <c r="AM298" s="39">
        <v>2500</v>
      </c>
      <c r="AN298" s="50">
        <f t="shared" si="594"/>
        <v>1.055532029679984E-3</v>
      </c>
      <c r="AO298" s="40">
        <f t="shared" si="566"/>
        <v>19.813374113127381</v>
      </c>
      <c r="AP298" s="41">
        <f t="shared" si="595"/>
        <v>49533.435282818449</v>
      </c>
      <c r="AQ298" s="39">
        <f t="shared" si="596"/>
        <v>-1238335.8820704613</v>
      </c>
      <c r="AR298" s="39">
        <f t="shared" si="597"/>
        <v>1238335.8820704613</v>
      </c>
      <c r="AS298" s="40">
        <f t="shared" si="567"/>
        <v>12041.966621580204</v>
      </c>
      <c r="AT298" s="39">
        <f t="shared" si="598"/>
        <v>30104916.553950511</v>
      </c>
      <c r="AU298" s="39">
        <f t="shared" si="599"/>
        <v>-752622913.84876275</v>
      </c>
      <c r="AV298" s="39">
        <f t="shared" si="600"/>
        <v>752622913.84876275</v>
      </c>
      <c r="AW298" s="53">
        <f t="shared" si="601"/>
        <v>18815572846.21907</v>
      </c>
      <c r="AX298" s="39">
        <f t="shared" si="602"/>
        <v>-18815572846.21907</v>
      </c>
      <c r="AY298" s="39">
        <f t="shared" si="603"/>
        <v>18815572846.21907</v>
      </c>
      <c r="BS298" s="21">
        <v>244</v>
      </c>
      <c r="BT298" s="39">
        <v>25</v>
      </c>
      <c r="BU298" s="39">
        <v>-25</v>
      </c>
      <c r="BV298" s="39">
        <v>2500</v>
      </c>
      <c r="BW298" s="50">
        <f t="shared" si="604"/>
        <v>1.2521637978596839E-3</v>
      </c>
      <c r="BX298" s="40">
        <f t="shared" si="568"/>
        <v>21.934723969148219</v>
      </c>
      <c r="BY298" s="41">
        <f t="shared" si="605"/>
        <v>54836.809922870547</v>
      </c>
      <c r="BZ298" s="39">
        <f t="shared" si="606"/>
        <v>-1370920.2480717637</v>
      </c>
      <c r="CA298" s="39">
        <f t="shared" si="607"/>
        <v>1370920.2480717637</v>
      </c>
      <c r="CB298" s="40">
        <f t="shared" si="569"/>
        <v>9534.9115772890309</v>
      </c>
      <c r="CC298" s="39">
        <f t="shared" si="608"/>
        <v>23837278.943222579</v>
      </c>
      <c r="CD298" s="39">
        <f t="shared" si="609"/>
        <v>-595931973.5805645</v>
      </c>
      <c r="CE298" s="39">
        <f t="shared" si="610"/>
        <v>595931973.5805645</v>
      </c>
      <c r="CF298" s="53">
        <f t="shared" si="611"/>
        <v>14898299339.514112</v>
      </c>
      <c r="CG298" s="39">
        <f t="shared" si="612"/>
        <v>-14898299339.514112</v>
      </c>
      <c r="CH298" s="39">
        <f t="shared" si="613"/>
        <v>14898299339.514112</v>
      </c>
      <c r="DB298" s="21">
        <v>244</v>
      </c>
      <c r="DC298" s="39">
        <v>25</v>
      </c>
      <c r="DD298" s="39">
        <v>-25</v>
      </c>
      <c r="DE298" s="39">
        <v>2500</v>
      </c>
      <c r="DF298" s="50">
        <f t="shared" si="614"/>
        <v>1.4096601662742427E-3</v>
      </c>
      <c r="DG298" s="40">
        <f t="shared" si="570"/>
        <v>23.278305364568613</v>
      </c>
      <c r="DH298" s="41">
        <f t="shared" si="615"/>
        <v>58195.763411421533</v>
      </c>
      <c r="DI298" s="39">
        <f t="shared" si="616"/>
        <v>-1454894.0852855383</v>
      </c>
      <c r="DJ298" s="39">
        <f t="shared" si="617"/>
        <v>1454894.0852855383</v>
      </c>
      <c r="DK298" s="40">
        <f t="shared" si="571"/>
        <v>7526.8328800034051</v>
      </c>
      <c r="DL298" s="39">
        <f t="shared" si="618"/>
        <v>18817082.200008512</v>
      </c>
      <c r="DM298" s="39">
        <f t="shared" si="619"/>
        <v>-470427055.00021279</v>
      </c>
      <c r="DN298" s="39">
        <f t="shared" si="620"/>
        <v>470427055.00021279</v>
      </c>
      <c r="DO298" s="53">
        <f t="shared" si="621"/>
        <v>11760676375.00532</v>
      </c>
      <c r="DP298" s="39">
        <f t="shared" si="622"/>
        <v>-11760676375.00532</v>
      </c>
      <c r="DQ298" s="39">
        <f t="shared" si="623"/>
        <v>11760676375.00532</v>
      </c>
      <c r="EK298" s="21">
        <v>244</v>
      </c>
      <c r="EL298" s="39">
        <v>25</v>
      </c>
      <c r="EM298" s="39">
        <v>-25</v>
      </c>
      <c r="EN298" s="39">
        <v>2500</v>
      </c>
      <c r="EO298" s="50">
        <f t="shared" si="624"/>
        <v>1.4704550931581328E-3</v>
      </c>
      <c r="EP298" s="40">
        <f t="shared" si="572"/>
        <v>23.712336471691216</v>
      </c>
      <c r="EQ298" s="41">
        <f t="shared" si="625"/>
        <v>59280.841179228039</v>
      </c>
      <c r="ER298" s="39">
        <f t="shared" si="626"/>
        <v>-1482021.0294807008</v>
      </c>
      <c r="ES298" s="39">
        <f t="shared" si="627"/>
        <v>1482021.0294807008</v>
      </c>
      <c r="ET298" s="40">
        <f t="shared" si="573"/>
        <v>6751.6975622338068</v>
      </c>
      <c r="EU298" s="39">
        <f t="shared" si="628"/>
        <v>16879243.905584518</v>
      </c>
      <c r="EV298" s="39">
        <f t="shared" si="629"/>
        <v>-421981097.63961297</v>
      </c>
      <c r="EW298" s="39">
        <f t="shared" si="630"/>
        <v>421981097.63961297</v>
      </c>
      <c r="EX298" s="53">
        <f t="shared" si="631"/>
        <v>10549527440.990324</v>
      </c>
      <c r="EY298" s="39">
        <f t="shared" si="632"/>
        <v>-10549527440.990324</v>
      </c>
      <c r="EZ298" s="39">
        <f t="shared" si="633"/>
        <v>10549527440.990324</v>
      </c>
      <c r="FT298" s="21">
        <v>244</v>
      </c>
      <c r="FU298" s="39">
        <v>25</v>
      </c>
      <c r="FV298" s="39">
        <v>-25</v>
      </c>
      <c r="FW298" s="39">
        <v>2500</v>
      </c>
      <c r="FX298" s="50">
        <f t="shared" si="634"/>
        <v>1.4750417284519835E-3</v>
      </c>
      <c r="FY298" s="40">
        <f t="shared" si="574"/>
        <v>23.743169933724907</v>
      </c>
      <c r="FZ298" s="41">
        <f t="shared" si="635"/>
        <v>59357.924834312267</v>
      </c>
      <c r="GA298" s="39">
        <f t="shared" si="636"/>
        <v>-1483948.1208578066</v>
      </c>
      <c r="GB298" s="39">
        <f t="shared" si="637"/>
        <v>1483948.1208578066</v>
      </c>
      <c r="GC298" s="40">
        <f t="shared" si="575"/>
        <v>6693.2179622372114</v>
      </c>
      <c r="GD298" s="39">
        <f t="shared" si="638"/>
        <v>16733044.905593028</v>
      </c>
      <c r="GE298" s="39">
        <f t="shared" si="639"/>
        <v>-418326122.6398257</v>
      </c>
      <c r="GF298" s="39">
        <f t="shared" si="640"/>
        <v>418326122.6398257</v>
      </c>
      <c r="GG298" s="53">
        <f t="shared" si="641"/>
        <v>10458153065.995642</v>
      </c>
      <c r="GH298" s="39">
        <f t="shared" si="642"/>
        <v>-10458153065.995642</v>
      </c>
      <c r="GI298" s="39">
        <f t="shared" si="643"/>
        <v>10458153065.995644</v>
      </c>
      <c r="HC298" s="21">
        <v>244</v>
      </c>
      <c r="HD298" s="39">
        <v>25</v>
      </c>
      <c r="HE298" s="39">
        <v>-25</v>
      </c>
      <c r="HF298" s="39">
        <v>2500</v>
      </c>
      <c r="HG298" s="50">
        <f t="shared" si="644"/>
        <v>1.4750613454852291E-3</v>
      </c>
      <c r="HH298" s="40">
        <f t="shared" si="576"/>
        <v>23.743301232350916</v>
      </c>
      <c r="HI298" s="41">
        <f t="shared" si="645"/>
        <v>59358.253080877294</v>
      </c>
      <c r="HJ298" s="39">
        <f t="shared" si="646"/>
        <v>-1483956.3270219322</v>
      </c>
      <c r="HK298" s="39">
        <f t="shared" si="647"/>
        <v>1483956.3270219322</v>
      </c>
      <c r="HL298" s="40">
        <f t="shared" si="577"/>
        <v>6692.9678450633301</v>
      </c>
      <c r="HM298" s="39">
        <f t="shared" si="648"/>
        <v>16732419.612658326</v>
      </c>
      <c r="HN298" s="39">
        <f t="shared" si="649"/>
        <v>-418310490.31645817</v>
      </c>
      <c r="HO298" s="39">
        <f t="shared" si="650"/>
        <v>418310490.31645817</v>
      </c>
      <c r="HP298" s="53">
        <f t="shared" si="651"/>
        <v>10457762257.911453</v>
      </c>
      <c r="HQ298" s="39">
        <f t="shared" si="652"/>
        <v>-10457762257.911453</v>
      </c>
      <c r="HR298" s="39">
        <f t="shared" si="653"/>
        <v>10457762257.911453</v>
      </c>
      <c r="IL298" s="21">
        <v>244</v>
      </c>
      <c r="IM298" s="39">
        <v>25</v>
      </c>
      <c r="IN298" s="39">
        <v>-25</v>
      </c>
      <c r="IO298" s="39">
        <v>2500</v>
      </c>
      <c r="IP298" s="50">
        <f t="shared" si="654"/>
        <v>1.475061345841063E-3</v>
      </c>
      <c r="IQ298" s="40">
        <f t="shared" si="578"/>
        <v>23.743301234732499</v>
      </c>
      <c r="IR298" s="41">
        <f t="shared" si="655"/>
        <v>59358.253086831246</v>
      </c>
      <c r="IS298" s="39">
        <f t="shared" si="656"/>
        <v>-1483956.3271707811</v>
      </c>
      <c r="IT298" s="39">
        <f t="shared" si="657"/>
        <v>1483956.3271707811</v>
      </c>
      <c r="IU298" s="40">
        <f t="shared" si="579"/>
        <v>6692.9678405264485</v>
      </c>
      <c r="IV298" s="39">
        <f t="shared" si="658"/>
        <v>16732419.60131612</v>
      </c>
      <c r="IW298" s="39">
        <f t="shared" si="659"/>
        <v>-418310490.03290302</v>
      </c>
      <c r="IX298" s="39">
        <f t="shared" si="660"/>
        <v>418310490.03290302</v>
      </c>
      <c r="IY298" s="53">
        <f t="shared" si="661"/>
        <v>10457762250.822575</v>
      </c>
      <c r="IZ298" s="39">
        <f t="shared" si="662"/>
        <v>-10457762250.822575</v>
      </c>
      <c r="JA298" s="39">
        <f t="shared" si="663"/>
        <v>10457762250.822575</v>
      </c>
      <c r="JU298" s="21">
        <v>244</v>
      </c>
      <c r="JV298" s="39">
        <v>25</v>
      </c>
      <c r="JW298" s="39">
        <v>-25</v>
      </c>
      <c r="JX298" s="39">
        <v>2500</v>
      </c>
      <c r="JY298" s="50">
        <f t="shared" si="664"/>
        <v>1.4750613458410639E-3</v>
      </c>
      <c r="JZ298" s="40">
        <f t="shared" si="580"/>
        <v>23.743301234732506</v>
      </c>
      <c r="KA298" s="41">
        <f t="shared" si="665"/>
        <v>59358.253086831268</v>
      </c>
      <c r="KB298" s="39">
        <f t="shared" si="666"/>
        <v>-1483956.3271707818</v>
      </c>
      <c r="KC298" s="39">
        <f t="shared" si="667"/>
        <v>1483956.3271707818</v>
      </c>
      <c r="KD298" s="40">
        <f t="shared" si="581"/>
        <v>6692.9678405264376</v>
      </c>
      <c r="KE298" s="39">
        <f t="shared" si="668"/>
        <v>16732419.601316094</v>
      </c>
      <c r="KF298" s="39">
        <f t="shared" si="669"/>
        <v>-418310490.03290236</v>
      </c>
      <c r="KG298" s="39">
        <f t="shared" si="670"/>
        <v>418310490.03290236</v>
      </c>
      <c r="KH298" s="53">
        <f t="shared" si="671"/>
        <v>10457762250.822559</v>
      </c>
      <c r="KI298" s="39">
        <f t="shared" si="672"/>
        <v>-10457762250.822559</v>
      </c>
      <c r="KJ298" s="39">
        <f t="shared" si="673"/>
        <v>10457762250.822559</v>
      </c>
      <c r="LD298" s="21">
        <v>244</v>
      </c>
      <c r="LE298" s="39">
        <v>25</v>
      </c>
      <c r="LF298" s="39">
        <v>-25</v>
      </c>
      <c r="LG298" s="39">
        <v>2500</v>
      </c>
      <c r="LH298" s="50">
        <f t="shared" si="674"/>
        <v>1.4750613458410639E-3</v>
      </c>
      <c r="LI298" s="40">
        <f t="shared" si="582"/>
        <v>23.743301234732506</v>
      </c>
      <c r="LJ298" s="41">
        <f t="shared" si="675"/>
        <v>59358.253086831268</v>
      </c>
      <c r="LK298" s="39">
        <f t="shared" si="676"/>
        <v>-1483956.3271707818</v>
      </c>
      <c r="LL298" s="39">
        <f t="shared" si="677"/>
        <v>1483956.3271707818</v>
      </c>
      <c r="LM298" s="40">
        <f t="shared" si="583"/>
        <v>6692.9678405264376</v>
      </c>
      <c r="LN298" s="39">
        <f t="shared" si="678"/>
        <v>16732419.601316094</v>
      </c>
      <c r="LO298" s="39">
        <f t="shared" si="679"/>
        <v>-418310490.03290236</v>
      </c>
      <c r="LP298" s="39">
        <f t="shared" si="680"/>
        <v>418310490.03290236</v>
      </c>
      <c r="LQ298" s="53">
        <f t="shared" si="681"/>
        <v>10457762250.822559</v>
      </c>
      <c r="LR298" s="39">
        <f t="shared" si="682"/>
        <v>-10457762250.822559</v>
      </c>
      <c r="LS298" s="39">
        <f t="shared" si="683"/>
        <v>10457762250.822559</v>
      </c>
    </row>
    <row r="299" spans="1:331" x14ac:dyDescent="0.25">
      <c r="A299" s="21">
        <v>245</v>
      </c>
      <c r="B299" s="39">
        <v>25</v>
      </c>
      <c r="C299" s="39">
        <v>25</v>
      </c>
      <c r="D299" s="39">
        <v>2500</v>
      </c>
      <c r="E299" s="50">
        <f t="shared" si="584"/>
        <v>1.005E-3</v>
      </c>
      <c r="F299" s="40">
        <f t="shared" si="564"/>
        <v>19.188590625000003</v>
      </c>
      <c r="G299" s="41">
        <f t="shared" si="585"/>
        <v>47971.476562500007</v>
      </c>
      <c r="H299" s="39">
        <f t="shared" si="586"/>
        <v>1199286.9140625002</v>
      </c>
      <c r="I299" s="39">
        <f t="shared" si="587"/>
        <v>1199286.9140625002</v>
      </c>
      <c r="J299" s="40">
        <f t="shared" si="565"/>
        <v>12686.249999999998</v>
      </c>
      <c r="K299" s="39">
        <f t="shared" si="588"/>
        <v>31715624.999999996</v>
      </c>
      <c r="L299" s="39">
        <f t="shared" si="589"/>
        <v>792890624.99999988</v>
      </c>
      <c r="M299" s="39">
        <f t="shared" si="590"/>
        <v>792890624.99999988</v>
      </c>
      <c r="N299" s="53">
        <f t="shared" si="591"/>
        <v>19822265624.999996</v>
      </c>
      <c r="O299" s="39">
        <f t="shared" si="592"/>
        <v>19822265624.999996</v>
      </c>
      <c r="P299" s="39">
        <f t="shared" si="593"/>
        <v>19822265624.999996</v>
      </c>
      <c r="AJ299" s="21">
        <v>245</v>
      </c>
      <c r="AK299" s="39">
        <v>25</v>
      </c>
      <c r="AL299" s="39">
        <v>25</v>
      </c>
      <c r="AM299" s="39">
        <v>2500</v>
      </c>
      <c r="AN299" s="50">
        <f t="shared" si="594"/>
        <v>1.1281240694179598E-3</v>
      </c>
      <c r="AO299" s="40">
        <f t="shared" si="566"/>
        <v>20.653931305657096</v>
      </c>
      <c r="AP299" s="41">
        <f t="shared" si="595"/>
        <v>51634.828264142743</v>
      </c>
      <c r="AQ299" s="39">
        <f t="shared" si="596"/>
        <v>1290870.7066035685</v>
      </c>
      <c r="AR299" s="39">
        <f t="shared" si="597"/>
        <v>1290870.7066035685</v>
      </c>
      <c r="AS299" s="40">
        <f t="shared" si="567"/>
        <v>11116.418114921013</v>
      </c>
      <c r="AT299" s="39">
        <f t="shared" si="598"/>
        <v>27791045.287302531</v>
      </c>
      <c r="AU299" s="39">
        <f t="shared" si="599"/>
        <v>694776132.1825633</v>
      </c>
      <c r="AV299" s="39">
        <f t="shared" si="600"/>
        <v>694776132.1825633</v>
      </c>
      <c r="AW299" s="53">
        <f t="shared" si="601"/>
        <v>17369403304.564083</v>
      </c>
      <c r="AX299" s="39">
        <f t="shared" si="602"/>
        <v>17369403304.564083</v>
      </c>
      <c r="AY299" s="39">
        <f t="shared" si="603"/>
        <v>17369403304.564083</v>
      </c>
      <c r="BS299" s="21">
        <v>245</v>
      </c>
      <c r="BT299" s="39">
        <v>25</v>
      </c>
      <c r="BU299" s="39">
        <v>25</v>
      </c>
      <c r="BV299" s="39">
        <v>2500</v>
      </c>
      <c r="BW299" s="50">
        <f t="shared" si="604"/>
        <v>1.3425253016079962E-3</v>
      </c>
      <c r="BX299" s="40">
        <f t="shared" si="568"/>
        <v>22.74425975871144</v>
      </c>
      <c r="BY299" s="41">
        <f t="shared" si="605"/>
        <v>56860.649396778601</v>
      </c>
      <c r="BZ299" s="39">
        <f t="shared" si="606"/>
        <v>1421516.2349194649</v>
      </c>
      <c r="CA299" s="39">
        <f t="shared" si="607"/>
        <v>1421516.2349194649</v>
      </c>
      <c r="CB299" s="40">
        <f t="shared" si="569"/>
        <v>8382.8024044980502</v>
      </c>
      <c r="CC299" s="39">
        <f t="shared" si="608"/>
        <v>20957006.011245124</v>
      </c>
      <c r="CD299" s="39">
        <f t="shared" si="609"/>
        <v>523925150.28112811</v>
      </c>
      <c r="CE299" s="39">
        <f t="shared" si="610"/>
        <v>523925150.28112811</v>
      </c>
      <c r="CF299" s="53">
        <f t="shared" si="611"/>
        <v>13098128757.028202</v>
      </c>
      <c r="CG299" s="39">
        <f t="shared" si="612"/>
        <v>13098128757.028202</v>
      </c>
      <c r="CH299" s="39">
        <f t="shared" si="613"/>
        <v>13098128757.028202</v>
      </c>
      <c r="DB299" s="21">
        <v>245</v>
      </c>
      <c r="DC299" s="39">
        <v>25</v>
      </c>
      <c r="DD299" s="39">
        <v>25</v>
      </c>
      <c r="DE299" s="39">
        <v>2500</v>
      </c>
      <c r="DF299" s="50">
        <f t="shared" si="614"/>
        <v>1.5205804410256198E-3</v>
      </c>
      <c r="DG299" s="40">
        <f t="shared" si="570"/>
        <v>24.034750151264166</v>
      </c>
      <c r="DH299" s="41">
        <f t="shared" si="615"/>
        <v>60086.875378160417</v>
      </c>
      <c r="DI299" s="39">
        <f t="shared" si="616"/>
        <v>1502171.8844540105</v>
      </c>
      <c r="DJ299" s="39">
        <f t="shared" si="617"/>
        <v>1502171.8844540105</v>
      </c>
      <c r="DK299" s="40">
        <f t="shared" si="571"/>
        <v>6112.5993769233473</v>
      </c>
      <c r="DL299" s="39">
        <f t="shared" si="618"/>
        <v>15281498.442308368</v>
      </c>
      <c r="DM299" s="39">
        <f t="shared" si="619"/>
        <v>382037461.05770922</v>
      </c>
      <c r="DN299" s="39">
        <f t="shared" si="620"/>
        <v>382037461.05770922</v>
      </c>
      <c r="DO299" s="53">
        <f t="shared" si="621"/>
        <v>9550936526.4427299</v>
      </c>
      <c r="DP299" s="39">
        <f t="shared" si="622"/>
        <v>9550936526.4427299</v>
      </c>
      <c r="DQ299" s="39">
        <f t="shared" si="623"/>
        <v>9550936526.4427299</v>
      </c>
      <c r="EK299" s="21">
        <v>245</v>
      </c>
      <c r="EL299" s="39">
        <v>25</v>
      </c>
      <c r="EM299" s="39">
        <v>25</v>
      </c>
      <c r="EN299" s="39">
        <v>2500</v>
      </c>
      <c r="EO299" s="50">
        <f t="shared" si="624"/>
        <v>1.589041503461591E-3</v>
      </c>
      <c r="EP299" s="40">
        <f t="shared" si="572"/>
        <v>24.423346102533429</v>
      </c>
      <c r="EQ299" s="41">
        <f t="shared" si="625"/>
        <v>61058.365256333571</v>
      </c>
      <c r="ER299" s="39">
        <f t="shared" si="626"/>
        <v>1526459.1314083394</v>
      </c>
      <c r="ES299" s="39">
        <f t="shared" si="627"/>
        <v>1526459.1314083394</v>
      </c>
      <c r="ET299" s="40">
        <f t="shared" si="573"/>
        <v>5239.720830864715</v>
      </c>
      <c r="EU299" s="39">
        <f t="shared" si="628"/>
        <v>13099302.077161787</v>
      </c>
      <c r="EV299" s="39">
        <f t="shared" si="629"/>
        <v>327482551.92904466</v>
      </c>
      <c r="EW299" s="39">
        <f t="shared" si="630"/>
        <v>327482551.92904466</v>
      </c>
      <c r="EX299" s="53">
        <f t="shared" si="631"/>
        <v>8187063798.2261162</v>
      </c>
      <c r="EY299" s="39">
        <f t="shared" si="632"/>
        <v>8187063798.2261162</v>
      </c>
      <c r="EZ299" s="39">
        <f t="shared" si="633"/>
        <v>8187063798.2261171</v>
      </c>
      <c r="FT299" s="21">
        <v>245</v>
      </c>
      <c r="FU299" s="39">
        <v>25</v>
      </c>
      <c r="FV299" s="39">
        <v>25</v>
      </c>
      <c r="FW299" s="39">
        <v>2500</v>
      </c>
      <c r="FX299" s="50">
        <f t="shared" si="634"/>
        <v>1.5942116091452506E-3</v>
      </c>
      <c r="FY299" s="40">
        <f t="shared" si="574"/>
        <v>24.450265609277896</v>
      </c>
      <c r="FZ299" s="41">
        <f t="shared" si="635"/>
        <v>61125.664023194739</v>
      </c>
      <c r="GA299" s="39">
        <f t="shared" si="636"/>
        <v>1528141.6005798685</v>
      </c>
      <c r="GB299" s="39">
        <f t="shared" si="637"/>
        <v>1528141.6005798685</v>
      </c>
      <c r="GC299" s="40">
        <f t="shared" si="575"/>
        <v>5173.8019833980561</v>
      </c>
      <c r="GD299" s="39">
        <f t="shared" si="638"/>
        <v>12934504.95849514</v>
      </c>
      <c r="GE299" s="39">
        <f t="shared" si="639"/>
        <v>323362623.9623785</v>
      </c>
      <c r="GF299" s="39">
        <f t="shared" si="640"/>
        <v>323362623.9623785</v>
      </c>
      <c r="GG299" s="53">
        <f t="shared" si="641"/>
        <v>8084065599.0594625</v>
      </c>
      <c r="GH299" s="39">
        <f t="shared" si="642"/>
        <v>8084065599.0594625</v>
      </c>
      <c r="GI299" s="39">
        <f t="shared" si="643"/>
        <v>8084065599.0594625</v>
      </c>
      <c r="HC299" s="21">
        <v>245</v>
      </c>
      <c r="HD299" s="39">
        <v>25</v>
      </c>
      <c r="HE299" s="39">
        <v>25</v>
      </c>
      <c r="HF299" s="39">
        <v>2500</v>
      </c>
      <c r="HG299" s="50">
        <f t="shared" si="644"/>
        <v>1.5942334905431829E-3</v>
      </c>
      <c r="HH299" s="40">
        <f t="shared" si="576"/>
        <v>24.450378816245596</v>
      </c>
      <c r="HI299" s="41">
        <f t="shared" si="645"/>
        <v>61125.947040613988</v>
      </c>
      <c r="HJ299" s="39">
        <f t="shared" si="646"/>
        <v>1528148.6760153498</v>
      </c>
      <c r="HK299" s="39">
        <f t="shared" si="647"/>
        <v>1528148.6760153498</v>
      </c>
      <c r="HL299" s="40">
        <f t="shared" si="577"/>
        <v>5173.5229955744171</v>
      </c>
      <c r="HM299" s="39">
        <f t="shared" si="648"/>
        <v>12933807.488936042</v>
      </c>
      <c r="HN299" s="39">
        <f t="shared" si="649"/>
        <v>323345187.22340107</v>
      </c>
      <c r="HO299" s="39">
        <f t="shared" si="650"/>
        <v>323345187.22340107</v>
      </c>
      <c r="HP299" s="53">
        <f t="shared" si="651"/>
        <v>8083629680.5850267</v>
      </c>
      <c r="HQ299" s="39">
        <f t="shared" si="652"/>
        <v>8083629680.5850267</v>
      </c>
      <c r="HR299" s="39">
        <f t="shared" si="653"/>
        <v>8083629680.5850267</v>
      </c>
      <c r="IL299" s="21">
        <v>245</v>
      </c>
      <c r="IM299" s="39">
        <v>25</v>
      </c>
      <c r="IN299" s="39">
        <v>25</v>
      </c>
      <c r="IO299" s="39">
        <v>2500</v>
      </c>
      <c r="IP299" s="50">
        <f t="shared" si="654"/>
        <v>1.594233490940458E-3</v>
      </c>
      <c r="IQ299" s="40">
        <f t="shared" si="578"/>
        <v>24.450378818300905</v>
      </c>
      <c r="IR299" s="41">
        <f t="shared" si="655"/>
        <v>61125.947045752262</v>
      </c>
      <c r="IS299" s="39">
        <f t="shared" si="656"/>
        <v>1528148.6761438067</v>
      </c>
      <c r="IT299" s="39">
        <f t="shared" si="657"/>
        <v>1528148.6761438067</v>
      </c>
      <c r="IU299" s="40">
        <f t="shared" si="579"/>
        <v>5173.5229905091592</v>
      </c>
      <c r="IV299" s="39">
        <f t="shared" si="658"/>
        <v>12933807.476272898</v>
      </c>
      <c r="IW299" s="39">
        <f t="shared" si="659"/>
        <v>323345186.90682244</v>
      </c>
      <c r="IX299" s="39">
        <f t="shared" si="660"/>
        <v>323345186.90682244</v>
      </c>
      <c r="IY299" s="53">
        <f t="shared" si="661"/>
        <v>8083629672.6705608</v>
      </c>
      <c r="IZ299" s="39">
        <f t="shared" si="662"/>
        <v>8083629672.6705608</v>
      </c>
      <c r="JA299" s="39">
        <f t="shared" si="663"/>
        <v>8083629672.6705608</v>
      </c>
      <c r="JU299" s="21">
        <v>245</v>
      </c>
      <c r="JV299" s="39">
        <v>25</v>
      </c>
      <c r="JW299" s="39">
        <v>25</v>
      </c>
      <c r="JX299" s="39">
        <v>2500</v>
      </c>
      <c r="JY299" s="50">
        <f t="shared" si="664"/>
        <v>1.5942334909404589E-3</v>
      </c>
      <c r="JZ299" s="40">
        <f t="shared" si="580"/>
        <v>24.450378818300909</v>
      </c>
      <c r="KA299" s="41">
        <f t="shared" si="665"/>
        <v>61125.947045752269</v>
      </c>
      <c r="KB299" s="39">
        <f t="shared" si="666"/>
        <v>1528148.6761438067</v>
      </c>
      <c r="KC299" s="39">
        <f t="shared" si="667"/>
        <v>1528148.6761438067</v>
      </c>
      <c r="KD299" s="40">
        <f t="shared" si="581"/>
        <v>5173.522990509151</v>
      </c>
      <c r="KE299" s="39">
        <f t="shared" si="668"/>
        <v>12933807.476272877</v>
      </c>
      <c r="KF299" s="39">
        <f t="shared" si="669"/>
        <v>323345186.90682191</v>
      </c>
      <c r="KG299" s="39">
        <f t="shared" si="670"/>
        <v>323345186.90682191</v>
      </c>
      <c r="KH299" s="53">
        <f t="shared" si="671"/>
        <v>8083629672.6705475</v>
      </c>
      <c r="KI299" s="39">
        <f t="shared" si="672"/>
        <v>8083629672.6705475</v>
      </c>
      <c r="KJ299" s="39">
        <f t="shared" si="673"/>
        <v>8083629672.6705484</v>
      </c>
      <c r="LD299" s="21">
        <v>245</v>
      </c>
      <c r="LE299" s="39">
        <v>25</v>
      </c>
      <c r="LF299" s="39">
        <v>25</v>
      </c>
      <c r="LG299" s="39">
        <v>2500</v>
      </c>
      <c r="LH299" s="50">
        <f t="shared" si="674"/>
        <v>1.5942334909404589E-3</v>
      </c>
      <c r="LI299" s="40">
        <f t="shared" si="582"/>
        <v>24.450378818300909</v>
      </c>
      <c r="LJ299" s="41">
        <f t="shared" si="675"/>
        <v>61125.947045752269</v>
      </c>
      <c r="LK299" s="39">
        <f t="shared" si="676"/>
        <v>1528148.6761438067</v>
      </c>
      <c r="LL299" s="39">
        <f t="shared" si="677"/>
        <v>1528148.6761438067</v>
      </c>
      <c r="LM299" s="40">
        <f t="shared" si="583"/>
        <v>5173.522990509151</v>
      </c>
      <c r="LN299" s="39">
        <f t="shared" si="678"/>
        <v>12933807.476272877</v>
      </c>
      <c r="LO299" s="39">
        <f t="shared" si="679"/>
        <v>323345186.90682191</v>
      </c>
      <c r="LP299" s="39">
        <f t="shared" si="680"/>
        <v>323345186.90682191</v>
      </c>
      <c r="LQ299" s="53">
        <f t="shared" si="681"/>
        <v>8083629672.6705475</v>
      </c>
      <c r="LR299" s="39">
        <f t="shared" si="682"/>
        <v>8083629672.6705475</v>
      </c>
      <c r="LS299" s="39">
        <f t="shared" si="683"/>
        <v>8083629672.6705484</v>
      </c>
    </row>
    <row r="300" spans="1:331" x14ac:dyDescent="0.25">
      <c r="A300" s="21">
        <v>246</v>
      </c>
      <c r="B300" s="39">
        <v>25</v>
      </c>
      <c r="C300" s="39">
        <v>75</v>
      </c>
      <c r="D300" s="39">
        <v>2500</v>
      </c>
      <c r="E300" s="50">
        <f t="shared" si="584"/>
        <v>1.0124999999999999E-3</v>
      </c>
      <c r="F300" s="40">
        <f t="shared" si="564"/>
        <v>19.28337890625</v>
      </c>
      <c r="G300" s="41">
        <f t="shared" si="585"/>
        <v>48208.447265625</v>
      </c>
      <c r="H300" s="39">
        <f t="shared" si="586"/>
        <v>3615633.544921875</v>
      </c>
      <c r="I300" s="39">
        <f t="shared" si="587"/>
        <v>1205211.181640625</v>
      </c>
      <c r="J300" s="40">
        <f t="shared" si="565"/>
        <v>12590.625</v>
      </c>
      <c r="K300" s="39">
        <f t="shared" si="588"/>
        <v>31476562.5</v>
      </c>
      <c r="L300" s="39">
        <f t="shared" si="589"/>
        <v>2360742187.5</v>
      </c>
      <c r="M300" s="39">
        <f t="shared" si="590"/>
        <v>786914062.5</v>
      </c>
      <c r="N300" s="53">
        <f t="shared" si="591"/>
        <v>177055664062.5</v>
      </c>
      <c r="O300" s="39">
        <f t="shared" si="592"/>
        <v>59018554687.5</v>
      </c>
      <c r="P300" s="39">
        <f t="shared" si="593"/>
        <v>19672851562.5</v>
      </c>
      <c r="AJ300" s="21">
        <v>246</v>
      </c>
      <c r="AK300" s="39">
        <v>25</v>
      </c>
      <c r="AL300" s="39">
        <v>75</v>
      </c>
      <c r="AM300" s="39">
        <v>2500</v>
      </c>
      <c r="AN300" s="50">
        <f t="shared" si="594"/>
        <v>1.2007161091559355E-3</v>
      </c>
      <c r="AO300" s="40">
        <f t="shared" si="566"/>
        <v>21.427301044211983</v>
      </c>
      <c r="AP300" s="41">
        <f t="shared" si="595"/>
        <v>53568.252610529955</v>
      </c>
      <c r="AQ300" s="39">
        <f t="shared" si="596"/>
        <v>4017618.9457897465</v>
      </c>
      <c r="AR300" s="39">
        <f t="shared" si="597"/>
        <v>1339206.315263249</v>
      </c>
      <c r="AS300" s="40">
        <f t="shared" si="567"/>
        <v>10190.869608261823</v>
      </c>
      <c r="AT300" s="39">
        <f t="shared" si="598"/>
        <v>25477174.020654555</v>
      </c>
      <c r="AU300" s="39">
        <f t="shared" si="599"/>
        <v>1910788051.5490916</v>
      </c>
      <c r="AV300" s="39">
        <f t="shared" si="600"/>
        <v>636929350.51636386</v>
      </c>
      <c r="AW300" s="53">
        <f t="shared" si="601"/>
        <v>143309103866.18185</v>
      </c>
      <c r="AX300" s="39">
        <f t="shared" si="602"/>
        <v>47769701288.727287</v>
      </c>
      <c r="AY300" s="39">
        <f t="shared" si="603"/>
        <v>15923233762.909098</v>
      </c>
      <c r="BS300" s="21">
        <v>246</v>
      </c>
      <c r="BT300" s="39">
        <v>25</v>
      </c>
      <c r="BU300" s="39">
        <v>75</v>
      </c>
      <c r="BV300" s="39">
        <v>2500</v>
      </c>
      <c r="BW300" s="50">
        <f t="shared" si="604"/>
        <v>1.4328868053563083E-3</v>
      </c>
      <c r="BX300" s="40">
        <f t="shared" si="568"/>
        <v>23.44968923093904</v>
      </c>
      <c r="BY300" s="41">
        <f t="shared" si="605"/>
        <v>58624.223077347597</v>
      </c>
      <c r="BZ300" s="39">
        <f t="shared" si="606"/>
        <v>4396816.7308010701</v>
      </c>
      <c r="CA300" s="39">
        <f t="shared" si="607"/>
        <v>1465605.5769336899</v>
      </c>
      <c r="CB300" s="40">
        <f t="shared" si="569"/>
        <v>7230.6932317070705</v>
      </c>
      <c r="CC300" s="39">
        <f t="shared" si="608"/>
        <v>18076733.079267677</v>
      </c>
      <c r="CD300" s="39">
        <f t="shared" si="609"/>
        <v>1355754980.9450758</v>
      </c>
      <c r="CE300" s="39">
        <f t="shared" si="610"/>
        <v>451918326.9816919</v>
      </c>
      <c r="CF300" s="53">
        <f t="shared" si="611"/>
        <v>101681623570.88068</v>
      </c>
      <c r="CG300" s="39">
        <f t="shared" si="612"/>
        <v>33893874523.626892</v>
      </c>
      <c r="CH300" s="39">
        <f t="shared" si="613"/>
        <v>11297958174.542297</v>
      </c>
      <c r="DB300" s="21">
        <v>246</v>
      </c>
      <c r="DC300" s="39">
        <v>25</v>
      </c>
      <c r="DD300" s="39">
        <v>75</v>
      </c>
      <c r="DE300" s="39">
        <v>2500</v>
      </c>
      <c r="DF300" s="50">
        <f t="shared" si="614"/>
        <v>1.6315007157769966E-3</v>
      </c>
      <c r="DG300" s="40">
        <f t="shared" si="570"/>
        <v>24.63432776923548</v>
      </c>
      <c r="DH300" s="41">
        <f t="shared" si="615"/>
        <v>61585.819423088702</v>
      </c>
      <c r="DI300" s="39">
        <f t="shared" si="616"/>
        <v>4618936.4567316528</v>
      </c>
      <c r="DJ300" s="39">
        <f t="shared" si="617"/>
        <v>1539645.4855772175</v>
      </c>
      <c r="DK300" s="40">
        <f t="shared" si="571"/>
        <v>4698.3658738432941</v>
      </c>
      <c r="DL300" s="39">
        <f t="shared" si="618"/>
        <v>11745914.684608236</v>
      </c>
      <c r="DM300" s="39">
        <f t="shared" si="619"/>
        <v>880943601.34561765</v>
      </c>
      <c r="DN300" s="39">
        <f t="shared" si="620"/>
        <v>293647867.11520588</v>
      </c>
      <c r="DO300" s="53">
        <f t="shared" si="621"/>
        <v>66070770100.921326</v>
      </c>
      <c r="DP300" s="39">
        <f t="shared" si="622"/>
        <v>22023590033.640442</v>
      </c>
      <c r="DQ300" s="39">
        <f t="shared" si="623"/>
        <v>7341196677.8801479</v>
      </c>
      <c r="EK300" s="21">
        <v>246</v>
      </c>
      <c r="EL300" s="39">
        <v>25</v>
      </c>
      <c r="EM300" s="39">
        <v>75</v>
      </c>
      <c r="EN300" s="39">
        <v>2500</v>
      </c>
      <c r="EO300" s="50">
        <f t="shared" si="624"/>
        <v>1.7076279137650491E-3</v>
      </c>
      <c r="EP300" s="40">
        <f t="shared" si="572"/>
        <v>24.955055840340219</v>
      </c>
      <c r="EQ300" s="41">
        <f t="shared" si="625"/>
        <v>62387.639600850547</v>
      </c>
      <c r="ER300" s="39">
        <f t="shared" si="626"/>
        <v>4679072.9700637907</v>
      </c>
      <c r="ES300" s="39">
        <f t="shared" si="627"/>
        <v>1559690.9900212637</v>
      </c>
      <c r="ET300" s="40">
        <f t="shared" si="573"/>
        <v>3727.7440994956255</v>
      </c>
      <c r="EU300" s="39">
        <f t="shared" si="628"/>
        <v>9319360.2487390637</v>
      </c>
      <c r="EV300" s="39">
        <f t="shared" si="629"/>
        <v>698952018.65542984</v>
      </c>
      <c r="EW300" s="39">
        <f t="shared" si="630"/>
        <v>232984006.21847659</v>
      </c>
      <c r="EX300" s="53">
        <f t="shared" si="631"/>
        <v>52421401399.157242</v>
      </c>
      <c r="EY300" s="39">
        <f t="shared" si="632"/>
        <v>17473800466.385746</v>
      </c>
      <c r="EZ300" s="39">
        <f t="shared" si="633"/>
        <v>5824600155.461915</v>
      </c>
      <c r="FT300" s="21">
        <v>246</v>
      </c>
      <c r="FU300" s="39">
        <v>25</v>
      </c>
      <c r="FV300" s="39">
        <v>75</v>
      </c>
      <c r="FW300" s="39">
        <v>2500</v>
      </c>
      <c r="FX300" s="50">
        <f t="shared" si="634"/>
        <v>1.7133814898385178E-3</v>
      </c>
      <c r="FY300" s="40">
        <f t="shared" si="574"/>
        <v>24.976292663909177</v>
      </c>
      <c r="FZ300" s="41">
        <f t="shared" si="635"/>
        <v>62440.731659772944</v>
      </c>
      <c r="GA300" s="39">
        <f t="shared" si="636"/>
        <v>4683054.8744829707</v>
      </c>
      <c r="GB300" s="39">
        <f t="shared" si="637"/>
        <v>1561018.2914943236</v>
      </c>
      <c r="GC300" s="40">
        <f t="shared" si="575"/>
        <v>3654.3860045588981</v>
      </c>
      <c r="GD300" s="39">
        <f t="shared" si="638"/>
        <v>9135965.0113972444</v>
      </c>
      <c r="GE300" s="39">
        <f t="shared" si="639"/>
        <v>685197375.85479331</v>
      </c>
      <c r="GF300" s="39">
        <f t="shared" si="640"/>
        <v>228399125.28493112</v>
      </c>
      <c r="GG300" s="53">
        <f t="shared" si="641"/>
        <v>51389803189.109497</v>
      </c>
      <c r="GH300" s="39">
        <f t="shared" si="642"/>
        <v>17129934396.369835</v>
      </c>
      <c r="GI300" s="39">
        <f t="shared" si="643"/>
        <v>5709978132.1232777</v>
      </c>
      <c r="HC300" s="21">
        <v>246</v>
      </c>
      <c r="HD300" s="39">
        <v>25</v>
      </c>
      <c r="HE300" s="39">
        <v>75</v>
      </c>
      <c r="HF300" s="39">
        <v>2500</v>
      </c>
      <c r="HG300" s="50">
        <f t="shared" si="644"/>
        <v>1.7134056356011367E-3</v>
      </c>
      <c r="HH300" s="40">
        <f t="shared" si="576"/>
        <v>24.976380898129424</v>
      </c>
      <c r="HI300" s="41">
        <f t="shared" si="645"/>
        <v>62440.952245323562</v>
      </c>
      <c r="HJ300" s="39">
        <f t="shared" si="646"/>
        <v>4683071.4183992669</v>
      </c>
      <c r="HK300" s="39">
        <f t="shared" si="647"/>
        <v>1561023.8061330891</v>
      </c>
      <c r="HL300" s="40">
        <f t="shared" si="577"/>
        <v>3654.0781460855073</v>
      </c>
      <c r="HM300" s="39">
        <f t="shared" si="648"/>
        <v>9135195.3652137686</v>
      </c>
      <c r="HN300" s="39">
        <f t="shared" si="649"/>
        <v>685139652.3910327</v>
      </c>
      <c r="HO300" s="39">
        <f t="shared" si="650"/>
        <v>228379884.13034421</v>
      </c>
      <c r="HP300" s="53">
        <f t="shared" si="651"/>
        <v>51385473929.327454</v>
      </c>
      <c r="HQ300" s="39">
        <f t="shared" si="652"/>
        <v>17128491309.775816</v>
      </c>
      <c r="HR300" s="39">
        <f t="shared" si="653"/>
        <v>5709497103.258605</v>
      </c>
      <c r="IL300" s="21">
        <v>246</v>
      </c>
      <c r="IM300" s="39">
        <v>25</v>
      </c>
      <c r="IN300" s="39">
        <v>75</v>
      </c>
      <c r="IO300" s="39">
        <v>2500</v>
      </c>
      <c r="IP300" s="50">
        <f t="shared" si="654"/>
        <v>1.713405636039853E-3</v>
      </c>
      <c r="IQ300" s="40">
        <f t="shared" si="578"/>
        <v>24.976380899732529</v>
      </c>
      <c r="IR300" s="41">
        <f t="shared" si="655"/>
        <v>62440.95224933132</v>
      </c>
      <c r="IS300" s="39">
        <f t="shared" si="656"/>
        <v>4683071.4186998494</v>
      </c>
      <c r="IT300" s="39">
        <f t="shared" si="657"/>
        <v>1561023.8062332829</v>
      </c>
      <c r="IU300" s="40">
        <f t="shared" si="579"/>
        <v>3654.0781404918735</v>
      </c>
      <c r="IV300" s="39">
        <f t="shared" si="658"/>
        <v>9135195.3512296844</v>
      </c>
      <c r="IW300" s="39">
        <f t="shared" si="659"/>
        <v>685139651.34222639</v>
      </c>
      <c r="IX300" s="39">
        <f t="shared" si="660"/>
        <v>228379883.78074211</v>
      </c>
      <c r="IY300" s="53">
        <f t="shared" si="661"/>
        <v>51385473850.666977</v>
      </c>
      <c r="IZ300" s="39">
        <f t="shared" si="662"/>
        <v>17128491283.555658</v>
      </c>
      <c r="JA300" s="39">
        <f t="shared" si="663"/>
        <v>5709497094.5185528</v>
      </c>
      <c r="JU300" s="21">
        <v>246</v>
      </c>
      <c r="JV300" s="39">
        <v>25</v>
      </c>
      <c r="JW300" s="39">
        <v>75</v>
      </c>
      <c r="JX300" s="39">
        <v>2500</v>
      </c>
      <c r="JY300" s="50">
        <f t="shared" si="664"/>
        <v>1.7134056360398541E-3</v>
      </c>
      <c r="JZ300" s="40">
        <f t="shared" si="580"/>
        <v>24.976380899732533</v>
      </c>
      <c r="KA300" s="41">
        <f t="shared" si="665"/>
        <v>62440.952249331334</v>
      </c>
      <c r="KB300" s="39">
        <f t="shared" si="666"/>
        <v>4683071.4186998503</v>
      </c>
      <c r="KC300" s="39">
        <f t="shared" si="667"/>
        <v>1561023.8062332834</v>
      </c>
      <c r="KD300" s="40">
        <f t="shared" si="581"/>
        <v>3654.0781404918594</v>
      </c>
      <c r="KE300" s="39">
        <f t="shared" si="668"/>
        <v>9135195.351229649</v>
      </c>
      <c r="KF300" s="39">
        <f t="shared" si="669"/>
        <v>685139651.34222364</v>
      </c>
      <c r="KG300" s="39">
        <f t="shared" si="670"/>
        <v>228379883.78074121</v>
      </c>
      <c r="KH300" s="53">
        <f t="shared" si="671"/>
        <v>51385473850.666771</v>
      </c>
      <c r="KI300" s="39">
        <f t="shared" si="672"/>
        <v>17128491283.555592</v>
      </c>
      <c r="KJ300" s="39">
        <f t="shared" si="673"/>
        <v>5709497094.5185308</v>
      </c>
      <c r="LD300" s="21">
        <v>246</v>
      </c>
      <c r="LE300" s="39">
        <v>25</v>
      </c>
      <c r="LF300" s="39">
        <v>75</v>
      </c>
      <c r="LG300" s="39">
        <v>2500</v>
      </c>
      <c r="LH300" s="50">
        <f t="shared" si="674"/>
        <v>1.7134056360398541E-3</v>
      </c>
      <c r="LI300" s="40">
        <f t="shared" si="582"/>
        <v>24.976380899732533</v>
      </c>
      <c r="LJ300" s="41">
        <f t="shared" si="675"/>
        <v>62440.952249331334</v>
      </c>
      <c r="LK300" s="39">
        <f t="shared" si="676"/>
        <v>4683071.4186998503</v>
      </c>
      <c r="LL300" s="39">
        <f t="shared" si="677"/>
        <v>1561023.8062332834</v>
      </c>
      <c r="LM300" s="40">
        <f t="shared" si="583"/>
        <v>3654.0781404918594</v>
      </c>
      <c r="LN300" s="39">
        <f t="shared" si="678"/>
        <v>9135195.351229649</v>
      </c>
      <c r="LO300" s="39">
        <f t="shared" si="679"/>
        <v>685139651.34222364</v>
      </c>
      <c r="LP300" s="39">
        <f t="shared" si="680"/>
        <v>228379883.78074121</v>
      </c>
      <c r="LQ300" s="53">
        <f t="shared" si="681"/>
        <v>51385473850.666771</v>
      </c>
      <c r="LR300" s="39">
        <f t="shared" si="682"/>
        <v>17128491283.555592</v>
      </c>
      <c r="LS300" s="39">
        <f t="shared" si="683"/>
        <v>5709497094.5185308</v>
      </c>
    </row>
    <row r="301" spans="1:331" x14ac:dyDescent="0.25">
      <c r="A301" s="21">
        <v>247</v>
      </c>
      <c r="B301" s="39">
        <v>25</v>
      </c>
      <c r="C301" s="39">
        <v>125</v>
      </c>
      <c r="D301" s="39">
        <v>2500</v>
      </c>
      <c r="E301" s="50">
        <f t="shared" si="584"/>
        <v>1.0200000000000001E-3</v>
      </c>
      <c r="F301" s="40">
        <f t="shared" si="564"/>
        <v>19.37745</v>
      </c>
      <c r="G301" s="41">
        <f t="shared" si="585"/>
        <v>48443.625</v>
      </c>
      <c r="H301" s="39">
        <f t="shared" si="586"/>
        <v>6055453.125</v>
      </c>
      <c r="I301" s="39">
        <f t="shared" si="587"/>
        <v>1211090.625</v>
      </c>
      <c r="J301" s="40">
        <f t="shared" si="565"/>
        <v>12495</v>
      </c>
      <c r="K301" s="39">
        <f t="shared" si="588"/>
        <v>31237500</v>
      </c>
      <c r="L301" s="39">
        <f t="shared" si="589"/>
        <v>3904687500</v>
      </c>
      <c r="M301" s="39">
        <f t="shared" si="590"/>
        <v>780937500</v>
      </c>
      <c r="N301" s="53">
        <f t="shared" si="591"/>
        <v>488085937500</v>
      </c>
      <c r="O301" s="39">
        <f t="shared" si="592"/>
        <v>97617187500</v>
      </c>
      <c r="P301" s="39">
        <f t="shared" si="593"/>
        <v>19523437500</v>
      </c>
      <c r="AJ301" s="21">
        <v>247</v>
      </c>
      <c r="AK301" s="39">
        <v>25</v>
      </c>
      <c r="AL301" s="39">
        <v>125</v>
      </c>
      <c r="AM301" s="39">
        <v>2500</v>
      </c>
      <c r="AN301" s="50">
        <f t="shared" si="594"/>
        <v>1.273308148893911E-3</v>
      </c>
      <c r="AO301" s="40">
        <f t="shared" si="566"/>
        <v>22.133483328792032</v>
      </c>
      <c r="AP301" s="41">
        <f t="shared" si="595"/>
        <v>55333.708321980077</v>
      </c>
      <c r="AQ301" s="39">
        <f t="shared" si="596"/>
        <v>6916713.5402475093</v>
      </c>
      <c r="AR301" s="39">
        <f t="shared" si="597"/>
        <v>1383342.708049502</v>
      </c>
      <c r="AS301" s="40">
        <f t="shared" si="567"/>
        <v>9265.3211016026362</v>
      </c>
      <c r="AT301" s="39">
        <f t="shared" si="598"/>
        <v>23163302.754006591</v>
      </c>
      <c r="AU301" s="39">
        <f t="shared" si="599"/>
        <v>2895412844.250824</v>
      </c>
      <c r="AV301" s="39">
        <f t="shared" si="600"/>
        <v>579082568.85016477</v>
      </c>
      <c r="AW301" s="53">
        <f t="shared" si="601"/>
        <v>361926605531.35303</v>
      </c>
      <c r="AX301" s="39">
        <f t="shared" si="602"/>
        <v>72385321106.270599</v>
      </c>
      <c r="AY301" s="39">
        <f t="shared" si="603"/>
        <v>14477064221.25412</v>
      </c>
      <c r="BS301" s="21">
        <v>247</v>
      </c>
      <c r="BT301" s="39">
        <v>25</v>
      </c>
      <c r="BU301" s="39">
        <v>125</v>
      </c>
      <c r="BV301" s="39">
        <v>2500</v>
      </c>
      <c r="BW301" s="50">
        <f t="shared" si="604"/>
        <v>1.5232483091046204E-3</v>
      </c>
      <c r="BX301" s="40">
        <f t="shared" si="568"/>
        <v>24.051012385831026</v>
      </c>
      <c r="BY301" s="41">
        <f t="shared" si="605"/>
        <v>60127.530964577563</v>
      </c>
      <c r="BZ301" s="39">
        <f t="shared" si="606"/>
        <v>7515941.3705721954</v>
      </c>
      <c r="CA301" s="39">
        <f t="shared" si="607"/>
        <v>1503188.274114439</v>
      </c>
      <c r="CB301" s="40">
        <f t="shared" si="569"/>
        <v>6078.5840589160916</v>
      </c>
      <c r="CC301" s="39">
        <f t="shared" si="608"/>
        <v>15196460.14729023</v>
      </c>
      <c r="CD301" s="39">
        <f t="shared" si="609"/>
        <v>1899557518.4112787</v>
      </c>
      <c r="CE301" s="39">
        <f t="shared" si="610"/>
        <v>379911503.68225574</v>
      </c>
      <c r="CF301" s="53">
        <f t="shared" si="611"/>
        <v>237444689801.40985</v>
      </c>
      <c r="CG301" s="39">
        <f t="shared" si="612"/>
        <v>47488937960.281967</v>
      </c>
      <c r="CH301" s="39">
        <f t="shared" si="613"/>
        <v>9497787592.0563927</v>
      </c>
      <c r="DB301" s="21">
        <v>247</v>
      </c>
      <c r="DC301" s="39">
        <v>25</v>
      </c>
      <c r="DD301" s="39">
        <v>125</v>
      </c>
      <c r="DE301" s="39">
        <v>2500</v>
      </c>
      <c r="DF301" s="50">
        <f t="shared" si="614"/>
        <v>1.7424209905283737E-3</v>
      </c>
      <c r="DG301" s="40">
        <f t="shared" si="570"/>
        <v>25.077038218482553</v>
      </c>
      <c r="DH301" s="41">
        <f t="shared" si="615"/>
        <v>62692.595546206379</v>
      </c>
      <c r="DI301" s="39">
        <f t="shared" si="616"/>
        <v>7836574.4432757972</v>
      </c>
      <c r="DJ301" s="39">
        <f t="shared" si="617"/>
        <v>1567314.8886551594</v>
      </c>
      <c r="DK301" s="40">
        <f t="shared" si="571"/>
        <v>3284.1323707632364</v>
      </c>
      <c r="DL301" s="39">
        <f t="shared" si="618"/>
        <v>8210330.9269080907</v>
      </c>
      <c r="DM301" s="39">
        <f t="shared" si="619"/>
        <v>1026291365.8635113</v>
      </c>
      <c r="DN301" s="39">
        <f t="shared" si="620"/>
        <v>205258273.17270225</v>
      </c>
      <c r="DO301" s="53">
        <f t="shared" si="621"/>
        <v>128286420732.93892</v>
      </c>
      <c r="DP301" s="39">
        <f t="shared" si="622"/>
        <v>25657284146.58778</v>
      </c>
      <c r="DQ301" s="39">
        <f t="shared" si="623"/>
        <v>5131456829.3175564</v>
      </c>
      <c r="EK301" s="21">
        <v>247</v>
      </c>
      <c r="EL301" s="39">
        <v>25</v>
      </c>
      <c r="EM301" s="39">
        <v>125</v>
      </c>
      <c r="EN301" s="39">
        <v>2500</v>
      </c>
      <c r="EO301" s="50">
        <f t="shared" si="624"/>
        <v>1.8262143240685071E-3</v>
      </c>
      <c r="EP301" s="40">
        <f t="shared" si="572"/>
        <v>25.307465685111591</v>
      </c>
      <c r="EQ301" s="41">
        <f t="shared" si="625"/>
        <v>63268.664212778975</v>
      </c>
      <c r="ER301" s="39">
        <f t="shared" si="626"/>
        <v>7908583.0265973723</v>
      </c>
      <c r="ES301" s="39">
        <f t="shared" si="627"/>
        <v>1581716.6053194744</v>
      </c>
      <c r="ET301" s="40">
        <f t="shared" si="573"/>
        <v>2215.7673681265337</v>
      </c>
      <c r="EU301" s="39">
        <f t="shared" si="628"/>
        <v>5539418.4203163339</v>
      </c>
      <c r="EV301" s="39">
        <f t="shared" si="629"/>
        <v>692427302.53954172</v>
      </c>
      <c r="EW301" s="39">
        <f t="shared" si="630"/>
        <v>138485460.50790834</v>
      </c>
      <c r="EX301" s="53">
        <f t="shared" si="631"/>
        <v>86553412817.442719</v>
      </c>
      <c r="EY301" s="39">
        <f t="shared" si="632"/>
        <v>17310682563.488544</v>
      </c>
      <c r="EZ301" s="39">
        <f t="shared" si="633"/>
        <v>3462136512.6977086</v>
      </c>
      <c r="FT301" s="21">
        <v>247</v>
      </c>
      <c r="FU301" s="39">
        <v>25</v>
      </c>
      <c r="FV301" s="39">
        <v>125</v>
      </c>
      <c r="FW301" s="39">
        <v>2500</v>
      </c>
      <c r="FX301" s="50">
        <f t="shared" si="634"/>
        <v>1.8325513705317847E-3</v>
      </c>
      <c r="FY301" s="40">
        <f t="shared" si="574"/>
        <v>25.321251097618752</v>
      </c>
      <c r="FZ301" s="41">
        <f t="shared" si="635"/>
        <v>63303.127744046884</v>
      </c>
      <c r="GA301" s="39">
        <f t="shared" si="636"/>
        <v>7912890.9680058602</v>
      </c>
      <c r="GB301" s="39">
        <f t="shared" si="637"/>
        <v>1582578.1936011722</v>
      </c>
      <c r="GC301" s="40">
        <f t="shared" si="575"/>
        <v>2134.970025719746</v>
      </c>
      <c r="GD301" s="39">
        <f t="shared" si="638"/>
        <v>5337425.0642993646</v>
      </c>
      <c r="GE301" s="39">
        <f t="shared" si="639"/>
        <v>667178133.03742063</v>
      </c>
      <c r="GF301" s="39">
        <f t="shared" si="640"/>
        <v>133435626.60748412</v>
      </c>
      <c r="GG301" s="53">
        <f t="shared" si="641"/>
        <v>83397266629.677582</v>
      </c>
      <c r="GH301" s="39">
        <f t="shared" si="642"/>
        <v>16679453325.935514</v>
      </c>
      <c r="GI301" s="39">
        <f t="shared" si="643"/>
        <v>3335890665.1871028</v>
      </c>
      <c r="HC301" s="21">
        <v>247</v>
      </c>
      <c r="HD301" s="39">
        <v>25</v>
      </c>
      <c r="HE301" s="39">
        <v>125</v>
      </c>
      <c r="HF301" s="39">
        <v>2500</v>
      </c>
      <c r="HG301" s="50">
        <f t="shared" si="644"/>
        <v>1.8325777806590905E-3</v>
      </c>
      <c r="HH301" s="40">
        <f t="shared" si="576"/>
        <v>25.321307478002396</v>
      </c>
      <c r="HI301" s="41">
        <f t="shared" si="645"/>
        <v>63303.268695005987</v>
      </c>
      <c r="HJ301" s="39">
        <f t="shared" si="646"/>
        <v>7912908.5868757488</v>
      </c>
      <c r="HK301" s="39">
        <f t="shared" si="647"/>
        <v>1582581.7173751497</v>
      </c>
      <c r="HL301" s="40">
        <f t="shared" si="577"/>
        <v>2134.6332965965976</v>
      </c>
      <c r="HM301" s="39">
        <f t="shared" si="648"/>
        <v>5336583.2414914938</v>
      </c>
      <c r="HN301" s="39">
        <f t="shared" si="649"/>
        <v>667072905.18643677</v>
      </c>
      <c r="HO301" s="39">
        <f t="shared" si="650"/>
        <v>133414581.03728734</v>
      </c>
      <c r="HP301" s="53">
        <f t="shared" si="651"/>
        <v>83384113148.304596</v>
      </c>
      <c r="HQ301" s="39">
        <f t="shared" si="652"/>
        <v>16676822629.660917</v>
      </c>
      <c r="HR301" s="39">
        <f t="shared" si="653"/>
        <v>3335364525.9321837</v>
      </c>
      <c r="IL301" s="21">
        <v>247</v>
      </c>
      <c r="IM301" s="39">
        <v>25</v>
      </c>
      <c r="IN301" s="39">
        <v>125</v>
      </c>
      <c r="IO301" s="39">
        <v>2500</v>
      </c>
      <c r="IP301" s="50">
        <f t="shared" si="654"/>
        <v>1.8325777811392483E-3</v>
      </c>
      <c r="IQ301" s="40">
        <f t="shared" si="578"/>
        <v>25.321307479027357</v>
      </c>
      <c r="IR301" s="41">
        <f t="shared" si="655"/>
        <v>63303.26869756839</v>
      </c>
      <c r="IS301" s="39">
        <f t="shared" si="656"/>
        <v>7912908.5871960483</v>
      </c>
      <c r="IT301" s="39">
        <f t="shared" si="657"/>
        <v>1582581.7174392098</v>
      </c>
      <c r="IU301" s="40">
        <f t="shared" si="579"/>
        <v>2134.6332904745841</v>
      </c>
      <c r="IV301" s="39">
        <f t="shared" si="658"/>
        <v>5336583.2261864599</v>
      </c>
      <c r="IW301" s="39">
        <f t="shared" si="659"/>
        <v>667072903.27330744</v>
      </c>
      <c r="IX301" s="39">
        <f t="shared" si="660"/>
        <v>133414580.65466149</v>
      </c>
      <c r="IY301" s="53">
        <f t="shared" si="661"/>
        <v>83384112909.163437</v>
      </c>
      <c r="IZ301" s="39">
        <f t="shared" si="662"/>
        <v>16676822581.832687</v>
      </c>
      <c r="JA301" s="39">
        <f t="shared" si="663"/>
        <v>3335364516.3665376</v>
      </c>
      <c r="JU301" s="21">
        <v>247</v>
      </c>
      <c r="JV301" s="39">
        <v>25</v>
      </c>
      <c r="JW301" s="39">
        <v>125</v>
      </c>
      <c r="JX301" s="39">
        <v>2500</v>
      </c>
      <c r="JY301" s="50">
        <f t="shared" si="664"/>
        <v>1.8325777811392494E-3</v>
      </c>
      <c r="JZ301" s="40">
        <f t="shared" si="580"/>
        <v>25.321307479027357</v>
      </c>
      <c r="KA301" s="41">
        <f t="shared" si="665"/>
        <v>63303.26869756839</v>
      </c>
      <c r="KB301" s="39">
        <f t="shared" si="666"/>
        <v>7912908.5871960483</v>
      </c>
      <c r="KC301" s="39">
        <f t="shared" si="667"/>
        <v>1582581.7174392098</v>
      </c>
      <c r="KD301" s="40">
        <f t="shared" si="581"/>
        <v>2134.63329047457</v>
      </c>
      <c r="KE301" s="39">
        <f t="shared" si="668"/>
        <v>5336583.2261864254</v>
      </c>
      <c r="KF301" s="39">
        <f t="shared" si="669"/>
        <v>667072903.27330315</v>
      </c>
      <c r="KG301" s="39">
        <f t="shared" si="670"/>
        <v>133414580.65466064</v>
      </c>
      <c r="KH301" s="53">
        <f t="shared" si="671"/>
        <v>83384112909.162888</v>
      </c>
      <c r="KI301" s="39">
        <f t="shared" si="672"/>
        <v>16676822581.832581</v>
      </c>
      <c r="KJ301" s="39">
        <f t="shared" si="673"/>
        <v>3335364516.3665161</v>
      </c>
      <c r="LD301" s="21">
        <v>247</v>
      </c>
      <c r="LE301" s="39">
        <v>25</v>
      </c>
      <c r="LF301" s="39">
        <v>125</v>
      </c>
      <c r="LG301" s="39">
        <v>2500</v>
      </c>
      <c r="LH301" s="50">
        <f t="shared" si="674"/>
        <v>1.8325777811392494E-3</v>
      </c>
      <c r="LI301" s="40">
        <f t="shared" si="582"/>
        <v>25.321307479027357</v>
      </c>
      <c r="LJ301" s="41">
        <f t="shared" si="675"/>
        <v>63303.26869756839</v>
      </c>
      <c r="LK301" s="39">
        <f t="shared" si="676"/>
        <v>7912908.5871960483</v>
      </c>
      <c r="LL301" s="39">
        <f t="shared" si="677"/>
        <v>1582581.7174392098</v>
      </c>
      <c r="LM301" s="40">
        <f t="shared" si="583"/>
        <v>2134.63329047457</v>
      </c>
      <c r="LN301" s="39">
        <f t="shared" si="678"/>
        <v>5336583.2261864254</v>
      </c>
      <c r="LO301" s="39">
        <f t="shared" si="679"/>
        <v>667072903.27330315</v>
      </c>
      <c r="LP301" s="39">
        <f t="shared" si="680"/>
        <v>133414580.65466064</v>
      </c>
      <c r="LQ301" s="53">
        <f t="shared" si="681"/>
        <v>83384112909.162888</v>
      </c>
      <c r="LR301" s="39">
        <f t="shared" si="682"/>
        <v>16676822581.832581</v>
      </c>
      <c r="LS301" s="39">
        <f t="shared" si="683"/>
        <v>3335364516.3665161</v>
      </c>
    </row>
    <row r="302" spans="1:331" x14ac:dyDescent="0.25">
      <c r="A302" s="21">
        <v>248</v>
      </c>
      <c r="B302" s="39">
        <v>25</v>
      </c>
      <c r="C302" s="39">
        <v>175</v>
      </c>
      <c r="D302" s="39">
        <v>2500</v>
      </c>
      <c r="E302" s="50">
        <f t="shared" si="584"/>
        <v>1.0275E-3</v>
      </c>
      <c r="F302" s="40">
        <f t="shared" si="564"/>
        <v>19.470803906249998</v>
      </c>
      <c r="G302" s="41">
        <f t="shared" si="585"/>
        <v>48677.009765624993</v>
      </c>
      <c r="H302" s="39">
        <f t="shared" si="586"/>
        <v>8518476.7089843731</v>
      </c>
      <c r="I302" s="39">
        <f t="shared" si="587"/>
        <v>1216925.2441406248</v>
      </c>
      <c r="J302" s="40">
        <f t="shared" si="565"/>
        <v>12399.375000000002</v>
      </c>
      <c r="K302" s="39">
        <f t="shared" si="588"/>
        <v>30998437.500000004</v>
      </c>
      <c r="L302" s="39">
        <f t="shared" si="589"/>
        <v>5424726562.500001</v>
      </c>
      <c r="M302" s="39">
        <f t="shared" si="590"/>
        <v>774960937.50000012</v>
      </c>
      <c r="N302" s="53">
        <f t="shared" si="591"/>
        <v>949327148437.50012</v>
      </c>
      <c r="O302" s="39">
        <f t="shared" si="592"/>
        <v>135618164062.50002</v>
      </c>
      <c r="P302" s="39">
        <f t="shared" si="593"/>
        <v>19374023437.500004</v>
      </c>
      <c r="AJ302" s="21">
        <v>248</v>
      </c>
      <c r="AK302" s="39">
        <v>25</v>
      </c>
      <c r="AL302" s="39">
        <v>175</v>
      </c>
      <c r="AM302" s="39">
        <v>2500</v>
      </c>
      <c r="AN302" s="50">
        <f t="shared" si="594"/>
        <v>1.3459001886318867E-3</v>
      </c>
      <c r="AO302" s="40">
        <f t="shared" si="566"/>
        <v>22.772478159397266</v>
      </c>
      <c r="AP302" s="41">
        <f t="shared" si="595"/>
        <v>56931.195398493168</v>
      </c>
      <c r="AQ302" s="39">
        <f t="shared" si="596"/>
        <v>9962959.1947363038</v>
      </c>
      <c r="AR302" s="39">
        <f t="shared" si="597"/>
        <v>1423279.8849623292</v>
      </c>
      <c r="AS302" s="40">
        <f t="shared" si="567"/>
        <v>8339.7725949434443</v>
      </c>
      <c r="AT302" s="39">
        <f t="shared" si="598"/>
        <v>20849431.487358611</v>
      </c>
      <c r="AU302" s="39">
        <f t="shared" si="599"/>
        <v>3648650510.2877569</v>
      </c>
      <c r="AV302" s="39">
        <f t="shared" si="600"/>
        <v>521235787.18396527</v>
      </c>
      <c r="AW302" s="53">
        <f t="shared" si="601"/>
        <v>638513839300.35742</v>
      </c>
      <c r="AX302" s="39">
        <f t="shared" si="602"/>
        <v>91216262757.193924</v>
      </c>
      <c r="AY302" s="39">
        <f t="shared" si="603"/>
        <v>13030894679.599133</v>
      </c>
      <c r="BS302" s="21">
        <v>248</v>
      </c>
      <c r="BT302" s="39">
        <v>25</v>
      </c>
      <c r="BU302" s="39">
        <v>175</v>
      </c>
      <c r="BV302" s="39">
        <v>2500</v>
      </c>
      <c r="BW302" s="50">
        <f t="shared" si="604"/>
        <v>1.6136098128529325E-3</v>
      </c>
      <c r="BX302" s="40">
        <f t="shared" si="568"/>
        <v>24.548229223387395</v>
      </c>
      <c r="BY302" s="41">
        <f t="shared" si="605"/>
        <v>61370.573058468486</v>
      </c>
      <c r="BZ302" s="39">
        <f t="shared" si="606"/>
        <v>10739850.285231985</v>
      </c>
      <c r="CA302" s="39">
        <f t="shared" si="607"/>
        <v>1534264.3264617121</v>
      </c>
      <c r="CB302" s="40">
        <f t="shared" si="569"/>
        <v>4926.4748861251092</v>
      </c>
      <c r="CC302" s="39">
        <f t="shared" si="608"/>
        <v>12316187.215312773</v>
      </c>
      <c r="CD302" s="39">
        <f t="shared" si="609"/>
        <v>2155332762.6797352</v>
      </c>
      <c r="CE302" s="39">
        <f t="shared" si="610"/>
        <v>307904680.38281935</v>
      </c>
      <c r="CF302" s="53">
        <f t="shared" si="611"/>
        <v>377183233468.95367</v>
      </c>
      <c r="CG302" s="39">
        <f t="shared" si="612"/>
        <v>53883319066.993385</v>
      </c>
      <c r="CH302" s="39">
        <f t="shared" si="613"/>
        <v>7697617009.5704832</v>
      </c>
      <c r="DB302" s="21">
        <v>248</v>
      </c>
      <c r="DC302" s="39">
        <v>25</v>
      </c>
      <c r="DD302" s="39">
        <v>175</v>
      </c>
      <c r="DE302" s="39">
        <v>2500</v>
      </c>
      <c r="DF302" s="50">
        <f t="shared" si="614"/>
        <v>1.8533412652797507E-3</v>
      </c>
      <c r="DG302" s="40">
        <f t="shared" si="570"/>
        <v>25.362881499005379</v>
      </c>
      <c r="DH302" s="41">
        <f t="shared" si="615"/>
        <v>63407.203747513449</v>
      </c>
      <c r="DI302" s="39">
        <f t="shared" si="616"/>
        <v>11096260.655814854</v>
      </c>
      <c r="DJ302" s="39">
        <f t="shared" si="617"/>
        <v>1585180.0936878363</v>
      </c>
      <c r="DK302" s="40">
        <f t="shared" si="571"/>
        <v>1869.8988676831782</v>
      </c>
      <c r="DL302" s="39">
        <f t="shared" si="618"/>
        <v>4674747.1692079455</v>
      </c>
      <c r="DM302" s="39">
        <f t="shared" si="619"/>
        <v>818080754.61139047</v>
      </c>
      <c r="DN302" s="39">
        <f t="shared" si="620"/>
        <v>116868679.23019864</v>
      </c>
      <c r="DO302" s="53">
        <f t="shared" si="621"/>
        <v>143164132056.99335</v>
      </c>
      <c r="DP302" s="39">
        <f t="shared" si="622"/>
        <v>20452018865.28476</v>
      </c>
      <c r="DQ302" s="39">
        <f t="shared" si="623"/>
        <v>2921716980.7549658</v>
      </c>
      <c r="EK302" s="21">
        <v>248</v>
      </c>
      <c r="EL302" s="39">
        <v>25</v>
      </c>
      <c r="EM302" s="39">
        <v>175</v>
      </c>
      <c r="EN302" s="39">
        <v>2500</v>
      </c>
      <c r="EO302" s="50">
        <f t="shared" si="624"/>
        <v>1.9448007343719654E-3</v>
      </c>
      <c r="EP302" s="40">
        <f t="shared" si="572"/>
        <v>25.480575636847554</v>
      </c>
      <c r="EQ302" s="41">
        <f t="shared" si="625"/>
        <v>63701.439092118882</v>
      </c>
      <c r="ER302" s="39">
        <f t="shared" si="626"/>
        <v>11147751.841120804</v>
      </c>
      <c r="ES302" s="39">
        <f t="shared" si="627"/>
        <v>1592535.977302972</v>
      </c>
      <c r="ET302" s="40">
        <f t="shared" si="573"/>
        <v>703.79063675744214</v>
      </c>
      <c r="EU302" s="39">
        <f t="shared" si="628"/>
        <v>1759476.5918936054</v>
      </c>
      <c r="EV302" s="39">
        <f t="shared" si="629"/>
        <v>307908403.58138096</v>
      </c>
      <c r="EW302" s="39">
        <f t="shared" si="630"/>
        <v>43986914.797340132</v>
      </c>
      <c r="EX302" s="53">
        <f t="shared" si="631"/>
        <v>53883970626.741669</v>
      </c>
      <c r="EY302" s="39">
        <f t="shared" si="632"/>
        <v>7697710089.534523</v>
      </c>
      <c r="EZ302" s="39">
        <f t="shared" si="633"/>
        <v>1099672869.9335034</v>
      </c>
      <c r="FT302" s="21">
        <v>248</v>
      </c>
      <c r="FU302" s="39">
        <v>25</v>
      </c>
      <c r="FV302" s="39">
        <v>175</v>
      </c>
      <c r="FW302" s="39">
        <v>2500</v>
      </c>
      <c r="FX302" s="50">
        <f t="shared" si="634"/>
        <v>1.9517212512250518E-3</v>
      </c>
      <c r="FY302" s="40">
        <f t="shared" si="574"/>
        <v>25.485140910406624</v>
      </c>
      <c r="FZ302" s="41">
        <f t="shared" si="635"/>
        <v>63712.852276016558</v>
      </c>
      <c r="GA302" s="39">
        <f t="shared" si="636"/>
        <v>11149749.148302898</v>
      </c>
      <c r="GB302" s="39">
        <f t="shared" si="637"/>
        <v>1592821.3069004139</v>
      </c>
      <c r="GC302" s="40">
        <f t="shared" si="575"/>
        <v>615.55404688059093</v>
      </c>
      <c r="GD302" s="39">
        <f t="shared" si="638"/>
        <v>1538885.1172014773</v>
      </c>
      <c r="GE302" s="39">
        <f t="shared" si="639"/>
        <v>269304895.51025856</v>
      </c>
      <c r="GF302" s="39">
        <f t="shared" si="640"/>
        <v>38472127.930036932</v>
      </c>
      <c r="GG302" s="53">
        <f t="shared" si="641"/>
        <v>47128356714.29525</v>
      </c>
      <c r="GH302" s="39">
        <f t="shared" si="642"/>
        <v>6732622387.7564631</v>
      </c>
      <c r="GI302" s="39">
        <f t="shared" si="643"/>
        <v>961803198.25092328</v>
      </c>
      <c r="HC302" s="21">
        <v>248</v>
      </c>
      <c r="HD302" s="39">
        <v>25</v>
      </c>
      <c r="HE302" s="39">
        <v>175</v>
      </c>
      <c r="HF302" s="39">
        <v>2500</v>
      </c>
      <c r="HG302" s="50">
        <f t="shared" si="644"/>
        <v>1.9517499257170441E-3</v>
      </c>
      <c r="HH302" s="40">
        <f t="shared" si="576"/>
        <v>25.485158555864519</v>
      </c>
      <c r="HI302" s="41">
        <f t="shared" si="645"/>
        <v>63712.896389661299</v>
      </c>
      <c r="HJ302" s="39">
        <f t="shared" si="646"/>
        <v>11149756.868190728</v>
      </c>
      <c r="HK302" s="39">
        <f t="shared" si="647"/>
        <v>1592822.4097415325</v>
      </c>
      <c r="HL302" s="40">
        <f t="shared" si="577"/>
        <v>615.18844710768792</v>
      </c>
      <c r="HM302" s="39">
        <f t="shared" si="648"/>
        <v>1537971.1177692199</v>
      </c>
      <c r="HN302" s="39">
        <f t="shared" si="649"/>
        <v>269144945.60961348</v>
      </c>
      <c r="HO302" s="39">
        <f t="shared" si="650"/>
        <v>38449277.944230497</v>
      </c>
      <c r="HP302" s="53">
        <f t="shared" si="651"/>
        <v>47100365481.682358</v>
      </c>
      <c r="HQ302" s="39">
        <f t="shared" si="652"/>
        <v>6728623640.2403374</v>
      </c>
      <c r="HR302" s="39">
        <f t="shared" si="653"/>
        <v>961231948.60576248</v>
      </c>
      <c r="IL302" s="21">
        <v>248</v>
      </c>
      <c r="IM302" s="39">
        <v>25</v>
      </c>
      <c r="IN302" s="39">
        <v>175</v>
      </c>
      <c r="IO302" s="39">
        <v>2500</v>
      </c>
      <c r="IP302" s="50">
        <f t="shared" si="654"/>
        <v>1.9517499262386433E-3</v>
      </c>
      <c r="IQ302" s="40">
        <f t="shared" si="578"/>
        <v>25.485158556185404</v>
      </c>
      <c r="IR302" s="41">
        <f t="shared" si="655"/>
        <v>63712.896390463509</v>
      </c>
      <c r="IS302" s="39">
        <f t="shared" si="656"/>
        <v>11149756.868331114</v>
      </c>
      <c r="IT302" s="39">
        <f t="shared" si="657"/>
        <v>1592822.4097615876</v>
      </c>
      <c r="IU302" s="40">
        <f t="shared" si="579"/>
        <v>615.18844045729793</v>
      </c>
      <c r="IV302" s="39">
        <f t="shared" si="658"/>
        <v>1537971.1011432449</v>
      </c>
      <c r="IW302" s="39">
        <f t="shared" si="659"/>
        <v>269144942.70006788</v>
      </c>
      <c r="IX302" s="39">
        <f t="shared" si="660"/>
        <v>38449277.52858112</v>
      </c>
      <c r="IY302" s="53">
        <f t="shared" si="661"/>
        <v>47100364972.511879</v>
      </c>
      <c r="IZ302" s="39">
        <f t="shared" si="662"/>
        <v>6728623567.5016956</v>
      </c>
      <c r="JA302" s="39">
        <f t="shared" si="663"/>
        <v>961231938.21452808</v>
      </c>
      <c r="JU302" s="21">
        <v>248</v>
      </c>
      <c r="JV302" s="39">
        <v>25</v>
      </c>
      <c r="JW302" s="39">
        <v>175</v>
      </c>
      <c r="JX302" s="39">
        <v>2500</v>
      </c>
      <c r="JY302" s="50">
        <f t="shared" si="664"/>
        <v>1.9517499262386444E-3</v>
      </c>
      <c r="JZ302" s="40">
        <f t="shared" si="580"/>
        <v>25.485158556185404</v>
      </c>
      <c r="KA302" s="41">
        <f t="shared" si="665"/>
        <v>63712.896390463509</v>
      </c>
      <c r="KB302" s="39">
        <f t="shared" si="666"/>
        <v>11149756.868331114</v>
      </c>
      <c r="KC302" s="39">
        <f t="shared" si="667"/>
        <v>1592822.4097615876</v>
      </c>
      <c r="KD302" s="40">
        <f t="shared" si="581"/>
        <v>615.18844045728383</v>
      </c>
      <c r="KE302" s="39">
        <f t="shared" si="668"/>
        <v>1537971.1011432095</v>
      </c>
      <c r="KF302" s="39">
        <f t="shared" si="669"/>
        <v>269144942.70006168</v>
      </c>
      <c r="KG302" s="39">
        <f t="shared" si="670"/>
        <v>38449277.528580241</v>
      </c>
      <c r="KH302" s="53">
        <f t="shared" si="671"/>
        <v>47100364972.510796</v>
      </c>
      <c r="KI302" s="39">
        <f t="shared" si="672"/>
        <v>6728623567.5015421</v>
      </c>
      <c r="KJ302" s="39">
        <f t="shared" si="673"/>
        <v>961231938.21450591</v>
      </c>
      <c r="LD302" s="21">
        <v>248</v>
      </c>
      <c r="LE302" s="39">
        <v>25</v>
      </c>
      <c r="LF302" s="39">
        <v>175</v>
      </c>
      <c r="LG302" s="39">
        <v>2500</v>
      </c>
      <c r="LH302" s="50">
        <f t="shared" si="674"/>
        <v>1.9517499262386444E-3</v>
      </c>
      <c r="LI302" s="40">
        <f t="shared" si="582"/>
        <v>25.485158556185404</v>
      </c>
      <c r="LJ302" s="41">
        <f t="shared" si="675"/>
        <v>63712.896390463509</v>
      </c>
      <c r="LK302" s="39">
        <f t="shared" si="676"/>
        <v>11149756.868331114</v>
      </c>
      <c r="LL302" s="39">
        <f t="shared" si="677"/>
        <v>1592822.4097615876</v>
      </c>
      <c r="LM302" s="40">
        <f t="shared" si="583"/>
        <v>615.18844045728383</v>
      </c>
      <c r="LN302" s="39">
        <f t="shared" si="678"/>
        <v>1537971.1011432095</v>
      </c>
      <c r="LO302" s="39">
        <f t="shared" si="679"/>
        <v>269144942.70006168</v>
      </c>
      <c r="LP302" s="39">
        <f t="shared" si="680"/>
        <v>38449277.528580241</v>
      </c>
      <c r="LQ302" s="53">
        <f t="shared" si="681"/>
        <v>47100364972.510796</v>
      </c>
      <c r="LR302" s="39">
        <f t="shared" si="682"/>
        <v>6728623567.5015421</v>
      </c>
      <c r="LS302" s="39">
        <f t="shared" si="683"/>
        <v>961231938.21450591</v>
      </c>
    </row>
    <row r="303" spans="1:331" x14ac:dyDescent="0.25">
      <c r="A303" s="21">
        <v>249</v>
      </c>
      <c r="B303" s="39">
        <v>25</v>
      </c>
      <c r="C303" s="39">
        <v>225</v>
      </c>
      <c r="D303" s="39">
        <v>2500</v>
      </c>
      <c r="E303" s="50">
        <f t="shared" si="584"/>
        <v>1.0349999999999999E-3</v>
      </c>
      <c r="F303" s="40">
        <f t="shared" si="564"/>
        <v>19.563440624999998</v>
      </c>
      <c r="G303" s="41">
        <f t="shared" si="585"/>
        <v>48908.601562499993</v>
      </c>
      <c r="H303" s="39">
        <f t="shared" si="586"/>
        <v>11004435.351562498</v>
      </c>
      <c r="I303" s="39">
        <f t="shared" si="587"/>
        <v>1222715.0390624998</v>
      </c>
      <c r="J303" s="40">
        <f t="shared" si="565"/>
        <v>12303.750000000002</v>
      </c>
      <c r="K303" s="39">
        <f t="shared" si="588"/>
        <v>30759375.000000004</v>
      </c>
      <c r="L303" s="39">
        <f t="shared" si="589"/>
        <v>6920859375.000001</v>
      </c>
      <c r="M303" s="39">
        <f t="shared" si="590"/>
        <v>768984375.00000012</v>
      </c>
      <c r="N303" s="53">
        <f t="shared" si="591"/>
        <v>1557193359375.0002</v>
      </c>
      <c r="O303" s="39">
        <f t="shared" si="592"/>
        <v>173021484375.00003</v>
      </c>
      <c r="P303" s="39">
        <f t="shared" si="593"/>
        <v>19224609375.000004</v>
      </c>
      <c r="AJ303" s="21">
        <v>249</v>
      </c>
      <c r="AK303" s="39">
        <v>25</v>
      </c>
      <c r="AL303" s="39">
        <v>225</v>
      </c>
      <c r="AM303" s="39">
        <v>2500</v>
      </c>
      <c r="AN303" s="50">
        <f t="shared" si="594"/>
        <v>1.4184922283698624E-3</v>
      </c>
      <c r="AO303" s="40">
        <f t="shared" si="566"/>
        <v>23.34428553602767</v>
      </c>
      <c r="AP303" s="41">
        <f t="shared" si="595"/>
        <v>58360.713840069177</v>
      </c>
      <c r="AQ303" s="39">
        <f t="shared" si="596"/>
        <v>13131160.614015564</v>
      </c>
      <c r="AR303" s="39">
        <f t="shared" si="597"/>
        <v>1459017.8460017294</v>
      </c>
      <c r="AS303" s="40">
        <f t="shared" si="567"/>
        <v>7414.2240882842543</v>
      </c>
      <c r="AT303" s="39">
        <f t="shared" si="598"/>
        <v>18535560.220710635</v>
      </c>
      <c r="AU303" s="39">
        <f t="shared" si="599"/>
        <v>4170501049.659893</v>
      </c>
      <c r="AV303" s="39">
        <f t="shared" si="600"/>
        <v>463389005.51776588</v>
      </c>
      <c r="AW303" s="53">
        <f t="shared" si="601"/>
        <v>938362736173.47595</v>
      </c>
      <c r="AX303" s="39">
        <f t="shared" si="602"/>
        <v>104262526241.49733</v>
      </c>
      <c r="AY303" s="39">
        <f t="shared" si="603"/>
        <v>11584725137.944147</v>
      </c>
      <c r="BS303" s="21">
        <v>249</v>
      </c>
      <c r="BT303" s="39">
        <v>25</v>
      </c>
      <c r="BU303" s="39">
        <v>225</v>
      </c>
      <c r="BV303" s="39">
        <v>2500</v>
      </c>
      <c r="BW303" s="50">
        <f t="shared" si="604"/>
        <v>1.7039713166012449E-3</v>
      </c>
      <c r="BX303" s="40">
        <f t="shared" si="568"/>
        <v>24.941339743608147</v>
      </c>
      <c r="BY303" s="41">
        <f t="shared" si="605"/>
        <v>62353.349359020365</v>
      </c>
      <c r="BZ303" s="39">
        <f t="shared" si="606"/>
        <v>14029503.605779583</v>
      </c>
      <c r="CA303" s="39">
        <f t="shared" si="607"/>
        <v>1558833.7339755092</v>
      </c>
      <c r="CB303" s="40">
        <f t="shared" si="569"/>
        <v>3774.3657133341276</v>
      </c>
      <c r="CC303" s="39">
        <f t="shared" si="608"/>
        <v>9435914.2833353188</v>
      </c>
      <c r="CD303" s="39">
        <f t="shared" si="609"/>
        <v>2123080713.7504468</v>
      </c>
      <c r="CE303" s="39">
        <f t="shared" si="610"/>
        <v>235897857.08338296</v>
      </c>
      <c r="CF303" s="53">
        <f t="shared" si="611"/>
        <v>477693160593.85052</v>
      </c>
      <c r="CG303" s="39">
        <f t="shared" si="612"/>
        <v>53077017843.761169</v>
      </c>
      <c r="CH303" s="39">
        <f t="shared" si="613"/>
        <v>5897446427.0845747</v>
      </c>
      <c r="DB303" s="21">
        <v>249</v>
      </c>
      <c r="DC303" s="39">
        <v>25</v>
      </c>
      <c r="DD303" s="39">
        <v>225</v>
      </c>
      <c r="DE303" s="39">
        <v>2500</v>
      </c>
      <c r="DF303" s="50">
        <f t="shared" si="614"/>
        <v>1.9642615400311276E-3</v>
      </c>
      <c r="DG303" s="40">
        <f t="shared" si="570"/>
        <v>25.491857610803962</v>
      </c>
      <c r="DH303" s="41">
        <f t="shared" si="615"/>
        <v>63729.644027009905</v>
      </c>
      <c r="DI303" s="39">
        <f t="shared" si="616"/>
        <v>14339169.906077228</v>
      </c>
      <c r="DJ303" s="39">
        <f t="shared" si="617"/>
        <v>1593241.1006752476</v>
      </c>
      <c r="DK303" s="40">
        <f t="shared" si="571"/>
        <v>455.66536460312273</v>
      </c>
      <c r="DL303" s="39">
        <f t="shared" si="618"/>
        <v>1139163.4115078067</v>
      </c>
      <c r="DM303" s="39">
        <f t="shared" si="619"/>
        <v>256311767.58925653</v>
      </c>
      <c r="DN303" s="39">
        <f t="shared" si="620"/>
        <v>28479085.287695169</v>
      </c>
      <c r="DO303" s="53">
        <f t="shared" si="621"/>
        <v>57670147707.582718</v>
      </c>
      <c r="DP303" s="39">
        <f t="shared" si="622"/>
        <v>6407794189.7314129</v>
      </c>
      <c r="DQ303" s="39">
        <f t="shared" si="623"/>
        <v>711977132.19237924</v>
      </c>
      <c r="EK303" s="21">
        <v>249</v>
      </c>
      <c r="EL303" s="39">
        <v>25</v>
      </c>
      <c r="EM303" s="39">
        <v>225</v>
      </c>
      <c r="EN303" s="39">
        <v>2500</v>
      </c>
      <c r="EO303" s="50">
        <f t="shared" si="624"/>
        <v>2.0633871446754234E-3</v>
      </c>
      <c r="EP303" s="40">
        <f t="shared" si="572"/>
        <v>25.5</v>
      </c>
      <c r="EQ303" s="41">
        <f t="shared" si="625"/>
        <v>63750</v>
      </c>
      <c r="ER303" s="39">
        <f t="shared" si="626"/>
        <v>14343750</v>
      </c>
      <c r="ES303" s="39">
        <f t="shared" si="627"/>
        <v>1593750</v>
      </c>
      <c r="ET303" s="40">
        <f t="shared" si="573"/>
        <v>0</v>
      </c>
      <c r="EU303" s="39">
        <f t="shared" si="628"/>
        <v>0</v>
      </c>
      <c r="EV303" s="39">
        <f t="shared" si="629"/>
        <v>0</v>
      </c>
      <c r="EW303" s="39">
        <f t="shared" si="630"/>
        <v>0</v>
      </c>
      <c r="EX303" s="53">
        <f t="shared" si="631"/>
        <v>0</v>
      </c>
      <c r="EY303" s="39">
        <f t="shared" si="632"/>
        <v>0</v>
      </c>
      <c r="EZ303" s="39">
        <f t="shared" si="633"/>
        <v>0</v>
      </c>
      <c r="FT303" s="21">
        <v>249</v>
      </c>
      <c r="FU303" s="39">
        <v>25</v>
      </c>
      <c r="FV303" s="39">
        <v>225</v>
      </c>
      <c r="FW303" s="39">
        <v>2500</v>
      </c>
      <c r="FX303" s="50">
        <f t="shared" si="634"/>
        <v>2.0708911319183188E-3</v>
      </c>
      <c r="FY303" s="40">
        <f t="shared" si="574"/>
        <v>25.5</v>
      </c>
      <c r="FZ303" s="41">
        <f t="shared" si="635"/>
        <v>63750</v>
      </c>
      <c r="GA303" s="39">
        <f t="shared" si="636"/>
        <v>14343750</v>
      </c>
      <c r="GB303" s="39">
        <f t="shared" si="637"/>
        <v>1593750</v>
      </c>
      <c r="GC303" s="40">
        <f t="shared" si="575"/>
        <v>0</v>
      </c>
      <c r="GD303" s="39">
        <f t="shared" si="638"/>
        <v>0</v>
      </c>
      <c r="GE303" s="39">
        <f t="shared" si="639"/>
        <v>0</v>
      </c>
      <c r="GF303" s="39">
        <f t="shared" si="640"/>
        <v>0</v>
      </c>
      <c r="GG303" s="53">
        <f t="shared" si="641"/>
        <v>0</v>
      </c>
      <c r="GH303" s="39">
        <f t="shared" si="642"/>
        <v>0</v>
      </c>
      <c r="GI303" s="39">
        <f t="shared" si="643"/>
        <v>0</v>
      </c>
      <c r="HC303" s="21">
        <v>249</v>
      </c>
      <c r="HD303" s="39">
        <v>25</v>
      </c>
      <c r="HE303" s="39">
        <v>225</v>
      </c>
      <c r="HF303" s="39">
        <v>2500</v>
      </c>
      <c r="HG303" s="50">
        <f t="shared" si="644"/>
        <v>2.0709220707749981E-3</v>
      </c>
      <c r="HH303" s="40">
        <f t="shared" si="576"/>
        <v>25.5</v>
      </c>
      <c r="HI303" s="41">
        <f t="shared" si="645"/>
        <v>63750</v>
      </c>
      <c r="HJ303" s="39">
        <f t="shared" si="646"/>
        <v>14343750</v>
      </c>
      <c r="HK303" s="39">
        <f t="shared" si="647"/>
        <v>1593750</v>
      </c>
      <c r="HL303" s="40">
        <f t="shared" si="577"/>
        <v>0</v>
      </c>
      <c r="HM303" s="39">
        <f t="shared" si="648"/>
        <v>0</v>
      </c>
      <c r="HN303" s="39">
        <f t="shared" si="649"/>
        <v>0</v>
      </c>
      <c r="HO303" s="39">
        <f t="shared" si="650"/>
        <v>0</v>
      </c>
      <c r="HP303" s="53">
        <f t="shared" si="651"/>
        <v>0</v>
      </c>
      <c r="HQ303" s="39">
        <f t="shared" si="652"/>
        <v>0</v>
      </c>
      <c r="HR303" s="39">
        <f t="shared" si="653"/>
        <v>0</v>
      </c>
      <c r="IL303" s="21">
        <v>249</v>
      </c>
      <c r="IM303" s="39">
        <v>25</v>
      </c>
      <c r="IN303" s="39">
        <v>225</v>
      </c>
      <c r="IO303" s="39">
        <v>2500</v>
      </c>
      <c r="IP303" s="50">
        <f t="shared" si="654"/>
        <v>2.0709220713380386E-3</v>
      </c>
      <c r="IQ303" s="40">
        <f t="shared" si="578"/>
        <v>25.5</v>
      </c>
      <c r="IR303" s="41">
        <f t="shared" si="655"/>
        <v>63750</v>
      </c>
      <c r="IS303" s="39">
        <f t="shared" si="656"/>
        <v>14343750</v>
      </c>
      <c r="IT303" s="39">
        <f t="shared" si="657"/>
        <v>1593750</v>
      </c>
      <c r="IU303" s="40">
        <f t="shared" si="579"/>
        <v>0</v>
      </c>
      <c r="IV303" s="39">
        <f t="shared" si="658"/>
        <v>0</v>
      </c>
      <c r="IW303" s="39">
        <f t="shared" si="659"/>
        <v>0</v>
      </c>
      <c r="IX303" s="39">
        <f t="shared" si="660"/>
        <v>0</v>
      </c>
      <c r="IY303" s="53">
        <f t="shared" si="661"/>
        <v>0</v>
      </c>
      <c r="IZ303" s="39">
        <f t="shared" si="662"/>
        <v>0</v>
      </c>
      <c r="JA303" s="39">
        <f t="shared" si="663"/>
        <v>0</v>
      </c>
      <c r="JU303" s="21">
        <v>249</v>
      </c>
      <c r="JV303" s="39">
        <v>25</v>
      </c>
      <c r="JW303" s="39">
        <v>225</v>
      </c>
      <c r="JX303" s="39">
        <v>2500</v>
      </c>
      <c r="JY303" s="50">
        <f t="shared" si="664"/>
        <v>2.0709220713380399E-3</v>
      </c>
      <c r="JZ303" s="40">
        <f t="shared" si="580"/>
        <v>25.5</v>
      </c>
      <c r="KA303" s="41">
        <f t="shared" si="665"/>
        <v>63750</v>
      </c>
      <c r="KB303" s="39">
        <f t="shared" si="666"/>
        <v>14343750</v>
      </c>
      <c r="KC303" s="39">
        <f t="shared" si="667"/>
        <v>1593750</v>
      </c>
      <c r="KD303" s="40">
        <f t="shared" si="581"/>
        <v>0</v>
      </c>
      <c r="KE303" s="39">
        <f t="shared" si="668"/>
        <v>0</v>
      </c>
      <c r="KF303" s="39">
        <f t="shared" si="669"/>
        <v>0</v>
      </c>
      <c r="KG303" s="39">
        <f t="shared" si="670"/>
        <v>0</v>
      </c>
      <c r="KH303" s="53">
        <f t="shared" si="671"/>
        <v>0</v>
      </c>
      <c r="KI303" s="39">
        <f t="shared" si="672"/>
        <v>0</v>
      </c>
      <c r="KJ303" s="39">
        <f t="shared" si="673"/>
        <v>0</v>
      </c>
      <c r="LD303" s="21">
        <v>249</v>
      </c>
      <c r="LE303" s="39">
        <v>25</v>
      </c>
      <c r="LF303" s="39">
        <v>225</v>
      </c>
      <c r="LG303" s="39">
        <v>2500</v>
      </c>
      <c r="LH303" s="50">
        <f t="shared" si="674"/>
        <v>2.0709220713380399E-3</v>
      </c>
      <c r="LI303" s="40">
        <f t="shared" si="582"/>
        <v>25.5</v>
      </c>
      <c r="LJ303" s="41">
        <f t="shared" si="675"/>
        <v>63750</v>
      </c>
      <c r="LK303" s="39">
        <f t="shared" si="676"/>
        <v>14343750</v>
      </c>
      <c r="LL303" s="39">
        <f t="shared" si="677"/>
        <v>1593750</v>
      </c>
      <c r="LM303" s="40">
        <f t="shared" si="583"/>
        <v>0</v>
      </c>
      <c r="LN303" s="39">
        <f t="shared" si="678"/>
        <v>0</v>
      </c>
      <c r="LO303" s="39">
        <f t="shared" si="679"/>
        <v>0</v>
      </c>
      <c r="LP303" s="39">
        <f t="shared" si="680"/>
        <v>0</v>
      </c>
      <c r="LQ303" s="53">
        <f t="shared" si="681"/>
        <v>0</v>
      </c>
      <c r="LR303" s="39">
        <f t="shared" si="682"/>
        <v>0</v>
      </c>
      <c r="LS303" s="39">
        <f t="shared" si="683"/>
        <v>0</v>
      </c>
    </row>
    <row r="304" spans="1:331" x14ac:dyDescent="0.25">
      <c r="A304" s="21">
        <v>250</v>
      </c>
      <c r="B304" s="39">
        <v>25</v>
      </c>
      <c r="C304" s="39">
        <v>275</v>
      </c>
      <c r="D304" s="39">
        <v>2500</v>
      </c>
      <c r="E304" s="50">
        <f t="shared" si="584"/>
        <v>1.0425E-3</v>
      </c>
      <c r="F304" s="40">
        <f t="shared" si="564"/>
        <v>19.655360156250001</v>
      </c>
      <c r="G304" s="41">
        <f t="shared" si="585"/>
        <v>49138.400390625</v>
      </c>
      <c r="H304" s="39">
        <f t="shared" si="586"/>
        <v>13513060.107421875</v>
      </c>
      <c r="I304" s="39">
        <f t="shared" si="587"/>
        <v>1228460.009765625</v>
      </c>
      <c r="J304" s="40">
        <f t="shared" si="565"/>
        <v>12208.125</v>
      </c>
      <c r="K304" s="39">
        <f t="shared" si="588"/>
        <v>30520312.5</v>
      </c>
      <c r="L304" s="39">
        <f t="shared" si="589"/>
        <v>8393085937.5</v>
      </c>
      <c r="M304" s="39">
        <f t="shared" si="590"/>
        <v>763007812.5</v>
      </c>
      <c r="N304" s="53">
        <f t="shared" si="591"/>
        <v>2308098632812.5</v>
      </c>
      <c r="O304" s="39">
        <f t="shared" si="592"/>
        <v>209827148437.5</v>
      </c>
      <c r="P304" s="39">
        <f t="shared" si="593"/>
        <v>19075195312.5</v>
      </c>
      <c r="AJ304" s="21">
        <v>250</v>
      </c>
      <c r="AK304" s="39">
        <v>25</v>
      </c>
      <c r="AL304" s="39">
        <v>275</v>
      </c>
      <c r="AM304" s="39">
        <v>2500</v>
      </c>
      <c r="AN304" s="50">
        <f t="shared" si="594"/>
        <v>1.4910842681078382E-3</v>
      </c>
      <c r="AO304" s="40">
        <f t="shared" si="566"/>
        <v>23.848905458683241</v>
      </c>
      <c r="AP304" s="41">
        <f t="shared" si="595"/>
        <v>59622.263646708103</v>
      </c>
      <c r="AQ304" s="39">
        <f t="shared" si="596"/>
        <v>16396122.502844729</v>
      </c>
      <c r="AR304" s="39">
        <f t="shared" si="597"/>
        <v>1490556.5911677026</v>
      </c>
      <c r="AS304" s="40">
        <f t="shared" si="567"/>
        <v>6488.6755816250625</v>
      </c>
      <c r="AT304" s="39">
        <f t="shared" si="598"/>
        <v>16221688.954062656</v>
      </c>
      <c r="AU304" s="39">
        <f t="shared" si="599"/>
        <v>4460964462.3672304</v>
      </c>
      <c r="AV304" s="39">
        <f t="shared" si="600"/>
        <v>405542223.85156637</v>
      </c>
      <c r="AW304" s="53">
        <f t="shared" si="601"/>
        <v>1226765227150.9883</v>
      </c>
      <c r="AX304" s="39">
        <f t="shared" si="602"/>
        <v>111524111559.18076</v>
      </c>
      <c r="AY304" s="39">
        <f t="shared" si="603"/>
        <v>10138555596.28916</v>
      </c>
      <c r="BS304" s="21">
        <v>250</v>
      </c>
      <c r="BT304" s="39">
        <v>25</v>
      </c>
      <c r="BU304" s="39">
        <v>275</v>
      </c>
      <c r="BV304" s="39">
        <v>2500</v>
      </c>
      <c r="BW304" s="50">
        <f t="shared" si="604"/>
        <v>1.794332820349557E-3</v>
      </c>
      <c r="BX304" s="40">
        <f t="shared" si="568"/>
        <v>25.230343946493281</v>
      </c>
      <c r="BY304" s="41">
        <f t="shared" si="605"/>
        <v>63075.859866233201</v>
      </c>
      <c r="BZ304" s="39">
        <f t="shared" si="606"/>
        <v>17345861.463214129</v>
      </c>
      <c r="CA304" s="39">
        <f t="shared" si="607"/>
        <v>1576896.4966558299</v>
      </c>
      <c r="CB304" s="40">
        <f t="shared" si="569"/>
        <v>2622.2565405431483</v>
      </c>
      <c r="CC304" s="39">
        <f t="shared" si="608"/>
        <v>6555641.3513578707</v>
      </c>
      <c r="CD304" s="39">
        <f t="shared" si="609"/>
        <v>1802801371.6234145</v>
      </c>
      <c r="CE304" s="39">
        <f t="shared" si="610"/>
        <v>163891033.78394678</v>
      </c>
      <c r="CF304" s="53">
        <f t="shared" si="611"/>
        <v>495770377196.43896</v>
      </c>
      <c r="CG304" s="39">
        <f t="shared" si="612"/>
        <v>45070034290.585365</v>
      </c>
      <c r="CH304" s="39">
        <f t="shared" si="613"/>
        <v>4097275844.5986691</v>
      </c>
      <c r="DB304" s="21">
        <v>250</v>
      </c>
      <c r="DC304" s="39">
        <v>25</v>
      </c>
      <c r="DD304" s="39">
        <v>275</v>
      </c>
      <c r="DE304" s="39">
        <v>2500</v>
      </c>
      <c r="DF304" s="50">
        <f t="shared" si="614"/>
        <v>2.0751818147825046E-3</v>
      </c>
      <c r="DG304" s="40">
        <f t="shared" si="570"/>
        <v>25.5</v>
      </c>
      <c r="DH304" s="41">
        <f t="shared" si="615"/>
        <v>63750</v>
      </c>
      <c r="DI304" s="39">
        <f t="shared" si="616"/>
        <v>17531250</v>
      </c>
      <c r="DJ304" s="39">
        <f t="shared" si="617"/>
        <v>1593750</v>
      </c>
      <c r="DK304" s="40">
        <f t="shared" si="571"/>
        <v>0</v>
      </c>
      <c r="DL304" s="39">
        <f t="shared" si="618"/>
        <v>0</v>
      </c>
      <c r="DM304" s="39">
        <f t="shared" si="619"/>
        <v>0</v>
      </c>
      <c r="DN304" s="39">
        <f t="shared" si="620"/>
        <v>0</v>
      </c>
      <c r="DO304" s="53">
        <f t="shared" si="621"/>
        <v>0</v>
      </c>
      <c r="DP304" s="39">
        <f t="shared" si="622"/>
        <v>0</v>
      </c>
      <c r="DQ304" s="39">
        <f t="shared" si="623"/>
        <v>0</v>
      </c>
      <c r="EK304" s="21">
        <v>250</v>
      </c>
      <c r="EL304" s="39">
        <v>25</v>
      </c>
      <c r="EM304" s="39">
        <v>275</v>
      </c>
      <c r="EN304" s="39">
        <v>2500</v>
      </c>
      <c r="EO304" s="50">
        <f t="shared" si="624"/>
        <v>2.1819735549788817E-3</v>
      </c>
      <c r="EP304" s="40">
        <f t="shared" si="572"/>
        <v>25.5</v>
      </c>
      <c r="EQ304" s="41">
        <f t="shared" si="625"/>
        <v>63750</v>
      </c>
      <c r="ER304" s="39">
        <f t="shared" si="626"/>
        <v>17531250</v>
      </c>
      <c r="ES304" s="39">
        <f t="shared" si="627"/>
        <v>1593750</v>
      </c>
      <c r="ET304" s="40">
        <f t="shared" si="573"/>
        <v>0</v>
      </c>
      <c r="EU304" s="39">
        <f t="shared" si="628"/>
        <v>0</v>
      </c>
      <c r="EV304" s="39">
        <f t="shared" si="629"/>
        <v>0</v>
      </c>
      <c r="EW304" s="39">
        <f t="shared" si="630"/>
        <v>0</v>
      </c>
      <c r="EX304" s="53">
        <f t="shared" si="631"/>
        <v>0</v>
      </c>
      <c r="EY304" s="39">
        <f t="shared" si="632"/>
        <v>0</v>
      </c>
      <c r="EZ304" s="39">
        <f t="shared" si="633"/>
        <v>0</v>
      </c>
      <c r="FT304" s="21">
        <v>250</v>
      </c>
      <c r="FU304" s="39">
        <v>25</v>
      </c>
      <c r="FV304" s="39">
        <v>275</v>
      </c>
      <c r="FW304" s="39">
        <v>2500</v>
      </c>
      <c r="FX304" s="50">
        <f t="shared" si="634"/>
        <v>2.1900610126115859E-3</v>
      </c>
      <c r="FY304" s="40">
        <f t="shared" si="574"/>
        <v>25.5</v>
      </c>
      <c r="FZ304" s="41">
        <f t="shared" si="635"/>
        <v>63750</v>
      </c>
      <c r="GA304" s="39">
        <f t="shared" si="636"/>
        <v>17531250</v>
      </c>
      <c r="GB304" s="39">
        <f t="shared" si="637"/>
        <v>1593750</v>
      </c>
      <c r="GC304" s="40">
        <f t="shared" si="575"/>
        <v>0</v>
      </c>
      <c r="GD304" s="39">
        <f t="shared" si="638"/>
        <v>0</v>
      </c>
      <c r="GE304" s="39">
        <f t="shared" si="639"/>
        <v>0</v>
      </c>
      <c r="GF304" s="39">
        <f t="shared" si="640"/>
        <v>0</v>
      </c>
      <c r="GG304" s="53">
        <f t="shared" si="641"/>
        <v>0</v>
      </c>
      <c r="GH304" s="39">
        <f t="shared" si="642"/>
        <v>0</v>
      </c>
      <c r="GI304" s="39">
        <f t="shared" si="643"/>
        <v>0</v>
      </c>
      <c r="HC304" s="21">
        <v>250</v>
      </c>
      <c r="HD304" s="39">
        <v>25</v>
      </c>
      <c r="HE304" s="39">
        <v>275</v>
      </c>
      <c r="HF304" s="39">
        <v>2500</v>
      </c>
      <c r="HG304" s="50">
        <f t="shared" si="644"/>
        <v>2.1900942158329514E-3</v>
      </c>
      <c r="HH304" s="40">
        <f t="shared" si="576"/>
        <v>25.5</v>
      </c>
      <c r="HI304" s="41">
        <f t="shared" si="645"/>
        <v>63750</v>
      </c>
      <c r="HJ304" s="39">
        <f t="shared" si="646"/>
        <v>17531250</v>
      </c>
      <c r="HK304" s="39">
        <f t="shared" si="647"/>
        <v>1593750</v>
      </c>
      <c r="HL304" s="40">
        <f t="shared" si="577"/>
        <v>0</v>
      </c>
      <c r="HM304" s="39">
        <f t="shared" si="648"/>
        <v>0</v>
      </c>
      <c r="HN304" s="39">
        <f t="shared" si="649"/>
        <v>0</v>
      </c>
      <c r="HO304" s="39">
        <f t="shared" si="650"/>
        <v>0</v>
      </c>
      <c r="HP304" s="53">
        <f t="shared" si="651"/>
        <v>0</v>
      </c>
      <c r="HQ304" s="39">
        <f t="shared" si="652"/>
        <v>0</v>
      </c>
      <c r="HR304" s="39">
        <f t="shared" si="653"/>
        <v>0</v>
      </c>
      <c r="IL304" s="21">
        <v>250</v>
      </c>
      <c r="IM304" s="39">
        <v>25</v>
      </c>
      <c r="IN304" s="39">
        <v>275</v>
      </c>
      <c r="IO304" s="39">
        <v>2500</v>
      </c>
      <c r="IP304" s="50">
        <f t="shared" si="654"/>
        <v>2.1900942164374336E-3</v>
      </c>
      <c r="IQ304" s="40">
        <f t="shared" si="578"/>
        <v>25.5</v>
      </c>
      <c r="IR304" s="41">
        <f t="shared" si="655"/>
        <v>63750</v>
      </c>
      <c r="IS304" s="39">
        <f t="shared" si="656"/>
        <v>17531250</v>
      </c>
      <c r="IT304" s="39">
        <f t="shared" si="657"/>
        <v>1593750</v>
      </c>
      <c r="IU304" s="40">
        <f t="shared" si="579"/>
        <v>0</v>
      </c>
      <c r="IV304" s="39">
        <f t="shared" si="658"/>
        <v>0</v>
      </c>
      <c r="IW304" s="39">
        <f t="shared" si="659"/>
        <v>0</v>
      </c>
      <c r="IX304" s="39">
        <f t="shared" si="660"/>
        <v>0</v>
      </c>
      <c r="IY304" s="53">
        <f t="shared" si="661"/>
        <v>0</v>
      </c>
      <c r="IZ304" s="39">
        <f t="shared" si="662"/>
        <v>0</v>
      </c>
      <c r="JA304" s="39">
        <f t="shared" si="663"/>
        <v>0</v>
      </c>
      <c r="JU304" s="21">
        <v>250</v>
      </c>
      <c r="JV304" s="39">
        <v>25</v>
      </c>
      <c r="JW304" s="39">
        <v>275</v>
      </c>
      <c r="JX304" s="39">
        <v>2500</v>
      </c>
      <c r="JY304" s="50">
        <f t="shared" si="664"/>
        <v>2.1900942164374349E-3</v>
      </c>
      <c r="JZ304" s="40">
        <f t="shared" si="580"/>
        <v>25.5</v>
      </c>
      <c r="KA304" s="41">
        <f t="shared" si="665"/>
        <v>63750</v>
      </c>
      <c r="KB304" s="39">
        <f t="shared" si="666"/>
        <v>17531250</v>
      </c>
      <c r="KC304" s="39">
        <f t="shared" si="667"/>
        <v>1593750</v>
      </c>
      <c r="KD304" s="40">
        <f t="shared" si="581"/>
        <v>0</v>
      </c>
      <c r="KE304" s="39">
        <f t="shared" si="668"/>
        <v>0</v>
      </c>
      <c r="KF304" s="39">
        <f t="shared" si="669"/>
        <v>0</v>
      </c>
      <c r="KG304" s="39">
        <f t="shared" si="670"/>
        <v>0</v>
      </c>
      <c r="KH304" s="53">
        <f t="shared" si="671"/>
        <v>0</v>
      </c>
      <c r="KI304" s="39">
        <f t="shared" si="672"/>
        <v>0</v>
      </c>
      <c r="KJ304" s="39">
        <f t="shared" si="673"/>
        <v>0</v>
      </c>
      <c r="LD304" s="21">
        <v>250</v>
      </c>
      <c r="LE304" s="39">
        <v>25</v>
      </c>
      <c r="LF304" s="39">
        <v>275</v>
      </c>
      <c r="LG304" s="39">
        <v>2500</v>
      </c>
      <c r="LH304" s="50">
        <f t="shared" si="674"/>
        <v>2.1900942164374349E-3</v>
      </c>
      <c r="LI304" s="40">
        <f t="shared" si="582"/>
        <v>25.5</v>
      </c>
      <c r="LJ304" s="41">
        <f t="shared" si="675"/>
        <v>63750</v>
      </c>
      <c r="LK304" s="39">
        <f t="shared" si="676"/>
        <v>17531250</v>
      </c>
      <c r="LL304" s="39">
        <f t="shared" si="677"/>
        <v>1593750</v>
      </c>
      <c r="LM304" s="40">
        <f t="shared" si="583"/>
        <v>0</v>
      </c>
      <c r="LN304" s="39">
        <f t="shared" si="678"/>
        <v>0</v>
      </c>
      <c r="LO304" s="39">
        <f t="shared" si="679"/>
        <v>0</v>
      </c>
      <c r="LP304" s="39">
        <f t="shared" si="680"/>
        <v>0</v>
      </c>
      <c r="LQ304" s="53">
        <f t="shared" si="681"/>
        <v>0</v>
      </c>
      <c r="LR304" s="39">
        <f t="shared" si="682"/>
        <v>0</v>
      </c>
      <c r="LS304" s="39">
        <f t="shared" si="683"/>
        <v>0</v>
      </c>
    </row>
    <row r="305" spans="1:331" x14ac:dyDescent="0.25">
      <c r="A305" s="21">
        <v>251</v>
      </c>
      <c r="B305" s="39">
        <v>25</v>
      </c>
      <c r="C305" s="39">
        <v>325</v>
      </c>
      <c r="D305" s="39">
        <v>2500</v>
      </c>
      <c r="E305" s="50">
        <f t="shared" si="584"/>
        <v>1.0499999999999999E-3</v>
      </c>
      <c r="F305" s="40">
        <f t="shared" si="564"/>
        <v>19.7465625</v>
      </c>
      <c r="G305" s="41">
        <f t="shared" si="585"/>
        <v>49366.40625</v>
      </c>
      <c r="H305" s="39">
        <f t="shared" si="586"/>
        <v>16044082.03125</v>
      </c>
      <c r="I305" s="39">
        <f t="shared" si="587"/>
        <v>1234160.15625</v>
      </c>
      <c r="J305" s="40">
        <f t="shared" si="565"/>
        <v>12112.500000000002</v>
      </c>
      <c r="K305" s="39">
        <f t="shared" si="588"/>
        <v>30281250.000000004</v>
      </c>
      <c r="L305" s="39">
        <f t="shared" si="589"/>
        <v>9841406250.0000019</v>
      </c>
      <c r="M305" s="39">
        <f t="shared" si="590"/>
        <v>757031250.00000012</v>
      </c>
      <c r="N305" s="53">
        <f t="shared" si="591"/>
        <v>3198457031250.0005</v>
      </c>
      <c r="O305" s="39">
        <f t="shared" si="592"/>
        <v>246035156250.00003</v>
      </c>
      <c r="P305" s="39">
        <f t="shared" si="593"/>
        <v>18925781250.000004</v>
      </c>
      <c r="AJ305" s="21">
        <v>251</v>
      </c>
      <c r="AK305" s="39">
        <v>25</v>
      </c>
      <c r="AL305" s="39">
        <v>325</v>
      </c>
      <c r="AM305" s="39">
        <v>2500</v>
      </c>
      <c r="AN305" s="50">
        <f t="shared" si="594"/>
        <v>1.5636763078458139E-3</v>
      </c>
      <c r="AO305" s="40">
        <f t="shared" si="566"/>
        <v>24.286337927363984</v>
      </c>
      <c r="AP305" s="41">
        <f t="shared" si="595"/>
        <v>60715.844818409962</v>
      </c>
      <c r="AQ305" s="39">
        <f t="shared" si="596"/>
        <v>19732649.565983236</v>
      </c>
      <c r="AR305" s="39">
        <f t="shared" si="597"/>
        <v>1517896.120460249</v>
      </c>
      <c r="AS305" s="40">
        <f t="shared" si="567"/>
        <v>5563.1270749658743</v>
      </c>
      <c r="AT305" s="39">
        <f t="shared" si="598"/>
        <v>13907817.687414685</v>
      </c>
      <c r="AU305" s="39">
        <f t="shared" si="599"/>
        <v>4520040748.4097729</v>
      </c>
      <c r="AV305" s="39">
        <f t="shared" si="600"/>
        <v>347695442.18536711</v>
      </c>
      <c r="AW305" s="53">
        <f t="shared" si="601"/>
        <v>1469013243233.1763</v>
      </c>
      <c r="AX305" s="39">
        <f t="shared" si="602"/>
        <v>113001018710.24431</v>
      </c>
      <c r="AY305" s="39">
        <f t="shared" si="603"/>
        <v>8692386054.6341782</v>
      </c>
      <c r="BS305" s="21">
        <v>251</v>
      </c>
      <c r="BT305" s="39">
        <v>25</v>
      </c>
      <c r="BU305" s="39">
        <v>325</v>
      </c>
      <c r="BV305" s="39">
        <v>2500</v>
      </c>
      <c r="BW305" s="50">
        <f t="shared" si="604"/>
        <v>1.8846943240978691E-3</v>
      </c>
      <c r="BX305" s="40">
        <f t="shared" si="568"/>
        <v>25.415241832042796</v>
      </c>
      <c r="BY305" s="41">
        <f t="shared" si="605"/>
        <v>63538.104580106992</v>
      </c>
      <c r="BZ305" s="39">
        <f t="shared" si="606"/>
        <v>20649883.988534771</v>
      </c>
      <c r="CA305" s="39">
        <f t="shared" si="607"/>
        <v>1588452.6145026749</v>
      </c>
      <c r="CB305" s="40">
        <f t="shared" si="569"/>
        <v>1470.1473677521692</v>
      </c>
      <c r="CC305" s="39">
        <f t="shared" si="608"/>
        <v>3675368.4193804231</v>
      </c>
      <c r="CD305" s="39">
        <f t="shared" si="609"/>
        <v>1194494736.2986376</v>
      </c>
      <c r="CE305" s="39">
        <f t="shared" si="610"/>
        <v>91884210.484510586</v>
      </c>
      <c r="CF305" s="53">
        <f t="shared" si="611"/>
        <v>388210789297.05725</v>
      </c>
      <c r="CG305" s="39">
        <f t="shared" si="612"/>
        <v>29862368407.465939</v>
      </c>
      <c r="CH305" s="39">
        <f t="shared" si="613"/>
        <v>2297105262.1127644</v>
      </c>
      <c r="DB305" s="21">
        <v>251</v>
      </c>
      <c r="DC305" s="39">
        <v>25</v>
      </c>
      <c r="DD305" s="39">
        <v>325</v>
      </c>
      <c r="DE305" s="39">
        <v>2500</v>
      </c>
      <c r="DF305" s="50">
        <f t="shared" si="614"/>
        <v>2.1861020895338817E-3</v>
      </c>
      <c r="DG305" s="40">
        <f t="shared" si="570"/>
        <v>25.5</v>
      </c>
      <c r="DH305" s="41">
        <f t="shared" si="615"/>
        <v>63750</v>
      </c>
      <c r="DI305" s="39">
        <f t="shared" si="616"/>
        <v>20718750</v>
      </c>
      <c r="DJ305" s="39">
        <f t="shared" si="617"/>
        <v>1593750</v>
      </c>
      <c r="DK305" s="40">
        <f t="shared" si="571"/>
        <v>0</v>
      </c>
      <c r="DL305" s="39">
        <f t="shared" si="618"/>
        <v>0</v>
      </c>
      <c r="DM305" s="39">
        <f t="shared" si="619"/>
        <v>0</v>
      </c>
      <c r="DN305" s="39">
        <f t="shared" si="620"/>
        <v>0</v>
      </c>
      <c r="DO305" s="53">
        <f t="shared" si="621"/>
        <v>0</v>
      </c>
      <c r="DP305" s="39">
        <f t="shared" si="622"/>
        <v>0</v>
      </c>
      <c r="DQ305" s="39">
        <f t="shared" si="623"/>
        <v>0</v>
      </c>
      <c r="EK305" s="21">
        <v>251</v>
      </c>
      <c r="EL305" s="39">
        <v>25</v>
      </c>
      <c r="EM305" s="39">
        <v>325</v>
      </c>
      <c r="EN305" s="39">
        <v>2500</v>
      </c>
      <c r="EO305" s="50">
        <f t="shared" si="624"/>
        <v>2.3005599652823399E-3</v>
      </c>
      <c r="EP305" s="40">
        <f t="shared" si="572"/>
        <v>25.5</v>
      </c>
      <c r="EQ305" s="41">
        <f t="shared" si="625"/>
        <v>63750</v>
      </c>
      <c r="ER305" s="39">
        <f t="shared" si="626"/>
        <v>20718750</v>
      </c>
      <c r="ES305" s="39">
        <f t="shared" si="627"/>
        <v>1593750</v>
      </c>
      <c r="ET305" s="40">
        <f t="shared" si="573"/>
        <v>0</v>
      </c>
      <c r="EU305" s="39">
        <f t="shared" si="628"/>
        <v>0</v>
      </c>
      <c r="EV305" s="39">
        <f t="shared" si="629"/>
        <v>0</v>
      </c>
      <c r="EW305" s="39">
        <f t="shared" si="630"/>
        <v>0</v>
      </c>
      <c r="EX305" s="53">
        <f t="shared" si="631"/>
        <v>0</v>
      </c>
      <c r="EY305" s="39">
        <f t="shared" si="632"/>
        <v>0</v>
      </c>
      <c r="EZ305" s="39">
        <f t="shared" si="633"/>
        <v>0</v>
      </c>
      <c r="FT305" s="21">
        <v>251</v>
      </c>
      <c r="FU305" s="39">
        <v>25</v>
      </c>
      <c r="FV305" s="39">
        <v>325</v>
      </c>
      <c r="FW305" s="39">
        <v>2500</v>
      </c>
      <c r="FX305" s="50">
        <f t="shared" si="634"/>
        <v>2.3092308933048531E-3</v>
      </c>
      <c r="FY305" s="40">
        <f t="shared" si="574"/>
        <v>25.5</v>
      </c>
      <c r="FZ305" s="41">
        <f t="shared" si="635"/>
        <v>63750</v>
      </c>
      <c r="GA305" s="39">
        <f t="shared" si="636"/>
        <v>20718750</v>
      </c>
      <c r="GB305" s="39">
        <f t="shared" si="637"/>
        <v>1593750</v>
      </c>
      <c r="GC305" s="40">
        <f t="shared" si="575"/>
        <v>0</v>
      </c>
      <c r="GD305" s="39">
        <f t="shared" si="638"/>
        <v>0</v>
      </c>
      <c r="GE305" s="39">
        <f t="shared" si="639"/>
        <v>0</v>
      </c>
      <c r="GF305" s="39">
        <f t="shared" si="640"/>
        <v>0</v>
      </c>
      <c r="GG305" s="53">
        <f t="shared" si="641"/>
        <v>0</v>
      </c>
      <c r="GH305" s="39">
        <f t="shared" si="642"/>
        <v>0</v>
      </c>
      <c r="GI305" s="39">
        <f t="shared" si="643"/>
        <v>0</v>
      </c>
      <c r="HC305" s="21">
        <v>251</v>
      </c>
      <c r="HD305" s="39">
        <v>25</v>
      </c>
      <c r="HE305" s="39">
        <v>325</v>
      </c>
      <c r="HF305" s="39">
        <v>2500</v>
      </c>
      <c r="HG305" s="50">
        <f t="shared" si="644"/>
        <v>2.3092663608909056E-3</v>
      </c>
      <c r="HH305" s="40">
        <f t="shared" si="576"/>
        <v>25.5</v>
      </c>
      <c r="HI305" s="41">
        <f t="shared" si="645"/>
        <v>63750</v>
      </c>
      <c r="HJ305" s="39">
        <f t="shared" si="646"/>
        <v>20718750</v>
      </c>
      <c r="HK305" s="39">
        <f t="shared" si="647"/>
        <v>1593750</v>
      </c>
      <c r="HL305" s="40">
        <f t="shared" si="577"/>
        <v>0</v>
      </c>
      <c r="HM305" s="39">
        <f t="shared" si="648"/>
        <v>0</v>
      </c>
      <c r="HN305" s="39">
        <f t="shared" si="649"/>
        <v>0</v>
      </c>
      <c r="HO305" s="39">
        <f t="shared" si="650"/>
        <v>0</v>
      </c>
      <c r="HP305" s="53">
        <f t="shared" si="651"/>
        <v>0</v>
      </c>
      <c r="HQ305" s="39">
        <f t="shared" si="652"/>
        <v>0</v>
      </c>
      <c r="HR305" s="39">
        <f t="shared" si="653"/>
        <v>0</v>
      </c>
      <c r="IL305" s="21">
        <v>251</v>
      </c>
      <c r="IM305" s="39">
        <v>25</v>
      </c>
      <c r="IN305" s="39">
        <v>325</v>
      </c>
      <c r="IO305" s="39">
        <v>2500</v>
      </c>
      <c r="IP305" s="50">
        <f t="shared" si="654"/>
        <v>2.3092663615368286E-3</v>
      </c>
      <c r="IQ305" s="40">
        <f t="shared" si="578"/>
        <v>25.5</v>
      </c>
      <c r="IR305" s="41">
        <f t="shared" si="655"/>
        <v>63750</v>
      </c>
      <c r="IS305" s="39">
        <f t="shared" si="656"/>
        <v>20718750</v>
      </c>
      <c r="IT305" s="39">
        <f t="shared" si="657"/>
        <v>1593750</v>
      </c>
      <c r="IU305" s="40">
        <f t="shared" si="579"/>
        <v>0</v>
      </c>
      <c r="IV305" s="39">
        <f t="shared" si="658"/>
        <v>0</v>
      </c>
      <c r="IW305" s="39">
        <f t="shared" si="659"/>
        <v>0</v>
      </c>
      <c r="IX305" s="39">
        <f t="shared" si="660"/>
        <v>0</v>
      </c>
      <c r="IY305" s="53">
        <f t="shared" si="661"/>
        <v>0</v>
      </c>
      <c r="IZ305" s="39">
        <f t="shared" si="662"/>
        <v>0</v>
      </c>
      <c r="JA305" s="39">
        <f t="shared" si="663"/>
        <v>0</v>
      </c>
      <c r="JU305" s="21">
        <v>251</v>
      </c>
      <c r="JV305" s="39">
        <v>25</v>
      </c>
      <c r="JW305" s="39">
        <v>325</v>
      </c>
      <c r="JX305" s="39">
        <v>2500</v>
      </c>
      <c r="JY305" s="50">
        <f t="shared" si="664"/>
        <v>2.3092663615368303E-3</v>
      </c>
      <c r="JZ305" s="40">
        <f t="shared" si="580"/>
        <v>25.5</v>
      </c>
      <c r="KA305" s="41">
        <f t="shared" si="665"/>
        <v>63750</v>
      </c>
      <c r="KB305" s="39">
        <f t="shared" si="666"/>
        <v>20718750</v>
      </c>
      <c r="KC305" s="39">
        <f t="shared" si="667"/>
        <v>1593750</v>
      </c>
      <c r="KD305" s="40">
        <f t="shared" si="581"/>
        <v>0</v>
      </c>
      <c r="KE305" s="39">
        <f t="shared" si="668"/>
        <v>0</v>
      </c>
      <c r="KF305" s="39">
        <f t="shared" si="669"/>
        <v>0</v>
      </c>
      <c r="KG305" s="39">
        <f t="shared" si="670"/>
        <v>0</v>
      </c>
      <c r="KH305" s="53">
        <f t="shared" si="671"/>
        <v>0</v>
      </c>
      <c r="KI305" s="39">
        <f t="shared" si="672"/>
        <v>0</v>
      </c>
      <c r="KJ305" s="39">
        <f t="shared" si="673"/>
        <v>0</v>
      </c>
      <c r="LD305" s="21">
        <v>251</v>
      </c>
      <c r="LE305" s="39">
        <v>25</v>
      </c>
      <c r="LF305" s="39">
        <v>325</v>
      </c>
      <c r="LG305" s="39">
        <v>2500</v>
      </c>
      <c r="LH305" s="50">
        <f t="shared" si="674"/>
        <v>2.3092663615368303E-3</v>
      </c>
      <c r="LI305" s="40">
        <f t="shared" si="582"/>
        <v>25.5</v>
      </c>
      <c r="LJ305" s="41">
        <f t="shared" si="675"/>
        <v>63750</v>
      </c>
      <c r="LK305" s="39">
        <f t="shared" si="676"/>
        <v>20718750</v>
      </c>
      <c r="LL305" s="39">
        <f t="shared" si="677"/>
        <v>1593750</v>
      </c>
      <c r="LM305" s="40">
        <f t="shared" si="583"/>
        <v>0</v>
      </c>
      <c r="LN305" s="39">
        <f t="shared" si="678"/>
        <v>0</v>
      </c>
      <c r="LO305" s="39">
        <f t="shared" si="679"/>
        <v>0</v>
      </c>
      <c r="LP305" s="39">
        <f t="shared" si="680"/>
        <v>0</v>
      </c>
      <c r="LQ305" s="53">
        <f t="shared" si="681"/>
        <v>0</v>
      </c>
      <c r="LR305" s="39">
        <f t="shared" si="682"/>
        <v>0</v>
      </c>
      <c r="LS305" s="39">
        <f t="shared" si="683"/>
        <v>0</v>
      </c>
    </row>
    <row r="306" spans="1:331" x14ac:dyDescent="0.25">
      <c r="A306" s="21">
        <v>252</v>
      </c>
      <c r="B306" s="39">
        <v>25</v>
      </c>
      <c r="C306" s="39">
        <v>375</v>
      </c>
      <c r="D306" s="39">
        <v>2500</v>
      </c>
      <c r="E306" s="50">
        <f t="shared" si="584"/>
        <v>1.0575000000000001E-3</v>
      </c>
      <c r="F306" s="40">
        <f t="shared" si="564"/>
        <v>19.83704765625</v>
      </c>
      <c r="G306" s="41">
        <f t="shared" si="585"/>
        <v>49592.619140625</v>
      </c>
      <c r="H306" s="39">
        <f t="shared" si="586"/>
        <v>18597232.177734375</v>
      </c>
      <c r="I306" s="39">
        <f t="shared" si="587"/>
        <v>1239815.478515625</v>
      </c>
      <c r="J306" s="40">
        <f t="shared" si="565"/>
        <v>12016.874999999998</v>
      </c>
      <c r="K306" s="39">
        <f t="shared" si="588"/>
        <v>30042187.499999996</v>
      </c>
      <c r="L306" s="39">
        <f t="shared" si="589"/>
        <v>11265820312.499998</v>
      </c>
      <c r="M306" s="39">
        <f t="shared" si="590"/>
        <v>751054687.49999988</v>
      </c>
      <c r="N306" s="53">
        <f t="shared" si="591"/>
        <v>4224682617187.4995</v>
      </c>
      <c r="O306" s="39">
        <f t="shared" si="592"/>
        <v>281645507812.49994</v>
      </c>
      <c r="P306" s="39">
        <f t="shared" si="593"/>
        <v>18776367187.499996</v>
      </c>
      <c r="AJ306" s="21">
        <v>252</v>
      </c>
      <c r="AK306" s="39">
        <v>25</v>
      </c>
      <c r="AL306" s="39">
        <v>375</v>
      </c>
      <c r="AM306" s="39">
        <v>2500</v>
      </c>
      <c r="AN306" s="50">
        <f t="shared" si="594"/>
        <v>1.6362683475837896E-3</v>
      </c>
      <c r="AO306" s="40">
        <f t="shared" si="566"/>
        <v>24.6565829420699</v>
      </c>
      <c r="AP306" s="41">
        <f t="shared" si="595"/>
        <v>61641.457355174753</v>
      </c>
      <c r="AQ306" s="39">
        <f t="shared" si="596"/>
        <v>23115546.508190531</v>
      </c>
      <c r="AR306" s="39">
        <f t="shared" si="597"/>
        <v>1541036.4338793687</v>
      </c>
      <c r="AS306" s="40">
        <f t="shared" si="567"/>
        <v>4637.5785683066824</v>
      </c>
      <c r="AT306" s="39">
        <f t="shared" si="598"/>
        <v>11593946.420766706</v>
      </c>
      <c r="AU306" s="39">
        <f t="shared" si="599"/>
        <v>4347729907.7875147</v>
      </c>
      <c r="AV306" s="39">
        <f t="shared" si="600"/>
        <v>289848660.51916766</v>
      </c>
      <c r="AW306" s="53">
        <f t="shared" si="601"/>
        <v>1630398715420.3181</v>
      </c>
      <c r="AX306" s="39">
        <f t="shared" si="602"/>
        <v>108693247694.68787</v>
      </c>
      <c r="AY306" s="39">
        <f t="shared" si="603"/>
        <v>7246216512.9791908</v>
      </c>
      <c r="BS306" s="21">
        <v>252</v>
      </c>
      <c r="BT306" s="39">
        <v>25</v>
      </c>
      <c r="BU306" s="39">
        <v>375</v>
      </c>
      <c r="BV306" s="39">
        <v>2500</v>
      </c>
      <c r="BW306" s="50">
        <f t="shared" si="604"/>
        <v>1.9750558278461812E-3</v>
      </c>
      <c r="BX306" s="40">
        <f t="shared" si="568"/>
        <v>25.4960334002567</v>
      </c>
      <c r="BY306" s="41">
        <f t="shared" si="605"/>
        <v>63740.083500641747</v>
      </c>
      <c r="BZ306" s="39">
        <f t="shared" si="606"/>
        <v>23902531.312740654</v>
      </c>
      <c r="CA306" s="39">
        <f t="shared" si="607"/>
        <v>1593502.0875160438</v>
      </c>
      <c r="CB306" s="40">
        <f t="shared" si="569"/>
        <v>318.03819496119013</v>
      </c>
      <c r="CC306" s="39">
        <f t="shared" si="608"/>
        <v>795095.48740297533</v>
      </c>
      <c r="CD306" s="39">
        <f t="shared" si="609"/>
        <v>298160807.77611578</v>
      </c>
      <c r="CE306" s="39">
        <f t="shared" si="610"/>
        <v>19877387.185074382</v>
      </c>
      <c r="CF306" s="53">
        <f t="shared" si="611"/>
        <v>111810302916.04341</v>
      </c>
      <c r="CG306" s="39">
        <f t="shared" si="612"/>
        <v>7454020194.4028931</v>
      </c>
      <c r="CH306" s="39">
        <f t="shared" si="613"/>
        <v>496934679.62685961</v>
      </c>
      <c r="DB306" s="21">
        <v>252</v>
      </c>
      <c r="DC306" s="39">
        <v>25</v>
      </c>
      <c r="DD306" s="39">
        <v>375</v>
      </c>
      <c r="DE306" s="39">
        <v>2500</v>
      </c>
      <c r="DF306" s="50">
        <f t="shared" si="614"/>
        <v>2.2970223642852588E-3</v>
      </c>
      <c r="DG306" s="40">
        <f t="shared" si="570"/>
        <v>25.5</v>
      </c>
      <c r="DH306" s="41">
        <f t="shared" si="615"/>
        <v>63750</v>
      </c>
      <c r="DI306" s="39">
        <f t="shared" si="616"/>
        <v>23906250</v>
      </c>
      <c r="DJ306" s="39">
        <f t="shared" si="617"/>
        <v>1593750</v>
      </c>
      <c r="DK306" s="40">
        <f t="shared" si="571"/>
        <v>0</v>
      </c>
      <c r="DL306" s="39">
        <f t="shared" si="618"/>
        <v>0</v>
      </c>
      <c r="DM306" s="39">
        <f t="shared" si="619"/>
        <v>0</v>
      </c>
      <c r="DN306" s="39">
        <f t="shared" si="620"/>
        <v>0</v>
      </c>
      <c r="DO306" s="53">
        <f t="shared" si="621"/>
        <v>0</v>
      </c>
      <c r="DP306" s="39">
        <f t="shared" si="622"/>
        <v>0</v>
      </c>
      <c r="DQ306" s="39">
        <f t="shared" si="623"/>
        <v>0</v>
      </c>
      <c r="EK306" s="21">
        <v>252</v>
      </c>
      <c r="EL306" s="39">
        <v>25</v>
      </c>
      <c r="EM306" s="39">
        <v>375</v>
      </c>
      <c r="EN306" s="39">
        <v>2500</v>
      </c>
      <c r="EO306" s="50">
        <f t="shared" si="624"/>
        <v>2.4191463755857978E-3</v>
      </c>
      <c r="EP306" s="40">
        <f t="shared" si="572"/>
        <v>25.5</v>
      </c>
      <c r="EQ306" s="41">
        <f t="shared" si="625"/>
        <v>63750</v>
      </c>
      <c r="ER306" s="39">
        <f t="shared" si="626"/>
        <v>23906250</v>
      </c>
      <c r="ES306" s="39">
        <f t="shared" si="627"/>
        <v>1593750</v>
      </c>
      <c r="ET306" s="40">
        <f t="shared" si="573"/>
        <v>0</v>
      </c>
      <c r="EU306" s="39">
        <f t="shared" si="628"/>
        <v>0</v>
      </c>
      <c r="EV306" s="39">
        <f t="shared" si="629"/>
        <v>0</v>
      </c>
      <c r="EW306" s="39">
        <f t="shared" si="630"/>
        <v>0</v>
      </c>
      <c r="EX306" s="53">
        <f t="shared" si="631"/>
        <v>0</v>
      </c>
      <c r="EY306" s="39">
        <f t="shared" si="632"/>
        <v>0</v>
      </c>
      <c r="EZ306" s="39">
        <f t="shared" si="633"/>
        <v>0</v>
      </c>
      <c r="FT306" s="21">
        <v>252</v>
      </c>
      <c r="FU306" s="39">
        <v>25</v>
      </c>
      <c r="FV306" s="39">
        <v>375</v>
      </c>
      <c r="FW306" s="39">
        <v>2500</v>
      </c>
      <c r="FX306" s="50">
        <f t="shared" si="634"/>
        <v>2.4284007739981202E-3</v>
      </c>
      <c r="FY306" s="40">
        <f t="shared" si="574"/>
        <v>25.5</v>
      </c>
      <c r="FZ306" s="41">
        <f t="shared" si="635"/>
        <v>63750</v>
      </c>
      <c r="GA306" s="39">
        <f t="shared" si="636"/>
        <v>23906250</v>
      </c>
      <c r="GB306" s="39">
        <f t="shared" si="637"/>
        <v>1593750</v>
      </c>
      <c r="GC306" s="40">
        <f t="shared" si="575"/>
        <v>0</v>
      </c>
      <c r="GD306" s="39">
        <f t="shared" si="638"/>
        <v>0</v>
      </c>
      <c r="GE306" s="39">
        <f t="shared" si="639"/>
        <v>0</v>
      </c>
      <c r="GF306" s="39">
        <f t="shared" si="640"/>
        <v>0</v>
      </c>
      <c r="GG306" s="53">
        <f t="shared" si="641"/>
        <v>0</v>
      </c>
      <c r="GH306" s="39">
        <f t="shared" si="642"/>
        <v>0</v>
      </c>
      <c r="GI306" s="39">
        <f t="shared" si="643"/>
        <v>0</v>
      </c>
      <c r="HC306" s="21">
        <v>252</v>
      </c>
      <c r="HD306" s="39">
        <v>25</v>
      </c>
      <c r="HE306" s="39">
        <v>375</v>
      </c>
      <c r="HF306" s="39">
        <v>2500</v>
      </c>
      <c r="HG306" s="50">
        <f t="shared" si="644"/>
        <v>2.428438505948859E-3</v>
      </c>
      <c r="HH306" s="40">
        <f t="shared" si="576"/>
        <v>25.5</v>
      </c>
      <c r="HI306" s="41">
        <f t="shared" si="645"/>
        <v>63750</v>
      </c>
      <c r="HJ306" s="39">
        <f t="shared" si="646"/>
        <v>23906250</v>
      </c>
      <c r="HK306" s="39">
        <f t="shared" si="647"/>
        <v>1593750</v>
      </c>
      <c r="HL306" s="40">
        <f t="shared" si="577"/>
        <v>0</v>
      </c>
      <c r="HM306" s="39">
        <f t="shared" si="648"/>
        <v>0</v>
      </c>
      <c r="HN306" s="39">
        <f t="shared" si="649"/>
        <v>0</v>
      </c>
      <c r="HO306" s="39">
        <f t="shared" si="650"/>
        <v>0</v>
      </c>
      <c r="HP306" s="53">
        <f t="shared" si="651"/>
        <v>0</v>
      </c>
      <c r="HQ306" s="39">
        <f t="shared" si="652"/>
        <v>0</v>
      </c>
      <c r="HR306" s="39">
        <f t="shared" si="653"/>
        <v>0</v>
      </c>
      <c r="IL306" s="21">
        <v>252</v>
      </c>
      <c r="IM306" s="39">
        <v>25</v>
      </c>
      <c r="IN306" s="39">
        <v>375</v>
      </c>
      <c r="IO306" s="39">
        <v>2500</v>
      </c>
      <c r="IP306" s="50">
        <f t="shared" si="654"/>
        <v>2.4284385066362236E-3</v>
      </c>
      <c r="IQ306" s="40">
        <f t="shared" si="578"/>
        <v>25.5</v>
      </c>
      <c r="IR306" s="41">
        <f t="shared" si="655"/>
        <v>63750</v>
      </c>
      <c r="IS306" s="39">
        <f t="shared" si="656"/>
        <v>23906250</v>
      </c>
      <c r="IT306" s="39">
        <f t="shared" si="657"/>
        <v>1593750</v>
      </c>
      <c r="IU306" s="40">
        <f t="shared" si="579"/>
        <v>0</v>
      </c>
      <c r="IV306" s="39">
        <f t="shared" si="658"/>
        <v>0</v>
      </c>
      <c r="IW306" s="39">
        <f t="shared" si="659"/>
        <v>0</v>
      </c>
      <c r="IX306" s="39">
        <f t="shared" si="660"/>
        <v>0</v>
      </c>
      <c r="IY306" s="53">
        <f t="shared" si="661"/>
        <v>0</v>
      </c>
      <c r="IZ306" s="39">
        <f t="shared" si="662"/>
        <v>0</v>
      </c>
      <c r="JA306" s="39">
        <f t="shared" si="663"/>
        <v>0</v>
      </c>
      <c r="JU306" s="21">
        <v>252</v>
      </c>
      <c r="JV306" s="39">
        <v>25</v>
      </c>
      <c r="JW306" s="39">
        <v>375</v>
      </c>
      <c r="JX306" s="39">
        <v>2500</v>
      </c>
      <c r="JY306" s="50">
        <f t="shared" si="664"/>
        <v>2.4284385066362254E-3</v>
      </c>
      <c r="JZ306" s="40">
        <f t="shared" si="580"/>
        <v>25.5</v>
      </c>
      <c r="KA306" s="41">
        <f t="shared" si="665"/>
        <v>63750</v>
      </c>
      <c r="KB306" s="39">
        <f t="shared" si="666"/>
        <v>23906250</v>
      </c>
      <c r="KC306" s="39">
        <f t="shared" si="667"/>
        <v>1593750</v>
      </c>
      <c r="KD306" s="40">
        <f t="shared" si="581"/>
        <v>0</v>
      </c>
      <c r="KE306" s="39">
        <f t="shared" si="668"/>
        <v>0</v>
      </c>
      <c r="KF306" s="39">
        <f t="shared" si="669"/>
        <v>0</v>
      </c>
      <c r="KG306" s="39">
        <f t="shared" si="670"/>
        <v>0</v>
      </c>
      <c r="KH306" s="53">
        <f t="shared" si="671"/>
        <v>0</v>
      </c>
      <c r="KI306" s="39">
        <f t="shared" si="672"/>
        <v>0</v>
      </c>
      <c r="KJ306" s="39">
        <f t="shared" si="673"/>
        <v>0</v>
      </c>
      <c r="LD306" s="21">
        <v>252</v>
      </c>
      <c r="LE306" s="39">
        <v>25</v>
      </c>
      <c r="LF306" s="39">
        <v>375</v>
      </c>
      <c r="LG306" s="39">
        <v>2500</v>
      </c>
      <c r="LH306" s="50">
        <f t="shared" si="674"/>
        <v>2.4284385066362254E-3</v>
      </c>
      <c r="LI306" s="40">
        <f t="shared" si="582"/>
        <v>25.5</v>
      </c>
      <c r="LJ306" s="41">
        <f t="shared" si="675"/>
        <v>63750</v>
      </c>
      <c r="LK306" s="39">
        <f t="shared" si="676"/>
        <v>23906250</v>
      </c>
      <c r="LL306" s="39">
        <f t="shared" si="677"/>
        <v>1593750</v>
      </c>
      <c r="LM306" s="40">
        <f t="shared" si="583"/>
        <v>0</v>
      </c>
      <c r="LN306" s="39">
        <f t="shared" si="678"/>
        <v>0</v>
      </c>
      <c r="LO306" s="39">
        <f t="shared" si="679"/>
        <v>0</v>
      </c>
      <c r="LP306" s="39">
        <f t="shared" si="680"/>
        <v>0</v>
      </c>
      <c r="LQ306" s="53">
        <f t="shared" si="681"/>
        <v>0</v>
      </c>
      <c r="LR306" s="39">
        <f t="shared" si="682"/>
        <v>0</v>
      </c>
      <c r="LS306" s="39">
        <f t="shared" si="683"/>
        <v>0</v>
      </c>
    </row>
    <row r="307" spans="1:331" x14ac:dyDescent="0.25">
      <c r="A307" s="21">
        <v>253</v>
      </c>
      <c r="B307" s="39">
        <v>25</v>
      </c>
      <c r="C307" s="39">
        <v>425</v>
      </c>
      <c r="D307" s="39">
        <v>2500</v>
      </c>
      <c r="E307" s="50">
        <f t="shared" si="584"/>
        <v>1.065E-3</v>
      </c>
      <c r="F307" s="40">
        <f t="shared" si="564"/>
        <v>19.926815625</v>
      </c>
      <c r="G307" s="41">
        <f t="shared" si="585"/>
        <v>49817.0390625</v>
      </c>
      <c r="H307" s="39">
        <f t="shared" si="586"/>
        <v>21172241.6015625</v>
      </c>
      <c r="I307" s="39">
        <f t="shared" si="587"/>
        <v>1245425.9765625</v>
      </c>
      <c r="J307" s="40">
        <f t="shared" si="565"/>
        <v>11921.25</v>
      </c>
      <c r="K307" s="39">
        <f t="shared" si="588"/>
        <v>29803125</v>
      </c>
      <c r="L307" s="39">
        <f t="shared" si="589"/>
        <v>12666328125</v>
      </c>
      <c r="M307" s="39">
        <f t="shared" si="590"/>
        <v>745078125</v>
      </c>
      <c r="N307" s="53">
        <f t="shared" si="591"/>
        <v>5383189453125</v>
      </c>
      <c r="O307" s="39">
        <f t="shared" si="592"/>
        <v>316658203125</v>
      </c>
      <c r="P307" s="39">
        <f t="shared" si="593"/>
        <v>18626953125</v>
      </c>
      <c r="AJ307" s="21">
        <v>253</v>
      </c>
      <c r="AK307" s="39">
        <v>25</v>
      </c>
      <c r="AL307" s="39">
        <v>425</v>
      </c>
      <c r="AM307" s="39">
        <v>2500</v>
      </c>
      <c r="AN307" s="50">
        <f t="shared" si="594"/>
        <v>1.7088603873217654E-3</v>
      </c>
      <c r="AO307" s="40">
        <f t="shared" si="566"/>
        <v>24.959640502800994</v>
      </c>
      <c r="AP307" s="41">
        <f t="shared" si="595"/>
        <v>62399.101257002483</v>
      </c>
      <c r="AQ307" s="39">
        <f t="shared" si="596"/>
        <v>26519618.034226056</v>
      </c>
      <c r="AR307" s="39">
        <f t="shared" si="597"/>
        <v>1559977.5314250621</v>
      </c>
      <c r="AS307" s="40">
        <f t="shared" si="567"/>
        <v>3712.0300616474915</v>
      </c>
      <c r="AT307" s="39">
        <f t="shared" si="598"/>
        <v>9280075.1541187279</v>
      </c>
      <c r="AU307" s="39">
        <f t="shared" si="599"/>
        <v>3944031940.5004592</v>
      </c>
      <c r="AV307" s="39">
        <f t="shared" si="600"/>
        <v>232001878.85296819</v>
      </c>
      <c r="AW307" s="53">
        <f t="shared" si="601"/>
        <v>1676213574712.6951</v>
      </c>
      <c r="AX307" s="39">
        <f t="shared" si="602"/>
        <v>98600798512.511475</v>
      </c>
      <c r="AY307" s="39">
        <f t="shared" si="603"/>
        <v>5800046971.3242054</v>
      </c>
      <c r="BS307" s="21">
        <v>253</v>
      </c>
      <c r="BT307" s="39">
        <v>25</v>
      </c>
      <c r="BU307" s="39">
        <v>425</v>
      </c>
      <c r="BV307" s="39">
        <v>2500</v>
      </c>
      <c r="BW307" s="50">
        <f t="shared" si="604"/>
        <v>2.0654173315944936E-3</v>
      </c>
      <c r="BX307" s="40">
        <f t="shared" si="568"/>
        <v>25.5</v>
      </c>
      <c r="BY307" s="41">
        <f t="shared" si="605"/>
        <v>63750</v>
      </c>
      <c r="BZ307" s="39">
        <f t="shared" si="606"/>
        <v>27093750</v>
      </c>
      <c r="CA307" s="39">
        <f t="shared" si="607"/>
        <v>1593750</v>
      </c>
      <c r="CB307" s="40">
        <f t="shared" si="569"/>
        <v>0</v>
      </c>
      <c r="CC307" s="39">
        <f t="shared" si="608"/>
        <v>0</v>
      </c>
      <c r="CD307" s="39">
        <f t="shared" si="609"/>
        <v>0</v>
      </c>
      <c r="CE307" s="39">
        <f t="shared" si="610"/>
        <v>0</v>
      </c>
      <c r="CF307" s="53">
        <f t="shared" si="611"/>
        <v>0</v>
      </c>
      <c r="CG307" s="39">
        <f t="shared" si="612"/>
        <v>0</v>
      </c>
      <c r="CH307" s="39">
        <f t="shared" si="613"/>
        <v>0</v>
      </c>
      <c r="DB307" s="21">
        <v>253</v>
      </c>
      <c r="DC307" s="39">
        <v>25</v>
      </c>
      <c r="DD307" s="39">
        <v>425</v>
      </c>
      <c r="DE307" s="39">
        <v>2500</v>
      </c>
      <c r="DF307" s="50">
        <f t="shared" si="614"/>
        <v>2.4079426390366358E-3</v>
      </c>
      <c r="DG307" s="40">
        <f t="shared" si="570"/>
        <v>25.5</v>
      </c>
      <c r="DH307" s="41">
        <f t="shared" si="615"/>
        <v>63750</v>
      </c>
      <c r="DI307" s="39">
        <f t="shared" si="616"/>
        <v>27093750</v>
      </c>
      <c r="DJ307" s="39">
        <f t="shared" si="617"/>
        <v>1593750</v>
      </c>
      <c r="DK307" s="40">
        <f t="shared" si="571"/>
        <v>0</v>
      </c>
      <c r="DL307" s="39">
        <f t="shared" si="618"/>
        <v>0</v>
      </c>
      <c r="DM307" s="39">
        <f t="shared" si="619"/>
        <v>0</v>
      </c>
      <c r="DN307" s="39">
        <f t="shared" si="620"/>
        <v>0</v>
      </c>
      <c r="DO307" s="53">
        <f t="shared" si="621"/>
        <v>0</v>
      </c>
      <c r="DP307" s="39">
        <f t="shared" si="622"/>
        <v>0</v>
      </c>
      <c r="DQ307" s="39">
        <f t="shared" si="623"/>
        <v>0</v>
      </c>
      <c r="EK307" s="21">
        <v>253</v>
      </c>
      <c r="EL307" s="39">
        <v>25</v>
      </c>
      <c r="EM307" s="39">
        <v>425</v>
      </c>
      <c r="EN307" s="39">
        <v>2500</v>
      </c>
      <c r="EO307" s="50">
        <f t="shared" si="624"/>
        <v>2.537732785889256E-3</v>
      </c>
      <c r="EP307" s="40">
        <f t="shared" si="572"/>
        <v>25.5</v>
      </c>
      <c r="EQ307" s="41">
        <f t="shared" si="625"/>
        <v>63750</v>
      </c>
      <c r="ER307" s="39">
        <f t="shared" si="626"/>
        <v>27093750</v>
      </c>
      <c r="ES307" s="39">
        <f t="shared" si="627"/>
        <v>1593750</v>
      </c>
      <c r="ET307" s="40">
        <f t="shared" si="573"/>
        <v>0</v>
      </c>
      <c r="EU307" s="39">
        <f t="shared" si="628"/>
        <v>0</v>
      </c>
      <c r="EV307" s="39">
        <f t="shared" si="629"/>
        <v>0</v>
      </c>
      <c r="EW307" s="39">
        <f t="shared" si="630"/>
        <v>0</v>
      </c>
      <c r="EX307" s="53">
        <f t="shared" si="631"/>
        <v>0</v>
      </c>
      <c r="EY307" s="39">
        <f t="shared" si="632"/>
        <v>0</v>
      </c>
      <c r="EZ307" s="39">
        <f t="shared" si="633"/>
        <v>0</v>
      </c>
      <c r="FT307" s="21">
        <v>253</v>
      </c>
      <c r="FU307" s="39">
        <v>25</v>
      </c>
      <c r="FV307" s="39">
        <v>425</v>
      </c>
      <c r="FW307" s="39">
        <v>2500</v>
      </c>
      <c r="FX307" s="50">
        <f t="shared" si="634"/>
        <v>2.5475706546913873E-3</v>
      </c>
      <c r="FY307" s="40">
        <f t="shared" si="574"/>
        <v>25.5</v>
      </c>
      <c r="FZ307" s="41">
        <f t="shared" si="635"/>
        <v>63750</v>
      </c>
      <c r="GA307" s="39">
        <f t="shared" si="636"/>
        <v>27093750</v>
      </c>
      <c r="GB307" s="39">
        <f t="shared" si="637"/>
        <v>1593750</v>
      </c>
      <c r="GC307" s="40">
        <f t="shared" si="575"/>
        <v>0</v>
      </c>
      <c r="GD307" s="39">
        <f t="shared" si="638"/>
        <v>0</v>
      </c>
      <c r="GE307" s="39">
        <f t="shared" si="639"/>
        <v>0</v>
      </c>
      <c r="GF307" s="39">
        <f t="shared" si="640"/>
        <v>0</v>
      </c>
      <c r="GG307" s="53">
        <f t="shared" si="641"/>
        <v>0</v>
      </c>
      <c r="GH307" s="39">
        <f t="shared" si="642"/>
        <v>0</v>
      </c>
      <c r="GI307" s="39">
        <f t="shared" si="643"/>
        <v>0</v>
      </c>
      <c r="HC307" s="21">
        <v>253</v>
      </c>
      <c r="HD307" s="39">
        <v>25</v>
      </c>
      <c r="HE307" s="39">
        <v>425</v>
      </c>
      <c r="HF307" s="39">
        <v>2500</v>
      </c>
      <c r="HG307" s="50">
        <f t="shared" si="644"/>
        <v>2.5476106510068128E-3</v>
      </c>
      <c r="HH307" s="40">
        <f t="shared" si="576"/>
        <v>25.5</v>
      </c>
      <c r="HI307" s="41">
        <f t="shared" si="645"/>
        <v>63750</v>
      </c>
      <c r="HJ307" s="39">
        <f t="shared" si="646"/>
        <v>27093750</v>
      </c>
      <c r="HK307" s="39">
        <f t="shared" si="647"/>
        <v>1593750</v>
      </c>
      <c r="HL307" s="40">
        <f t="shared" si="577"/>
        <v>0</v>
      </c>
      <c r="HM307" s="39">
        <f t="shared" si="648"/>
        <v>0</v>
      </c>
      <c r="HN307" s="39">
        <f t="shared" si="649"/>
        <v>0</v>
      </c>
      <c r="HO307" s="39">
        <f t="shared" si="650"/>
        <v>0</v>
      </c>
      <c r="HP307" s="53">
        <f t="shared" si="651"/>
        <v>0</v>
      </c>
      <c r="HQ307" s="39">
        <f t="shared" si="652"/>
        <v>0</v>
      </c>
      <c r="HR307" s="39">
        <f t="shared" si="653"/>
        <v>0</v>
      </c>
      <c r="IL307" s="21">
        <v>253</v>
      </c>
      <c r="IM307" s="39">
        <v>25</v>
      </c>
      <c r="IN307" s="39">
        <v>425</v>
      </c>
      <c r="IO307" s="39">
        <v>2500</v>
      </c>
      <c r="IP307" s="50">
        <f t="shared" si="654"/>
        <v>2.5476106517356187E-3</v>
      </c>
      <c r="IQ307" s="40">
        <f t="shared" si="578"/>
        <v>25.5</v>
      </c>
      <c r="IR307" s="41">
        <f t="shared" si="655"/>
        <v>63750</v>
      </c>
      <c r="IS307" s="39">
        <f t="shared" si="656"/>
        <v>27093750</v>
      </c>
      <c r="IT307" s="39">
        <f t="shared" si="657"/>
        <v>1593750</v>
      </c>
      <c r="IU307" s="40">
        <f t="shared" si="579"/>
        <v>0</v>
      </c>
      <c r="IV307" s="39">
        <f t="shared" si="658"/>
        <v>0</v>
      </c>
      <c r="IW307" s="39">
        <f t="shared" si="659"/>
        <v>0</v>
      </c>
      <c r="IX307" s="39">
        <f t="shared" si="660"/>
        <v>0</v>
      </c>
      <c r="IY307" s="53">
        <f t="shared" si="661"/>
        <v>0</v>
      </c>
      <c r="IZ307" s="39">
        <f t="shared" si="662"/>
        <v>0</v>
      </c>
      <c r="JA307" s="39">
        <f t="shared" si="663"/>
        <v>0</v>
      </c>
      <c r="JU307" s="21">
        <v>253</v>
      </c>
      <c r="JV307" s="39">
        <v>25</v>
      </c>
      <c r="JW307" s="39">
        <v>425</v>
      </c>
      <c r="JX307" s="39">
        <v>2500</v>
      </c>
      <c r="JY307" s="50">
        <f t="shared" si="664"/>
        <v>2.5476106517356208E-3</v>
      </c>
      <c r="JZ307" s="40">
        <f t="shared" si="580"/>
        <v>25.5</v>
      </c>
      <c r="KA307" s="41">
        <f t="shared" si="665"/>
        <v>63750</v>
      </c>
      <c r="KB307" s="39">
        <f t="shared" si="666"/>
        <v>27093750</v>
      </c>
      <c r="KC307" s="39">
        <f t="shared" si="667"/>
        <v>1593750</v>
      </c>
      <c r="KD307" s="40">
        <f t="shared" si="581"/>
        <v>0</v>
      </c>
      <c r="KE307" s="39">
        <f t="shared" si="668"/>
        <v>0</v>
      </c>
      <c r="KF307" s="39">
        <f t="shared" si="669"/>
        <v>0</v>
      </c>
      <c r="KG307" s="39">
        <f t="shared" si="670"/>
        <v>0</v>
      </c>
      <c r="KH307" s="53">
        <f t="shared" si="671"/>
        <v>0</v>
      </c>
      <c r="KI307" s="39">
        <f t="shared" si="672"/>
        <v>0</v>
      </c>
      <c r="KJ307" s="39">
        <f t="shared" si="673"/>
        <v>0</v>
      </c>
      <c r="LD307" s="21">
        <v>253</v>
      </c>
      <c r="LE307" s="39">
        <v>25</v>
      </c>
      <c r="LF307" s="39">
        <v>425</v>
      </c>
      <c r="LG307" s="39">
        <v>2500</v>
      </c>
      <c r="LH307" s="50">
        <f t="shared" si="674"/>
        <v>2.5476106517356208E-3</v>
      </c>
      <c r="LI307" s="40">
        <f t="shared" si="582"/>
        <v>25.5</v>
      </c>
      <c r="LJ307" s="41">
        <f t="shared" si="675"/>
        <v>63750</v>
      </c>
      <c r="LK307" s="39">
        <f t="shared" si="676"/>
        <v>27093750</v>
      </c>
      <c r="LL307" s="39">
        <f t="shared" si="677"/>
        <v>1593750</v>
      </c>
      <c r="LM307" s="40">
        <f t="shared" si="583"/>
        <v>0</v>
      </c>
      <c r="LN307" s="39">
        <f t="shared" si="678"/>
        <v>0</v>
      </c>
      <c r="LO307" s="39">
        <f t="shared" si="679"/>
        <v>0</v>
      </c>
      <c r="LP307" s="39">
        <f t="shared" si="680"/>
        <v>0</v>
      </c>
      <c r="LQ307" s="53">
        <f t="shared" si="681"/>
        <v>0</v>
      </c>
      <c r="LR307" s="39">
        <f t="shared" si="682"/>
        <v>0</v>
      </c>
      <c r="LS307" s="39">
        <f t="shared" si="683"/>
        <v>0</v>
      </c>
    </row>
    <row r="308" spans="1:331" x14ac:dyDescent="0.25">
      <c r="A308" s="21">
        <v>254</v>
      </c>
      <c r="B308" s="39">
        <v>25</v>
      </c>
      <c r="C308" s="39">
        <v>475</v>
      </c>
      <c r="D308" s="39">
        <v>2500</v>
      </c>
      <c r="E308" s="50">
        <f t="shared" si="584"/>
        <v>1.0724999999999999E-3</v>
      </c>
      <c r="F308" s="40">
        <f t="shared" si="564"/>
        <v>20.015866406249998</v>
      </c>
      <c r="G308" s="41">
        <f t="shared" si="585"/>
        <v>50039.666015624993</v>
      </c>
      <c r="H308" s="39">
        <f t="shared" si="586"/>
        <v>23768841.357421871</v>
      </c>
      <c r="I308" s="39">
        <f t="shared" si="587"/>
        <v>1250991.6503906248</v>
      </c>
      <c r="J308" s="40">
        <f t="shared" si="565"/>
        <v>11825.625000000002</v>
      </c>
      <c r="K308" s="39">
        <f t="shared" si="588"/>
        <v>29564062.500000004</v>
      </c>
      <c r="L308" s="39">
        <f t="shared" si="589"/>
        <v>14042929687.500002</v>
      </c>
      <c r="M308" s="39">
        <f t="shared" si="590"/>
        <v>739101562.50000012</v>
      </c>
      <c r="N308" s="53">
        <f t="shared" si="591"/>
        <v>6670391601562.501</v>
      </c>
      <c r="O308" s="39">
        <f t="shared" si="592"/>
        <v>351073242187.50006</v>
      </c>
      <c r="P308" s="39">
        <f t="shared" si="593"/>
        <v>18477539062.500004</v>
      </c>
      <c r="AJ308" s="21">
        <v>254</v>
      </c>
      <c r="AK308" s="39">
        <v>25</v>
      </c>
      <c r="AL308" s="39">
        <v>475</v>
      </c>
      <c r="AM308" s="39">
        <v>2500</v>
      </c>
      <c r="AN308" s="50">
        <f t="shared" si="594"/>
        <v>1.7814524270597409E-3</v>
      </c>
      <c r="AO308" s="40">
        <f t="shared" si="566"/>
        <v>25.195510609557253</v>
      </c>
      <c r="AP308" s="41">
        <f t="shared" si="595"/>
        <v>62988.776523893132</v>
      </c>
      <c r="AQ308" s="39">
        <f t="shared" si="596"/>
        <v>29919668.848849237</v>
      </c>
      <c r="AR308" s="39">
        <f t="shared" si="597"/>
        <v>1574719.4130973283</v>
      </c>
      <c r="AS308" s="40">
        <f t="shared" si="567"/>
        <v>2786.481554988306</v>
      </c>
      <c r="AT308" s="39">
        <f t="shared" si="598"/>
        <v>6966203.887470765</v>
      </c>
      <c r="AU308" s="39">
        <f t="shared" si="599"/>
        <v>3308946846.5486135</v>
      </c>
      <c r="AV308" s="39">
        <f t="shared" si="600"/>
        <v>174155097.18676913</v>
      </c>
      <c r="AW308" s="53">
        <f t="shared" si="601"/>
        <v>1571749752110.5916</v>
      </c>
      <c r="AX308" s="39">
        <f t="shared" si="602"/>
        <v>82723671163.715332</v>
      </c>
      <c r="AY308" s="39">
        <f t="shared" si="603"/>
        <v>4353877429.6692286</v>
      </c>
      <c r="BS308" s="21">
        <v>254</v>
      </c>
      <c r="BT308" s="39">
        <v>25</v>
      </c>
      <c r="BU308" s="39">
        <v>475</v>
      </c>
      <c r="BV308" s="39">
        <v>2500</v>
      </c>
      <c r="BW308" s="50">
        <f t="shared" si="604"/>
        <v>2.1557788353428055E-3</v>
      </c>
      <c r="BX308" s="40">
        <f t="shared" si="568"/>
        <v>25.5</v>
      </c>
      <c r="BY308" s="41">
        <f t="shared" si="605"/>
        <v>63750</v>
      </c>
      <c r="BZ308" s="39">
        <f t="shared" si="606"/>
        <v>30281250</v>
      </c>
      <c r="CA308" s="39">
        <f t="shared" si="607"/>
        <v>1593750</v>
      </c>
      <c r="CB308" s="40">
        <f t="shared" si="569"/>
        <v>0</v>
      </c>
      <c r="CC308" s="39">
        <f t="shared" si="608"/>
        <v>0</v>
      </c>
      <c r="CD308" s="39">
        <f t="shared" si="609"/>
        <v>0</v>
      </c>
      <c r="CE308" s="39">
        <f t="shared" si="610"/>
        <v>0</v>
      </c>
      <c r="CF308" s="53">
        <f t="shared" si="611"/>
        <v>0</v>
      </c>
      <c r="CG308" s="39">
        <f t="shared" si="612"/>
        <v>0</v>
      </c>
      <c r="CH308" s="39">
        <f t="shared" si="613"/>
        <v>0</v>
      </c>
      <c r="DB308" s="21">
        <v>254</v>
      </c>
      <c r="DC308" s="39">
        <v>25</v>
      </c>
      <c r="DD308" s="39">
        <v>475</v>
      </c>
      <c r="DE308" s="39">
        <v>2500</v>
      </c>
      <c r="DF308" s="50">
        <f t="shared" si="614"/>
        <v>2.5188629137880129E-3</v>
      </c>
      <c r="DG308" s="40">
        <f t="shared" si="570"/>
        <v>25.5</v>
      </c>
      <c r="DH308" s="41">
        <f t="shared" si="615"/>
        <v>63750</v>
      </c>
      <c r="DI308" s="39">
        <f t="shared" si="616"/>
        <v>30281250</v>
      </c>
      <c r="DJ308" s="39">
        <f t="shared" si="617"/>
        <v>1593750</v>
      </c>
      <c r="DK308" s="40">
        <f t="shared" si="571"/>
        <v>0</v>
      </c>
      <c r="DL308" s="39">
        <f t="shared" si="618"/>
        <v>0</v>
      </c>
      <c r="DM308" s="39">
        <f t="shared" si="619"/>
        <v>0</v>
      </c>
      <c r="DN308" s="39">
        <f t="shared" si="620"/>
        <v>0</v>
      </c>
      <c r="DO308" s="53">
        <f t="shared" si="621"/>
        <v>0</v>
      </c>
      <c r="DP308" s="39">
        <f t="shared" si="622"/>
        <v>0</v>
      </c>
      <c r="DQ308" s="39">
        <f t="shared" si="623"/>
        <v>0</v>
      </c>
      <c r="EK308" s="21">
        <v>254</v>
      </c>
      <c r="EL308" s="39">
        <v>25</v>
      </c>
      <c r="EM308" s="39">
        <v>475</v>
      </c>
      <c r="EN308" s="39">
        <v>2500</v>
      </c>
      <c r="EO308" s="50">
        <f t="shared" si="624"/>
        <v>2.6563191961927139E-3</v>
      </c>
      <c r="EP308" s="40">
        <f t="shared" si="572"/>
        <v>25.5</v>
      </c>
      <c r="EQ308" s="41">
        <f t="shared" si="625"/>
        <v>63750</v>
      </c>
      <c r="ER308" s="39">
        <f t="shared" si="626"/>
        <v>30281250</v>
      </c>
      <c r="ES308" s="39">
        <f t="shared" si="627"/>
        <v>1593750</v>
      </c>
      <c r="ET308" s="40">
        <f t="shared" si="573"/>
        <v>0</v>
      </c>
      <c r="EU308" s="39">
        <f t="shared" si="628"/>
        <v>0</v>
      </c>
      <c r="EV308" s="39">
        <f t="shared" si="629"/>
        <v>0</v>
      </c>
      <c r="EW308" s="39">
        <f t="shared" si="630"/>
        <v>0</v>
      </c>
      <c r="EX308" s="53">
        <f t="shared" si="631"/>
        <v>0</v>
      </c>
      <c r="EY308" s="39">
        <f t="shared" si="632"/>
        <v>0</v>
      </c>
      <c r="EZ308" s="39">
        <f t="shared" si="633"/>
        <v>0</v>
      </c>
      <c r="FT308" s="21">
        <v>254</v>
      </c>
      <c r="FU308" s="39">
        <v>25</v>
      </c>
      <c r="FV308" s="39">
        <v>475</v>
      </c>
      <c r="FW308" s="39">
        <v>2500</v>
      </c>
      <c r="FX308" s="50">
        <f t="shared" si="634"/>
        <v>2.6667405353846545E-3</v>
      </c>
      <c r="FY308" s="40">
        <f t="shared" si="574"/>
        <v>25.5</v>
      </c>
      <c r="FZ308" s="41">
        <f t="shared" si="635"/>
        <v>63750</v>
      </c>
      <c r="GA308" s="39">
        <f t="shared" si="636"/>
        <v>30281250</v>
      </c>
      <c r="GB308" s="39">
        <f t="shared" si="637"/>
        <v>1593750</v>
      </c>
      <c r="GC308" s="40">
        <f t="shared" si="575"/>
        <v>0</v>
      </c>
      <c r="GD308" s="39">
        <f t="shared" si="638"/>
        <v>0</v>
      </c>
      <c r="GE308" s="39">
        <f t="shared" si="639"/>
        <v>0</v>
      </c>
      <c r="GF308" s="39">
        <f t="shared" si="640"/>
        <v>0</v>
      </c>
      <c r="GG308" s="53">
        <f t="shared" si="641"/>
        <v>0</v>
      </c>
      <c r="GH308" s="39">
        <f t="shared" si="642"/>
        <v>0</v>
      </c>
      <c r="GI308" s="39">
        <f t="shared" si="643"/>
        <v>0</v>
      </c>
      <c r="HC308" s="21">
        <v>254</v>
      </c>
      <c r="HD308" s="39">
        <v>25</v>
      </c>
      <c r="HE308" s="39">
        <v>475</v>
      </c>
      <c r="HF308" s="39">
        <v>2500</v>
      </c>
      <c r="HG308" s="50">
        <f t="shared" si="644"/>
        <v>2.6667827960647665E-3</v>
      </c>
      <c r="HH308" s="40">
        <f t="shared" si="576"/>
        <v>25.5</v>
      </c>
      <c r="HI308" s="41">
        <f t="shared" si="645"/>
        <v>63750</v>
      </c>
      <c r="HJ308" s="39">
        <f t="shared" si="646"/>
        <v>30281250</v>
      </c>
      <c r="HK308" s="39">
        <f t="shared" si="647"/>
        <v>1593750</v>
      </c>
      <c r="HL308" s="40">
        <f t="shared" si="577"/>
        <v>0</v>
      </c>
      <c r="HM308" s="39">
        <f t="shared" si="648"/>
        <v>0</v>
      </c>
      <c r="HN308" s="39">
        <f t="shared" si="649"/>
        <v>0</v>
      </c>
      <c r="HO308" s="39">
        <f t="shared" si="650"/>
        <v>0</v>
      </c>
      <c r="HP308" s="53">
        <f t="shared" si="651"/>
        <v>0</v>
      </c>
      <c r="HQ308" s="39">
        <f t="shared" si="652"/>
        <v>0</v>
      </c>
      <c r="HR308" s="39">
        <f t="shared" si="653"/>
        <v>0</v>
      </c>
      <c r="IL308" s="21">
        <v>254</v>
      </c>
      <c r="IM308" s="39">
        <v>25</v>
      </c>
      <c r="IN308" s="39">
        <v>475</v>
      </c>
      <c r="IO308" s="39">
        <v>2500</v>
      </c>
      <c r="IP308" s="50">
        <f t="shared" si="654"/>
        <v>2.6667827968350141E-3</v>
      </c>
      <c r="IQ308" s="40">
        <f t="shared" si="578"/>
        <v>25.5</v>
      </c>
      <c r="IR308" s="41">
        <f t="shared" si="655"/>
        <v>63750</v>
      </c>
      <c r="IS308" s="39">
        <f t="shared" si="656"/>
        <v>30281250</v>
      </c>
      <c r="IT308" s="39">
        <f t="shared" si="657"/>
        <v>1593750</v>
      </c>
      <c r="IU308" s="40">
        <f t="shared" si="579"/>
        <v>0</v>
      </c>
      <c r="IV308" s="39">
        <f t="shared" si="658"/>
        <v>0</v>
      </c>
      <c r="IW308" s="39">
        <f t="shared" si="659"/>
        <v>0</v>
      </c>
      <c r="IX308" s="39">
        <f t="shared" si="660"/>
        <v>0</v>
      </c>
      <c r="IY308" s="53">
        <f t="shared" si="661"/>
        <v>0</v>
      </c>
      <c r="IZ308" s="39">
        <f t="shared" si="662"/>
        <v>0</v>
      </c>
      <c r="JA308" s="39">
        <f t="shared" si="663"/>
        <v>0</v>
      </c>
      <c r="JU308" s="21">
        <v>254</v>
      </c>
      <c r="JV308" s="39">
        <v>25</v>
      </c>
      <c r="JW308" s="39">
        <v>475</v>
      </c>
      <c r="JX308" s="39">
        <v>2500</v>
      </c>
      <c r="JY308" s="50">
        <f t="shared" si="664"/>
        <v>2.6667827968350159E-3</v>
      </c>
      <c r="JZ308" s="40">
        <f t="shared" si="580"/>
        <v>25.5</v>
      </c>
      <c r="KA308" s="41">
        <f t="shared" si="665"/>
        <v>63750</v>
      </c>
      <c r="KB308" s="39">
        <f t="shared" si="666"/>
        <v>30281250</v>
      </c>
      <c r="KC308" s="39">
        <f t="shared" si="667"/>
        <v>1593750</v>
      </c>
      <c r="KD308" s="40">
        <f t="shared" si="581"/>
        <v>0</v>
      </c>
      <c r="KE308" s="39">
        <f t="shared" si="668"/>
        <v>0</v>
      </c>
      <c r="KF308" s="39">
        <f t="shared" si="669"/>
        <v>0</v>
      </c>
      <c r="KG308" s="39">
        <f t="shared" si="670"/>
        <v>0</v>
      </c>
      <c r="KH308" s="53">
        <f t="shared" si="671"/>
        <v>0</v>
      </c>
      <c r="KI308" s="39">
        <f t="shared" si="672"/>
        <v>0</v>
      </c>
      <c r="KJ308" s="39">
        <f t="shared" si="673"/>
        <v>0</v>
      </c>
      <c r="LD308" s="21">
        <v>254</v>
      </c>
      <c r="LE308" s="39">
        <v>25</v>
      </c>
      <c r="LF308" s="39">
        <v>475</v>
      </c>
      <c r="LG308" s="39">
        <v>2500</v>
      </c>
      <c r="LH308" s="50">
        <f t="shared" si="674"/>
        <v>2.6667827968350159E-3</v>
      </c>
      <c r="LI308" s="40">
        <f t="shared" si="582"/>
        <v>25.5</v>
      </c>
      <c r="LJ308" s="41">
        <f t="shared" si="675"/>
        <v>63750</v>
      </c>
      <c r="LK308" s="39">
        <f t="shared" si="676"/>
        <v>30281250</v>
      </c>
      <c r="LL308" s="39">
        <f t="shared" si="677"/>
        <v>1593750</v>
      </c>
      <c r="LM308" s="40">
        <f t="shared" si="583"/>
        <v>0</v>
      </c>
      <c r="LN308" s="39">
        <f t="shared" si="678"/>
        <v>0</v>
      </c>
      <c r="LO308" s="39">
        <f t="shared" si="679"/>
        <v>0</v>
      </c>
      <c r="LP308" s="39">
        <f t="shared" si="680"/>
        <v>0</v>
      </c>
      <c r="LQ308" s="53">
        <f t="shared" si="681"/>
        <v>0</v>
      </c>
      <c r="LR308" s="39">
        <f t="shared" si="682"/>
        <v>0</v>
      </c>
      <c r="LS308" s="39">
        <f t="shared" si="683"/>
        <v>0</v>
      </c>
    </row>
    <row r="309" spans="1:331" x14ac:dyDescent="0.25">
      <c r="A309" s="21">
        <v>255</v>
      </c>
      <c r="B309" s="39">
        <v>25</v>
      </c>
      <c r="C309" s="39">
        <v>525</v>
      </c>
      <c r="D309" s="39">
        <v>2500</v>
      </c>
      <c r="E309" s="50">
        <f t="shared" si="584"/>
        <v>1.08E-3</v>
      </c>
      <c r="F309" s="40">
        <f t="shared" si="564"/>
        <v>20.104199999999999</v>
      </c>
      <c r="G309" s="41">
        <f t="shared" si="585"/>
        <v>50260.5</v>
      </c>
      <c r="H309" s="39">
        <f t="shared" si="586"/>
        <v>26386762.5</v>
      </c>
      <c r="I309" s="39">
        <f t="shared" si="587"/>
        <v>1256512.5</v>
      </c>
      <c r="J309" s="40">
        <f t="shared" si="565"/>
        <v>11730</v>
      </c>
      <c r="K309" s="39">
        <f t="shared" si="588"/>
        <v>29325000</v>
      </c>
      <c r="L309" s="39">
        <f t="shared" si="589"/>
        <v>15395625000</v>
      </c>
      <c r="M309" s="39">
        <f t="shared" si="590"/>
        <v>733125000</v>
      </c>
      <c r="N309" s="53">
        <f t="shared" si="591"/>
        <v>8082703125000</v>
      </c>
      <c r="O309" s="39">
        <f t="shared" si="592"/>
        <v>384890625000</v>
      </c>
      <c r="P309" s="39">
        <f t="shared" si="593"/>
        <v>18328125000</v>
      </c>
      <c r="AJ309" s="21">
        <v>255</v>
      </c>
      <c r="AK309" s="39">
        <v>25</v>
      </c>
      <c r="AL309" s="39">
        <v>525</v>
      </c>
      <c r="AM309" s="39">
        <v>2500</v>
      </c>
      <c r="AN309" s="50">
        <f t="shared" si="594"/>
        <v>1.8540444667977166E-3</v>
      </c>
      <c r="AO309" s="40">
        <f t="shared" si="566"/>
        <v>25.364193262338688</v>
      </c>
      <c r="AP309" s="41">
        <f t="shared" si="595"/>
        <v>63410.483155846719</v>
      </c>
      <c r="AQ309" s="39">
        <f t="shared" si="596"/>
        <v>33290503.656819526</v>
      </c>
      <c r="AR309" s="39">
        <f t="shared" si="597"/>
        <v>1585262.0788961679</v>
      </c>
      <c r="AS309" s="40">
        <f t="shared" si="567"/>
        <v>1860.9330483291146</v>
      </c>
      <c r="AT309" s="39">
        <f t="shared" si="598"/>
        <v>4652332.6208227864</v>
      </c>
      <c r="AU309" s="39">
        <f t="shared" si="599"/>
        <v>2442474625.931963</v>
      </c>
      <c r="AV309" s="39">
        <f t="shared" si="600"/>
        <v>116308315.52056965</v>
      </c>
      <c r="AW309" s="53">
        <f t="shared" si="601"/>
        <v>1282299178614.2805</v>
      </c>
      <c r="AX309" s="39">
        <f t="shared" si="602"/>
        <v>61061865648.299065</v>
      </c>
      <c r="AY309" s="39">
        <f t="shared" si="603"/>
        <v>2907707888.0142417</v>
      </c>
      <c r="BS309" s="21">
        <v>255</v>
      </c>
      <c r="BT309" s="39">
        <v>25</v>
      </c>
      <c r="BU309" s="39">
        <v>525</v>
      </c>
      <c r="BV309" s="39">
        <v>2500</v>
      </c>
      <c r="BW309" s="50">
        <f t="shared" si="604"/>
        <v>2.2461403390911178E-3</v>
      </c>
      <c r="BX309" s="40">
        <f t="shared" si="568"/>
        <v>25.5</v>
      </c>
      <c r="BY309" s="41">
        <f t="shared" si="605"/>
        <v>63750</v>
      </c>
      <c r="BZ309" s="39">
        <f t="shared" si="606"/>
        <v>33468750</v>
      </c>
      <c r="CA309" s="39">
        <f t="shared" si="607"/>
        <v>1593750</v>
      </c>
      <c r="CB309" s="40">
        <f t="shared" si="569"/>
        <v>0</v>
      </c>
      <c r="CC309" s="39">
        <f t="shared" si="608"/>
        <v>0</v>
      </c>
      <c r="CD309" s="39">
        <f t="shared" si="609"/>
        <v>0</v>
      </c>
      <c r="CE309" s="39">
        <f t="shared" si="610"/>
        <v>0</v>
      </c>
      <c r="CF309" s="53">
        <f t="shared" si="611"/>
        <v>0</v>
      </c>
      <c r="CG309" s="39">
        <f t="shared" si="612"/>
        <v>0</v>
      </c>
      <c r="CH309" s="39">
        <f t="shared" si="613"/>
        <v>0</v>
      </c>
      <c r="DB309" s="21">
        <v>255</v>
      </c>
      <c r="DC309" s="39">
        <v>25</v>
      </c>
      <c r="DD309" s="39">
        <v>525</v>
      </c>
      <c r="DE309" s="39">
        <v>2500</v>
      </c>
      <c r="DF309" s="50">
        <f t="shared" si="614"/>
        <v>2.6297831885393895E-3</v>
      </c>
      <c r="DG309" s="40">
        <f t="shared" si="570"/>
        <v>25.5</v>
      </c>
      <c r="DH309" s="41">
        <f t="shared" si="615"/>
        <v>63750</v>
      </c>
      <c r="DI309" s="39">
        <f t="shared" si="616"/>
        <v>33468750</v>
      </c>
      <c r="DJ309" s="39">
        <f t="shared" si="617"/>
        <v>1593750</v>
      </c>
      <c r="DK309" s="40">
        <f t="shared" si="571"/>
        <v>0</v>
      </c>
      <c r="DL309" s="39">
        <f t="shared" si="618"/>
        <v>0</v>
      </c>
      <c r="DM309" s="39">
        <f t="shared" si="619"/>
        <v>0</v>
      </c>
      <c r="DN309" s="39">
        <f t="shared" si="620"/>
        <v>0</v>
      </c>
      <c r="DO309" s="53">
        <f t="shared" si="621"/>
        <v>0</v>
      </c>
      <c r="DP309" s="39">
        <f t="shared" si="622"/>
        <v>0</v>
      </c>
      <c r="DQ309" s="39">
        <f t="shared" si="623"/>
        <v>0</v>
      </c>
      <c r="EK309" s="21">
        <v>255</v>
      </c>
      <c r="EL309" s="39">
        <v>25</v>
      </c>
      <c r="EM309" s="39">
        <v>525</v>
      </c>
      <c r="EN309" s="39">
        <v>2500</v>
      </c>
      <c r="EO309" s="50">
        <f t="shared" si="624"/>
        <v>2.7749056064961721E-3</v>
      </c>
      <c r="EP309" s="40">
        <f t="shared" si="572"/>
        <v>25.5</v>
      </c>
      <c r="EQ309" s="41">
        <f t="shared" si="625"/>
        <v>63750</v>
      </c>
      <c r="ER309" s="39">
        <f t="shared" si="626"/>
        <v>33468750</v>
      </c>
      <c r="ES309" s="39">
        <f t="shared" si="627"/>
        <v>1593750</v>
      </c>
      <c r="ET309" s="40">
        <f t="shared" si="573"/>
        <v>0</v>
      </c>
      <c r="EU309" s="39">
        <f t="shared" si="628"/>
        <v>0</v>
      </c>
      <c r="EV309" s="39">
        <f t="shared" si="629"/>
        <v>0</v>
      </c>
      <c r="EW309" s="39">
        <f t="shared" si="630"/>
        <v>0</v>
      </c>
      <c r="EX309" s="53">
        <f t="shared" si="631"/>
        <v>0</v>
      </c>
      <c r="EY309" s="39">
        <f t="shared" si="632"/>
        <v>0</v>
      </c>
      <c r="EZ309" s="39">
        <f t="shared" si="633"/>
        <v>0</v>
      </c>
      <c r="FT309" s="21">
        <v>255</v>
      </c>
      <c r="FU309" s="39">
        <v>25</v>
      </c>
      <c r="FV309" s="39">
        <v>525</v>
      </c>
      <c r="FW309" s="39">
        <v>2500</v>
      </c>
      <c r="FX309" s="50">
        <f t="shared" si="634"/>
        <v>2.7859104160779216E-3</v>
      </c>
      <c r="FY309" s="40">
        <f t="shared" si="574"/>
        <v>25.5</v>
      </c>
      <c r="FZ309" s="41">
        <f t="shared" si="635"/>
        <v>63750</v>
      </c>
      <c r="GA309" s="39">
        <f t="shared" si="636"/>
        <v>33468750</v>
      </c>
      <c r="GB309" s="39">
        <f t="shared" si="637"/>
        <v>1593750</v>
      </c>
      <c r="GC309" s="40">
        <f t="shared" si="575"/>
        <v>0</v>
      </c>
      <c r="GD309" s="39">
        <f t="shared" si="638"/>
        <v>0</v>
      </c>
      <c r="GE309" s="39">
        <f t="shared" si="639"/>
        <v>0</v>
      </c>
      <c r="GF309" s="39">
        <f t="shared" si="640"/>
        <v>0</v>
      </c>
      <c r="GG309" s="53">
        <f t="shared" si="641"/>
        <v>0</v>
      </c>
      <c r="GH309" s="39">
        <f t="shared" si="642"/>
        <v>0</v>
      </c>
      <c r="GI309" s="39">
        <f t="shared" si="643"/>
        <v>0</v>
      </c>
      <c r="HC309" s="21">
        <v>255</v>
      </c>
      <c r="HD309" s="39">
        <v>25</v>
      </c>
      <c r="HE309" s="39">
        <v>525</v>
      </c>
      <c r="HF309" s="39">
        <v>2500</v>
      </c>
      <c r="HG309" s="50">
        <f t="shared" si="644"/>
        <v>2.7859549411227203E-3</v>
      </c>
      <c r="HH309" s="40">
        <f t="shared" si="576"/>
        <v>25.5</v>
      </c>
      <c r="HI309" s="41">
        <f t="shared" si="645"/>
        <v>63750</v>
      </c>
      <c r="HJ309" s="39">
        <f t="shared" si="646"/>
        <v>33468750</v>
      </c>
      <c r="HK309" s="39">
        <f t="shared" si="647"/>
        <v>1593750</v>
      </c>
      <c r="HL309" s="40">
        <f t="shared" si="577"/>
        <v>0</v>
      </c>
      <c r="HM309" s="39">
        <f t="shared" si="648"/>
        <v>0</v>
      </c>
      <c r="HN309" s="39">
        <f t="shared" si="649"/>
        <v>0</v>
      </c>
      <c r="HO309" s="39">
        <f t="shared" si="650"/>
        <v>0</v>
      </c>
      <c r="HP309" s="53">
        <f t="shared" si="651"/>
        <v>0</v>
      </c>
      <c r="HQ309" s="39">
        <f t="shared" si="652"/>
        <v>0</v>
      </c>
      <c r="HR309" s="39">
        <f t="shared" si="653"/>
        <v>0</v>
      </c>
      <c r="IL309" s="21">
        <v>255</v>
      </c>
      <c r="IM309" s="39">
        <v>25</v>
      </c>
      <c r="IN309" s="39">
        <v>525</v>
      </c>
      <c r="IO309" s="39">
        <v>2500</v>
      </c>
      <c r="IP309" s="50">
        <f t="shared" si="654"/>
        <v>2.7859549419344092E-3</v>
      </c>
      <c r="IQ309" s="40">
        <f t="shared" si="578"/>
        <v>25.5</v>
      </c>
      <c r="IR309" s="41">
        <f t="shared" si="655"/>
        <v>63750</v>
      </c>
      <c r="IS309" s="39">
        <f t="shared" si="656"/>
        <v>33468750</v>
      </c>
      <c r="IT309" s="39">
        <f t="shared" si="657"/>
        <v>1593750</v>
      </c>
      <c r="IU309" s="40">
        <f t="shared" si="579"/>
        <v>0</v>
      </c>
      <c r="IV309" s="39">
        <f t="shared" si="658"/>
        <v>0</v>
      </c>
      <c r="IW309" s="39">
        <f t="shared" si="659"/>
        <v>0</v>
      </c>
      <c r="IX309" s="39">
        <f t="shared" si="660"/>
        <v>0</v>
      </c>
      <c r="IY309" s="53">
        <f t="shared" si="661"/>
        <v>0</v>
      </c>
      <c r="IZ309" s="39">
        <f t="shared" si="662"/>
        <v>0</v>
      </c>
      <c r="JA309" s="39">
        <f t="shared" si="663"/>
        <v>0</v>
      </c>
      <c r="JU309" s="21">
        <v>255</v>
      </c>
      <c r="JV309" s="39">
        <v>25</v>
      </c>
      <c r="JW309" s="39">
        <v>525</v>
      </c>
      <c r="JX309" s="39">
        <v>2500</v>
      </c>
      <c r="JY309" s="50">
        <f t="shared" si="664"/>
        <v>2.7859549419344109E-3</v>
      </c>
      <c r="JZ309" s="40">
        <f t="shared" si="580"/>
        <v>25.5</v>
      </c>
      <c r="KA309" s="41">
        <f t="shared" si="665"/>
        <v>63750</v>
      </c>
      <c r="KB309" s="39">
        <f t="shared" si="666"/>
        <v>33468750</v>
      </c>
      <c r="KC309" s="39">
        <f t="shared" si="667"/>
        <v>1593750</v>
      </c>
      <c r="KD309" s="40">
        <f t="shared" si="581"/>
        <v>0</v>
      </c>
      <c r="KE309" s="39">
        <f t="shared" si="668"/>
        <v>0</v>
      </c>
      <c r="KF309" s="39">
        <f t="shared" si="669"/>
        <v>0</v>
      </c>
      <c r="KG309" s="39">
        <f t="shared" si="670"/>
        <v>0</v>
      </c>
      <c r="KH309" s="53">
        <f t="shared" si="671"/>
        <v>0</v>
      </c>
      <c r="KI309" s="39">
        <f t="shared" si="672"/>
        <v>0</v>
      </c>
      <c r="KJ309" s="39">
        <f t="shared" si="673"/>
        <v>0</v>
      </c>
      <c r="LD309" s="21">
        <v>255</v>
      </c>
      <c r="LE309" s="39">
        <v>25</v>
      </c>
      <c r="LF309" s="39">
        <v>525</v>
      </c>
      <c r="LG309" s="39">
        <v>2500</v>
      </c>
      <c r="LH309" s="50">
        <f t="shared" si="674"/>
        <v>2.7859549419344109E-3</v>
      </c>
      <c r="LI309" s="40">
        <f t="shared" si="582"/>
        <v>25.5</v>
      </c>
      <c r="LJ309" s="41">
        <f t="shared" si="675"/>
        <v>63750</v>
      </c>
      <c r="LK309" s="39">
        <f t="shared" si="676"/>
        <v>33468750</v>
      </c>
      <c r="LL309" s="39">
        <f t="shared" si="677"/>
        <v>1593750</v>
      </c>
      <c r="LM309" s="40">
        <f t="shared" si="583"/>
        <v>0</v>
      </c>
      <c r="LN309" s="39">
        <f t="shared" si="678"/>
        <v>0</v>
      </c>
      <c r="LO309" s="39">
        <f t="shared" si="679"/>
        <v>0</v>
      </c>
      <c r="LP309" s="39">
        <f t="shared" si="680"/>
        <v>0</v>
      </c>
      <c r="LQ309" s="53">
        <f t="shared" si="681"/>
        <v>0</v>
      </c>
      <c r="LR309" s="39">
        <f t="shared" si="682"/>
        <v>0</v>
      </c>
      <c r="LS309" s="39">
        <f t="shared" si="683"/>
        <v>0</v>
      </c>
    </row>
    <row r="310" spans="1:331" x14ac:dyDescent="0.25">
      <c r="A310" s="21">
        <v>256</v>
      </c>
      <c r="B310" s="39">
        <v>25</v>
      </c>
      <c r="C310" s="39">
        <v>575</v>
      </c>
      <c r="D310" s="39">
        <v>2500</v>
      </c>
      <c r="E310" s="50">
        <f t="shared" si="584"/>
        <v>1.0874999999999999E-3</v>
      </c>
      <c r="F310" s="40">
        <f t="shared" si="564"/>
        <v>20.191816406249998</v>
      </c>
      <c r="G310" s="41">
        <f t="shared" si="585"/>
        <v>50479.541015624993</v>
      </c>
      <c r="H310" s="39">
        <f t="shared" si="586"/>
        <v>29025736.083984371</v>
      </c>
      <c r="I310" s="39">
        <f t="shared" si="587"/>
        <v>1261988.5253906248</v>
      </c>
      <c r="J310" s="40">
        <f t="shared" si="565"/>
        <v>11634.375000000002</v>
      </c>
      <c r="K310" s="39">
        <f t="shared" si="588"/>
        <v>29085937.500000004</v>
      </c>
      <c r="L310" s="39">
        <f t="shared" si="589"/>
        <v>16724414062.500002</v>
      </c>
      <c r="M310" s="39">
        <f t="shared" si="590"/>
        <v>727148437.50000012</v>
      </c>
      <c r="N310" s="53">
        <f t="shared" si="591"/>
        <v>9616538085937.502</v>
      </c>
      <c r="O310" s="39">
        <f t="shared" si="592"/>
        <v>418110351562.50006</v>
      </c>
      <c r="P310" s="39">
        <f t="shared" si="593"/>
        <v>18178710937.500004</v>
      </c>
      <c r="AJ310" s="21">
        <v>256</v>
      </c>
      <c r="AK310" s="39">
        <v>25</v>
      </c>
      <c r="AL310" s="39">
        <v>575</v>
      </c>
      <c r="AM310" s="39">
        <v>2500</v>
      </c>
      <c r="AN310" s="50">
        <f t="shared" si="594"/>
        <v>1.9266365065356921E-3</v>
      </c>
      <c r="AO310" s="40">
        <f t="shared" si="566"/>
        <v>25.465688461145291</v>
      </c>
      <c r="AP310" s="41">
        <f t="shared" si="595"/>
        <v>63664.221152863225</v>
      </c>
      <c r="AQ310" s="39">
        <f t="shared" si="596"/>
        <v>36606927.162896357</v>
      </c>
      <c r="AR310" s="39">
        <f t="shared" si="597"/>
        <v>1591605.5288215806</v>
      </c>
      <c r="AS310" s="40">
        <f t="shared" si="567"/>
        <v>935.38454166992608</v>
      </c>
      <c r="AT310" s="39">
        <f t="shared" si="598"/>
        <v>2338461.3541748151</v>
      </c>
      <c r="AU310" s="39">
        <f t="shared" si="599"/>
        <v>1344615278.6505187</v>
      </c>
      <c r="AV310" s="39">
        <f t="shared" si="600"/>
        <v>58461533.854370378</v>
      </c>
      <c r="AW310" s="53">
        <f t="shared" si="601"/>
        <v>773153785224.04822</v>
      </c>
      <c r="AX310" s="39">
        <f t="shared" si="602"/>
        <v>33615381966.262966</v>
      </c>
      <c r="AY310" s="39">
        <f t="shared" si="603"/>
        <v>1461538346.3592594</v>
      </c>
      <c r="BS310" s="21">
        <v>256</v>
      </c>
      <c r="BT310" s="39">
        <v>25</v>
      </c>
      <c r="BU310" s="39">
        <v>575</v>
      </c>
      <c r="BV310" s="39">
        <v>2500</v>
      </c>
      <c r="BW310" s="50">
        <f t="shared" si="604"/>
        <v>2.3365018428394301E-3</v>
      </c>
      <c r="BX310" s="40">
        <f t="shared" si="568"/>
        <v>25.5</v>
      </c>
      <c r="BY310" s="41">
        <f t="shared" si="605"/>
        <v>63750</v>
      </c>
      <c r="BZ310" s="39">
        <f t="shared" si="606"/>
        <v>36656250</v>
      </c>
      <c r="CA310" s="39">
        <f t="shared" si="607"/>
        <v>1593750</v>
      </c>
      <c r="CB310" s="40">
        <f t="shared" si="569"/>
        <v>0</v>
      </c>
      <c r="CC310" s="39">
        <f t="shared" si="608"/>
        <v>0</v>
      </c>
      <c r="CD310" s="39">
        <f t="shared" si="609"/>
        <v>0</v>
      </c>
      <c r="CE310" s="39">
        <f t="shared" si="610"/>
        <v>0</v>
      </c>
      <c r="CF310" s="53">
        <f t="shared" si="611"/>
        <v>0</v>
      </c>
      <c r="CG310" s="39">
        <f t="shared" si="612"/>
        <v>0</v>
      </c>
      <c r="CH310" s="39">
        <f t="shared" si="613"/>
        <v>0</v>
      </c>
      <c r="DB310" s="21">
        <v>256</v>
      </c>
      <c r="DC310" s="39">
        <v>25</v>
      </c>
      <c r="DD310" s="39">
        <v>575</v>
      </c>
      <c r="DE310" s="39">
        <v>2500</v>
      </c>
      <c r="DF310" s="50">
        <f t="shared" si="614"/>
        <v>2.740703463290767E-3</v>
      </c>
      <c r="DG310" s="40">
        <f t="shared" si="570"/>
        <v>25.5</v>
      </c>
      <c r="DH310" s="41">
        <f t="shared" si="615"/>
        <v>63750</v>
      </c>
      <c r="DI310" s="39">
        <f t="shared" si="616"/>
        <v>36656250</v>
      </c>
      <c r="DJ310" s="39">
        <f t="shared" si="617"/>
        <v>1593750</v>
      </c>
      <c r="DK310" s="40">
        <f t="shared" si="571"/>
        <v>0</v>
      </c>
      <c r="DL310" s="39">
        <f t="shared" si="618"/>
        <v>0</v>
      </c>
      <c r="DM310" s="39">
        <f t="shared" si="619"/>
        <v>0</v>
      </c>
      <c r="DN310" s="39">
        <f t="shared" si="620"/>
        <v>0</v>
      </c>
      <c r="DO310" s="53">
        <f t="shared" si="621"/>
        <v>0</v>
      </c>
      <c r="DP310" s="39">
        <f t="shared" si="622"/>
        <v>0</v>
      </c>
      <c r="DQ310" s="39">
        <f t="shared" si="623"/>
        <v>0</v>
      </c>
      <c r="EK310" s="21">
        <v>256</v>
      </c>
      <c r="EL310" s="39">
        <v>25</v>
      </c>
      <c r="EM310" s="39">
        <v>575</v>
      </c>
      <c r="EN310" s="39">
        <v>2500</v>
      </c>
      <c r="EO310" s="50">
        <f t="shared" si="624"/>
        <v>2.8934920167996304E-3</v>
      </c>
      <c r="EP310" s="40">
        <f t="shared" si="572"/>
        <v>25.5</v>
      </c>
      <c r="EQ310" s="41">
        <f t="shared" si="625"/>
        <v>63750</v>
      </c>
      <c r="ER310" s="39">
        <f t="shared" si="626"/>
        <v>36656250</v>
      </c>
      <c r="ES310" s="39">
        <f t="shared" si="627"/>
        <v>1593750</v>
      </c>
      <c r="ET310" s="40">
        <f t="shared" si="573"/>
        <v>0</v>
      </c>
      <c r="EU310" s="39">
        <f t="shared" si="628"/>
        <v>0</v>
      </c>
      <c r="EV310" s="39">
        <f t="shared" si="629"/>
        <v>0</v>
      </c>
      <c r="EW310" s="39">
        <f t="shared" si="630"/>
        <v>0</v>
      </c>
      <c r="EX310" s="53">
        <f t="shared" si="631"/>
        <v>0</v>
      </c>
      <c r="EY310" s="39">
        <f t="shared" si="632"/>
        <v>0</v>
      </c>
      <c r="EZ310" s="39">
        <f t="shared" si="633"/>
        <v>0</v>
      </c>
      <c r="FT310" s="21">
        <v>256</v>
      </c>
      <c r="FU310" s="39">
        <v>25</v>
      </c>
      <c r="FV310" s="39">
        <v>575</v>
      </c>
      <c r="FW310" s="39">
        <v>2500</v>
      </c>
      <c r="FX310" s="50">
        <f t="shared" si="634"/>
        <v>2.9050802967711888E-3</v>
      </c>
      <c r="FY310" s="40">
        <f t="shared" si="574"/>
        <v>25.5</v>
      </c>
      <c r="FZ310" s="41">
        <f t="shared" si="635"/>
        <v>63750</v>
      </c>
      <c r="GA310" s="39">
        <f t="shared" si="636"/>
        <v>36656250</v>
      </c>
      <c r="GB310" s="39">
        <f t="shared" si="637"/>
        <v>1593750</v>
      </c>
      <c r="GC310" s="40">
        <f t="shared" si="575"/>
        <v>0</v>
      </c>
      <c r="GD310" s="39">
        <f t="shared" si="638"/>
        <v>0</v>
      </c>
      <c r="GE310" s="39">
        <f t="shared" si="639"/>
        <v>0</v>
      </c>
      <c r="GF310" s="39">
        <f t="shared" si="640"/>
        <v>0</v>
      </c>
      <c r="GG310" s="53">
        <f t="shared" si="641"/>
        <v>0</v>
      </c>
      <c r="GH310" s="39">
        <f t="shared" si="642"/>
        <v>0</v>
      </c>
      <c r="GI310" s="39">
        <f t="shared" si="643"/>
        <v>0</v>
      </c>
      <c r="HC310" s="21">
        <v>256</v>
      </c>
      <c r="HD310" s="39">
        <v>25</v>
      </c>
      <c r="HE310" s="39">
        <v>575</v>
      </c>
      <c r="HF310" s="39">
        <v>2500</v>
      </c>
      <c r="HG310" s="50">
        <f t="shared" si="644"/>
        <v>2.9051270861806741E-3</v>
      </c>
      <c r="HH310" s="40">
        <f t="shared" si="576"/>
        <v>25.5</v>
      </c>
      <c r="HI310" s="41">
        <f t="shared" si="645"/>
        <v>63750</v>
      </c>
      <c r="HJ310" s="39">
        <f t="shared" si="646"/>
        <v>36656250</v>
      </c>
      <c r="HK310" s="39">
        <f t="shared" si="647"/>
        <v>1593750</v>
      </c>
      <c r="HL310" s="40">
        <f t="shared" si="577"/>
        <v>0</v>
      </c>
      <c r="HM310" s="39">
        <f t="shared" si="648"/>
        <v>0</v>
      </c>
      <c r="HN310" s="39">
        <f t="shared" si="649"/>
        <v>0</v>
      </c>
      <c r="HO310" s="39">
        <f t="shared" si="650"/>
        <v>0</v>
      </c>
      <c r="HP310" s="53">
        <f t="shared" si="651"/>
        <v>0</v>
      </c>
      <c r="HQ310" s="39">
        <f t="shared" si="652"/>
        <v>0</v>
      </c>
      <c r="HR310" s="39">
        <f t="shared" si="653"/>
        <v>0</v>
      </c>
      <c r="IL310" s="21">
        <v>256</v>
      </c>
      <c r="IM310" s="39">
        <v>25</v>
      </c>
      <c r="IN310" s="39">
        <v>575</v>
      </c>
      <c r="IO310" s="39">
        <v>2500</v>
      </c>
      <c r="IP310" s="50">
        <f t="shared" si="654"/>
        <v>2.9051270870338042E-3</v>
      </c>
      <c r="IQ310" s="40">
        <f t="shared" si="578"/>
        <v>25.5</v>
      </c>
      <c r="IR310" s="41">
        <f t="shared" si="655"/>
        <v>63750</v>
      </c>
      <c r="IS310" s="39">
        <f t="shared" si="656"/>
        <v>36656250</v>
      </c>
      <c r="IT310" s="39">
        <f t="shared" si="657"/>
        <v>1593750</v>
      </c>
      <c r="IU310" s="40">
        <f t="shared" si="579"/>
        <v>0</v>
      </c>
      <c r="IV310" s="39">
        <f t="shared" si="658"/>
        <v>0</v>
      </c>
      <c r="IW310" s="39">
        <f t="shared" si="659"/>
        <v>0</v>
      </c>
      <c r="IX310" s="39">
        <f t="shared" si="660"/>
        <v>0</v>
      </c>
      <c r="IY310" s="53">
        <f t="shared" si="661"/>
        <v>0</v>
      </c>
      <c r="IZ310" s="39">
        <f t="shared" si="662"/>
        <v>0</v>
      </c>
      <c r="JA310" s="39">
        <f t="shared" si="663"/>
        <v>0</v>
      </c>
      <c r="JU310" s="21">
        <v>256</v>
      </c>
      <c r="JV310" s="39">
        <v>25</v>
      </c>
      <c r="JW310" s="39">
        <v>575</v>
      </c>
      <c r="JX310" s="39">
        <v>2500</v>
      </c>
      <c r="JY310" s="50">
        <f t="shared" si="664"/>
        <v>2.9051270870338059E-3</v>
      </c>
      <c r="JZ310" s="40">
        <f t="shared" si="580"/>
        <v>25.5</v>
      </c>
      <c r="KA310" s="41">
        <f t="shared" si="665"/>
        <v>63750</v>
      </c>
      <c r="KB310" s="39">
        <f t="shared" si="666"/>
        <v>36656250</v>
      </c>
      <c r="KC310" s="39">
        <f t="shared" si="667"/>
        <v>1593750</v>
      </c>
      <c r="KD310" s="40">
        <f t="shared" si="581"/>
        <v>0</v>
      </c>
      <c r="KE310" s="39">
        <f t="shared" si="668"/>
        <v>0</v>
      </c>
      <c r="KF310" s="39">
        <f t="shared" si="669"/>
        <v>0</v>
      </c>
      <c r="KG310" s="39">
        <f t="shared" si="670"/>
        <v>0</v>
      </c>
      <c r="KH310" s="53">
        <f t="shared" si="671"/>
        <v>0</v>
      </c>
      <c r="KI310" s="39">
        <f t="shared" si="672"/>
        <v>0</v>
      </c>
      <c r="KJ310" s="39">
        <f t="shared" si="673"/>
        <v>0</v>
      </c>
      <c r="LD310" s="21">
        <v>256</v>
      </c>
      <c r="LE310" s="39">
        <v>25</v>
      </c>
      <c r="LF310" s="39">
        <v>575</v>
      </c>
      <c r="LG310" s="39">
        <v>2500</v>
      </c>
      <c r="LH310" s="50">
        <f t="shared" si="674"/>
        <v>2.9051270870338059E-3</v>
      </c>
      <c r="LI310" s="40">
        <f t="shared" si="582"/>
        <v>25.5</v>
      </c>
      <c r="LJ310" s="41">
        <f t="shared" si="675"/>
        <v>63750</v>
      </c>
      <c r="LK310" s="39">
        <f t="shared" si="676"/>
        <v>36656250</v>
      </c>
      <c r="LL310" s="39">
        <f t="shared" si="677"/>
        <v>1593750</v>
      </c>
      <c r="LM310" s="40">
        <f t="shared" si="583"/>
        <v>0</v>
      </c>
      <c r="LN310" s="39">
        <f t="shared" si="678"/>
        <v>0</v>
      </c>
      <c r="LO310" s="39">
        <f t="shared" si="679"/>
        <v>0</v>
      </c>
      <c r="LP310" s="39">
        <f t="shared" si="680"/>
        <v>0</v>
      </c>
      <c r="LQ310" s="53">
        <f t="shared" si="681"/>
        <v>0</v>
      </c>
      <c r="LR310" s="39">
        <f t="shared" si="682"/>
        <v>0</v>
      </c>
      <c r="LS310" s="39">
        <f t="shared" si="683"/>
        <v>0</v>
      </c>
    </row>
    <row r="311" spans="1:331" x14ac:dyDescent="0.25">
      <c r="A311" s="21">
        <v>257</v>
      </c>
      <c r="B311" s="39">
        <v>75</v>
      </c>
      <c r="C311" s="39">
        <v>-575</v>
      </c>
      <c r="D311" s="39">
        <v>2500</v>
      </c>
      <c r="E311" s="50">
        <f t="shared" si="584"/>
        <v>9.1750000000000002E-4</v>
      </c>
      <c r="F311" s="40">
        <f t="shared" ref="F311:F374" si="684">+IF(E311&gt;=0,IF(E311&lt;=eco,1-(1-E311/eco)^n,1),0)*0.85*fck</f>
        <v>18.029735156249998</v>
      </c>
      <c r="G311" s="41">
        <f t="shared" si="585"/>
        <v>45074.337890624993</v>
      </c>
      <c r="H311" s="39">
        <f t="shared" si="586"/>
        <v>-25917744.287109371</v>
      </c>
      <c r="I311" s="39">
        <f t="shared" si="587"/>
        <v>3380575.3417968745</v>
      </c>
      <c r="J311" s="40">
        <f t="shared" ref="J311:J374" si="685">IF(AND(E311&gt;0,E311&lt;eco),0.85*fck*n/eco*(1-E311/eco)^(n-1),0)</f>
        <v>13801.875</v>
      </c>
      <c r="K311" s="39">
        <f t="shared" si="588"/>
        <v>34504687.5</v>
      </c>
      <c r="L311" s="39">
        <f t="shared" si="589"/>
        <v>-19840195312.5</v>
      </c>
      <c r="M311" s="39">
        <f t="shared" si="590"/>
        <v>2587851562.5</v>
      </c>
      <c r="N311" s="53">
        <f t="shared" si="591"/>
        <v>11408112304687.5</v>
      </c>
      <c r="O311" s="39">
        <f t="shared" si="592"/>
        <v>-1488014648437.5</v>
      </c>
      <c r="P311" s="39">
        <f t="shared" si="593"/>
        <v>194088867187.5</v>
      </c>
      <c r="AJ311" s="21">
        <v>257</v>
      </c>
      <c r="AK311" s="39">
        <v>75</v>
      </c>
      <c r="AL311" s="39">
        <v>-575</v>
      </c>
      <c r="AM311" s="39">
        <v>2500</v>
      </c>
      <c r="AN311" s="50">
        <f t="shared" si="594"/>
        <v>2.7782508853612249E-4</v>
      </c>
      <c r="AO311" s="40">
        <f t="shared" ref="AO311:AO374" si="686">+IF(AN311&gt;=0,IF(AN311&lt;=eco,1-(1-AN311/eco)^n,1),0)*0.85*fck</f>
        <v>6.5924740363179577</v>
      </c>
      <c r="AP311" s="41">
        <f t="shared" si="595"/>
        <v>16481.185090794894</v>
      </c>
      <c r="AQ311" s="39">
        <f t="shared" si="596"/>
        <v>-9476681.4272070639</v>
      </c>
      <c r="AR311" s="39">
        <f t="shared" si="597"/>
        <v>1236088.8818096169</v>
      </c>
      <c r="AS311" s="40">
        <f t="shared" ref="AS311:AS374" si="687">IF(AND(AN311&gt;0,AN311&lt;eco),0.85*fck*n/eco*(1-AN311/eco)^(n-1),0)</f>
        <v>21957.730121164441</v>
      </c>
      <c r="AT311" s="39">
        <f t="shared" si="598"/>
        <v>54894325.302911103</v>
      </c>
      <c r="AU311" s="39">
        <f t="shared" si="599"/>
        <v>-31564237049.173885</v>
      </c>
      <c r="AV311" s="39">
        <f t="shared" si="600"/>
        <v>4117074397.7183328</v>
      </c>
      <c r="AW311" s="53">
        <f t="shared" si="601"/>
        <v>18149436303274.984</v>
      </c>
      <c r="AX311" s="39">
        <f t="shared" si="602"/>
        <v>-2367317778688.0415</v>
      </c>
      <c r="AY311" s="39">
        <f t="shared" si="603"/>
        <v>308780579828.87494</v>
      </c>
      <c r="BS311" s="21">
        <v>257</v>
      </c>
      <c r="BT311" s="39">
        <v>75</v>
      </c>
      <c r="BU311" s="39">
        <v>-575</v>
      </c>
      <c r="BV311" s="39">
        <v>2500</v>
      </c>
      <c r="BW311" s="50">
        <f t="shared" si="604"/>
        <v>2.8416619903129847E-4</v>
      </c>
      <c r="BX311" s="40">
        <f t="shared" ref="BX311:BX374" si="688">+IF(BW311&gt;=0,IF(BW311&lt;=eco,1-(1-BW311/eco)^n,1),0)*0.85*fck</f>
        <v>6.7314540925147774</v>
      </c>
      <c r="BY311" s="41">
        <f t="shared" si="605"/>
        <v>16828.635231286942</v>
      </c>
      <c r="BZ311" s="39">
        <f t="shared" si="606"/>
        <v>-9676465.2579899915</v>
      </c>
      <c r="CA311" s="39">
        <f t="shared" si="607"/>
        <v>1262147.6423465207</v>
      </c>
      <c r="CB311" s="40">
        <f t="shared" ref="CB311:CB374" si="689">IF(AND(BW311&gt;0,BW311&lt;eco),0.85*fck*n/eco*(1-BW311/eco)^(n-1),0)</f>
        <v>21876.880962350944</v>
      </c>
      <c r="CC311" s="39">
        <f t="shared" si="608"/>
        <v>54692202.405877359</v>
      </c>
      <c r="CD311" s="39">
        <f t="shared" si="609"/>
        <v>-31448016383.379482</v>
      </c>
      <c r="CE311" s="39">
        <f t="shared" si="610"/>
        <v>4101915180.4408021</v>
      </c>
      <c r="CF311" s="53">
        <f t="shared" si="611"/>
        <v>18082609420443.203</v>
      </c>
      <c r="CG311" s="39">
        <f t="shared" si="612"/>
        <v>-2358601228753.4614</v>
      </c>
      <c r="CH311" s="39">
        <f t="shared" si="613"/>
        <v>307643638533.06012</v>
      </c>
      <c r="DB311" s="21">
        <v>257</v>
      </c>
      <c r="DC311" s="39">
        <v>75</v>
      </c>
      <c r="DD311" s="39">
        <v>-575</v>
      </c>
      <c r="DE311" s="39">
        <v>2500</v>
      </c>
      <c r="DF311" s="50">
        <f t="shared" si="614"/>
        <v>2.1969074557078049E-4</v>
      </c>
      <c r="DG311" s="40">
        <f t="shared" ref="DG311:DG374" si="690">+IF(DF311&gt;=0,IF(DF311&lt;=eco,1-(1-DF311/eco)^n,1),0)*0.85*fck</f>
        <v>5.2944308610346891</v>
      </c>
      <c r="DH311" s="41">
        <f t="shared" si="615"/>
        <v>13236.077152586722</v>
      </c>
      <c r="DI311" s="39">
        <f t="shared" si="616"/>
        <v>-7610744.3627373651</v>
      </c>
      <c r="DJ311" s="39">
        <f t="shared" si="617"/>
        <v>992705.78644400416</v>
      </c>
      <c r="DK311" s="40">
        <f t="shared" ref="DK311:DK374" si="691">IF(AND(DF311&gt;0,DF311&lt;eco),0.85*fck*n/eco*(1-DF311/eco)^(n-1),0)</f>
        <v>22698.942993972549</v>
      </c>
      <c r="DL311" s="39">
        <f t="shared" si="618"/>
        <v>56747357.484931372</v>
      </c>
      <c r="DM311" s="39">
        <f t="shared" si="619"/>
        <v>-32629730553.835541</v>
      </c>
      <c r="DN311" s="39">
        <f t="shared" si="620"/>
        <v>4256051811.369853</v>
      </c>
      <c r="DO311" s="53">
        <f t="shared" si="621"/>
        <v>18762095068455.438</v>
      </c>
      <c r="DP311" s="39">
        <f t="shared" si="622"/>
        <v>-2447229791537.6655</v>
      </c>
      <c r="DQ311" s="39">
        <f t="shared" si="623"/>
        <v>319203885852.73895</v>
      </c>
      <c r="EK311" s="21">
        <v>257</v>
      </c>
      <c r="EL311" s="39">
        <v>75</v>
      </c>
      <c r="EM311" s="39">
        <v>-575</v>
      </c>
      <c r="EN311" s="39">
        <v>2500</v>
      </c>
      <c r="EO311" s="50">
        <f t="shared" si="624"/>
        <v>1.978073021569912E-4</v>
      </c>
      <c r="EP311" s="40">
        <f t="shared" ref="EP311:EP374" si="692">+IF(EO311&gt;=0,IF(EO311&lt;=eco,1-(1-EO311/eco)^n,1),0)*0.85*fck</f>
        <v>4.7946469339885285</v>
      </c>
      <c r="EQ311" s="41">
        <f t="shared" si="625"/>
        <v>11986.617334971321</v>
      </c>
      <c r="ER311" s="39">
        <f t="shared" si="626"/>
        <v>-6892304.9676085096</v>
      </c>
      <c r="ES311" s="39">
        <f t="shared" si="627"/>
        <v>898996.30012284906</v>
      </c>
      <c r="ET311" s="40">
        <f t="shared" ref="ET311:ET374" si="693">IF(AND(EO311&gt;0,EO311&lt;eco),0.85*fck*n/eco*(1-EO311/eco)^(n-1),0)</f>
        <v>22977.956897498363</v>
      </c>
      <c r="EU311" s="39">
        <f t="shared" si="628"/>
        <v>57444892.243745908</v>
      </c>
      <c r="EV311" s="39">
        <f t="shared" si="629"/>
        <v>-33030813040.153896</v>
      </c>
      <c r="EW311" s="39">
        <f t="shared" si="630"/>
        <v>4308366918.2809429</v>
      </c>
      <c r="EX311" s="53">
        <f t="shared" si="631"/>
        <v>18992717498088.492</v>
      </c>
      <c r="EY311" s="39">
        <f t="shared" si="632"/>
        <v>-2477310978011.542</v>
      </c>
      <c r="EZ311" s="39">
        <f t="shared" si="633"/>
        <v>323127518871.07074</v>
      </c>
      <c r="FT311" s="21">
        <v>257</v>
      </c>
      <c r="FU311" s="39">
        <v>75</v>
      </c>
      <c r="FV311" s="39">
        <v>-575</v>
      </c>
      <c r="FW311" s="39">
        <v>2500</v>
      </c>
      <c r="FX311" s="50">
        <f t="shared" si="634"/>
        <v>1.9610470404178283E-4</v>
      </c>
      <c r="FY311" s="40">
        <f t="shared" ref="FY311:FY374" si="694">+IF(FX311&gt;=0,IF(FX311&lt;=eco,1-(1-FX311/eco)^n,1),0)*0.85*fck</f>
        <v>4.7555062277763236</v>
      </c>
      <c r="FZ311" s="41">
        <f t="shared" si="635"/>
        <v>11888.765569440809</v>
      </c>
      <c r="GA311" s="39">
        <f t="shared" si="636"/>
        <v>-6836040.2024284657</v>
      </c>
      <c r="GB311" s="39">
        <f t="shared" si="637"/>
        <v>891657.4177080607</v>
      </c>
      <c r="GC311" s="40">
        <f t="shared" ref="GC311:GC374" si="695">IF(AND(FX311&gt;0,FX311&lt;eco),0.85*fck*n/eco*(1-FX311/eco)^(n-1),0)</f>
        <v>22999.665023467271</v>
      </c>
      <c r="GD311" s="39">
        <f t="shared" si="638"/>
        <v>57499162.558668174</v>
      </c>
      <c r="GE311" s="39">
        <f t="shared" si="639"/>
        <v>-33062018471.2342</v>
      </c>
      <c r="GF311" s="39">
        <f t="shared" si="640"/>
        <v>4312437191.9001131</v>
      </c>
      <c r="GG311" s="53">
        <f t="shared" si="641"/>
        <v>19010660620959.664</v>
      </c>
      <c r="GH311" s="39">
        <f t="shared" si="642"/>
        <v>-2479651385342.5649</v>
      </c>
      <c r="GI311" s="39">
        <f t="shared" si="643"/>
        <v>323432789392.50848</v>
      </c>
      <c r="HC311" s="21">
        <v>257</v>
      </c>
      <c r="HD311" s="39">
        <v>75</v>
      </c>
      <c r="HE311" s="39">
        <v>-575</v>
      </c>
      <c r="HF311" s="39">
        <v>2500</v>
      </c>
      <c r="HG311" s="50">
        <f t="shared" si="644"/>
        <v>1.9609982988040751E-4</v>
      </c>
      <c r="HH311" s="40">
        <f t="shared" ref="HH311:HH374" si="696">+IF(HG311&gt;=0,IF(HG311&lt;=eco,1-(1-HG311/eco)^n,1),0)*0.85*fck</f>
        <v>4.7553941235459698</v>
      </c>
      <c r="HI311" s="41">
        <f t="shared" si="645"/>
        <v>11888.485308864925</v>
      </c>
      <c r="HJ311" s="39">
        <f t="shared" si="646"/>
        <v>-6835879.0525973318</v>
      </c>
      <c r="HK311" s="39">
        <f t="shared" si="647"/>
        <v>891636.3981648694</v>
      </c>
      <c r="HL311" s="40">
        <f t="shared" ref="HL311:HL374" si="697">IF(AND(HG311&gt;0,HG311&lt;eco),0.85*fck*n/eco*(1-HG311/eco)^(n-1),0)</f>
        <v>22999.727169024805</v>
      </c>
      <c r="HM311" s="39">
        <f t="shared" si="648"/>
        <v>57499317.922562011</v>
      </c>
      <c r="HN311" s="39">
        <f t="shared" si="649"/>
        <v>-33062107805.473156</v>
      </c>
      <c r="HO311" s="39">
        <f t="shared" si="650"/>
        <v>4312448844.1921511</v>
      </c>
      <c r="HP311" s="53">
        <f t="shared" si="651"/>
        <v>19010711988147.066</v>
      </c>
      <c r="HQ311" s="39">
        <f t="shared" si="652"/>
        <v>-2479658085410.4868</v>
      </c>
      <c r="HR311" s="39">
        <f t="shared" si="653"/>
        <v>323433663314.41132</v>
      </c>
      <c r="IL311" s="21">
        <v>257</v>
      </c>
      <c r="IM311" s="39">
        <v>75</v>
      </c>
      <c r="IN311" s="39">
        <v>-575</v>
      </c>
      <c r="IO311" s="39">
        <v>2500</v>
      </c>
      <c r="IP311" s="50">
        <f t="shared" si="654"/>
        <v>1.9609982978738467E-4</v>
      </c>
      <c r="IQ311" s="40">
        <f t="shared" ref="IQ311:IQ374" si="698">+IF(IP311&gt;=0,IF(IP311&lt;=eco,1-(1-IP311/eco)^n,1),0)*0.85*fck</f>
        <v>4.7553941214064697</v>
      </c>
      <c r="IR311" s="41">
        <f t="shared" si="655"/>
        <v>11888.485303516174</v>
      </c>
      <c r="IS311" s="39">
        <f t="shared" si="656"/>
        <v>-6835879.0495218001</v>
      </c>
      <c r="IT311" s="39">
        <f t="shared" si="657"/>
        <v>891636.39776371303</v>
      </c>
      <c r="IU311" s="40">
        <f t="shared" ref="IU311:IU374" si="699">IF(AND(IP311&gt;0,IP311&lt;eco),0.85*fck*n/eco*(1-IP311/eco)^(n-1),0)</f>
        <v>22999.727170210845</v>
      </c>
      <c r="IV311" s="39">
        <f t="shared" si="658"/>
        <v>57499317.925527111</v>
      </c>
      <c r="IW311" s="39">
        <f t="shared" si="659"/>
        <v>-33062107807.178089</v>
      </c>
      <c r="IX311" s="39">
        <f t="shared" si="660"/>
        <v>4312448844.4145336</v>
      </c>
      <c r="IY311" s="53">
        <f t="shared" si="661"/>
        <v>19010711989127.402</v>
      </c>
      <c r="IZ311" s="39">
        <f t="shared" si="662"/>
        <v>-2479658085538.3569</v>
      </c>
      <c r="JA311" s="39">
        <f t="shared" si="663"/>
        <v>323433663331.09003</v>
      </c>
      <c r="JU311" s="21">
        <v>257</v>
      </c>
      <c r="JV311" s="39">
        <v>75</v>
      </c>
      <c r="JW311" s="39">
        <v>-575</v>
      </c>
      <c r="JX311" s="39">
        <v>2500</v>
      </c>
      <c r="JY311" s="50">
        <f t="shared" si="664"/>
        <v>1.9609982978738443E-4</v>
      </c>
      <c r="JZ311" s="40">
        <f t="shared" ref="JZ311:JZ374" si="700">+IF(JY311&gt;=0,IF(JY311&lt;=eco,1-(1-JY311/eco)^n,1),0)*0.85*fck</f>
        <v>4.7553941214064643</v>
      </c>
      <c r="KA311" s="41">
        <f t="shared" si="665"/>
        <v>11888.485303516161</v>
      </c>
      <c r="KB311" s="39">
        <f t="shared" si="666"/>
        <v>-6835879.0495217927</v>
      </c>
      <c r="KC311" s="39">
        <f t="shared" si="667"/>
        <v>891636.3977637121</v>
      </c>
      <c r="KD311" s="40">
        <f t="shared" ref="KD311:KD374" si="701">IF(AND(JY311&gt;0,JY311&lt;eco),0.85*fck*n/eco*(1-JY311/eco)^(n-1),0)</f>
        <v>22999.727170210848</v>
      </c>
      <c r="KE311" s="39">
        <f t="shared" si="668"/>
        <v>57499317.925527118</v>
      </c>
      <c r="KF311" s="39">
        <f t="shared" si="669"/>
        <v>-33062107807.178093</v>
      </c>
      <c r="KG311" s="39">
        <f t="shared" si="670"/>
        <v>4312448844.4145336</v>
      </c>
      <c r="KH311" s="53">
        <f t="shared" si="671"/>
        <v>19010711989127.402</v>
      </c>
      <c r="KI311" s="39">
        <f t="shared" si="672"/>
        <v>-2479658085538.3569</v>
      </c>
      <c r="KJ311" s="39">
        <f t="shared" si="673"/>
        <v>323433663331.09003</v>
      </c>
      <c r="LD311" s="21">
        <v>257</v>
      </c>
      <c r="LE311" s="39">
        <v>75</v>
      </c>
      <c r="LF311" s="39">
        <v>-575</v>
      </c>
      <c r="LG311" s="39">
        <v>2500</v>
      </c>
      <c r="LH311" s="50">
        <f t="shared" si="674"/>
        <v>1.9609982978738443E-4</v>
      </c>
      <c r="LI311" s="40">
        <f t="shared" ref="LI311:LI374" si="702">+IF(LH311&gt;=0,IF(LH311&lt;=eco,1-(1-LH311/eco)^n,1),0)*0.85*fck</f>
        <v>4.7553941214064643</v>
      </c>
      <c r="LJ311" s="41">
        <f t="shared" si="675"/>
        <v>11888.485303516161</v>
      </c>
      <c r="LK311" s="39">
        <f t="shared" si="676"/>
        <v>-6835879.0495217927</v>
      </c>
      <c r="LL311" s="39">
        <f t="shared" si="677"/>
        <v>891636.3977637121</v>
      </c>
      <c r="LM311" s="40">
        <f t="shared" ref="LM311:LM374" si="703">IF(AND(LH311&gt;0,LH311&lt;eco),0.85*fck*n/eco*(1-LH311/eco)^(n-1),0)</f>
        <v>22999.727170210848</v>
      </c>
      <c r="LN311" s="39">
        <f t="shared" si="678"/>
        <v>57499317.925527118</v>
      </c>
      <c r="LO311" s="39">
        <f t="shared" si="679"/>
        <v>-33062107807.178093</v>
      </c>
      <c r="LP311" s="39">
        <f t="shared" si="680"/>
        <v>4312448844.4145336</v>
      </c>
      <c r="LQ311" s="53">
        <f t="shared" si="681"/>
        <v>19010711989127.402</v>
      </c>
      <c r="LR311" s="39">
        <f t="shared" si="682"/>
        <v>-2479658085538.3569</v>
      </c>
      <c r="LS311" s="39">
        <f t="shared" si="683"/>
        <v>323433663331.09003</v>
      </c>
    </row>
    <row r="312" spans="1:331" x14ac:dyDescent="0.25">
      <c r="A312" s="21">
        <v>258</v>
      </c>
      <c r="B312" s="39">
        <v>75</v>
      </c>
      <c r="C312" s="39">
        <v>-525</v>
      </c>
      <c r="D312" s="39">
        <v>2500</v>
      </c>
      <c r="E312" s="50">
        <f t="shared" ref="E312:E375" si="704">B$47+B$48*C312+B$49*B312</f>
        <v>9.2499999999999993E-4</v>
      </c>
      <c r="F312" s="40">
        <f t="shared" si="684"/>
        <v>18.132890624999995</v>
      </c>
      <c r="G312" s="41">
        <f t="shared" ref="G312:G375" si="705">+F312*D312</f>
        <v>45332.226562499985</v>
      </c>
      <c r="H312" s="39">
        <f t="shared" ref="H312:H375" si="706">+G312*C312</f>
        <v>-23799418.945312493</v>
      </c>
      <c r="I312" s="39">
        <f t="shared" ref="I312:I375" si="707">+G312*B312</f>
        <v>3399916.9921874991</v>
      </c>
      <c r="J312" s="40">
        <f t="shared" si="685"/>
        <v>13706.250000000002</v>
      </c>
      <c r="K312" s="39">
        <f t="shared" ref="K312:K375" si="708">+J312*D312</f>
        <v>34265625.000000007</v>
      </c>
      <c r="L312" s="39">
        <f t="shared" ref="L312:L375" si="709">+K312*C312</f>
        <v>-17989453125.000004</v>
      </c>
      <c r="M312" s="39">
        <f t="shared" ref="M312:M375" si="710">+K312*B312</f>
        <v>2569921875.0000005</v>
      </c>
      <c r="N312" s="53">
        <f t="shared" ref="N312:N375" si="711">+K312*C312*C312</f>
        <v>9444462890625.002</v>
      </c>
      <c r="O312" s="39">
        <f t="shared" ref="O312:O375" si="712">+K312*B312*C312</f>
        <v>-1349208984375.0002</v>
      </c>
      <c r="P312" s="39">
        <f t="shared" ref="P312:P375" si="713">+K312*B312^2</f>
        <v>192744140625.00003</v>
      </c>
      <c r="AJ312" s="21">
        <v>258</v>
      </c>
      <c r="AK312" s="39">
        <v>75</v>
      </c>
      <c r="AL312" s="39">
        <v>-525</v>
      </c>
      <c r="AM312" s="39">
        <v>2500</v>
      </c>
      <c r="AN312" s="50">
        <f t="shared" ref="AN312:AN375" si="714">AK$47+AK$48*AL312+AK$49*AK312</f>
        <v>3.5041712827409811E-4</v>
      </c>
      <c r="AO312" s="40">
        <f t="shared" si="686"/>
        <v>8.1528367268418602</v>
      </c>
      <c r="AP312" s="41">
        <f t="shared" ref="AP312:AP375" si="715">+AO312*AM312</f>
        <v>20382.091817104651</v>
      </c>
      <c r="AQ312" s="39">
        <f t="shared" ref="AQ312:AQ375" si="716">+AP312*AL312</f>
        <v>-10700598.203979941</v>
      </c>
      <c r="AR312" s="39">
        <f t="shared" ref="AR312:AR375" si="717">+AP312*AK312</f>
        <v>1528656.8862828489</v>
      </c>
      <c r="AS312" s="40">
        <f t="shared" si="687"/>
        <v>21032.181614505247</v>
      </c>
      <c r="AT312" s="39">
        <f t="shared" ref="AT312:AT375" si="718">+AS312*AM312</f>
        <v>52580454.036263116</v>
      </c>
      <c r="AU312" s="39">
        <f t="shared" ref="AU312:AU375" si="719">+AT312*AL312</f>
        <v>-27604738369.038136</v>
      </c>
      <c r="AV312" s="39">
        <f t="shared" ref="AV312:AV375" si="720">+AT312*AK312</f>
        <v>3943534052.7197337</v>
      </c>
      <c r="AW312" s="53">
        <f t="shared" ref="AW312:AW375" si="721">+AT312*AL312*AL312</f>
        <v>14492487643745.021</v>
      </c>
      <c r="AX312" s="39">
        <f t="shared" ref="AX312:AX375" si="722">+AT312*AK312*AL312</f>
        <v>-2070355377677.8601</v>
      </c>
      <c r="AY312" s="39">
        <f t="shared" ref="AY312:AY375" si="723">+AT312*AK312^2</f>
        <v>295765053953.98004</v>
      </c>
      <c r="BS312" s="21">
        <v>258</v>
      </c>
      <c r="BT312" s="39">
        <v>75</v>
      </c>
      <c r="BU312" s="39">
        <v>-525</v>
      </c>
      <c r="BV312" s="39">
        <v>2500</v>
      </c>
      <c r="BW312" s="50">
        <f t="shared" ref="BW312:BW375" si="724">BT$47+BT$48*BU312+BT$49*BT312</f>
        <v>3.745277027796107E-4</v>
      </c>
      <c r="BX312" s="40">
        <f t="shared" si="688"/>
        <v>8.6562287949278218</v>
      </c>
      <c r="BY312" s="41">
        <f t="shared" ref="BY312:BY375" si="725">+BX312*BV312</f>
        <v>21640.571987319556</v>
      </c>
      <c r="BZ312" s="39">
        <f t="shared" ref="BZ312:BZ375" si="726">+BY312*BU312</f>
        <v>-11361300.293342767</v>
      </c>
      <c r="CA312" s="39">
        <f t="shared" ref="CA312:CA375" si="727">+BY312*BT312</f>
        <v>1623042.8990489666</v>
      </c>
      <c r="CB312" s="40">
        <f t="shared" si="689"/>
        <v>20724.771789559967</v>
      </c>
      <c r="CC312" s="39">
        <f t="shared" ref="CC312:CC375" si="728">+CB312*BV312</f>
        <v>51811929.473899916</v>
      </c>
      <c r="CD312" s="39">
        <f t="shared" ref="CD312:CD375" si="729">+CC312*BU312</f>
        <v>-27201262973.797455</v>
      </c>
      <c r="CE312" s="39">
        <f t="shared" ref="CE312:CE375" si="730">+CC312*BT312</f>
        <v>3885894710.5424938</v>
      </c>
      <c r="CF312" s="53">
        <f t="shared" ref="CF312:CF375" si="731">+CC312*BU312*BU312</f>
        <v>14280663061243.664</v>
      </c>
      <c r="CG312" s="39">
        <f t="shared" ref="CG312:CG375" si="732">+CC312*BT312*BU312</f>
        <v>-2040094723034.8093</v>
      </c>
      <c r="CH312" s="39">
        <f t="shared" ref="CH312:CH375" si="733">+CC312*BT312^2</f>
        <v>291442103290.68701</v>
      </c>
      <c r="DB312" s="21">
        <v>258</v>
      </c>
      <c r="DC312" s="39">
        <v>75</v>
      </c>
      <c r="DD312" s="39">
        <v>-525</v>
      </c>
      <c r="DE312" s="39">
        <v>2500</v>
      </c>
      <c r="DF312" s="50">
        <f t="shared" ref="DF312:DF375" si="734">DC$47+DC$48*DD312+DC$49*DC312</f>
        <v>3.3061102032215755E-4</v>
      </c>
      <c r="DG312" s="40">
        <f t="shared" si="690"/>
        <v>7.7337702701298454</v>
      </c>
      <c r="DH312" s="41">
        <f t="shared" ref="DH312:DH375" si="735">+DG312*DE312</f>
        <v>19334.425675324612</v>
      </c>
      <c r="DI312" s="39">
        <f t="shared" ref="DI312:DI375" si="736">+DH312*DD312</f>
        <v>-10150573.479545422</v>
      </c>
      <c r="DJ312" s="39">
        <f t="shared" ref="DJ312:DJ375" si="737">+DH312*DC312</f>
        <v>1450081.9256493459</v>
      </c>
      <c r="DK312" s="40">
        <f t="shared" si="691"/>
        <v>21284.709490892492</v>
      </c>
      <c r="DL312" s="39">
        <f t="shared" ref="DL312:DL375" si="738">+DK312*DE312</f>
        <v>53211773.727231227</v>
      </c>
      <c r="DM312" s="39">
        <f t="shared" ref="DM312:DM375" si="739">+DL312*DD312</f>
        <v>-27936181206.796394</v>
      </c>
      <c r="DN312" s="39">
        <f t="shared" ref="DN312:DN375" si="740">+DL312*DC312</f>
        <v>3990883029.5423422</v>
      </c>
      <c r="DO312" s="53">
        <f t="shared" ref="DO312:DO375" si="741">+DL312*DD312*DD312</f>
        <v>14666495133568.107</v>
      </c>
      <c r="DP312" s="39">
        <f t="shared" ref="DP312:DP375" si="742">+DL312*DC312*DD312</f>
        <v>-2095213590509.7297</v>
      </c>
      <c r="DQ312" s="39">
        <f t="shared" ref="DQ312:DQ375" si="743">+DL312*DC312^2</f>
        <v>299316227215.67566</v>
      </c>
      <c r="EK312" s="21">
        <v>258</v>
      </c>
      <c r="EL312" s="39">
        <v>75</v>
      </c>
      <c r="EM312" s="39">
        <v>-525</v>
      </c>
      <c r="EN312" s="39">
        <v>2500</v>
      </c>
      <c r="EO312" s="50">
        <f t="shared" ref="EO312:EO375" si="744">EL$47+EL$48*EM312+EL$49*EL312</f>
        <v>3.1639371246044946E-4</v>
      </c>
      <c r="EP312" s="40">
        <f t="shared" si="692"/>
        <v>7.429870412052737</v>
      </c>
      <c r="EQ312" s="41">
        <f t="shared" ref="EQ312:EQ375" si="745">+EP312*EN312</f>
        <v>18574.676030131843</v>
      </c>
      <c r="ER312" s="39">
        <f t="shared" ref="ER312:ER375" si="746">+EQ312*EM312</f>
        <v>-9751704.9158192165</v>
      </c>
      <c r="ES312" s="39">
        <f t="shared" ref="ES312:ES375" si="747">+EQ312*EL312</f>
        <v>1393100.7022598882</v>
      </c>
      <c r="ET312" s="40">
        <f t="shared" si="693"/>
        <v>21465.980166129269</v>
      </c>
      <c r="EU312" s="39">
        <f t="shared" ref="EU312:EU375" si="748">+ET312*EN312</f>
        <v>53664950.415323175</v>
      </c>
      <c r="EV312" s="39">
        <f t="shared" ref="EV312:EV375" si="749">+EU312*EM312</f>
        <v>-28174098968.044666</v>
      </c>
      <c r="EW312" s="39">
        <f t="shared" ref="EW312:EW375" si="750">+EU312*EL312</f>
        <v>4024871281.1492381</v>
      </c>
      <c r="EX312" s="53">
        <f t="shared" ref="EX312:EX375" si="751">+EU312*EM312*EM312</f>
        <v>14791401958223.449</v>
      </c>
      <c r="EY312" s="39">
        <f t="shared" ref="EY312:EY375" si="752">+EU312*EL312*EM312</f>
        <v>-2113057422603.3501</v>
      </c>
      <c r="EZ312" s="39">
        <f t="shared" ref="EZ312:EZ375" si="753">+EU312*EL312^2</f>
        <v>301865346086.19287</v>
      </c>
      <c r="FT312" s="21">
        <v>258</v>
      </c>
      <c r="FU312" s="39">
        <v>75</v>
      </c>
      <c r="FV312" s="39">
        <v>-525</v>
      </c>
      <c r="FW312" s="39">
        <v>2500</v>
      </c>
      <c r="FX312" s="50">
        <f t="shared" ref="FX312:FX375" si="754">FU$47+FU$48*FV312+FU$49*FU312</f>
        <v>3.1527458473504998E-4</v>
      </c>
      <c r="FY312" s="40">
        <f t="shared" si="694"/>
        <v>7.4058392541471783</v>
      </c>
      <c r="FZ312" s="41">
        <f t="shared" ref="FZ312:FZ375" si="755">+FY312*FW312</f>
        <v>18514.598135367945</v>
      </c>
      <c r="GA312" s="39">
        <f t="shared" ref="GA312:GA375" si="756">+FZ312*FV312</f>
        <v>-9720164.0210681707</v>
      </c>
      <c r="GB312" s="39">
        <f t="shared" ref="GB312:GB375" si="757">+FZ312*FU312</f>
        <v>1388594.8601525959</v>
      </c>
      <c r="GC312" s="40">
        <f t="shared" si="695"/>
        <v>21480.249044628112</v>
      </c>
      <c r="GD312" s="39">
        <f t="shared" ref="GD312:GD375" si="758">+GC312*FW312</f>
        <v>53700622.611570276</v>
      </c>
      <c r="GE312" s="39">
        <f t="shared" ref="GE312:GE375" si="759">+GD312*FV312</f>
        <v>-28192826871.074394</v>
      </c>
      <c r="GF312" s="39">
        <f t="shared" ref="GF312:GF375" si="760">+GD312*FU312</f>
        <v>4027546695.8677707</v>
      </c>
      <c r="GG312" s="53">
        <f t="shared" ref="GG312:GG375" si="761">+GD312*FV312*FV312</f>
        <v>14801234107314.057</v>
      </c>
      <c r="GH312" s="39">
        <f t="shared" ref="GH312:GH375" si="762">+GD312*FU312*FV312</f>
        <v>-2114462015330.5796</v>
      </c>
      <c r="GI312" s="39">
        <f t="shared" ref="GI312:GI375" si="763">+GD312*FU312^2</f>
        <v>302066002190.08282</v>
      </c>
      <c r="HC312" s="21">
        <v>258</v>
      </c>
      <c r="HD312" s="39">
        <v>75</v>
      </c>
      <c r="HE312" s="39">
        <v>-525</v>
      </c>
      <c r="HF312" s="39">
        <v>2500</v>
      </c>
      <c r="HG312" s="50">
        <f t="shared" ref="HG312:HG375" si="764">HD$47+HD$48*HE312+HD$49*HD312</f>
        <v>3.1527197493836127E-4</v>
      </c>
      <c r="HH312" s="40">
        <f t="shared" si="696"/>
        <v>7.405783195020927</v>
      </c>
      <c r="HI312" s="41">
        <f t="shared" ref="HI312:HI375" si="765">+HH312*HF312</f>
        <v>18514.457987552316</v>
      </c>
      <c r="HJ312" s="39">
        <f t="shared" ref="HJ312:HJ375" si="766">+HI312*HE312</f>
        <v>-9720090.4434649665</v>
      </c>
      <c r="HK312" s="39">
        <f t="shared" ref="HK312:HK375" si="767">+HI312*HD312</f>
        <v>1388584.3490664237</v>
      </c>
      <c r="HL312" s="40">
        <f t="shared" si="697"/>
        <v>21480.282319535894</v>
      </c>
      <c r="HM312" s="39">
        <f t="shared" ref="HM312:HM375" si="768">+HL312*HF312</f>
        <v>53700705.798839733</v>
      </c>
      <c r="HN312" s="39">
        <f t="shared" ref="HN312:HN375" si="769">+HM312*HE312</f>
        <v>-28192870544.390862</v>
      </c>
      <c r="HO312" s="39">
        <f t="shared" ref="HO312:HO375" si="770">+HM312*HD312</f>
        <v>4027552934.9129801</v>
      </c>
      <c r="HP312" s="53">
        <f t="shared" ref="HP312:HP375" si="771">+HM312*HE312*HE312</f>
        <v>14801257035805.203</v>
      </c>
      <c r="HQ312" s="39">
        <f t="shared" ref="HQ312:HQ375" si="772">+HM312*HD312*HE312</f>
        <v>-2114465290829.3145</v>
      </c>
      <c r="HR312" s="39">
        <f t="shared" ref="HR312:HR375" si="773">+HM312*HD312^2</f>
        <v>302066470118.47351</v>
      </c>
      <c r="IL312" s="21">
        <v>258</v>
      </c>
      <c r="IM312" s="39">
        <v>75</v>
      </c>
      <c r="IN312" s="39">
        <v>-525</v>
      </c>
      <c r="IO312" s="39">
        <v>2500</v>
      </c>
      <c r="IP312" s="50">
        <f t="shared" ref="IP312:IP375" si="774">IM$47+IM$48*IN312+IM$49*IM312</f>
        <v>3.152719748867797E-4</v>
      </c>
      <c r="IQ312" s="40">
        <f t="shared" si="698"/>
        <v>7.4057831939129466</v>
      </c>
      <c r="IR312" s="41">
        <f t="shared" ref="IR312:IR375" si="775">+IQ312*IO312</f>
        <v>18514.457984782366</v>
      </c>
      <c r="IS312" s="39">
        <f t="shared" ref="IS312:IS375" si="776">+IR312*IN312</f>
        <v>-9720090.4420107417</v>
      </c>
      <c r="IT312" s="39">
        <f t="shared" ref="IT312:IT375" si="777">+IR312*IM312</f>
        <v>1388584.3488586775</v>
      </c>
      <c r="IU312" s="40">
        <f t="shared" si="699"/>
        <v>21480.282320193557</v>
      </c>
      <c r="IV312" s="39">
        <f t="shared" ref="IV312:IV375" si="778">+IU312*IO312</f>
        <v>53700705.80048389</v>
      </c>
      <c r="IW312" s="39">
        <f t="shared" ref="IW312:IW375" si="779">+IV312*IN312</f>
        <v>-28192870545.254044</v>
      </c>
      <c r="IX312" s="39">
        <f t="shared" ref="IX312:IX375" si="780">+IV312*IM312</f>
        <v>4027552935.0362916</v>
      </c>
      <c r="IY312" s="53">
        <f t="shared" ref="IY312:IY375" si="781">+IV312*IN312*IN312</f>
        <v>14801257036258.373</v>
      </c>
      <c r="IZ312" s="39">
        <f t="shared" ref="IZ312:IZ375" si="782">+IV312*IM312*IN312</f>
        <v>-2114465290894.053</v>
      </c>
      <c r="JA312" s="39">
        <f t="shared" ref="JA312:JA375" si="783">+IV312*IM312^2</f>
        <v>302066470127.72186</v>
      </c>
      <c r="JU312" s="21">
        <v>258</v>
      </c>
      <c r="JV312" s="39">
        <v>75</v>
      </c>
      <c r="JW312" s="39">
        <v>-525</v>
      </c>
      <c r="JX312" s="39">
        <v>2500</v>
      </c>
      <c r="JY312" s="50">
        <f t="shared" ref="JY312:JY375" si="784">JV$47+JV$48*JW312+JV$49*JV312</f>
        <v>3.152719748867797E-4</v>
      </c>
      <c r="JZ312" s="40">
        <f t="shared" si="700"/>
        <v>7.4057831939129466</v>
      </c>
      <c r="KA312" s="41">
        <f t="shared" ref="KA312:KA375" si="785">+JZ312*JX312</f>
        <v>18514.457984782366</v>
      </c>
      <c r="KB312" s="39">
        <f t="shared" ref="KB312:KB375" si="786">+KA312*JW312</f>
        <v>-9720090.4420107417</v>
      </c>
      <c r="KC312" s="39">
        <f t="shared" ref="KC312:KC375" si="787">+KA312*JV312</f>
        <v>1388584.3488586775</v>
      </c>
      <c r="KD312" s="40">
        <f t="shared" si="701"/>
        <v>21480.282320193557</v>
      </c>
      <c r="KE312" s="39">
        <f t="shared" ref="KE312:KE375" si="788">+KD312*JX312</f>
        <v>53700705.80048389</v>
      </c>
      <c r="KF312" s="39">
        <f t="shared" ref="KF312:KF375" si="789">+KE312*JW312</f>
        <v>-28192870545.254044</v>
      </c>
      <c r="KG312" s="39">
        <f t="shared" ref="KG312:KG375" si="790">+KE312*JV312</f>
        <v>4027552935.0362916</v>
      </c>
      <c r="KH312" s="53">
        <f t="shared" ref="KH312:KH375" si="791">+KE312*JW312*JW312</f>
        <v>14801257036258.373</v>
      </c>
      <c r="KI312" s="39">
        <f t="shared" ref="KI312:KI375" si="792">+KE312*JV312*JW312</f>
        <v>-2114465290894.053</v>
      </c>
      <c r="KJ312" s="39">
        <f t="shared" ref="KJ312:KJ375" si="793">+KE312*JV312^2</f>
        <v>302066470127.72186</v>
      </c>
      <c r="LD312" s="21">
        <v>258</v>
      </c>
      <c r="LE312" s="39">
        <v>75</v>
      </c>
      <c r="LF312" s="39">
        <v>-525</v>
      </c>
      <c r="LG312" s="39">
        <v>2500</v>
      </c>
      <c r="LH312" s="50">
        <f t="shared" ref="LH312:LH375" si="794">LE$47+LE$48*LF312+LE$49*LE312</f>
        <v>3.152719748867797E-4</v>
      </c>
      <c r="LI312" s="40">
        <f t="shared" si="702"/>
        <v>7.4057831939129466</v>
      </c>
      <c r="LJ312" s="41">
        <f t="shared" ref="LJ312:LJ375" si="795">+LI312*LG312</f>
        <v>18514.457984782366</v>
      </c>
      <c r="LK312" s="39">
        <f t="shared" ref="LK312:LK375" si="796">+LJ312*LF312</f>
        <v>-9720090.4420107417</v>
      </c>
      <c r="LL312" s="39">
        <f t="shared" ref="LL312:LL375" si="797">+LJ312*LE312</f>
        <v>1388584.3488586775</v>
      </c>
      <c r="LM312" s="40">
        <f t="shared" si="703"/>
        <v>21480.282320193557</v>
      </c>
      <c r="LN312" s="39">
        <f t="shared" ref="LN312:LN375" si="798">+LM312*LG312</f>
        <v>53700705.80048389</v>
      </c>
      <c r="LO312" s="39">
        <f t="shared" ref="LO312:LO375" si="799">+LN312*LF312</f>
        <v>-28192870545.254044</v>
      </c>
      <c r="LP312" s="39">
        <f t="shared" ref="LP312:LP375" si="800">+LN312*LE312</f>
        <v>4027552935.0362916</v>
      </c>
      <c r="LQ312" s="53">
        <f t="shared" ref="LQ312:LQ375" si="801">+LN312*LF312*LF312</f>
        <v>14801257036258.373</v>
      </c>
      <c r="LR312" s="39">
        <f t="shared" ref="LR312:LR375" si="802">+LN312*LE312*LF312</f>
        <v>-2114465290894.053</v>
      </c>
      <c r="LS312" s="39">
        <f t="shared" ref="LS312:LS375" si="803">+LN312*LE312^2</f>
        <v>302066470127.72186</v>
      </c>
    </row>
    <row r="313" spans="1:331" x14ac:dyDescent="0.25">
      <c r="A313" s="21">
        <v>259</v>
      </c>
      <c r="B313" s="39">
        <v>75</v>
      </c>
      <c r="C313" s="39">
        <v>-475</v>
      </c>
      <c r="D313" s="39">
        <v>2500</v>
      </c>
      <c r="E313" s="50">
        <f t="shared" si="704"/>
        <v>9.3249999999999995E-4</v>
      </c>
      <c r="F313" s="40">
        <f t="shared" si="684"/>
        <v>18.23532890625</v>
      </c>
      <c r="G313" s="41">
        <f t="shared" si="705"/>
        <v>45588.322265625</v>
      </c>
      <c r="H313" s="39">
        <f t="shared" si="706"/>
        <v>-21654453.076171875</v>
      </c>
      <c r="I313" s="39">
        <f t="shared" si="707"/>
        <v>3419124.169921875</v>
      </c>
      <c r="J313" s="40">
        <f t="shared" si="685"/>
        <v>13610.625000000002</v>
      </c>
      <c r="K313" s="39">
        <f t="shared" si="708"/>
        <v>34026562.500000007</v>
      </c>
      <c r="L313" s="39">
        <f t="shared" si="709"/>
        <v>-16162617187.500004</v>
      </c>
      <c r="M313" s="39">
        <f t="shared" si="710"/>
        <v>2551992187.5000005</v>
      </c>
      <c r="N313" s="53">
        <f t="shared" si="711"/>
        <v>7677243164062.502</v>
      </c>
      <c r="O313" s="39">
        <f t="shared" si="712"/>
        <v>-1212196289062.5002</v>
      </c>
      <c r="P313" s="39">
        <f t="shared" si="713"/>
        <v>191399414062.50003</v>
      </c>
      <c r="AJ313" s="21">
        <v>259</v>
      </c>
      <c r="AK313" s="39">
        <v>75</v>
      </c>
      <c r="AL313" s="39">
        <v>-475</v>
      </c>
      <c r="AM313" s="39">
        <v>2500</v>
      </c>
      <c r="AN313" s="50">
        <f t="shared" si="714"/>
        <v>4.2300916801207383E-4</v>
      </c>
      <c r="AO313" s="40">
        <f t="shared" si="686"/>
        <v>9.6460119633909294</v>
      </c>
      <c r="AP313" s="41">
        <f t="shared" si="715"/>
        <v>24115.029908477325</v>
      </c>
      <c r="AQ313" s="39">
        <f t="shared" si="716"/>
        <v>-11454639.20652673</v>
      </c>
      <c r="AR313" s="39">
        <f t="shared" si="717"/>
        <v>1808627.2431357994</v>
      </c>
      <c r="AS313" s="40">
        <f t="shared" si="687"/>
        <v>20106.633107846061</v>
      </c>
      <c r="AT313" s="39">
        <f t="shared" si="718"/>
        <v>50266582.769615151</v>
      </c>
      <c r="AU313" s="39">
        <f t="shared" si="719"/>
        <v>-23876626815.567196</v>
      </c>
      <c r="AV313" s="39">
        <f t="shared" si="720"/>
        <v>3769993707.7211361</v>
      </c>
      <c r="AW313" s="53">
        <f t="shared" si="721"/>
        <v>11341397737394.418</v>
      </c>
      <c r="AX313" s="39">
        <f t="shared" si="722"/>
        <v>-1790747011167.5396</v>
      </c>
      <c r="AY313" s="39">
        <f t="shared" si="723"/>
        <v>282749528079.08521</v>
      </c>
      <c r="BS313" s="21">
        <v>259</v>
      </c>
      <c r="BT313" s="39">
        <v>75</v>
      </c>
      <c r="BU313" s="39">
        <v>-475</v>
      </c>
      <c r="BV313" s="39">
        <v>2500</v>
      </c>
      <c r="BW313" s="50">
        <f t="shared" si="724"/>
        <v>4.6488920652792292E-4</v>
      </c>
      <c r="BX313" s="40">
        <f t="shared" si="688"/>
        <v>10.476897180005253</v>
      </c>
      <c r="BY313" s="41">
        <f t="shared" si="725"/>
        <v>26192.242950013133</v>
      </c>
      <c r="BZ313" s="39">
        <f t="shared" si="726"/>
        <v>-12441315.401256239</v>
      </c>
      <c r="CA313" s="39">
        <f t="shared" si="727"/>
        <v>1964418.2212509851</v>
      </c>
      <c r="CB313" s="40">
        <f t="shared" si="689"/>
        <v>19572.662616768983</v>
      </c>
      <c r="CC313" s="39">
        <f t="shared" si="728"/>
        <v>48931656.541922458</v>
      </c>
      <c r="CD313" s="39">
        <f t="shared" si="729"/>
        <v>-23242536857.413166</v>
      </c>
      <c r="CE313" s="39">
        <f t="shared" si="730"/>
        <v>3669874240.6441841</v>
      </c>
      <c r="CF313" s="53">
        <f t="shared" si="731"/>
        <v>11040205007271.254</v>
      </c>
      <c r="CG313" s="39">
        <f t="shared" si="732"/>
        <v>-1743190264305.9875</v>
      </c>
      <c r="CH313" s="39">
        <f t="shared" si="733"/>
        <v>275240568048.31384</v>
      </c>
      <c r="DB313" s="21">
        <v>259</v>
      </c>
      <c r="DC313" s="39">
        <v>75</v>
      </c>
      <c r="DD313" s="39">
        <v>-475</v>
      </c>
      <c r="DE313" s="39">
        <v>2500</v>
      </c>
      <c r="DF313" s="50">
        <f t="shared" si="734"/>
        <v>4.4153129507353461E-4</v>
      </c>
      <c r="DG313" s="40">
        <f t="shared" si="690"/>
        <v>10.016242510500764</v>
      </c>
      <c r="DH313" s="41">
        <f t="shared" si="735"/>
        <v>25040.60627625191</v>
      </c>
      <c r="DI313" s="39">
        <f t="shared" si="736"/>
        <v>-11894287.981219657</v>
      </c>
      <c r="DJ313" s="39">
        <f t="shared" si="737"/>
        <v>1878045.4707188932</v>
      </c>
      <c r="DK313" s="40">
        <f t="shared" si="691"/>
        <v>19870.475987812435</v>
      </c>
      <c r="DL313" s="39">
        <f t="shared" si="738"/>
        <v>49676189.969531089</v>
      </c>
      <c r="DM313" s="39">
        <f t="shared" si="739"/>
        <v>-23596190235.527267</v>
      </c>
      <c r="DN313" s="39">
        <f t="shared" si="740"/>
        <v>3725714247.7148318</v>
      </c>
      <c r="DO313" s="53">
        <f t="shared" si="741"/>
        <v>11208190361875.451</v>
      </c>
      <c r="DP313" s="39">
        <f t="shared" si="742"/>
        <v>-1769714267664.5452</v>
      </c>
      <c r="DQ313" s="39">
        <f t="shared" si="743"/>
        <v>279428568578.61237</v>
      </c>
      <c r="EK313" s="21">
        <v>259</v>
      </c>
      <c r="EL313" s="39">
        <v>75</v>
      </c>
      <c r="EM313" s="39">
        <v>-475</v>
      </c>
      <c r="EN313" s="39">
        <v>2500</v>
      </c>
      <c r="EO313" s="50">
        <f t="shared" si="744"/>
        <v>4.3498012276390751E-4</v>
      </c>
      <c r="EP313" s="40">
        <f t="shared" si="692"/>
        <v>9.8857939970815263</v>
      </c>
      <c r="EQ313" s="41">
        <f t="shared" si="745"/>
        <v>24714.484992703816</v>
      </c>
      <c r="ER313" s="39">
        <f t="shared" si="746"/>
        <v>-11739380.371534312</v>
      </c>
      <c r="ES313" s="39">
        <f t="shared" si="747"/>
        <v>1853586.3744527863</v>
      </c>
      <c r="ET313" s="40">
        <f t="shared" si="693"/>
        <v>19954.00343476018</v>
      </c>
      <c r="EU313" s="39">
        <f t="shared" si="748"/>
        <v>49885008.58690045</v>
      </c>
      <c r="EV313" s="39">
        <f t="shared" si="749"/>
        <v>-23695379078.777714</v>
      </c>
      <c r="EW313" s="39">
        <f t="shared" si="750"/>
        <v>3741375644.0175338</v>
      </c>
      <c r="EX313" s="53">
        <f t="shared" si="751"/>
        <v>11255305062419.414</v>
      </c>
      <c r="EY313" s="39">
        <f t="shared" si="752"/>
        <v>-1777153430908.3286</v>
      </c>
      <c r="EZ313" s="39">
        <f t="shared" si="753"/>
        <v>280603173301.315</v>
      </c>
      <c r="FT313" s="21">
        <v>259</v>
      </c>
      <c r="FU313" s="39">
        <v>75</v>
      </c>
      <c r="FV313" s="39">
        <v>-475</v>
      </c>
      <c r="FW313" s="39">
        <v>2500</v>
      </c>
      <c r="FX313" s="50">
        <f t="shared" si="754"/>
        <v>4.3444446542831712E-4</v>
      </c>
      <c r="FY313" s="40">
        <f t="shared" si="694"/>
        <v>9.8751036595963217</v>
      </c>
      <c r="FZ313" s="41">
        <f t="shared" si="755"/>
        <v>24687.759148990805</v>
      </c>
      <c r="GA313" s="39">
        <f t="shared" si="756"/>
        <v>-11726685.595770633</v>
      </c>
      <c r="GB313" s="39">
        <f t="shared" si="757"/>
        <v>1851581.9361743103</v>
      </c>
      <c r="GC313" s="40">
        <f t="shared" si="695"/>
        <v>19960.833065788956</v>
      </c>
      <c r="GD313" s="39">
        <f t="shared" si="758"/>
        <v>49902082.664472394</v>
      </c>
      <c r="GE313" s="39">
        <f t="shared" si="759"/>
        <v>-23703489265.624386</v>
      </c>
      <c r="GF313" s="39">
        <f t="shared" si="760"/>
        <v>3742656199.8354297</v>
      </c>
      <c r="GG313" s="53">
        <f t="shared" si="761"/>
        <v>11259157401171.584</v>
      </c>
      <c r="GH313" s="39">
        <f t="shared" si="762"/>
        <v>-1777761694921.8291</v>
      </c>
      <c r="GI313" s="39">
        <f t="shared" si="763"/>
        <v>280699214987.65723</v>
      </c>
      <c r="HC313" s="21">
        <v>259</v>
      </c>
      <c r="HD313" s="39">
        <v>75</v>
      </c>
      <c r="HE313" s="39">
        <v>-475</v>
      </c>
      <c r="HF313" s="39">
        <v>2500</v>
      </c>
      <c r="HG313" s="50">
        <f t="shared" si="764"/>
        <v>4.3444411999631505E-4</v>
      </c>
      <c r="HH313" s="40">
        <f t="shared" si="696"/>
        <v>9.8750967644850345</v>
      </c>
      <c r="HI313" s="41">
        <f t="shared" si="765"/>
        <v>24687.741911212586</v>
      </c>
      <c r="HJ313" s="39">
        <f t="shared" si="766"/>
        <v>-11726677.407825978</v>
      </c>
      <c r="HK313" s="39">
        <f t="shared" si="767"/>
        <v>1851580.6433409441</v>
      </c>
      <c r="HL313" s="40">
        <f t="shared" si="697"/>
        <v>19960.837470046983</v>
      </c>
      <c r="HM313" s="39">
        <f t="shared" si="768"/>
        <v>49902093.675117455</v>
      </c>
      <c r="HN313" s="39">
        <f t="shared" si="769"/>
        <v>-23703494495.68079</v>
      </c>
      <c r="HO313" s="39">
        <f t="shared" si="770"/>
        <v>3742657025.6338091</v>
      </c>
      <c r="HP313" s="53">
        <f t="shared" si="771"/>
        <v>11259159885448.375</v>
      </c>
      <c r="HQ313" s="39">
        <f t="shared" si="772"/>
        <v>-1777762087176.0593</v>
      </c>
      <c r="HR313" s="39">
        <f t="shared" si="773"/>
        <v>280699276922.53571</v>
      </c>
      <c r="IL313" s="21">
        <v>259</v>
      </c>
      <c r="IM313" s="39">
        <v>75</v>
      </c>
      <c r="IN313" s="39">
        <v>-475</v>
      </c>
      <c r="IO313" s="39">
        <v>2500</v>
      </c>
      <c r="IP313" s="50">
        <f t="shared" si="774"/>
        <v>4.3444411998617473E-4</v>
      </c>
      <c r="IQ313" s="40">
        <f t="shared" si="698"/>
        <v>9.8750967642826257</v>
      </c>
      <c r="IR313" s="41">
        <f t="shared" si="775"/>
        <v>24687.741910706565</v>
      </c>
      <c r="IS313" s="39">
        <f t="shared" si="776"/>
        <v>-11726677.407585619</v>
      </c>
      <c r="IT313" s="39">
        <f t="shared" si="777"/>
        <v>1851580.6433029925</v>
      </c>
      <c r="IU313" s="40">
        <f t="shared" si="699"/>
        <v>19960.83747017627</v>
      </c>
      <c r="IV313" s="39">
        <f t="shared" si="778"/>
        <v>49902093.675440677</v>
      </c>
      <c r="IW313" s="39">
        <f t="shared" si="779"/>
        <v>-23703494495.83432</v>
      </c>
      <c r="IX313" s="39">
        <f t="shared" si="780"/>
        <v>3742657025.6580505</v>
      </c>
      <c r="IY313" s="53">
        <f t="shared" si="781"/>
        <v>11259159885521.303</v>
      </c>
      <c r="IZ313" s="39">
        <f t="shared" si="782"/>
        <v>-1777762087187.574</v>
      </c>
      <c r="JA313" s="39">
        <f t="shared" si="783"/>
        <v>280699276924.35382</v>
      </c>
      <c r="JU313" s="21">
        <v>259</v>
      </c>
      <c r="JV313" s="39">
        <v>75</v>
      </c>
      <c r="JW313" s="39">
        <v>-475</v>
      </c>
      <c r="JX313" s="39">
        <v>2500</v>
      </c>
      <c r="JY313" s="50">
        <f t="shared" si="784"/>
        <v>4.3444411998617494E-4</v>
      </c>
      <c r="JZ313" s="40">
        <f t="shared" si="700"/>
        <v>9.8750967642826257</v>
      </c>
      <c r="KA313" s="41">
        <f t="shared" si="785"/>
        <v>24687.741910706565</v>
      </c>
      <c r="KB313" s="39">
        <f t="shared" si="786"/>
        <v>-11726677.407585619</v>
      </c>
      <c r="KC313" s="39">
        <f t="shared" si="787"/>
        <v>1851580.6433029925</v>
      </c>
      <c r="KD313" s="40">
        <f t="shared" si="701"/>
        <v>19960.83747017627</v>
      </c>
      <c r="KE313" s="39">
        <f t="shared" si="788"/>
        <v>49902093.675440677</v>
      </c>
      <c r="KF313" s="39">
        <f t="shared" si="789"/>
        <v>-23703494495.83432</v>
      </c>
      <c r="KG313" s="39">
        <f t="shared" si="790"/>
        <v>3742657025.6580505</v>
      </c>
      <c r="KH313" s="53">
        <f t="shared" si="791"/>
        <v>11259159885521.303</v>
      </c>
      <c r="KI313" s="39">
        <f t="shared" si="792"/>
        <v>-1777762087187.574</v>
      </c>
      <c r="KJ313" s="39">
        <f t="shared" si="793"/>
        <v>280699276924.35382</v>
      </c>
      <c r="LD313" s="21">
        <v>259</v>
      </c>
      <c r="LE313" s="39">
        <v>75</v>
      </c>
      <c r="LF313" s="39">
        <v>-475</v>
      </c>
      <c r="LG313" s="39">
        <v>2500</v>
      </c>
      <c r="LH313" s="50">
        <f t="shared" si="794"/>
        <v>4.3444411998617494E-4</v>
      </c>
      <c r="LI313" s="40">
        <f t="shared" si="702"/>
        <v>9.8750967642826257</v>
      </c>
      <c r="LJ313" s="41">
        <f t="shared" si="795"/>
        <v>24687.741910706565</v>
      </c>
      <c r="LK313" s="39">
        <f t="shared" si="796"/>
        <v>-11726677.407585619</v>
      </c>
      <c r="LL313" s="39">
        <f t="shared" si="797"/>
        <v>1851580.6433029925</v>
      </c>
      <c r="LM313" s="40">
        <f t="shared" si="703"/>
        <v>19960.83747017627</v>
      </c>
      <c r="LN313" s="39">
        <f t="shared" si="798"/>
        <v>49902093.675440677</v>
      </c>
      <c r="LO313" s="39">
        <f t="shared" si="799"/>
        <v>-23703494495.83432</v>
      </c>
      <c r="LP313" s="39">
        <f t="shared" si="800"/>
        <v>3742657025.6580505</v>
      </c>
      <c r="LQ313" s="53">
        <f t="shared" si="801"/>
        <v>11259159885521.303</v>
      </c>
      <c r="LR313" s="39">
        <f t="shared" si="802"/>
        <v>-1777762087187.574</v>
      </c>
      <c r="LS313" s="39">
        <f t="shared" si="803"/>
        <v>280699276924.35382</v>
      </c>
    </row>
    <row r="314" spans="1:331" x14ac:dyDescent="0.25">
      <c r="A314" s="21">
        <v>260</v>
      </c>
      <c r="B314" s="39">
        <v>75</v>
      </c>
      <c r="C314" s="39">
        <v>-425</v>
      </c>
      <c r="D314" s="39">
        <v>2500</v>
      </c>
      <c r="E314" s="50">
        <f t="shared" si="704"/>
        <v>9.3999999999999997E-4</v>
      </c>
      <c r="F314" s="40">
        <f t="shared" si="684"/>
        <v>18.337049999999998</v>
      </c>
      <c r="G314" s="41">
        <f t="shared" si="705"/>
        <v>45842.624999999993</v>
      </c>
      <c r="H314" s="39">
        <f t="shared" si="706"/>
        <v>-19483115.624999996</v>
      </c>
      <c r="I314" s="39">
        <f t="shared" si="707"/>
        <v>3438196.8749999995</v>
      </c>
      <c r="J314" s="40">
        <f t="shared" si="685"/>
        <v>13515</v>
      </c>
      <c r="K314" s="39">
        <f t="shared" si="708"/>
        <v>33787500</v>
      </c>
      <c r="L314" s="39">
        <f t="shared" si="709"/>
        <v>-14359687500</v>
      </c>
      <c r="M314" s="39">
        <f t="shared" si="710"/>
        <v>2534062500</v>
      </c>
      <c r="N314" s="53">
        <f t="shared" si="711"/>
        <v>6102867187500</v>
      </c>
      <c r="O314" s="39">
        <f t="shared" si="712"/>
        <v>-1076976562500</v>
      </c>
      <c r="P314" s="39">
        <f t="shared" si="713"/>
        <v>190054687500</v>
      </c>
      <c r="AJ314" s="21">
        <v>260</v>
      </c>
      <c r="AK314" s="39">
        <v>75</v>
      </c>
      <c r="AL314" s="39">
        <v>-425</v>
      </c>
      <c r="AM314" s="39">
        <v>2500</v>
      </c>
      <c r="AN314" s="50">
        <f t="shared" si="714"/>
        <v>4.956012077500495E-4</v>
      </c>
      <c r="AO314" s="40">
        <f t="shared" si="686"/>
        <v>11.071999745965178</v>
      </c>
      <c r="AP314" s="41">
        <f t="shared" si="715"/>
        <v>27679.999364912943</v>
      </c>
      <c r="AQ314" s="39">
        <f t="shared" si="716"/>
        <v>-11763999.730088001</v>
      </c>
      <c r="AR314" s="39">
        <f t="shared" si="717"/>
        <v>2075999.9523684706</v>
      </c>
      <c r="AS314" s="40">
        <f t="shared" si="687"/>
        <v>19181.084601186867</v>
      </c>
      <c r="AT314" s="39">
        <f t="shared" si="718"/>
        <v>47952711.502967171</v>
      </c>
      <c r="AU314" s="39">
        <f t="shared" si="719"/>
        <v>-20379902388.761047</v>
      </c>
      <c r="AV314" s="39">
        <f t="shared" si="720"/>
        <v>3596453362.722538</v>
      </c>
      <c r="AW314" s="53">
        <f t="shared" si="721"/>
        <v>8661458515223.4453</v>
      </c>
      <c r="AX314" s="39">
        <f t="shared" si="722"/>
        <v>-1528492679157.0786</v>
      </c>
      <c r="AY314" s="39">
        <f t="shared" si="723"/>
        <v>269734002204.19034</v>
      </c>
      <c r="BS314" s="21">
        <v>260</v>
      </c>
      <c r="BT314" s="39">
        <v>75</v>
      </c>
      <c r="BU314" s="39">
        <v>-425</v>
      </c>
      <c r="BV314" s="39">
        <v>2500</v>
      </c>
      <c r="BW314" s="50">
        <f t="shared" si="724"/>
        <v>5.5525071027623504E-4</v>
      </c>
      <c r="BX314" s="40">
        <f t="shared" si="688"/>
        <v>12.193459247747066</v>
      </c>
      <c r="BY314" s="41">
        <f t="shared" si="725"/>
        <v>30483.648119367666</v>
      </c>
      <c r="BZ314" s="39">
        <f t="shared" si="726"/>
        <v>-12955550.450731259</v>
      </c>
      <c r="CA314" s="39">
        <f t="shared" si="727"/>
        <v>2286273.6089525749</v>
      </c>
      <c r="CB314" s="40">
        <f t="shared" si="689"/>
        <v>18420.553443978002</v>
      </c>
      <c r="CC314" s="39">
        <f t="shared" si="728"/>
        <v>46051383.609945007</v>
      </c>
      <c r="CD314" s="39">
        <f t="shared" si="729"/>
        <v>-19571838034.226627</v>
      </c>
      <c r="CE314" s="39">
        <f t="shared" si="730"/>
        <v>3453853770.7458754</v>
      </c>
      <c r="CF314" s="53">
        <f t="shared" si="731"/>
        <v>8318031164546.3164</v>
      </c>
      <c r="CG314" s="39">
        <f t="shared" si="732"/>
        <v>-1467887852566.9971</v>
      </c>
      <c r="CH314" s="39">
        <f t="shared" si="733"/>
        <v>259039032805.94067</v>
      </c>
      <c r="DB314" s="21">
        <v>260</v>
      </c>
      <c r="DC314" s="39">
        <v>75</v>
      </c>
      <c r="DD314" s="39">
        <v>-425</v>
      </c>
      <c r="DE314" s="39">
        <v>2500</v>
      </c>
      <c r="DF314" s="50">
        <f t="shared" si="734"/>
        <v>5.5245156982491157E-4</v>
      </c>
      <c r="DG314" s="40">
        <f t="shared" si="690"/>
        <v>12.141847582147435</v>
      </c>
      <c r="DH314" s="41">
        <f t="shared" si="735"/>
        <v>30354.618955368587</v>
      </c>
      <c r="DI314" s="39">
        <f t="shared" si="736"/>
        <v>-12900713.05603165</v>
      </c>
      <c r="DJ314" s="39">
        <f t="shared" si="737"/>
        <v>2276596.4216526439</v>
      </c>
      <c r="DK314" s="40">
        <f t="shared" si="691"/>
        <v>18456.242484732378</v>
      </c>
      <c r="DL314" s="39">
        <f t="shared" si="738"/>
        <v>46140606.211830944</v>
      </c>
      <c r="DM314" s="39">
        <f t="shared" si="739"/>
        <v>-19609757640.028152</v>
      </c>
      <c r="DN314" s="39">
        <f t="shared" si="740"/>
        <v>3460545465.887321</v>
      </c>
      <c r="DO314" s="53">
        <f t="shared" si="741"/>
        <v>8334146997011.9648</v>
      </c>
      <c r="DP314" s="39">
        <f t="shared" si="742"/>
        <v>-1470731823002.1113</v>
      </c>
      <c r="DQ314" s="39">
        <f t="shared" si="743"/>
        <v>259540909941.54907</v>
      </c>
      <c r="EK314" s="21">
        <v>260</v>
      </c>
      <c r="EL314" s="39">
        <v>75</v>
      </c>
      <c r="EM314" s="39">
        <v>-425</v>
      </c>
      <c r="EN314" s="39">
        <v>2500</v>
      </c>
      <c r="EO314" s="50">
        <f t="shared" si="744"/>
        <v>5.5356653306736555E-4</v>
      </c>
      <c r="EP314" s="40">
        <f t="shared" si="692"/>
        <v>12.162417689074903</v>
      </c>
      <c r="EQ314" s="41">
        <f t="shared" si="745"/>
        <v>30406.044222687258</v>
      </c>
      <c r="ER314" s="39">
        <f t="shared" si="746"/>
        <v>-12922568.794642085</v>
      </c>
      <c r="ES314" s="39">
        <f t="shared" si="747"/>
        <v>2280453.3167015444</v>
      </c>
      <c r="ET314" s="40">
        <f t="shared" si="693"/>
        <v>18442.02670339109</v>
      </c>
      <c r="EU314" s="39">
        <f t="shared" si="748"/>
        <v>46105066.758477725</v>
      </c>
      <c r="EV314" s="39">
        <f t="shared" si="749"/>
        <v>-19594653372.353035</v>
      </c>
      <c r="EW314" s="39">
        <f t="shared" si="750"/>
        <v>3457880006.8858294</v>
      </c>
      <c r="EX314" s="53">
        <f t="shared" si="751"/>
        <v>8327727683250.04</v>
      </c>
      <c r="EY314" s="39">
        <f t="shared" si="752"/>
        <v>-1469599002926.4775</v>
      </c>
      <c r="EZ314" s="39">
        <f t="shared" si="753"/>
        <v>259341000516.43719</v>
      </c>
      <c r="FT314" s="21">
        <v>260</v>
      </c>
      <c r="FU314" s="39">
        <v>75</v>
      </c>
      <c r="FV314" s="39">
        <v>-425</v>
      </c>
      <c r="FW314" s="39">
        <v>2500</v>
      </c>
      <c r="FX314" s="50">
        <f t="shared" si="754"/>
        <v>5.5361434612158421E-4</v>
      </c>
      <c r="FY314" s="40">
        <f t="shared" si="694"/>
        <v>12.163299444123762</v>
      </c>
      <c r="FZ314" s="41">
        <f t="shared" si="755"/>
        <v>30408.248610309405</v>
      </c>
      <c r="GA314" s="39">
        <f t="shared" si="756"/>
        <v>-12923505.659381498</v>
      </c>
      <c r="GB314" s="39">
        <f t="shared" si="757"/>
        <v>2280618.6457732054</v>
      </c>
      <c r="GC314" s="40">
        <f t="shared" si="695"/>
        <v>18441.417086949801</v>
      </c>
      <c r="GD314" s="39">
        <f t="shared" si="758"/>
        <v>46103542.717374504</v>
      </c>
      <c r="GE314" s="39">
        <f t="shared" si="759"/>
        <v>-19594005654.884163</v>
      </c>
      <c r="GF314" s="39">
        <f t="shared" si="760"/>
        <v>3457765703.8030877</v>
      </c>
      <c r="GG314" s="53">
        <f t="shared" si="761"/>
        <v>8327452403325.7695</v>
      </c>
      <c r="GH314" s="39">
        <f t="shared" si="762"/>
        <v>-1469550424116.3123</v>
      </c>
      <c r="GI314" s="39">
        <f t="shared" si="763"/>
        <v>259332427785.2316</v>
      </c>
      <c r="HC314" s="21">
        <v>260</v>
      </c>
      <c r="HD314" s="39">
        <v>75</v>
      </c>
      <c r="HE314" s="39">
        <v>-425</v>
      </c>
      <c r="HF314" s="39">
        <v>2500</v>
      </c>
      <c r="HG314" s="50">
        <f t="shared" si="764"/>
        <v>5.5361626505426884E-4</v>
      </c>
      <c r="HH314" s="40">
        <f t="shared" si="696"/>
        <v>12.163334831938286</v>
      </c>
      <c r="HI314" s="41">
        <f t="shared" si="765"/>
        <v>30408.337079845714</v>
      </c>
      <c r="HJ314" s="39">
        <f t="shared" si="766"/>
        <v>-12923543.258934429</v>
      </c>
      <c r="HK314" s="39">
        <f t="shared" si="767"/>
        <v>2280625.2809884287</v>
      </c>
      <c r="HL314" s="40">
        <f t="shared" si="697"/>
        <v>18441.392620558072</v>
      </c>
      <c r="HM314" s="39">
        <f t="shared" si="768"/>
        <v>46103481.551395178</v>
      </c>
      <c r="HN314" s="39">
        <f t="shared" si="769"/>
        <v>-19593979659.342949</v>
      </c>
      <c r="HO314" s="39">
        <f t="shared" si="770"/>
        <v>3457761116.3546381</v>
      </c>
      <c r="HP314" s="53">
        <f t="shared" si="771"/>
        <v>8327441355220.7529</v>
      </c>
      <c r="HQ314" s="39">
        <f t="shared" si="772"/>
        <v>-1469548474450.7212</v>
      </c>
      <c r="HR314" s="39">
        <f t="shared" si="773"/>
        <v>259332083726.59787</v>
      </c>
      <c r="IL314" s="21">
        <v>260</v>
      </c>
      <c r="IM314" s="39">
        <v>75</v>
      </c>
      <c r="IN314" s="39">
        <v>-425</v>
      </c>
      <c r="IO314" s="39">
        <v>2500</v>
      </c>
      <c r="IP314" s="50">
        <f t="shared" si="774"/>
        <v>5.5361626508556997E-4</v>
      </c>
      <c r="IQ314" s="40">
        <f t="shared" si="698"/>
        <v>12.163334832515519</v>
      </c>
      <c r="IR314" s="41">
        <f t="shared" si="775"/>
        <v>30408.337081288795</v>
      </c>
      <c r="IS314" s="39">
        <f t="shared" si="776"/>
        <v>-12923543.259547738</v>
      </c>
      <c r="IT314" s="39">
        <f t="shared" si="777"/>
        <v>2280625.2810966596</v>
      </c>
      <c r="IU314" s="40">
        <f t="shared" si="699"/>
        <v>18441.392620158986</v>
      </c>
      <c r="IV314" s="39">
        <f t="shared" si="778"/>
        <v>46103481.550397463</v>
      </c>
      <c r="IW314" s="39">
        <f t="shared" si="779"/>
        <v>-19593979658.918922</v>
      </c>
      <c r="IX314" s="39">
        <f t="shared" si="780"/>
        <v>3457761116.27981</v>
      </c>
      <c r="IY314" s="53">
        <f t="shared" si="781"/>
        <v>8327441355040.542</v>
      </c>
      <c r="IZ314" s="39">
        <f t="shared" si="782"/>
        <v>-1469548474418.9192</v>
      </c>
      <c r="JA314" s="39">
        <f t="shared" si="783"/>
        <v>259332083720.98572</v>
      </c>
      <c r="JU314" s="21">
        <v>260</v>
      </c>
      <c r="JV314" s="39">
        <v>75</v>
      </c>
      <c r="JW314" s="39">
        <v>-425</v>
      </c>
      <c r="JX314" s="39">
        <v>2500</v>
      </c>
      <c r="JY314" s="50">
        <f t="shared" si="784"/>
        <v>5.5361626508556997E-4</v>
      </c>
      <c r="JZ314" s="40">
        <f t="shared" si="700"/>
        <v>12.163334832515519</v>
      </c>
      <c r="KA314" s="41">
        <f t="shared" si="785"/>
        <v>30408.337081288795</v>
      </c>
      <c r="KB314" s="39">
        <f t="shared" si="786"/>
        <v>-12923543.259547738</v>
      </c>
      <c r="KC314" s="39">
        <f t="shared" si="787"/>
        <v>2280625.2810966596</v>
      </c>
      <c r="KD314" s="40">
        <f t="shared" si="701"/>
        <v>18441.392620158986</v>
      </c>
      <c r="KE314" s="39">
        <f t="shared" si="788"/>
        <v>46103481.550397463</v>
      </c>
      <c r="KF314" s="39">
        <f t="shared" si="789"/>
        <v>-19593979658.918922</v>
      </c>
      <c r="KG314" s="39">
        <f t="shared" si="790"/>
        <v>3457761116.27981</v>
      </c>
      <c r="KH314" s="53">
        <f t="shared" si="791"/>
        <v>8327441355040.542</v>
      </c>
      <c r="KI314" s="39">
        <f t="shared" si="792"/>
        <v>-1469548474418.9192</v>
      </c>
      <c r="KJ314" s="39">
        <f t="shared" si="793"/>
        <v>259332083720.98572</v>
      </c>
      <c r="LD314" s="21">
        <v>260</v>
      </c>
      <c r="LE314" s="39">
        <v>75</v>
      </c>
      <c r="LF314" s="39">
        <v>-425</v>
      </c>
      <c r="LG314" s="39">
        <v>2500</v>
      </c>
      <c r="LH314" s="50">
        <f t="shared" si="794"/>
        <v>5.5361626508556997E-4</v>
      </c>
      <c r="LI314" s="40">
        <f t="shared" si="702"/>
        <v>12.163334832515519</v>
      </c>
      <c r="LJ314" s="41">
        <f t="shared" si="795"/>
        <v>30408.337081288795</v>
      </c>
      <c r="LK314" s="39">
        <f t="shared" si="796"/>
        <v>-12923543.259547738</v>
      </c>
      <c r="LL314" s="39">
        <f t="shared" si="797"/>
        <v>2280625.2810966596</v>
      </c>
      <c r="LM314" s="40">
        <f t="shared" si="703"/>
        <v>18441.392620158986</v>
      </c>
      <c r="LN314" s="39">
        <f t="shared" si="798"/>
        <v>46103481.550397463</v>
      </c>
      <c r="LO314" s="39">
        <f t="shared" si="799"/>
        <v>-19593979658.918922</v>
      </c>
      <c r="LP314" s="39">
        <f t="shared" si="800"/>
        <v>3457761116.27981</v>
      </c>
      <c r="LQ314" s="53">
        <f t="shared" si="801"/>
        <v>8327441355040.542</v>
      </c>
      <c r="LR314" s="39">
        <f t="shared" si="802"/>
        <v>-1469548474418.9192</v>
      </c>
      <c r="LS314" s="39">
        <f t="shared" si="803"/>
        <v>259332083720.98572</v>
      </c>
    </row>
    <row r="315" spans="1:331" x14ac:dyDescent="0.25">
      <c r="A315" s="21">
        <v>261</v>
      </c>
      <c r="B315" s="39">
        <v>75</v>
      </c>
      <c r="C315" s="39">
        <v>-375</v>
      </c>
      <c r="D315" s="39">
        <v>2500</v>
      </c>
      <c r="E315" s="50">
        <f t="shared" si="704"/>
        <v>9.4749999999999999E-4</v>
      </c>
      <c r="F315" s="40">
        <f t="shared" si="684"/>
        <v>18.438053906249998</v>
      </c>
      <c r="G315" s="41">
        <f t="shared" si="705"/>
        <v>46095.134765624993</v>
      </c>
      <c r="H315" s="39">
        <f t="shared" si="706"/>
        <v>-17285675.537109371</v>
      </c>
      <c r="I315" s="39">
        <f t="shared" si="707"/>
        <v>3457135.1074218745</v>
      </c>
      <c r="J315" s="40">
        <f t="shared" si="685"/>
        <v>13419.375</v>
      </c>
      <c r="K315" s="39">
        <f t="shared" si="708"/>
        <v>33548437.5</v>
      </c>
      <c r="L315" s="39">
        <f t="shared" si="709"/>
        <v>-12580664062.5</v>
      </c>
      <c r="M315" s="39">
        <f t="shared" si="710"/>
        <v>2516132812.5</v>
      </c>
      <c r="N315" s="53">
        <f t="shared" si="711"/>
        <v>4717749023437.5</v>
      </c>
      <c r="O315" s="39">
        <f t="shared" si="712"/>
        <v>-943549804687.5</v>
      </c>
      <c r="P315" s="39">
        <f t="shared" si="713"/>
        <v>188709960937.5</v>
      </c>
      <c r="AJ315" s="21">
        <v>261</v>
      </c>
      <c r="AK315" s="39">
        <v>75</v>
      </c>
      <c r="AL315" s="39">
        <v>-375</v>
      </c>
      <c r="AM315" s="39">
        <v>2500</v>
      </c>
      <c r="AN315" s="50">
        <f t="shared" si="714"/>
        <v>5.6819324748802523E-4</v>
      </c>
      <c r="AO315" s="40">
        <f t="shared" si="686"/>
        <v>12.430800074564591</v>
      </c>
      <c r="AP315" s="41">
        <f t="shared" si="715"/>
        <v>31077.000186411475</v>
      </c>
      <c r="AQ315" s="39">
        <f t="shared" si="716"/>
        <v>-11653875.069904303</v>
      </c>
      <c r="AR315" s="39">
        <f t="shared" si="717"/>
        <v>2330775.0139808608</v>
      </c>
      <c r="AS315" s="40">
        <f t="shared" si="687"/>
        <v>18255.536094527681</v>
      </c>
      <c r="AT315" s="39">
        <f t="shared" si="718"/>
        <v>45638840.236319199</v>
      </c>
      <c r="AU315" s="39">
        <f t="shared" si="719"/>
        <v>-17114565088.619699</v>
      </c>
      <c r="AV315" s="39">
        <f t="shared" si="720"/>
        <v>3422913017.7239399</v>
      </c>
      <c r="AW315" s="53">
        <f t="shared" si="721"/>
        <v>6417961908232.3877</v>
      </c>
      <c r="AX315" s="39">
        <f t="shared" si="722"/>
        <v>-1283592381646.4775</v>
      </c>
      <c r="AY315" s="39">
        <f t="shared" si="723"/>
        <v>256718476329.2955</v>
      </c>
      <c r="BS315" s="21">
        <v>261</v>
      </c>
      <c r="BT315" s="39">
        <v>75</v>
      </c>
      <c r="BU315" s="39">
        <v>-375</v>
      </c>
      <c r="BV315" s="39">
        <v>2500</v>
      </c>
      <c r="BW315" s="50">
        <f t="shared" si="724"/>
        <v>6.4561221402454727E-4</v>
      </c>
      <c r="BX315" s="40">
        <f t="shared" si="688"/>
        <v>13.805914998153259</v>
      </c>
      <c r="BY315" s="41">
        <f t="shared" si="725"/>
        <v>34514.787495383149</v>
      </c>
      <c r="BZ315" s="39">
        <f t="shared" si="726"/>
        <v>-12943045.310768681</v>
      </c>
      <c r="CA315" s="39">
        <f t="shared" si="727"/>
        <v>2588609.0621537361</v>
      </c>
      <c r="CB315" s="40">
        <f t="shared" si="689"/>
        <v>17268.444271187022</v>
      </c>
      <c r="CC315" s="39">
        <f t="shared" si="728"/>
        <v>43171110.677967556</v>
      </c>
      <c r="CD315" s="39">
        <f t="shared" si="729"/>
        <v>-16189166504.237833</v>
      </c>
      <c r="CE315" s="39">
        <f t="shared" si="730"/>
        <v>3237833300.8475666</v>
      </c>
      <c r="CF315" s="53">
        <f t="shared" si="731"/>
        <v>6070937439089.1875</v>
      </c>
      <c r="CG315" s="39">
        <f t="shared" si="732"/>
        <v>-1214187487817.8374</v>
      </c>
      <c r="CH315" s="39">
        <f t="shared" si="733"/>
        <v>242837497563.5675</v>
      </c>
      <c r="DB315" s="21">
        <v>261</v>
      </c>
      <c r="DC315" s="39">
        <v>75</v>
      </c>
      <c r="DD315" s="39">
        <v>-375</v>
      </c>
      <c r="DE315" s="39">
        <v>2500</v>
      </c>
      <c r="DF315" s="50">
        <f t="shared" si="734"/>
        <v>6.6337184457628852E-4</v>
      </c>
      <c r="DG315" s="40">
        <f t="shared" si="690"/>
        <v>14.110585485069867</v>
      </c>
      <c r="DH315" s="41">
        <f t="shared" si="735"/>
        <v>35276.463712674667</v>
      </c>
      <c r="DI315" s="39">
        <f t="shared" si="736"/>
        <v>-13228673.892253</v>
      </c>
      <c r="DJ315" s="39">
        <f t="shared" si="737"/>
        <v>2645734.7784505999</v>
      </c>
      <c r="DK315" s="40">
        <f t="shared" si="691"/>
        <v>17042.008981652321</v>
      </c>
      <c r="DL315" s="39">
        <f t="shared" si="738"/>
        <v>42605022.454130806</v>
      </c>
      <c r="DM315" s="39">
        <f t="shared" si="739"/>
        <v>-15976883420.299053</v>
      </c>
      <c r="DN315" s="39">
        <f t="shared" si="740"/>
        <v>3195376684.0598106</v>
      </c>
      <c r="DO315" s="53">
        <f t="shared" si="741"/>
        <v>5991331282612.1445</v>
      </c>
      <c r="DP315" s="39">
        <f t="shared" si="742"/>
        <v>-1198266256522.429</v>
      </c>
      <c r="DQ315" s="39">
        <f t="shared" si="743"/>
        <v>239653251304.48578</v>
      </c>
      <c r="EK315" s="21">
        <v>261</v>
      </c>
      <c r="EL315" s="39">
        <v>75</v>
      </c>
      <c r="EM315" s="39">
        <v>-375</v>
      </c>
      <c r="EN315" s="39">
        <v>2500</v>
      </c>
      <c r="EO315" s="50">
        <f t="shared" si="744"/>
        <v>6.721529433708237E-4</v>
      </c>
      <c r="EP315" s="40">
        <f t="shared" si="692"/>
        <v>14.25974148803286</v>
      </c>
      <c r="EQ315" s="41">
        <f t="shared" si="745"/>
        <v>35649.353720082152</v>
      </c>
      <c r="ER315" s="39">
        <f t="shared" si="746"/>
        <v>-13368507.645030808</v>
      </c>
      <c r="ES315" s="39">
        <f t="shared" si="747"/>
        <v>2673701.5290061613</v>
      </c>
      <c r="ET315" s="40">
        <f t="shared" si="693"/>
        <v>16930.049972021996</v>
      </c>
      <c r="EU315" s="39">
        <f t="shared" si="748"/>
        <v>42325124.930054992</v>
      </c>
      <c r="EV315" s="39">
        <f t="shared" si="749"/>
        <v>-15871921848.770622</v>
      </c>
      <c r="EW315" s="39">
        <f t="shared" si="750"/>
        <v>3174384369.7541246</v>
      </c>
      <c r="EX315" s="53">
        <f t="shared" si="751"/>
        <v>5951970693288.9834</v>
      </c>
      <c r="EY315" s="39">
        <f t="shared" si="752"/>
        <v>-1190394138657.7966</v>
      </c>
      <c r="EZ315" s="39">
        <f t="shared" si="753"/>
        <v>238078827731.55933</v>
      </c>
      <c r="FT315" s="21">
        <v>261</v>
      </c>
      <c r="FU315" s="39">
        <v>75</v>
      </c>
      <c r="FV315" s="39">
        <v>-375</v>
      </c>
      <c r="FW315" s="39">
        <v>2500</v>
      </c>
      <c r="FX315" s="50">
        <f t="shared" si="754"/>
        <v>6.7278422681485124E-4</v>
      </c>
      <c r="FY315" s="40">
        <f t="shared" si="694"/>
        <v>14.270426607729494</v>
      </c>
      <c r="FZ315" s="41">
        <f t="shared" si="755"/>
        <v>35676.066519323736</v>
      </c>
      <c r="GA315" s="39">
        <f t="shared" si="756"/>
        <v>-13378524.944746401</v>
      </c>
      <c r="GB315" s="39">
        <f t="shared" si="757"/>
        <v>2675704.9889492802</v>
      </c>
      <c r="GC315" s="40">
        <f t="shared" si="695"/>
        <v>16922.001108110646</v>
      </c>
      <c r="GD315" s="39">
        <f t="shared" si="758"/>
        <v>42305002.770276614</v>
      </c>
      <c r="GE315" s="39">
        <f t="shared" si="759"/>
        <v>-15864376038.853729</v>
      </c>
      <c r="GF315" s="39">
        <f t="shared" si="760"/>
        <v>3172875207.7707462</v>
      </c>
      <c r="GG315" s="53">
        <f t="shared" si="761"/>
        <v>5949141014570.1484</v>
      </c>
      <c r="GH315" s="39">
        <f t="shared" si="762"/>
        <v>-1189828202914.0298</v>
      </c>
      <c r="GI315" s="39">
        <f t="shared" si="763"/>
        <v>237965640582.80594</v>
      </c>
      <c r="HC315" s="21">
        <v>261</v>
      </c>
      <c r="HD315" s="39">
        <v>75</v>
      </c>
      <c r="HE315" s="39">
        <v>-375</v>
      </c>
      <c r="HF315" s="39">
        <v>2500</v>
      </c>
      <c r="HG315" s="50">
        <f t="shared" si="764"/>
        <v>6.7278841011222251E-4</v>
      </c>
      <c r="HH315" s="40">
        <f t="shared" si="696"/>
        <v>14.270497397380682</v>
      </c>
      <c r="HI315" s="41">
        <f t="shared" si="765"/>
        <v>35676.243493451708</v>
      </c>
      <c r="HJ315" s="39">
        <f t="shared" si="766"/>
        <v>-13378591.310044391</v>
      </c>
      <c r="HK315" s="39">
        <f t="shared" si="767"/>
        <v>2675718.2620088779</v>
      </c>
      <c r="HL315" s="40">
        <f t="shared" si="697"/>
        <v>16921.947771069161</v>
      </c>
      <c r="HM315" s="39">
        <f t="shared" si="768"/>
        <v>42304869.4276729</v>
      </c>
      <c r="HN315" s="39">
        <f t="shared" si="769"/>
        <v>-15864326035.377338</v>
      </c>
      <c r="HO315" s="39">
        <f t="shared" si="770"/>
        <v>3172865207.0754676</v>
      </c>
      <c r="HP315" s="53">
        <f t="shared" si="771"/>
        <v>5949122263266.502</v>
      </c>
      <c r="HQ315" s="39">
        <f t="shared" si="772"/>
        <v>-1189824452653.3003</v>
      </c>
      <c r="HR315" s="39">
        <f t="shared" si="773"/>
        <v>237964890530.66006</v>
      </c>
      <c r="IL315" s="21">
        <v>261</v>
      </c>
      <c r="IM315" s="39">
        <v>75</v>
      </c>
      <c r="IN315" s="39">
        <v>-375</v>
      </c>
      <c r="IO315" s="39">
        <v>2500</v>
      </c>
      <c r="IP315" s="50">
        <f t="shared" si="774"/>
        <v>6.7278841018496489E-4</v>
      </c>
      <c r="IQ315" s="40">
        <f t="shared" si="698"/>
        <v>14.270497398611624</v>
      </c>
      <c r="IR315" s="41">
        <f t="shared" si="775"/>
        <v>35676.243496529059</v>
      </c>
      <c r="IS315" s="39">
        <f t="shared" si="776"/>
        <v>-13378591.311198397</v>
      </c>
      <c r="IT315" s="39">
        <f t="shared" si="777"/>
        <v>2675718.2622396797</v>
      </c>
      <c r="IU315" s="40">
        <f t="shared" si="699"/>
        <v>16921.947770141698</v>
      </c>
      <c r="IV315" s="39">
        <f t="shared" si="778"/>
        <v>42304869.425354242</v>
      </c>
      <c r="IW315" s="39">
        <f t="shared" si="779"/>
        <v>-15864326034.507841</v>
      </c>
      <c r="IX315" s="39">
        <f t="shared" si="780"/>
        <v>3172865206.9015684</v>
      </c>
      <c r="IY315" s="53">
        <f t="shared" si="781"/>
        <v>5949122262940.4404</v>
      </c>
      <c r="IZ315" s="39">
        <f t="shared" si="782"/>
        <v>-1189824452588.0881</v>
      </c>
      <c r="JA315" s="39">
        <f t="shared" si="783"/>
        <v>237964890517.61761</v>
      </c>
      <c r="JU315" s="21">
        <v>261</v>
      </c>
      <c r="JV315" s="39">
        <v>75</v>
      </c>
      <c r="JW315" s="39">
        <v>-375</v>
      </c>
      <c r="JX315" s="39">
        <v>2500</v>
      </c>
      <c r="JY315" s="50">
        <f t="shared" si="784"/>
        <v>6.7278841018496521E-4</v>
      </c>
      <c r="JZ315" s="40">
        <f t="shared" si="700"/>
        <v>14.270497398611631</v>
      </c>
      <c r="KA315" s="41">
        <f t="shared" si="785"/>
        <v>35676.243496529081</v>
      </c>
      <c r="KB315" s="39">
        <f t="shared" si="786"/>
        <v>-13378591.311198406</v>
      </c>
      <c r="KC315" s="39">
        <f t="shared" si="787"/>
        <v>2675718.2622396811</v>
      </c>
      <c r="KD315" s="40">
        <f t="shared" si="701"/>
        <v>16921.947770141694</v>
      </c>
      <c r="KE315" s="39">
        <f t="shared" si="788"/>
        <v>42304869.425354235</v>
      </c>
      <c r="KF315" s="39">
        <f t="shared" si="789"/>
        <v>-15864326034.507837</v>
      </c>
      <c r="KG315" s="39">
        <f t="shared" si="790"/>
        <v>3172865206.9015675</v>
      </c>
      <c r="KH315" s="53">
        <f t="shared" si="791"/>
        <v>5949122262940.4395</v>
      </c>
      <c r="KI315" s="39">
        <f t="shared" si="792"/>
        <v>-1189824452588.0879</v>
      </c>
      <c r="KJ315" s="39">
        <f t="shared" si="793"/>
        <v>237964890517.61758</v>
      </c>
      <c r="LD315" s="21">
        <v>261</v>
      </c>
      <c r="LE315" s="39">
        <v>75</v>
      </c>
      <c r="LF315" s="39">
        <v>-375</v>
      </c>
      <c r="LG315" s="39">
        <v>2500</v>
      </c>
      <c r="LH315" s="50">
        <f t="shared" si="794"/>
        <v>6.7278841018496521E-4</v>
      </c>
      <c r="LI315" s="40">
        <f t="shared" si="702"/>
        <v>14.270497398611631</v>
      </c>
      <c r="LJ315" s="41">
        <f t="shared" si="795"/>
        <v>35676.243496529081</v>
      </c>
      <c r="LK315" s="39">
        <f t="shared" si="796"/>
        <v>-13378591.311198406</v>
      </c>
      <c r="LL315" s="39">
        <f t="shared" si="797"/>
        <v>2675718.2622396811</v>
      </c>
      <c r="LM315" s="40">
        <f t="shared" si="703"/>
        <v>16921.947770141694</v>
      </c>
      <c r="LN315" s="39">
        <f t="shared" si="798"/>
        <v>42304869.425354235</v>
      </c>
      <c r="LO315" s="39">
        <f t="shared" si="799"/>
        <v>-15864326034.507837</v>
      </c>
      <c r="LP315" s="39">
        <f t="shared" si="800"/>
        <v>3172865206.9015675</v>
      </c>
      <c r="LQ315" s="53">
        <f t="shared" si="801"/>
        <v>5949122262940.4395</v>
      </c>
      <c r="LR315" s="39">
        <f t="shared" si="802"/>
        <v>-1189824452588.0879</v>
      </c>
      <c r="LS315" s="39">
        <f t="shared" si="803"/>
        <v>237964890517.61758</v>
      </c>
    </row>
    <row r="316" spans="1:331" x14ac:dyDescent="0.25">
      <c r="A316" s="21">
        <v>262</v>
      </c>
      <c r="B316" s="39">
        <v>75</v>
      </c>
      <c r="C316" s="39">
        <v>-325</v>
      </c>
      <c r="D316" s="39">
        <v>2500</v>
      </c>
      <c r="E316" s="50">
        <f t="shared" si="704"/>
        <v>9.5500000000000001E-4</v>
      </c>
      <c r="F316" s="40">
        <f t="shared" si="684"/>
        <v>18.538340625000004</v>
      </c>
      <c r="G316" s="41">
        <f t="shared" si="705"/>
        <v>46345.851562500007</v>
      </c>
      <c r="H316" s="39">
        <f t="shared" si="706"/>
        <v>-15062401.757812502</v>
      </c>
      <c r="I316" s="39">
        <f t="shared" si="707"/>
        <v>3475938.8671875005</v>
      </c>
      <c r="J316" s="40">
        <f t="shared" si="685"/>
        <v>13323.75</v>
      </c>
      <c r="K316" s="39">
        <f t="shared" si="708"/>
        <v>33309375</v>
      </c>
      <c r="L316" s="39">
        <f t="shared" si="709"/>
        <v>-10825546875</v>
      </c>
      <c r="M316" s="39">
        <f t="shared" si="710"/>
        <v>2498203125</v>
      </c>
      <c r="N316" s="53">
        <f t="shared" si="711"/>
        <v>3518302734375</v>
      </c>
      <c r="O316" s="39">
        <f t="shared" si="712"/>
        <v>-811916015625</v>
      </c>
      <c r="P316" s="39">
        <f t="shared" si="713"/>
        <v>187365234375</v>
      </c>
      <c r="AJ316" s="21">
        <v>262</v>
      </c>
      <c r="AK316" s="39">
        <v>75</v>
      </c>
      <c r="AL316" s="39">
        <v>-325</v>
      </c>
      <c r="AM316" s="39">
        <v>2500</v>
      </c>
      <c r="AN316" s="50">
        <f t="shared" si="714"/>
        <v>6.4078528722600085E-4</v>
      </c>
      <c r="AO316" s="40">
        <f t="shared" si="686"/>
        <v>13.722412949189181</v>
      </c>
      <c r="AP316" s="41">
        <f t="shared" si="715"/>
        <v>34306.03237297295</v>
      </c>
      <c r="AQ316" s="39">
        <f t="shared" si="716"/>
        <v>-11149460.521216208</v>
      </c>
      <c r="AR316" s="39">
        <f t="shared" si="717"/>
        <v>2572952.4279729715</v>
      </c>
      <c r="AS316" s="40">
        <f t="shared" si="687"/>
        <v>17329.987587868487</v>
      </c>
      <c r="AT316" s="39">
        <f t="shared" si="718"/>
        <v>43324968.96967122</v>
      </c>
      <c r="AU316" s="39">
        <f t="shared" si="719"/>
        <v>-14080614915.143147</v>
      </c>
      <c r="AV316" s="39">
        <f t="shared" si="720"/>
        <v>3249372672.7253413</v>
      </c>
      <c r="AW316" s="53">
        <f t="shared" si="721"/>
        <v>4576199847421.5225</v>
      </c>
      <c r="AX316" s="39">
        <f t="shared" si="722"/>
        <v>-1056046118635.736</v>
      </c>
      <c r="AY316" s="39">
        <f t="shared" si="723"/>
        <v>243702950454.4006</v>
      </c>
      <c r="BS316" s="21">
        <v>262</v>
      </c>
      <c r="BT316" s="39">
        <v>75</v>
      </c>
      <c r="BU316" s="39">
        <v>-325</v>
      </c>
      <c r="BV316" s="39">
        <v>2500</v>
      </c>
      <c r="BW316" s="50">
        <f t="shared" si="724"/>
        <v>7.3597371777285939E-4</v>
      </c>
      <c r="BX316" s="40">
        <f t="shared" si="688"/>
        <v>15.314264431223837</v>
      </c>
      <c r="BY316" s="41">
        <f t="shared" si="725"/>
        <v>38285.661078059595</v>
      </c>
      <c r="BZ316" s="39">
        <f t="shared" si="726"/>
        <v>-12442839.850369368</v>
      </c>
      <c r="CA316" s="39">
        <f t="shared" si="727"/>
        <v>2871424.5808544694</v>
      </c>
      <c r="CB316" s="40">
        <f t="shared" si="689"/>
        <v>16116.335098396043</v>
      </c>
      <c r="CC316" s="39">
        <f t="shared" si="728"/>
        <v>40290837.745990105</v>
      </c>
      <c r="CD316" s="39">
        <f t="shared" si="729"/>
        <v>-13094522267.446785</v>
      </c>
      <c r="CE316" s="39">
        <f t="shared" si="730"/>
        <v>3021812830.9492579</v>
      </c>
      <c r="CF316" s="53">
        <f t="shared" si="731"/>
        <v>4255719736920.2051</v>
      </c>
      <c r="CG316" s="39">
        <f t="shared" si="732"/>
        <v>-982089170058.50879</v>
      </c>
      <c r="CH316" s="39">
        <f t="shared" si="733"/>
        <v>226635962321.19434</v>
      </c>
      <c r="DB316" s="21">
        <v>262</v>
      </c>
      <c r="DC316" s="39">
        <v>75</v>
      </c>
      <c r="DD316" s="39">
        <v>-325</v>
      </c>
      <c r="DE316" s="39">
        <v>2500</v>
      </c>
      <c r="DF316" s="50">
        <f t="shared" si="734"/>
        <v>7.7429211932766547E-4</v>
      </c>
      <c r="DG316" s="40">
        <f t="shared" si="690"/>
        <v>15.922456219268055</v>
      </c>
      <c r="DH316" s="41">
        <f t="shared" si="735"/>
        <v>39806.140548170137</v>
      </c>
      <c r="DI316" s="39">
        <f t="shared" si="736"/>
        <v>-12936995.678155294</v>
      </c>
      <c r="DJ316" s="39">
        <f t="shared" si="737"/>
        <v>2985460.5411127601</v>
      </c>
      <c r="DK316" s="40">
        <f t="shared" si="691"/>
        <v>15627.775478572265</v>
      </c>
      <c r="DL316" s="39">
        <f t="shared" si="738"/>
        <v>39069438.696430661</v>
      </c>
      <c r="DM316" s="39">
        <f t="shared" si="739"/>
        <v>-12697567576.339964</v>
      </c>
      <c r="DN316" s="39">
        <f t="shared" si="740"/>
        <v>2930207902.2322993</v>
      </c>
      <c r="DO316" s="53">
        <f t="shared" si="741"/>
        <v>4126709462310.4883</v>
      </c>
      <c r="DP316" s="39">
        <f t="shared" si="742"/>
        <v>-952317568225.49731</v>
      </c>
      <c r="DQ316" s="39">
        <f t="shared" si="743"/>
        <v>219765592667.42245</v>
      </c>
      <c r="EK316" s="21">
        <v>262</v>
      </c>
      <c r="EL316" s="39">
        <v>75</v>
      </c>
      <c r="EM316" s="39">
        <v>-325</v>
      </c>
      <c r="EN316" s="39">
        <v>2500</v>
      </c>
      <c r="EO316" s="50">
        <f t="shared" si="744"/>
        <v>7.9073935367428175E-4</v>
      </c>
      <c r="EP316" s="40">
        <f t="shared" si="692"/>
        <v>16.177765393955397</v>
      </c>
      <c r="EQ316" s="41">
        <f t="shared" si="745"/>
        <v>40444.413484888493</v>
      </c>
      <c r="ER316" s="39">
        <f t="shared" si="746"/>
        <v>-13144434.382588761</v>
      </c>
      <c r="ES316" s="39">
        <f t="shared" si="747"/>
        <v>3033331.011366637</v>
      </c>
      <c r="ET316" s="40">
        <f t="shared" si="693"/>
        <v>15418.073240652908</v>
      </c>
      <c r="EU316" s="39">
        <f t="shared" si="748"/>
        <v>38545183.101632267</v>
      </c>
      <c r="EV316" s="39">
        <f t="shared" si="749"/>
        <v>-12527184508.030487</v>
      </c>
      <c r="EW316" s="39">
        <f t="shared" si="750"/>
        <v>2890888732.6224198</v>
      </c>
      <c r="EX316" s="53">
        <f t="shared" si="751"/>
        <v>4071334965109.9082</v>
      </c>
      <c r="EY316" s="39">
        <f t="shared" si="752"/>
        <v>-939538838102.2865</v>
      </c>
      <c r="EZ316" s="39">
        <f t="shared" si="753"/>
        <v>216816654946.68149</v>
      </c>
      <c r="FT316" s="21">
        <v>262</v>
      </c>
      <c r="FU316" s="39">
        <v>75</v>
      </c>
      <c r="FV316" s="39">
        <v>-325</v>
      </c>
      <c r="FW316" s="39">
        <v>2500</v>
      </c>
      <c r="FX316" s="50">
        <f t="shared" si="754"/>
        <v>7.9195410750811839E-4</v>
      </c>
      <c r="FY316" s="40">
        <f t="shared" si="694"/>
        <v>16.196485150413523</v>
      </c>
      <c r="FZ316" s="41">
        <f t="shared" si="755"/>
        <v>40491.212876033809</v>
      </c>
      <c r="GA316" s="39">
        <f t="shared" si="756"/>
        <v>-13159644.184710989</v>
      </c>
      <c r="GB316" s="39">
        <f t="shared" si="757"/>
        <v>3036840.9657025356</v>
      </c>
      <c r="GC316" s="40">
        <f t="shared" si="695"/>
        <v>15402.585129271491</v>
      </c>
      <c r="GD316" s="39">
        <f t="shared" si="758"/>
        <v>38506462.823178723</v>
      </c>
      <c r="GE316" s="39">
        <f t="shared" si="759"/>
        <v>-12514600417.533085</v>
      </c>
      <c r="GF316" s="39">
        <f t="shared" si="760"/>
        <v>2887984711.7384043</v>
      </c>
      <c r="GG316" s="53">
        <f t="shared" si="761"/>
        <v>4067245135698.2524</v>
      </c>
      <c r="GH316" s="39">
        <f t="shared" si="762"/>
        <v>-938595031314.98145</v>
      </c>
      <c r="GI316" s="39">
        <f t="shared" si="763"/>
        <v>216598853380.38031</v>
      </c>
      <c r="HC316" s="21">
        <v>262</v>
      </c>
      <c r="HD316" s="39">
        <v>75</v>
      </c>
      <c r="HE316" s="39">
        <v>-325</v>
      </c>
      <c r="HF316" s="39">
        <v>2500</v>
      </c>
      <c r="HG316" s="50">
        <f t="shared" si="764"/>
        <v>7.9196055517017619E-4</v>
      </c>
      <c r="HH316" s="40">
        <f t="shared" si="696"/>
        <v>16.196584460812222</v>
      </c>
      <c r="HI316" s="41">
        <f t="shared" si="765"/>
        <v>40491.461152030555</v>
      </c>
      <c r="HJ316" s="39">
        <f t="shared" si="766"/>
        <v>-13159724.874409931</v>
      </c>
      <c r="HK316" s="39">
        <f t="shared" si="767"/>
        <v>3036859.5864022914</v>
      </c>
      <c r="HL316" s="40">
        <f t="shared" si="697"/>
        <v>15402.502921580255</v>
      </c>
      <c r="HM316" s="39">
        <f t="shared" si="768"/>
        <v>38506257.303950638</v>
      </c>
      <c r="HN316" s="39">
        <f t="shared" si="769"/>
        <v>-12514533623.783957</v>
      </c>
      <c r="HO316" s="39">
        <f t="shared" si="770"/>
        <v>2887969297.796298</v>
      </c>
      <c r="HP316" s="53">
        <f t="shared" si="771"/>
        <v>4067223427729.7856</v>
      </c>
      <c r="HQ316" s="39">
        <f t="shared" si="772"/>
        <v>-938590021783.79688</v>
      </c>
      <c r="HR316" s="39">
        <f t="shared" si="773"/>
        <v>216597697334.72235</v>
      </c>
      <c r="IL316" s="21">
        <v>262</v>
      </c>
      <c r="IM316" s="39">
        <v>75</v>
      </c>
      <c r="IN316" s="39">
        <v>-325</v>
      </c>
      <c r="IO316" s="39">
        <v>2500</v>
      </c>
      <c r="IP316" s="50">
        <f t="shared" si="774"/>
        <v>7.9196055528436002E-4</v>
      </c>
      <c r="IQ316" s="40">
        <f t="shared" si="698"/>
        <v>16.196584462570939</v>
      </c>
      <c r="IR316" s="41">
        <f t="shared" si="775"/>
        <v>40491.461156427351</v>
      </c>
      <c r="IS316" s="39">
        <f t="shared" si="776"/>
        <v>-13159724.875838889</v>
      </c>
      <c r="IT316" s="39">
        <f t="shared" si="777"/>
        <v>3036859.5867320513</v>
      </c>
      <c r="IU316" s="40">
        <f t="shared" si="699"/>
        <v>15402.502920124409</v>
      </c>
      <c r="IV316" s="39">
        <f t="shared" si="778"/>
        <v>38506257.300311022</v>
      </c>
      <c r="IW316" s="39">
        <f t="shared" si="779"/>
        <v>-12514533622.601082</v>
      </c>
      <c r="IX316" s="39">
        <f t="shared" si="780"/>
        <v>2887969297.5233264</v>
      </c>
      <c r="IY316" s="53">
        <f t="shared" si="781"/>
        <v>4067223427345.3516</v>
      </c>
      <c r="IZ316" s="39">
        <f t="shared" si="782"/>
        <v>-938590021695.08105</v>
      </c>
      <c r="JA316" s="39">
        <f t="shared" si="783"/>
        <v>216597697314.24948</v>
      </c>
      <c r="JU316" s="21">
        <v>262</v>
      </c>
      <c r="JV316" s="39">
        <v>75</v>
      </c>
      <c r="JW316" s="39">
        <v>-325</v>
      </c>
      <c r="JX316" s="39">
        <v>2500</v>
      </c>
      <c r="JY316" s="50">
        <f t="shared" si="784"/>
        <v>7.9196055528436035E-4</v>
      </c>
      <c r="JZ316" s="40">
        <f t="shared" si="700"/>
        <v>16.196584462570947</v>
      </c>
      <c r="KA316" s="41">
        <f t="shared" si="785"/>
        <v>40491.461156427365</v>
      </c>
      <c r="KB316" s="39">
        <f t="shared" si="786"/>
        <v>-13159724.875838894</v>
      </c>
      <c r="KC316" s="39">
        <f t="shared" si="787"/>
        <v>3036859.5867320523</v>
      </c>
      <c r="KD316" s="40">
        <f t="shared" si="701"/>
        <v>15402.502920124407</v>
      </c>
      <c r="KE316" s="39">
        <f t="shared" si="788"/>
        <v>38506257.300311014</v>
      </c>
      <c r="KF316" s="39">
        <f t="shared" si="789"/>
        <v>-12514533622.60108</v>
      </c>
      <c r="KG316" s="39">
        <f t="shared" si="790"/>
        <v>2887969297.5233259</v>
      </c>
      <c r="KH316" s="53">
        <f t="shared" si="791"/>
        <v>4067223427345.3511</v>
      </c>
      <c r="KI316" s="39">
        <f t="shared" si="792"/>
        <v>-938590021695.08093</v>
      </c>
      <c r="KJ316" s="39">
        <f t="shared" si="793"/>
        <v>216597697314.24945</v>
      </c>
      <c r="LD316" s="21">
        <v>262</v>
      </c>
      <c r="LE316" s="39">
        <v>75</v>
      </c>
      <c r="LF316" s="39">
        <v>-325</v>
      </c>
      <c r="LG316" s="39">
        <v>2500</v>
      </c>
      <c r="LH316" s="50">
        <f t="shared" si="794"/>
        <v>7.9196055528436035E-4</v>
      </c>
      <c r="LI316" s="40">
        <f t="shared" si="702"/>
        <v>16.196584462570947</v>
      </c>
      <c r="LJ316" s="41">
        <f t="shared" si="795"/>
        <v>40491.461156427365</v>
      </c>
      <c r="LK316" s="39">
        <f t="shared" si="796"/>
        <v>-13159724.875838894</v>
      </c>
      <c r="LL316" s="39">
        <f t="shared" si="797"/>
        <v>3036859.5867320523</v>
      </c>
      <c r="LM316" s="40">
        <f t="shared" si="703"/>
        <v>15402.502920124407</v>
      </c>
      <c r="LN316" s="39">
        <f t="shared" si="798"/>
        <v>38506257.300311014</v>
      </c>
      <c r="LO316" s="39">
        <f t="shared" si="799"/>
        <v>-12514533622.60108</v>
      </c>
      <c r="LP316" s="39">
        <f t="shared" si="800"/>
        <v>2887969297.5233259</v>
      </c>
      <c r="LQ316" s="53">
        <f t="shared" si="801"/>
        <v>4067223427345.3511</v>
      </c>
      <c r="LR316" s="39">
        <f t="shared" si="802"/>
        <v>-938590021695.08093</v>
      </c>
      <c r="LS316" s="39">
        <f t="shared" si="803"/>
        <v>216597697314.24945</v>
      </c>
    </row>
    <row r="317" spans="1:331" x14ac:dyDescent="0.25">
      <c r="A317" s="21">
        <v>263</v>
      </c>
      <c r="B317" s="39">
        <v>75</v>
      </c>
      <c r="C317" s="39">
        <v>-275</v>
      </c>
      <c r="D317" s="39">
        <v>2500</v>
      </c>
      <c r="E317" s="50">
        <f t="shared" si="704"/>
        <v>9.6249999999999992E-4</v>
      </c>
      <c r="F317" s="40">
        <f t="shared" si="684"/>
        <v>18.637910156250001</v>
      </c>
      <c r="G317" s="41">
        <f t="shared" si="705"/>
        <v>46594.775390625</v>
      </c>
      <c r="H317" s="39">
        <f t="shared" si="706"/>
        <v>-12813563.232421875</v>
      </c>
      <c r="I317" s="39">
        <f t="shared" si="707"/>
        <v>3494608.154296875</v>
      </c>
      <c r="J317" s="40">
        <f t="shared" si="685"/>
        <v>13228.125000000002</v>
      </c>
      <c r="K317" s="39">
        <f t="shared" si="708"/>
        <v>33070312.500000004</v>
      </c>
      <c r="L317" s="39">
        <f t="shared" si="709"/>
        <v>-9094335937.5000019</v>
      </c>
      <c r="M317" s="39">
        <f t="shared" si="710"/>
        <v>2480273437.5000005</v>
      </c>
      <c r="N317" s="53">
        <f t="shared" si="711"/>
        <v>2500942382812.5005</v>
      </c>
      <c r="O317" s="39">
        <f t="shared" si="712"/>
        <v>-682075195312.50012</v>
      </c>
      <c r="P317" s="39">
        <f t="shared" si="713"/>
        <v>186020507812.50003</v>
      </c>
      <c r="AJ317" s="21">
        <v>263</v>
      </c>
      <c r="AK317" s="39">
        <v>75</v>
      </c>
      <c r="AL317" s="39">
        <v>-275</v>
      </c>
      <c r="AM317" s="39">
        <v>2500</v>
      </c>
      <c r="AN317" s="50">
        <f t="shared" si="714"/>
        <v>7.1337732696397657E-4</v>
      </c>
      <c r="AO317" s="40">
        <f t="shared" si="686"/>
        <v>14.946838369838945</v>
      </c>
      <c r="AP317" s="41">
        <f t="shared" si="715"/>
        <v>37367.095924597365</v>
      </c>
      <c r="AQ317" s="39">
        <f t="shared" si="716"/>
        <v>-10275951.379264275</v>
      </c>
      <c r="AR317" s="39">
        <f t="shared" si="717"/>
        <v>2802532.1943448023</v>
      </c>
      <c r="AS317" s="40">
        <f t="shared" si="687"/>
        <v>16404.439081209297</v>
      </c>
      <c r="AT317" s="39">
        <f t="shared" si="718"/>
        <v>41011097.70302324</v>
      </c>
      <c r="AU317" s="39">
        <f t="shared" si="719"/>
        <v>-11278051868.33139</v>
      </c>
      <c r="AV317" s="39">
        <f t="shared" si="720"/>
        <v>3075832327.7267432</v>
      </c>
      <c r="AW317" s="53">
        <f t="shared" si="721"/>
        <v>3101464263791.1323</v>
      </c>
      <c r="AX317" s="39">
        <f t="shared" si="722"/>
        <v>-845853890124.85437</v>
      </c>
      <c r="AY317" s="39">
        <f t="shared" si="723"/>
        <v>230687424579.50574</v>
      </c>
      <c r="BS317" s="21">
        <v>263</v>
      </c>
      <c r="BT317" s="39">
        <v>75</v>
      </c>
      <c r="BU317" s="39">
        <v>-275</v>
      </c>
      <c r="BV317" s="39">
        <v>2500</v>
      </c>
      <c r="BW317" s="50">
        <f t="shared" si="724"/>
        <v>8.2633522152117161E-4</v>
      </c>
      <c r="BX317" s="40">
        <f t="shared" si="688"/>
        <v>16.718507546958794</v>
      </c>
      <c r="BY317" s="41">
        <f t="shared" si="725"/>
        <v>41796.268867396982</v>
      </c>
      <c r="BZ317" s="39">
        <f t="shared" si="726"/>
        <v>-11493973.93853417</v>
      </c>
      <c r="CA317" s="39">
        <f t="shared" si="727"/>
        <v>3134720.1650547739</v>
      </c>
      <c r="CB317" s="40">
        <f t="shared" si="689"/>
        <v>14964.225925605064</v>
      </c>
      <c r="CC317" s="39">
        <f t="shared" si="728"/>
        <v>37410564.814012662</v>
      </c>
      <c r="CD317" s="39">
        <f t="shared" si="729"/>
        <v>-10287905323.853481</v>
      </c>
      <c r="CE317" s="39">
        <f t="shared" si="730"/>
        <v>2805792361.0509496</v>
      </c>
      <c r="CF317" s="53">
        <f t="shared" si="731"/>
        <v>2829173964059.7075</v>
      </c>
      <c r="CG317" s="39">
        <f t="shared" si="732"/>
        <v>-771592899289.01111</v>
      </c>
      <c r="CH317" s="39">
        <f t="shared" si="733"/>
        <v>210434427078.82123</v>
      </c>
      <c r="DB317" s="21">
        <v>263</v>
      </c>
      <c r="DC317" s="39">
        <v>75</v>
      </c>
      <c r="DD317" s="39">
        <v>-275</v>
      </c>
      <c r="DE317" s="39">
        <v>2500</v>
      </c>
      <c r="DF317" s="50">
        <f t="shared" si="734"/>
        <v>8.8521239407904242E-4</v>
      </c>
      <c r="DG317" s="40">
        <f t="shared" si="690"/>
        <v>17.577459784742004</v>
      </c>
      <c r="DH317" s="41">
        <f t="shared" si="735"/>
        <v>43943.649461855013</v>
      </c>
      <c r="DI317" s="39">
        <f t="shared" si="736"/>
        <v>-12084503.602010129</v>
      </c>
      <c r="DJ317" s="39">
        <f t="shared" si="737"/>
        <v>3295773.709639126</v>
      </c>
      <c r="DK317" s="40">
        <f t="shared" si="691"/>
        <v>14213.54197549221</v>
      </c>
      <c r="DL317" s="39">
        <f t="shared" si="738"/>
        <v>35533854.938730523</v>
      </c>
      <c r="DM317" s="39">
        <f t="shared" si="739"/>
        <v>-9771810108.1508942</v>
      </c>
      <c r="DN317" s="39">
        <f t="shared" si="740"/>
        <v>2665039120.4047894</v>
      </c>
      <c r="DO317" s="53">
        <f t="shared" si="741"/>
        <v>2687247779741.4961</v>
      </c>
      <c r="DP317" s="39">
        <f t="shared" si="742"/>
        <v>-732885758111.31714</v>
      </c>
      <c r="DQ317" s="39">
        <f t="shared" si="743"/>
        <v>199877934030.35919</v>
      </c>
      <c r="EK317" s="21">
        <v>263</v>
      </c>
      <c r="EL317" s="39">
        <v>75</v>
      </c>
      <c r="EM317" s="39">
        <v>-275</v>
      </c>
      <c r="EN317" s="39">
        <v>2500</v>
      </c>
      <c r="EO317" s="50">
        <f t="shared" si="744"/>
        <v>9.093257639777399E-4</v>
      </c>
      <c r="EP317" s="40">
        <f t="shared" si="692"/>
        <v>17.916489406842526</v>
      </c>
      <c r="EQ317" s="41">
        <f t="shared" si="745"/>
        <v>44791.223517106315</v>
      </c>
      <c r="ER317" s="39">
        <f t="shared" si="746"/>
        <v>-12317586.467204237</v>
      </c>
      <c r="ES317" s="39">
        <f t="shared" si="747"/>
        <v>3359341.7637829734</v>
      </c>
      <c r="ET317" s="40">
        <f t="shared" si="693"/>
        <v>13906.096509283816</v>
      </c>
      <c r="EU317" s="39">
        <f t="shared" si="748"/>
        <v>34765241.273209542</v>
      </c>
      <c r="EV317" s="39">
        <f t="shared" si="749"/>
        <v>-9560441350.1326237</v>
      </c>
      <c r="EW317" s="39">
        <f t="shared" si="750"/>
        <v>2607393095.4907155</v>
      </c>
      <c r="EX317" s="53">
        <f t="shared" si="751"/>
        <v>2629121371286.4717</v>
      </c>
      <c r="EY317" s="39">
        <f t="shared" si="752"/>
        <v>-717033101259.94678</v>
      </c>
      <c r="EZ317" s="39">
        <f t="shared" si="753"/>
        <v>195554482161.80368</v>
      </c>
      <c r="FT317" s="21">
        <v>263</v>
      </c>
      <c r="FU317" s="39">
        <v>75</v>
      </c>
      <c r="FV317" s="39">
        <v>-275</v>
      </c>
      <c r="FW317" s="39">
        <v>2500</v>
      </c>
      <c r="FX317" s="50">
        <f t="shared" si="754"/>
        <v>9.1112398820138542E-4</v>
      </c>
      <c r="FY317" s="40">
        <f t="shared" si="694"/>
        <v>17.941475072175837</v>
      </c>
      <c r="FZ317" s="41">
        <f t="shared" si="755"/>
        <v>44853.687680439594</v>
      </c>
      <c r="GA317" s="39">
        <f t="shared" si="756"/>
        <v>-12334764.112120889</v>
      </c>
      <c r="GB317" s="39">
        <f t="shared" si="757"/>
        <v>3364026.5760329696</v>
      </c>
      <c r="GC317" s="40">
        <f t="shared" si="695"/>
        <v>13883.169150432335</v>
      </c>
      <c r="GD317" s="39">
        <f t="shared" si="758"/>
        <v>34707922.876080841</v>
      </c>
      <c r="GE317" s="39">
        <f t="shared" si="759"/>
        <v>-9544678790.9222317</v>
      </c>
      <c r="GF317" s="39">
        <f t="shared" si="760"/>
        <v>2603094215.7060633</v>
      </c>
      <c r="GG317" s="53">
        <f t="shared" si="761"/>
        <v>2624786667503.6138</v>
      </c>
      <c r="GH317" s="39">
        <f t="shared" si="762"/>
        <v>-715850909319.16736</v>
      </c>
      <c r="GI317" s="39">
        <f t="shared" si="763"/>
        <v>195232066177.95474</v>
      </c>
      <c r="HC317" s="21">
        <v>263</v>
      </c>
      <c r="HD317" s="39">
        <v>75</v>
      </c>
      <c r="HE317" s="39">
        <v>-275</v>
      </c>
      <c r="HF317" s="39">
        <v>2500</v>
      </c>
      <c r="HG317" s="50">
        <f t="shared" si="764"/>
        <v>9.1113270022812997E-4</v>
      </c>
      <c r="HH317" s="40">
        <f t="shared" si="696"/>
        <v>17.941596022232918</v>
      </c>
      <c r="HI317" s="41">
        <f t="shared" si="765"/>
        <v>44853.990055582297</v>
      </c>
      <c r="HJ317" s="39">
        <f t="shared" si="766"/>
        <v>-12334847.265285132</v>
      </c>
      <c r="HK317" s="39">
        <f t="shared" si="767"/>
        <v>3364049.2541686725</v>
      </c>
      <c r="HL317" s="40">
        <f t="shared" si="697"/>
        <v>13883.058072091342</v>
      </c>
      <c r="HM317" s="39">
        <f t="shared" si="768"/>
        <v>34707645.180228353</v>
      </c>
      <c r="HN317" s="39">
        <f t="shared" si="769"/>
        <v>-9544602424.5627975</v>
      </c>
      <c r="HO317" s="39">
        <f t="shared" si="770"/>
        <v>2603073388.5171266</v>
      </c>
      <c r="HP317" s="53">
        <f t="shared" si="771"/>
        <v>2624765666754.7695</v>
      </c>
      <c r="HQ317" s="39">
        <f t="shared" si="772"/>
        <v>-715845181842.20984</v>
      </c>
      <c r="HR317" s="39">
        <f t="shared" si="773"/>
        <v>195230504138.78448</v>
      </c>
      <c r="IL317" s="21">
        <v>263</v>
      </c>
      <c r="IM317" s="39">
        <v>75</v>
      </c>
      <c r="IN317" s="39">
        <v>-275</v>
      </c>
      <c r="IO317" s="39">
        <v>2500</v>
      </c>
      <c r="IP317" s="50">
        <f t="shared" si="774"/>
        <v>9.1113270038375505E-4</v>
      </c>
      <c r="IQ317" s="40">
        <f t="shared" si="698"/>
        <v>17.941596024393469</v>
      </c>
      <c r="IR317" s="41">
        <f t="shared" si="775"/>
        <v>44853.99006098367</v>
      </c>
      <c r="IS317" s="39">
        <f t="shared" si="776"/>
        <v>-12334847.26677051</v>
      </c>
      <c r="IT317" s="39">
        <f t="shared" si="777"/>
        <v>3364049.254573775</v>
      </c>
      <c r="IU317" s="40">
        <f t="shared" si="699"/>
        <v>13883.058070107123</v>
      </c>
      <c r="IV317" s="39">
        <f t="shared" si="778"/>
        <v>34707645.175267808</v>
      </c>
      <c r="IW317" s="39">
        <f t="shared" si="779"/>
        <v>-9544602423.1986465</v>
      </c>
      <c r="IX317" s="39">
        <f t="shared" si="780"/>
        <v>2603073388.1450858</v>
      </c>
      <c r="IY317" s="53">
        <f t="shared" si="781"/>
        <v>2624765666379.6279</v>
      </c>
      <c r="IZ317" s="39">
        <f t="shared" si="782"/>
        <v>-715845181739.89856</v>
      </c>
      <c r="JA317" s="39">
        <f t="shared" si="783"/>
        <v>195230504110.88141</v>
      </c>
      <c r="JU317" s="21">
        <v>263</v>
      </c>
      <c r="JV317" s="39">
        <v>75</v>
      </c>
      <c r="JW317" s="39">
        <v>-275</v>
      </c>
      <c r="JX317" s="39">
        <v>2500</v>
      </c>
      <c r="JY317" s="50">
        <f t="shared" si="784"/>
        <v>9.1113270038375559E-4</v>
      </c>
      <c r="JZ317" s="40">
        <f t="shared" si="700"/>
        <v>17.94159602439348</v>
      </c>
      <c r="KA317" s="41">
        <f t="shared" si="785"/>
        <v>44853.990060983699</v>
      </c>
      <c r="KB317" s="39">
        <f t="shared" si="786"/>
        <v>-12334847.266770517</v>
      </c>
      <c r="KC317" s="39">
        <f t="shared" si="787"/>
        <v>3364049.2545737773</v>
      </c>
      <c r="KD317" s="40">
        <f t="shared" si="701"/>
        <v>13883.058070107114</v>
      </c>
      <c r="KE317" s="39">
        <f t="shared" si="788"/>
        <v>34707645.175267786</v>
      </c>
      <c r="KF317" s="39">
        <f t="shared" si="789"/>
        <v>-9544602423.1986408</v>
      </c>
      <c r="KG317" s="39">
        <f t="shared" si="790"/>
        <v>2603073388.1450839</v>
      </c>
      <c r="KH317" s="53">
        <f t="shared" si="791"/>
        <v>2624765666379.6265</v>
      </c>
      <c r="KI317" s="39">
        <f t="shared" si="792"/>
        <v>-715845181739.89807</v>
      </c>
      <c r="KJ317" s="39">
        <f t="shared" si="793"/>
        <v>195230504110.88129</v>
      </c>
      <c r="LD317" s="21">
        <v>263</v>
      </c>
      <c r="LE317" s="39">
        <v>75</v>
      </c>
      <c r="LF317" s="39">
        <v>-275</v>
      </c>
      <c r="LG317" s="39">
        <v>2500</v>
      </c>
      <c r="LH317" s="50">
        <f t="shared" si="794"/>
        <v>9.1113270038375559E-4</v>
      </c>
      <c r="LI317" s="40">
        <f t="shared" si="702"/>
        <v>17.94159602439348</v>
      </c>
      <c r="LJ317" s="41">
        <f t="shared" si="795"/>
        <v>44853.990060983699</v>
      </c>
      <c r="LK317" s="39">
        <f t="shared" si="796"/>
        <v>-12334847.266770517</v>
      </c>
      <c r="LL317" s="39">
        <f t="shared" si="797"/>
        <v>3364049.2545737773</v>
      </c>
      <c r="LM317" s="40">
        <f t="shared" si="703"/>
        <v>13883.058070107114</v>
      </c>
      <c r="LN317" s="39">
        <f t="shared" si="798"/>
        <v>34707645.175267786</v>
      </c>
      <c r="LO317" s="39">
        <f t="shared" si="799"/>
        <v>-9544602423.1986408</v>
      </c>
      <c r="LP317" s="39">
        <f t="shared" si="800"/>
        <v>2603073388.1450839</v>
      </c>
      <c r="LQ317" s="53">
        <f t="shared" si="801"/>
        <v>2624765666379.6265</v>
      </c>
      <c r="LR317" s="39">
        <f t="shared" si="802"/>
        <v>-715845181739.89807</v>
      </c>
      <c r="LS317" s="39">
        <f t="shared" si="803"/>
        <v>195230504110.88129</v>
      </c>
    </row>
    <row r="318" spans="1:331" x14ac:dyDescent="0.25">
      <c r="A318" s="21">
        <v>264</v>
      </c>
      <c r="B318" s="39">
        <v>75</v>
      </c>
      <c r="C318" s="39">
        <v>-225</v>
      </c>
      <c r="D318" s="39">
        <v>2500</v>
      </c>
      <c r="E318" s="50">
        <f t="shared" si="704"/>
        <v>9.6999999999999994E-4</v>
      </c>
      <c r="F318" s="40">
        <f t="shared" si="684"/>
        <v>18.736762499999998</v>
      </c>
      <c r="G318" s="41">
        <f t="shared" si="705"/>
        <v>46841.906249999993</v>
      </c>
      <c r="H318" s="39">
        <f t="shared" si="706"/>
        <v>-10539428.906249998</v>
      </c>
      <c r="I318" s="39">
        <f t="shared" si="707"/>
        <v>3513142.9687499995</v>
      </c>
      <c r="J318" s="40">
        <f t="shared" si="685"/>
        <v>13132.5</v>
      </c>
      <c r="K318" s="39">
        <f t="shared" si="708"/>
        <v>32831250</v>
      </c>
      <c r="L318" s="39">
        <f t="shared" si="709"/>
        <v>-7387031250</v>
      </c>
      <c r="M318" s="39">
        <f t="shared" si="710"/>
        <v>2462343750</v>
      </c>
      <c r="N318" s="53">
        <f t="shared" si="711"/>
        <v>1662082031250</v>
      </c>
      <c r="O318" s="39">
        <f t="shared" si="712"/>
        <v>-554027343750</v>
      </c>
      <c r="P318" s="39">
        <f t="shared" si="713"/>
        <v>184675781250</v>
      </c>
      <c r="AJ318" s="21">
        <v>264</v>
      </c>
      <c r="AK318" s="39">
        <v>75</v>
      </c>
      <c r="AL318" s="39">
        <v>-225</v>
      </c>
      <c r="AM318" s="39">
        <v>2500</v>
      </c>
      <c r="AN318" s="50">
        <f t="shared" si="714"/>
        <v>7.859693667019523E-4</v>
      </c>
      <c r="AO318" s="40">
        <f t="shared" si="686"/>
        <v>16.104076336513874</v>
      </c>
      <c r="AP318" s="41">
        <f t="shared" si="715"/>
        <v>40260.190841284682</v>
      </c>
      <c r="AQ318" s="39">
        <f t="shared" si="716"/>
        <v>-9058542.9392890539</v>
      </c>
      <c r="AR318" s="39">
        <f t="shared" si="717"/>
        <v>3019514.313096351</v>
      </c>
      <c r="AS318" s="40">
        <f t="shared" si="687"/>
        <v>15478.890574550109</v>
      </c>
      <c r="AT318" s="39">
        <f t="shared" si="718"/>
        <v>38697226.436375275</v>
      </c>
      <c r="AU318" s="39">
        <f t="shared" si="719"/>
        <v>-8706875948.1844368</v>
      </c>
      <c r="AV318" s="39">
        <f t="shared" si="720"/>
        <v>2902291982.7281456</v>
      </c>
      <c r="AW318" s="53">
        <f t="shared" si="721"/>
        <v>1959047088341.4983</v>
      </c>
      <c r="AX318" s="39">
        <f t="shared" si="722"/>
        <v>-653015696113.83276</v>
      </c>
      <c r="AY318" s="39">
        <f t="shared" si="723"/>
        <v>217671898704.61093</v>
      </c>
      <c r="BS318" s="21">
        <v>264</v>
      </c>
      <c r="BT318" s="39">
        <v>75</v>
      </c>
      <c r="BU318" s="39">
        <v>-225</v>
      </c>
      <c r="BV318" s="39">
        <v>2500</v>
      </c>
      <c r="BW318" s="50">
        <f t="shared" si="724"/>
        <v>9.1669672526948373E-4</v>
      </c>
      <c r="BX318" s="40">
        <f t="shared" si="688"/>
        <v>18.01864434535814</v>
      </c>
      <c r="BY318" s="41">
        <f t="shared" si="725"/>
        <v>45046.610863395348</v>
      </c>
      <c r="BZ318" s="39">
        <f t="shared" si="726"/>
        <v>-10135487.444263954</v>
      </c>
      <c r="CA318" s="39">
        <f t="shared" si="727"/>
        <v>3378495.8147546509</v>
      </c>
      <c r="CB318" s="40">
        <f t="shared" si="689"/>
        <v>13812.116752814081</v>
      </c>
      <c r="CC318" s="39">
        <f t="shared" si="728"/>
        <v>34530291.882035203</v>
      </c>
      <c r="CD318" s="39">
        <f t="shared" si="729"/>
        <v>-7769315673.457921</v>
      </c>
      <c r="CE318" s="39">
        <f t="shared" si="730"/>
        <v>2589771891.1526403</v>
      </c>
      <c r="CF318" s="53">
        <f t="shared" si="731"/>
        <v>1748096026528.0322</v>
      </c>
      <c r="CG318" s="39">
        <f t="shared" si="732"/>
        <v>-582698675509.34412</v>
      </c>
      <c r="CH318" s="39">
        <f t="shared" si="733"/>
        <v>194232891836.44803</v>
      </c>
      <c r="DB318" s="21">
        <v>264</v>
      </c>
      <c r="DC318" s="39">
        <v>75</v>
      </c>
      <c r="DD318" s="39">
        <v>-225</v>
      </c>
      <c r="DE318" s="39">
        <v>2500</v>
      </c>
      <c r="DF318" s="50">
        <f t="shared" si="734"/>
        <v>9.9613266883041948E-4</v>
      </c>
      <c r="DG318" s="40">
        <f t="shared" si="690"/>
        <v>19.075596181491704</v>
      </c>
      <c r="DH318" s="41">
        <f t="shared" si="735"/>
        <v>47688.99045372926</v>
      </c>
      <c r="DI318" s="39">
        <f t="shared" si="736"/>
        <v>-10730022.852089083</v>
      </c>
      <c r="DJ318" s="39">
        <f t="shared" si="737"/>
        <v>3576674.2840296947</v>
      </c>
      <c r="DK318" s="40">
        <f t="shared" si="691"/>
        <v>12799.308472412151</v>
      </c>
      <c r="DL318" s="39">
        <f t="shared" si="738"/>
        <v>31998271.181030378</v>
      </c>
      <c r="DM318" s="39">
        <f t="shared" si="739"/>
        <v>-7199611015.7318354</v>
      </c>
      <c r="DN318" s="39">
        <f t="shared" si="740"/>
        <v>2399870338.5772781</v>
      </c>
      <c r="DO318" s="53">
        <f t="shared" si="741"/>
        <v>1619912478539.6628</v>
      </c>
      <c r="DP318" s="39">
        <f t="shared" si="742"/>
        <v>-539970826179.88757</v>
      </c>
      <c r="DQ318" s="39">
        <f t="shared" si="743"/>
        <v>179990275393.29587</v>
      </c>
      <c r="EK318" s="21">
        <v>264</v>
      </c>
      <c r="EL318" s="39">
        <v>75</v>
      </c>
      <c r="EM318" s="39">
        <v>-225</v>
      </c>
      <c r="EN318" s="39">
        <v>2500</v>
      </c>
      <c r="EO318" s="50">
        <f t="shared" si="744"/>
        <v>1.0279121742811982E-3</v>
      </c>
      <c r="EP318" s="40">
        <f t="shared" si="692"/>
        <v>19.475913526694239</v>
      </c>
      <c r="EQ318" s="41">
        <f t="shared" si="745"/>
        <v>48689.783816735595</v>
      </c>
      <c r="ER318" s="39">
        <f t="shared" si="746"/>
        <v>-10955201.358765509</v>
      </c>
      <c r="ES318" s="39">
        <f t="shared" si="747"/>
        <v>3651733.7862551697</v>
      </c>
      <c r="ET318" s="40">
        <f t="shared" si="693"/>
        <v>12394.119777914724</v>
      </c>
      <c r="EU318" s="39">
        <f t="shared" si="748"/>
        <v>30985299.444786809</v>
      </c>
      <c r="EV318" s="39">
        <f t="shared" si="749"/>
        <v>-6971692375.0770321</v>
      </c>
      <c r="EW318" s="39">
        <f t="shared" si="750"/>
        <v>2323897458.3590107</v>
      </c>
      <c r="EX318" s="53">
        <f t="shared" si="751"/>
        <v>1568630784392.3323</v>
      </c>
      <c r="EY318" s="39">
        <f t="shared" si="752"/>
        <v>-522876928130.7774</v>
      </c>
      <c r="EZ318" s="39">
        <f t="shared" si="753"/>
        <v>174292309376.92581</v>
      </c>
      <c r="FT318" s="21">
        <v>264</v>
      </c>
      <c r="FU318" s="39">
        <v>75</v>
      </c>
      <c r="FV318" s="39">
        <v>-225</v>
      </c>
      <c r="FW318" s="39">
        <v>2500</v>
      </c>
      <c r="FX318" s="50">
        <f t="shared" si="754"/>
        <v>1.0302938688946527E-3</v>
      </c>
      <c r="FY318" s="40">
        <f t="shared" si="694"/>
        <v>19.505396373016456</v>
      </c>
      <c r="FZ318" s="41">
        <f t="shared" si="755"/>
        <v>48763.490932541143</v>
      </c>
      <c r="GA318" s="39">
        <f t="shared" si="756"/>
        <v>-10971785.459821757</v>
      </c>
      <c r="GB318" s="39">
        <f t="shared" si="757"/>
        <v>3657261.8199405856</v>
      </c>
      <c r="GC318" s="40">
        <f t="shared" si="695"/>
        <v>12363.75317159318</v>
      </c>
      <c r="GD318" s="39">
        <f t="shared" si="758"/>
        <v>30909382.928982951</v>
      </c>
      <c r="GE318" s="39">
        <f t="shared" si="759"/>
        <v>-6954611159.0211639</v>
      </c>
      <c r="GF318" s="39">
        <f t="shared" si="760"/>
        <v>2318203719.6737213</v>
      </c>
      <c r="GG318" s="53">
        <f t="shared" si="761"/>
        <v>1564787510779.762</v>
      </c>
      <c r="GH318" s="39">
        <f t="shared" si="762"/>
        <v>-521595836926.58728</v>
      </c>
      <c r="GI318" s="39">
        <f t="shared" si="763"/>
        <v>173865278975.52908</v>
      </c>
      <c r="HC318" s="21">
        <v>264</v>
      </c>
      <c r="HD318" s="39">
        <v>75</v>
      </c>
      <c r="HE318" s="39">
        <v>-225</v>
      </c>
      <c r="HF318" s="39">
        <v>2500</v>
      </c>
      <c r="HG318" s="50">
        <f t="shared" si="764"/>
        <v>1.0303048452860839E-3</v>
      </c>
      <c r="HH318" s="40">
        <f t="shared" si="696"/>
        <v>19.505532081642759</v>
      </c>
      <c r="HI318" s="41">
        <f t="shared" si="765"/>
        <v>48763.830204106896</v>
      </c>
      <c r="HJ318" s="39">
        <f t="shared" si="766"/>
        <v>-10971861.795924053</v>
      </c>
      <c r="HK318" s="39">
        <f t="shared" si="767"/>
        <v>3657287.2653080174</v>
      </c>
      <c r="HL318" s="40">
        <f t="shared" si="697"/>
        <v>12363.613222602431</v>
      </c>
      <c r="HM318" s="39">
        <f t="shared" si="768"/>
        <v>30909033.056506079</v>
      </c>
      <c r="HN318" s="39">
        <f t="shared" si="769"/>
        <v>-6954532437.7138681</v>
      </c>
      <c r="HO318" s="39">
        <f t="shared" si="770"/>
        <v>2318177479.237956</v>
      </c>
      <c r="HP318" s="53">
        <f t="shared" si="771"/>
        <v>1564769798485.6204</v>
      </c>
      <c r="HQ318" s="39">
        <f t="shared" si="772"/>
        <v>-521589932828.5401</v>
      </c>
      <c r="HR318" s="39">
        <f t="shared" si="773"/>
        <v>173863310942.84668</v>
      </c>
      <c r="IL318" s="21">
        <v>264</v>
      </c>
      <c r="IM318" s="39">
        <v>75</v>
      </c>
      <c r="IN318" s="39">
        <v>-225</v>
      </c>
      <c r="IO318" s="39">
        <v>2500</v>
      </c>
      <c r="IP318" s="50">
        <f t="shared" si="774"/>
        <v>1.0303048454831502E-3</v>
      </c>
      <c r="IQ318" s="40">
        <f t="shared" si="698"/>
        <v>19.50553208407921</v>
      </c>
      <c r="IR318" s="41">
        <f t="shared" si="775"/>
        <v>48763.830210198023</v>
      </c>
      <c r="IS318" s="39">
        <f t="shared" si="776"/>
        <v>-10971861.797294555</v>
      </c>
      <c r="IT318" s="39">
        <f t="shared" si="777"/>
        <v>3657287.2657648516</v>
      </c>
      <c r="IU318" s="40">
        <f t="shared" si="699"/>
        <v>12363.613220089834</v>
      </c>
      <c r="IV318" s="39">
        <f t="shared" si="778"/>
        <v>30909033.050224584</v>
      </c>
      <c r="IW318" s="39">
        <f t="shared" si="779"/>
        <v>-6954532436.3005314</v>
      </c>
      <c r="IX318" s="39">
        <f t="shared" si="780"/>
        <v>2318177478.7668438</v>
      </c>
      <c r="IY318" s="53">
        <f t="shared" si="781"/>
        <v>1564769798167.6196</v>
      </c>
      <c r="IZ318" s="39">
        <f t="shared" si="782"/>
        <v>-521589932722.53986</v>
      </c>
      <c r="JA318" s="39">
        <f t="shared" si="783"/>
        <v>173863310907.51328</v>
      </c>
      <c r="JU318" s="21">
        <v>264</v>
      </c>
      <c r="JV318" s="39">
        <v>75</v>
      </c>
      <c r="JW318" s="39">
        <v>-225</v>
      </c>
      <c r="JX318" s="39">
        <v>2500</v>
      </c>
      <c r="JY318" s="50">
        <f t="shared" si="784"/>
        <v>1.0303048454831506E-3</v>
      </c>
      <c r="JZ318" s="40">
        <f t="shared" si="700"/>
        <v>19.505532084079213</v>
      </c>
      <c r="KA318" s="41">
        <f t="shared" si="785"/>
        <v>48763.830210198037</v>
      </c>
      <c r="KB318" s="39">
        <f t="shared" si="786"/>
        <v>-10971861.797294559</v>
      </c>
      <c r="KC318" s="39">
        <f t="shared" si="787"/>
        <v>3657287.265764853</v>
      </c>
      <c r="KD318" s="40">
        <f t="shared" si="701"/>
        <v>12363.613220089832</v>
      </c>
      <c r="KE318" s="39">
        <f t="shared" si="788"/>
        <v>30909033.05022458</v>
      </c>
      <c r="KF318" s="39">
        <f t="shared" si="789"/>
        <v>-6954532436.3005304</v>
      </c>
      <c r="KG318" s="39">
        <f t="shared" si="790"/>
        <v>2318177478.7668433</v>
      </c>
      <c r="KH318" s="53">
        <f t="shared" si="791"/>
        <v>1564769798167.6194</v>
      </c>
      <c r="KI318" s="39">
        <f t="shared" si="792"/>
        <v>-521589932722.53973</v>
      </c>
      <c r="KJ318" s="39">
        <f t="shared" si="793"/>
        <v>173863310907.51328</v>
      </c>
      <c r="LD318" s="21">
        <v>264</v>
      </c>
      <c r="LE318" s="39">
        <v>75</v>
      </c>
      <c r="LF318" s="39">
        <v>-225</v>
      </c>
      <c r="LG318" s="39">
        <v>2500</v>
      </c>
      <c r="LH318" s="50">
        <f t="shared" si="794"/>
        <v>1.0303048454831506E-3</v>
      </c>
      <c r="LI318" s="40">
        <f t="shared" si="702"/>
        <v>19.505532084079213</v>
      </c>
      <c r="LJ318" s="41">
        <f t="shared" si="795"/>
        <v>48763.830210198037</v>
      </c>
      <c r="LK318" s="39">
        <f t="shared" si="796"/>
        <v>-10971861.797294559</v>
      </c>
      <c r="LL318" s="39">
        <f t="shared" si="797"/>
        <v>3657287.265764853</v>
      </c>
      <c r="LM318" s="40">
        <f t="shared" si="703"/>
        <v>12363.613220089832</v>
      </c>
      <c r="LN318" s="39">
        <f t="shared" si="798"/>
        <v>30909033.05022458</v>
      </c>
      <c r="LO318" s="39">
        <f t="shared" si="799"/>
        <v>-6954532436.3005304</v>
      </c>
      <c r="LP318" s="39">
        <f t="shared" si="800"/>
        <v>2318177478.7668433</v>
      </c>
      <c r="LQ318" s="53">
        <f t="shared" si="801"/>
        <v>1564769798167.6194</v>
      </c>
      <c r="LR318" s="39">
        <f t="shared" si="802"/>
        <v>-521589932722.53973</v>
      </c>
      <c r="LS318" s="39">
        <f t="shared" si="803"/>
        <v>173863310907.51328</v>
      </c>
    </row>
    <row r="319" spans="1:331" x14ac:dyDescent="0.25">
      <c r="A319" s="21">
        <v>265</v>
      </c>
      <c r="B319" s="39">
        <v>75</v>
      </c>
      <c r="C319" s="39">
        <v>-175</v>
      </c>
      <c r="D319" s="39">
        <v>2500</v>
      </c>
      <c r="E319" s="50">
        <f t="shared" si="704"/>
        <v>9.7750000000000007E-4</v>
      </c>
      <c r="F319" s="40">
        <f t="shared" si="684"/>
        <v>18.83489765625</v>
      </c>
      <c r="G319" s="41">
        <f t="shared" si="705"/>
        <v>47087.244140625</v>
      </c>
      <c r="H319" s="39">
        <f t="shared" si="706"/>
        <v>-8240267.724609375</v>
      </c>
      <c r="I319" s="39">
        <f t="shared" si="707"/>
        <v>3531543.310546875</v>
      </c>
      <c r="J319" s="40">
        <f t="shared" si="685"/>
        <v>13036.875</v>
      </c>
      <c r="K319" s="39">
        <f t="shared" si="708"/>
        <v>32592187.5</v>
      </c>
      <c r="L319" s="39">
        <f t="shared" si="709"/>
        <v>-5703632812.5</v>
      </c>
      <c r="M319" s="39">
        <f t="shared" si="710"/>
        <v>2444414062.5</v>
      </c>
      <c r="N319" s="53">
        <f t="shared" si="711"/>
        <v>998135742187.5</v>
      </c>
      <c r="O319" s="39">
        <f t="shared" si="712"/>
        <v>-427772460937.5</v>
      </c>
      <c r="P319" s="39">
        <f t="shared" si="713"/>
        <v>183331054687.5</v>
      </c>
      <c r="AJ319" s="21">
        <v>265</v>
      </c>
      <c r="AK319" s="39">
        <v>75</v>
      </c>
      <c r="AL319" s="39">
        <v>-175</v>
      </c>
      <c r="AM319" s="39">
        <v>2500</v>
      </c>
      <c r="AN319" s="50">
        <f t="shared" si="714"/>
        <v>8.5856140643992803E-4</v>
      </c>
      <c r="AO319" s="40">
        <f t="shared" si="686"/>
        <v>17.194126849213976</v>
      </c>
      <c r="AP319" s="41">
        <f t="shared" si="715"/>
        <v>42985.31712303494</v>
      </c>
      <c r="AQ319" s="39">
        <f t="shared" si="716"/>
        <v>-7522430.4965311149</v>
      </c>
      <c r="AR319" s="39">
        <f t="shared" si="717"/>
        <v>3223898.7842276203</v>
      </c>
      <c r="AS319" s="40">
        <f t="shared" si="687"/>
        <v>14553.342067890921</v>
      </c>
      <c r="AT319" s="39">
        <f t="shared" si="718"/>
        <v>36383355.169727303</v>
      </c>
      <c r="AU319" s="39">
        <f t="shared" si="719"/>
        <v>-6367087154.7022781</v>
      </c>
      <c r="AV319" s="39">
        <f t="shared" si="720"/>
        <v>2728751637.7295475</v>
      </c>
      <c r="AW319" s="53">
        <f t="shared" si="721"/>
        <v>1114240252072.8987</v>
      </c>
      <c r="AX319" s="39">
        <f t="shared" si="722"/>
        <v>-477531536602.67084</v>
      </c>
      <c r="AY319" s="39">
        <f t="shared" si="723"/>
        <v>204656372829.71609</v>
      </c>
      <c r="BS319" s="21">
        <v>265</v>
      </c>
      <c r="BT319" s="39">
        <v>75</v>
      </c>
      <c r="BU319" s="39">
        <v>-175</v>
      </c>
      <c r="BV319" s="39">
        <v>2500</v>
      </c>
      <c r="BW319" s="50">
        <f t="shared" si="724"/>
        <v>1.007058229017796E-3</v>
      </c>
      <c r="BX319" s="40">
        <f t="shared" si="688"/>
        <v>19.214674826421863</v>
      </c>
      <c r="BY319" s="41">
        <f t="shared" si="725"/>
        <v>48036.687066054656</v>
      </c>
      <c r="BZ319" s="39">
        <f t="shared" si="726"/>
        <v>-8406420.2365595642</v>
      </c>
      <c r="CA319" s="39">
        <f t="shared" si="727"/>
        <v>3602751.5299540991</v>
      </c>
      <c r="CB319" s="40">
        <f t="shared" si="689"/>
        <v>12660.007580023102</v>
      </c>
      <c r="CC319" s="39">
        <f t="shared" si="728"/>
        <v>31650018.950057756</v>
      </c>
      <c r="CD319" s="39">
        <f t="shared" si="729"/>
        <v>-5538753316.260107</v>
      </c>
      <c r="CE319" s="39">
        <f t="shared" si="730"/>
        <v>2373751421.2543316</v>
      </c>
      <c r="CF319" s="53">
        <f t="shared" si="731"/>
        <v>969281830345.51868</v>
      </c>
      <c r="CG319" s="39">
        <f t="shared" si="732"/>
        <v>-415406498719.50806</v>
      </c>
      <c r="CH319" s="39">
        <f t="shared" si="733"/>
        <v>178031356594.07489</v>
      </c>
      <c r="DB319" s="21">
        <v>265</v>
      </c>
      <c r="DC319" s="39">
        <v>75</v>
      </c>
      <c r="DD319" s="39">
        <v>-175</v>
      </c>
      <c r="DE319" s="39">
        <v>2500</v>
      </c>
      <c r="DF319" s="50">
        <f t="shared" si="734"/>
        <v>1.1070529435817963E-3</v>
      </c>
      <c r="DG319" s="40">
        <f t="shared" si="690"/>
        <v>20.416865409517165</v>
      </c>
      <c r="DH319" s="41">
        <f t="shared" si="735"/>
        <v>51042.163523792915</v>
      </c>
      <c r="DI319" s="39">
        <f t="shared" si="736"/>
        <v>-8932378.6166637596</v>
      </c>
      <c r="DJ319" s="39">
        <f t="shared" si="737"/>
        <v>3828162.2642844687</v>
      </c>
      <c r="DK319" s="40">
        <f t="shared" si="691"/>
        <v>11385.074969332096</v>
      </c>
      <c r="DL319" s="39">
        <f t="shared" si="738"/>
        <v>28462687.42333024</v>
      </c>
      <c r="DM319" s="39">
        <f t="shared" si="739"/>
        <v>-4980970299.0827923</v>
      </c>
      <c r="DN319" s="39">
        <f t="shared" si="740"/>
        <v>2134701556.749768</v>
      </c>
      <c r="DO319" s="53">
        <f t="shared" si="741"/>
        <v>871669802339.48865</v>
      </c>
      <c r="DP319" s="39">
        <f t="shared" si="742"/>
        <v>-373572772431.20941</v>
      </c>
      <c r="DQ319" s="39">
        <f t="shared" si="743"/>
        <v>160102616756.2326</v>
      </c>
      <c r="EK319" s="21">
        <v>265</v>
      </c>
      <c r="EL319" s="39">
        <v>75</v>
      </c>
      <c r="EM319" s="39">
        <v>-175</v>
      </c>
      <c r="EN319" s="39">
        <v>2500</v>
      </c>
      <c r="EO319" s="50">
        <f t="shared" si="744"/>
        <v>1.146498584584656E-3</v>
      </c>
      <c r="EP319" s="40">
        <f t="shared" si="692"/>
        <v>20.856037753510527</v>
      </c>
      <c r="EQ319" s="41">
        <f t="shared" si="745"/>
        <v>52140.094383776319</v>
      </c>
      <c r="ER319" s="39">
        <f t="shared" si="746"/>
        <v>-9124516.5171608552</v>
      </c>
      <c r="ES319" s="39">
        <f t="shared" si="747"/>
        <v>3910507.0787832239</v>
      </c>
      <c r="ET319" s="40">
        <f t="shared" si="693"/>
        <v>10882.143046545636</v>
      </c>
      <c r="EU319" s="39">
        <f t="shared" si="748"/>
        <v>27205357.616364092</v>
      </c>
      <c r="EV319" s="39">
        <f t="shared" si="749"/>
        <v>-4760937582.8637161</v>
      </c>
      <c r="EW319" s="39">
        <f t="shared" si="750"/>
        <v>2040401821.2273068</v>
      </c>
      <c r="EX319" s="53">
        <f t="shared" si="751"/>
        <v>833164077001.15027</v>
      </c>
      <c r="EY319" s="39">
        <f t="shared" si="752"/>
        <v>-357070318714.77869</v>
      </c>
      <c r="EZ319" s="39">
        <f t="shared" si="753"/>
        <v>153030136592.048</v>
      </c>
      <c r="FT319" s="21">
        <v>265</v>
      </c>
      <c r="FU319" s="39">
        <v>75</v>
      </c>
      <c r="FV319" s="39">
        <v>-175</v>
      </c>
      <c r="FW319" s="39">
        <v>2500</v>
      </c>
      <c r="FX319" s="50">
        <f t="shared" si="754"/>
        <v>1.1494637495879198E-3</v>
      </c>
      <c r="FY319" s="40">
        <f t="shared" si="694"/>
        <v>20.888249052935361</v>
      </c>
      <c r="FZ319" s="41">
        <f t="shared" si="755"/>
        <v>52220.622632338403</v>
      </c>
      <c r="GA319" s="39">
        <f t="shared" si="756"/>
        <v>-9138608.9606592208</v>
      </c>
      <c r="GB319" s="39">
        <f t="shared" si="757"/>
        <v>3916546.6974253803</v>
      </c>
      <c r="GC319" s="40">
        <f t="shared" si="695"/>
        <v>10844.337192754021</v>
      </c>
      <c r="GD319" s="39">
        <f t="shared" si="758"/>
        <v>27110842.981885053</v>
      </c>
      <c r="GE319" s="39">
        <f t="shared" si="759"/>
        <v>-4744397521.8298845</v>
      </c>
      <c r="GF319" s="39">
        <f t="shared" si="760"/>
        <v>2033313223.6413789</v>
      </c>
      <c r="GG319" s="53">
        <f t="shared" si="761"/>
        <v>830269566320.22974</v>
      </c>
      <c r="GH319" s="39">
        <f t="shared" si="762"/>
        <v>-355829814137.24133</v>
      </c>
      <c r="GI319" s="39">
        <f t="shared" si="763"/>
        <v>152498491773.10342</v>
      </c>
      <c r="HC319" s="21">
        <v>265</v>
      </c>
      <c r="HD319" s="39">
        <v>75</v>
      </c>
      <c r="HE319" s="39">
        <v>-175</v>
      </c>
      <c r="HF319" s="39">
        <v>2500</v>
      </c>
      <c r="HG319" s="50">
        <f t="shared" si="764"/>
        <v>1.1494769903440376E-3</v>
      </c>
      <c r="HH319" s="40">
        <f t="shared" si="696"/>
        <v>20.888392639041744</v>
      </c>
      <c r="HI319" s="41">
        <f t="shared" si="765"/>
        <v>52220.981597604361</v>
      </c>
      <c r="HJ319" s="39">
        <f t="shared" si="766"/>
        <v>-9138671.7795807626</v>
      </c>
      <c r="HK319" s="39">
        <f t="shared" si="767"/>
        <v>3916573.619820327</v>
      </c>
      <c r="HL319" s="40">
        <f t="shared" si="697"/>
        <v>10844.16837311352</v>
      </c>
      <c r="HM319" s="39">
        <f t="shared" si="768"/>
        <v>27110420.932783801</v>
      </c>
      <c r="HN319" s="39">
        <f t="shared" si="769"/>
        <v>-4744323663.2371655</v>
      </c>
      <c r="HO319" s="39">
        <f t="shared" si="770"/>
        <v>2033281569.9587851</v>
      </c>
      <c r="HP319" s="53">
        <f t="shared" si="771"/>
        <v>830256641066.50391</v>
      </c>
      <c r="HQ319" s="39">
        <f t="shared" si="772"/>
        <v>-355824274742.78741</v>
      </c>
      <c r="HR319" s="39">
        <f t="shared" si="773"/>
        <v>152496117746.90887</v>
      </c>
      <c r="IL319" s="21">
        <v>265</v>
      </c>
      <c r="IM319" s="39">
        <v>75</v>
      </c>
      <c r="IN319" s="39">
        <v>-175</v>
      </c>
      <c r="IO319" s="39">
        <v>2500</v>
      </c>
      <c r="IP319" s="50">
        <f t="shared" si="774"/>
        <v>1.1494769905825452E-3</v>
      </c>
      <c r="IQ319" s="40">
        <f t="shared" si="698"/>
        <v>20.888392641628162</v>
      </c>
      <c r="IR319" s="41">
        <f t="shared" si="775"/>
        <v>52220.981604070403</v>
      </c>
      <c r="IS319" s="39">
        <f t="shared" si="776"/>
        <v>-9138671.7807123214</v>
      </c>
      <c r="IT319" s="39">
        <f t="shared" si="777"/>
        <v>3916573.6203052802</v>
      </c>
      <c r="IU319" s="40">
        <f t="shared" si="699"/>
        <v>10844.168370072548</v>
      </c>
      <c r="IV319" s="39">
        <f t="shared" si="778"/>
        <v>27110420.92518137</v>
      </c>
      <c r="IW319" s="39">
        <f t="shared" si="779"/>
        <v>-4744323661.9067402</v>
      </c>
      <c r="IX319" s="39">
        <f t="shared" si="780"/>
        <v>2033281569.3886027</v>
      </c>
      <c r="IY319" s="53">
        <f t="shared" si="781"/>
        <v>830256640833.67957</v>
      </c>
      <c r="IZ319" s="39">
        <f t="shared" si="782"/>
        <v>-355824274643.00549</v>
      </c>
      <c r="JA319" s="39">
        <f t="shared" si="783"/>
        <v>152496117704.1452</v>
      </c>
      <c r="JU319" s="21">
        <v>265</v>
      </c>
      <c r="JV319" s="39">
        <v>75</v>
      </c>
      <c r="JW319" s="39">
        <v>-175</v>
      </c>
      <c r="JX319" s="39">
        <v>2500</v>
      </c>
      <c r="JY319" s="50">
        <f t="shared" si="784"/>
        <v>1.1494769905825459E-3</v>
      </c>
      <c r="JZ319" s="40">
        <f t="shared" si="700"/>
        <v>20.888392641628169</v>
      </c>
      <c r="KA319" s="41">
        <f t="shared" si="785"/>
        <v>52220.981604070425</v>
      </c>
      <c r="KB319" s="39">
        <f t="shared" si="786"/>
        <v>-9138671.7807123251</v>
      </c>
      <c r="KC319" s="39">
        <f t="shared" si="787"/>
        <v>3916573.6203052821</v>
      </c>
      <c r="KD319" s="40">
        <f t="shared" si="701"/>
        <v>10844.168370072539</v>
      </c>
      <c r="KE319" s="39">
        <f t="shared" si="788"/>
        <v>27110420.925181348</v>
      </c>
      <c r="KF319" s="39">
        <f t="shared" si="789"/>
        <v>-4744323661.9067354</v>
      </c>
      <c r="KG319" s="39">
        <f t="shared" si="790"/>
        <v>2033281569.3886011</v>
      </c>
      <c r="KH319" s="53">
        <f t="shared" si="791"/>
        <v>830256640833.67871</v>
      </c>
      <c r="KI319" s="39">
        <f t="shared" si="792"/>
        <v>-355824274643.00519</v>
      </c>
      <c r="KJ319" s="39">
        <f t="shared" si="793"/>
        <v>152496117704.14508</v>
      </c>
      <c r="LD319" s="21">
        <v>265</v>
      </c>
      <c r="LE319" s="39">
        <v>75</v>
      </c>
      <c r="LF319" s="39">
        <v>-175</v>
      </c>
      <c r="LG319" s="39">
        <v>2500</v>
      </c>
      <c r="LH319" s="50">
        <f t="shared" si="794"/>
        <v>1.1494769905825459E-3</v>
      </c>
      <c r="LI319" s="40">
        <f t="shared" si="702"/>
        <v>20.888392641628169</v>
      </c>
      <c r="LJ319" s="41">
        <f t="shared" si="795"/>
        <v>52220.981604070425</v>
      </c>
      <c r="LK319" s="39">
        <f t="shared" si="796"/>
        <v>-9138671.7807123251</v>
      </c>
      <c r="LL319" s="39">
        <f t="shared" si="797"/>
        <v>3916573.6203052821</v>
      </c>
      <c r="LM319" s="40">
        <f t="shared" si="703"/>
        <v>10844.168370072539</v>
      </c>
      <c r="LN319" s="39">
        <f t="shared" si="798"/>
        <v>27110420.925181348</v>
      </c>
      <c r="LO319" s="39">
        <f t="shared" si="799"/>
        <v>-4744323661.9067354</v>
      </c>
      <c r="LP319" s="39">
        <f t="shared" si="800"/>
        <v>2033281569.3886011</v>
      </c>
      <c r="LQ319" s="53">
        <f t="shared" si="801"/>
        <v>830256640833.67871</v>
      </c>
      <c r="LR319" s="39">
        <f t="shared" si="802"/>
        <v>-355824274643.00519</v>
      </c>
      <c r="LS319" s="39">
        <f t="shared" si="803"/>
        <v>152496117704.14508</v>
      </c>
    </row>
    <row r="320" spans="1:331" x14ac:dyDescent="0.25">
      <c r="A320" s="21">
        <v>266</v>
      </c>
      <c r="B320" s="39">
        <v>75</v>
      </c>
      <c r="C320" s="39">
        <v>-125</v>
      </c>
      <c r="D320" s="39">
        <v>2500</v>
      </c>
      <c r="E320" s="50">
        <f t="shared" si="704"/>
        <v>9.8499999999999998E-4</v>
      </c>
      <c r="F320" s="40">
        <f t="shared" si="684"/>
        <v>18.932315624999998</v>
      </c>
      <c r="G320" s="41">
        <f t="shared" si="705"/>
        <v>47330.789062499993</v>
      </c>
      <c r="H320" s="39">
        <f t="shared" si="706"/>
        <v>-5916348.6328124991</v>
      </c>
      <c r="I320" s="39">
        <f t="shared" si="707"/>
        <v>3549809.1796874995</v>
      </c>
      <c r="J320" s="40">
        <f t="shared" si="685"/>
        <v>12941.250000000002</v>
      </c>
      <c r="K320" s="39">
        <f t="shared" si="708"/>
        <v>32353125.000000004</v>
      </c>
      <c r="L320" s="39">
        <f t="shared" si="709"/>
        <v>-4044140625.0000005</v>
      </c>
      <c r="M320" s="39">
        <f t="shared" si="710"/>
        <v>2426484375.0000005</v>
      </c>
      <c r="N320" s="53">
        <f t="shared" si="711"/>
        <v>505517578125.00006</v>
      </c>
      <c r="O320" s="39">
        <f t="shared" si="712"/>
        <v>-303310546875.00006</v>
      </c>
      <c r="P320" s="39">
        <f t="shared" si="713"/>
        <v>181986328125.00003</v>
      </c>
      <c r="AJ320" s="21">
        <v>266</v>
      </c>
      <c r="AK320" s="39">
        <v>75</v>
      </c>
      <c r="AL320" s="39">
        <v>-125</v>
      </c>
      <c r="AM320" s="39">
        <v>2500</v>
      </c>
      <c r="AN320" s="50">
        <f t="shared" si="714"/>
        <v>9.3115344617790365E-4</v>
      </c>
      <c r="AO320" s="40">
        <f t="shared" si="686"/>
        <v>18.216989907939258</v>
      </c>
      <c r="AP320" s="41">
        <f t="shared" si="715"/>
        <v>45542.474769848144</v>
      </c>
      <c r="AQ320" s="39">
        <f t="shared" si="716"/>
        <v>-5692809.3462310182</v>
      </c>
      <c r="AR320" s="39">
        <f t="shared" si="717"/>
        <v>3415685.6077386108</v>
      </c>
      <c r="AS320" s="40">
        <f t="shared" si="687"/>
        <v>13627.793561231729</v>
      </c>
      <c r="AT320" s="39">
        <f t="shared" si="718"/>
        <v>34069483.903079323</v>
      </c>
      <c r="AU320" s="39">
        <f t="shared" si="719"/>
        <v>-4258685487.8849154</v>
      </c>
      <c r="AV320" s="39">
        <f t="shared" si="720"/>
        <v>2555211292.7309494</v>
      </c>
      <c r="AW320" s="53">
        <f t="shared" si="721"/>
        <v>532335685985.61444</v>
      </c>
      <c r="AX320" s="39">
        <f t="shared" si="722"/>
        <v>-319401411591.36865</v>
      </c>
      <c r="AY320" s="39">
        <f t="shared" si="723"/>
        <v>191640846954.8212</v>
      </c>
      <c r="BS320" s="21">
        <v>266</v>
      </c>
      <c r="BT320" s="39">
        <v>75</v>
      </c>
      <c r="BU320" s="39">
        <v>-125</v>
      </c>
      <c r="BV320" s="39">
        <v>2500</v>
      </c>
      <c r="BW320" s="50">
        <f t="shared" si="724"/>
        <v>1.0974197327661083E-3</v>
      </c>
      <c r="BX320" s="40">
        <f t="shared" si="688"/>
        <v>20.306598990149979</v>
      </c>
      <c r="BY320" s="41">
        <f t="shared" si="725"/>
        <v>50766.497475374948</v>
      </c>
      <c r="BZ320" s="39">
        <f t="shared" si="726"/>
        <v>-6345812.184421869</v>
      </c>
      <c r="CA320" s="39">
        <f t="shared" si="727"/>
        <v>3807487.3106531212</v>
      </c>
      <c r="CB320" s="40">
        <f t="shared" si="689"/>
        <v>11507.898407232118</v>
      </c>
      <c r="CC320" s="39">
        <f t="shared" si="728"/>
        <v>28769746.018080294</v>
      </c>
      <c r="CD320" s="39">
        <f t="shared" si="729"/>
        <v>-3596218252.2600369</v>
      </c>
      <c r="CE320" s="39">
        <f t="shared" si="730"/>
        <v>2157730951.3560219</v>
      </c>
      <c r="CF320" s="53">
        <f t="shared" si="731"/>
        <v>449527281532.50464</v>
      </c>
      <c r="CG320" s="39">
        <f t="shared" si="732"/>
        <v>-269716368919.50275</v>
      </c>
      <c r="CH320" s="39">
        <f t="shared" si="733"/>
        <v>161829821351.70166</v>
      </c>
      <c r="DB320" s="21">
        <v>266</v>
      </c>
      <c r="DC320" s="39">
        <v>75</v>
      </c>
      <c r="DD320" s="39">
        <v>-125</v>
      </c>
      <c r="DE320" s="39">
        <v>2500</v>
      </c>
      <c r="DF320" s="50">
        <f t="shared" si="734"/>
        <v>1.2179732183331734E-3</v>
      </c>
      <c r="DG320" s="40">
        <f t="shared" si="690"/>
        <v>21.601267468818385</v>
      </c>
      <c r="DH320" s="41">
        <f t="shared" si="735"/>
        <v>54003.168672045962</v>
      </c>
      <c r="DI320" s="39">
        <f t="shared" si="736"/>
        <v>-6750396.0840057451</v>
      </c>
      <c r="DJ320" s="39">
        <f t="shared" si="737"/>
        <v>4050237.650403447</v>
      </c>
      <c r="DK320" s="40">
        <f t="shared" si="691"/>
        <v>9970.8414662520408</v>
      </c>
      <c r="DL320" s="39">
        <f t="shared" si="738"/>
        <v>24927103.665630102</v>
      </c>
      <c r="DM320" s="39">
        <f t="shared" si="739"/>
        <v>-3115887958.203763</v>
      </c>
      <c r="DN320" s="39">
        <f t="shared" si="740"/>
        <v>1869532774.9222577</v>
      </c>
      <c r="DO320" s="53">
        <f t="shared" si="741"/>
        <v>389485994775.4704</v>
      </c>
      <c r="DP320" s="39">
        <f t="shared" si="742"/>
        <v>-233691596865.2822</v>
      </c>
      <c r="DQ320" s="39">
        <f t="shared" si="743"/>
        <v>140214958119.16931</v>
      </c>
      <c r="EK320" s="21">
        <v>266</v>
      </c>
      <c r="EL320" s="39">
        <v>75</v>
      </c>
      <c r="EM320" s="39">
        <v>-125</v>
      </c>
      <c r="EN320" s="39">
        <v>2500</v>
      </c>
      <c r="EO320" s="50">
        <f t="shared" si="744"/>
        <v>1.2650849948881143E-3</v>
      </c>
      <c r="EP320" s="40">
        <f t="shared" si="692"/>
        <v>22.056862087291407</v>
      </c>
      <c r="EQ320" s="41">
        <f t="shared" si="745"/>
        <v>55142.155218228516</v>
      </c>
      <c r="ER320" s="39">
        <f t="shared" si="746"/>
        <v>-6892769.4022785649</v>
      </c>
      <c r="ES320" s="39">
        <f t="shared" si="747"/>
        <v>4135661.6413671388</v>
      </c>
      <c r="ET320" s="40">
        <f t="shared" si="693"/>
        <v>9370.1663151765442</v>
      </c>
      <c r="EU320" s="39">
        <f t="shared" si="748"/>
        <v>23425415.787941359</v>
      </c>
      <c r="EV320" s="39">
        <f t="shared" si="749"/>
        <v>-2928176973.4926701</v>
      </c>
      <c r="EW320" s="39">
        <f t="shared" si="750"/>
        <v>1756906184.095602</v>
      </c>
      <c r="EX320" s="53">
        <f t="shared" si="751"/>
        <v>366022121686.58374</v>
      </c>
      <c r="EY320" s="39">
        <f t="shared" si="752"/>
        <v>-219613273011.95026</v>
      </c>
      <c r="EZ320" s="39">
        <f t="shared" si="753"/>
        <v>131767963807.17015</v>
      </c>
      <c r="FT320" s="21">
        <v>266</v>
      </c>
      <c r="FU320" s="39">
        <v>75</v>
      </c>
      <c r="FV320" s="39">
        <v>-125</v>
      </c>
      <c r="FW320" s="39">
        <v>2500</v>
      </c>
      <c r="FX320" s="50">
        <f t="shared" si="754"/>
        <v>1.268633630281187E-3</v>
      </c>
      <c r="FY320" s="40">
        <f t="shared" si="694"/>
        <v>22.090033111932566</v>
      </c>
      <c r="FZ320" s="41">
        <f t="shared" si="755"/>
        <v>55225.082779831413</v>
      </c>
      <c r="GA320" s="39">
        <f t="shared" si="756"/>
        <v>-6903135.3474789262</v>
      </c>
      <c r="GB320" s="39">
        <f t="shared" si="757"/>
        <v>4141881.2084873561</v>
      </c>
      <c r="GC320" s="40">
        <f t="shared" si="695"/>
        <v>9324.9212139148676</v>
      </c>
      <c r="GD320" s="39">
        <f t="shared" si="758"/>
        <v>23312303.034787171</v>
      </c>
      <c r="GE320" s="39">
        <f t="shared" si="759"/>
        <v>-2914037879.3483963</v>
      </c>
      <c r="GF320" s="39">
        <f t="shared" si="760"/>
        <v>1748422727.6090379</v>
      </c>
      <c r="GG320" s="53">
        <f t="shared" si="761"/>
        <v>364254734918.54956</v>
      </c>
      <c r="GH320" s="39">
        <f t="shared" si="762"/>
        <v>-218552840951.12973</v>
      </c>
      <c r="GI320" s="39">
        <f t="shared" si="763"/>
        <v>131131704570.67784</v>
      </c>
      <c r="HC320" s="21">
        <v>266</v>
      </c>
      <c r="HD320" s="39">
        <v>75</v>
      </c>
      <c r="HE320" s="39">
        <v>-125</v>
      </c>
      <c r="HF320" s="39">
        <v>2500</v>
      </c>
      <c r="HG320" s="50">
        <f t="shared" si="764"/>
        <v>1.2686491354019912E-3</v>
      </c>
      <c r="HH320" s="40">
        <f t="shared" si="696"/>
        <v>22.090177694429872</v>
      </c>
      <c r="HI320" s="41">
        <f t="shared" si="765"/>
        <v>55225.444236074683</v>
      </c>
      <c r="HJ320" s="39">
        <f t="shared" si="766"/>
        <v>-6903180.5295093358</v>
      </c>
      <c r="HK320" s="39">
        <f t="shared" si="767"/>
        <v>4141908.3177056015</v>
      </c>
      <c r="HL320" s="40">
        <f t="shared" si="697"/>
        <v>9324.7235236246142</v>
      </c>
      <c r="HM320" s="39">
        <f t="shared" si="768"/>
        <v>23311808.809061535</v>
      </c>
      <c r="HN320" s="39">
        <f t="shared" si="769"/>
        <v>-2913976101.1326919</v>
      </c>
      <c r="HO320" s="39">
        <f t="shared" si="770"/>
        <v>1748385660.679615</v>
      </c>
      <c r="HP320" s="53">
        <f t="shared" si="771"/>
        <v>364247012641.58649</v>
      </c>
      <c r="HQ320" s="39">
        <f t="shared" si="772"/>
        <v>-218548207584.95187</v>
      </c>
      <c r="HR320" s="39">
        <f t="shared" si="773"/>
        <v>131128924550.97113</v>
      </c>
      <c r="IL320" s="21">
        <v>266</v>
      </c>
      <c r="IM320" s="39">
        <v>75</v>
      </c>
      <c r="IN320" s="39">
        <v>-125</v>
      </c>
      <c r="IO320" s="39">
        <v>2500</v>
      </c>
      <c r="IP320" s="50">
        <f t="shared" si="774"/>
        <v>1.2686491356819402E-3</v>
      </c>
      <c r="IQ320" s="40">
        <f t="shared" si="698"/>
        <v>22.090177697040321</v>
      </c>
      <c r="IR320" s="41">
        <f t="shared" si="775"/>
        <v>55225.444242600803</v>
      </c>
      <c r="IS320" s="39">
        <f t="shared" si="776"/>
        <v>-6903180.5303251008</v>
      </c>
      <c r="IT320" s="39">
        <f t="shared" si="777"/>
        <v>4141908.3181950604</v>
      </c>
      <c r="IU320" s="40">
        <f t="shared" si="699"/>
        <v>9324.7235200552623</v>
      </c>
      <c r="IV320" s="39">
        <f t="shared" si="778"/>
        <v>23311808.800138157</v>
      </c>
      <c r="IW320" s="39">
        <f t="shared" si="779"/>
        <v>-2913976100.0172696</v>
      </c>
      <c r="IX320" s="39">
        <f t="shared" si="780"/>
        <v>1748385660.0103617</v>
      </c>
      <c r="IY320" s="53">
        <f t="shared" si="781"/>
        <v>364247012502.15869</v>
      </c>
      <c r="IZ320" s="39">
        <f t="shared" si="782"/>
        <v>-218548207501.2952</v>
      </c>
      <c r="JA320" s="39">
        <f t="shared" si="783"/>
        <v>131128924500.77713</v>
      </c>
      <c r="JU320" s="21">
        <v>266</v>
      </c>
      <c r="JV320" s="39">
        <v>75</v>
      </c>
      <c r="JW320" s="39">
        <v>-125</v>
      </c>
      <c r="JX320" s="39">
        <v>2500</v>
      </c>
      <c r="JY320" s="50">
        <f t="shared" si="784"/>
        <v>1.2686491356819409E-3</v>
      </c>
      <c r="JZ320" s="40">
        <f t="shared" si="700"/>
        <v>22.090177697040328</v>
      </c>
      <c r="KA320" s="41">
        <f t="shared" si="785"/>
        <v>55225.444242600817</v>
      </c>
      <c r="KB320" s="39">
        <f t="shared" si="786"/>
        <v>-6903180.5303251017</v>
      </c>
      <c r="KC320" s="39">
        <f t="shared" si="787"/>
        <v>4141908.3181950613</v>
      </c>
      <c r="KD320" s="40">
        <f t="shared" si="701"/>
        <v>9324.7235200552532</v>
      </c>
      <c r="KE320" s="39">
        <f t="shared" si="788"/>
        <v>23311808.800138135</v>
      </c>
      <c r="KF320" s="39">
        <f t="shared" si="789"/>
        <v>-2913976100.0172668</v>
      </c>
      <c r="KG320" s="39">
        <f t="shared" si="790"/>
        <v>1748385660.01036</v>
      </c>
      <c r="KH320" s="53">
        <f t="shared" si="791"/>
        <v>364247012502.15833</v>
      </c>
      <c r="KI320" s="39">
        <f t="shared" si="792"/>
        <v>-218548207501.29501</v>
      </c>
      <c r="KJ320" s="39">
        <f t="shared" si="793"/>
        <v>131128924500.77701</v>
      </c>
      <c r="LD320" s="21">
        <v>266</v>
      </c>
      <c r="LE320" s="39">
        <v>75</v>
      </c>
      <c r="LF320" s="39">
        <v>-125</v>
      </c>
      <c r="LG320" s="39">
        <v>2500</v>
      </c>
      <c r="LH320" s="50">
        <f t="shared" si="794"/>
        <v>1.2686491356819409E-3</v>
      </c>
      <c r="LI320" s="40">
        <f t="shared" si="702"/>
        <v>22.090177697040328</v>
      </c>
      <c r="LJ320" s="41">
        <f t="shared" si="795"/>
        <v>55225.444242600817</v>
      </c>
      <c r="LK320" s="39">
        <f t="shared" si="796"/>
        <v>-6903180.5303251017</v>
      </c>
      <c r="LL320" s="39">
        <f t="shared" si="797"/>
        <v>4141908.3181950613</v>
      </c>
      <c r="LM320" s="40">
        <f t="shared" si="703"/>
        <v>9324.7235200552532</v>
      </c>
      <c r="LN320" s="39">
        <f t="shared" si="798"/>
        <v>23311808.800138135</v>
      </c>
      <c r="LO320" s="39">
        <f t="shared" si="799"/>
        <v>-2913976100.0172668</v>
      </c>
      <c r="LP320" s="39">
        <f t="shared" si="800"/>
        <v>1748385660.01036</v>
      </c>
      <c r="LQ320" s="53">
        <f t="shared" si="801"/>
        <v>364247012502.15833</v>
      </c>
      <c r="LR320" s="39">
        <f t="shared" si="802"/>
        <v>-218548207501.29501</v>
      </c>
      <c r="LS320" s="39">
        <f t="shared" si="803"/>
        <v>131128924500.77701</v>
      </c>
    </row>
    <row r="321" spans="1:331" x14ac:dyDescent="0.25">
      <c r="A321" s="21">
        <v>267</v>
      </c>
      <c r="B321" s="39">
        <v>75</v>
      </c>
      <c r="C321" s="39">
        <v>-75</v>
      </c>
      <c r="D321" s="39">
        <v>2500</v>
      </c>
      <c r="E321" s="50">
        <f t="shared" si="704"/>
        <v>9.9250000000000011E-4</v>
      </c>
      <c r="F321" s="40">
        <f t="shared" si="684"/>
        <v>19.029016406250001</v>
      </c>
      <c r="G321" s="41">
        <f t="shared" si="705"/>
        <v>47572.541015625</v>
      </c>
      <c r="H321" s="39">
        <f t="shared" si="706"/>
        <v>-3567940.576171875</v>
      </c>
      <c r="I321" s="39">
        <f t="shared" si="707"/>
        <v>3567940.576171875</v>
      </c>
      <c r="J321" s="40">
        <f t="shared" si="685"/>
        <v>12845.624999999998</v>
      </c>
      <c r="K321" s="39">
        <f t="shared" si="708"/>
        <v>32114062.499999996</v>
      </c>
      <c r="L321" s="39">
        <f t="shared" si="709"/>
        <v>-2408554687.4999995</v>
      </c>
      <c r="M321" s="39">
        <f t="shared" si="710"/>
        <v>2408554687.4999995</v>
      </c>
      <c r="N321" s="53">
        <f t="shared" si="711"/>
        <v>180641601562.49997</v>
      </c>
      <c r="O321" s="39">
        <f t="shared" si="712"/>
        <v>-180641601562.49997</v>
      </c>
      <c r="P321" s="39">
        <f t="shared" si="713"/>
        <v>180641601562.49997</v>
      </c>
      <c r="AJ321" s="21">
        <v>267</v>
      </c>
      <c r="AK321" s="39">
        <v>75</v>
      </c>
      <c r="AL321" s="39">
        <v>-75</v>
      </c>
      <c r="AM321" s="39">
        <v>2500</v>
      </c>
      <c r="AN321" s="50">
        <f t="shared" si="714"/>
        <v>1.0037454859158793E-3</v>
      </c>
      <c r="AO321" s="40">
        <f t="shared" si="686"/>
        <v>19.172665512689704</v>
      </c>
      <c r="AP321" s="41">
        <f t="shared" si="715"/>
        <v>47931.663781724259</v>
      </c>
      <c r="AQ321" s="39">
        <f t="shared" si="716"/>
        <v>-3594874.7836293196</v>
      </c>
      <c r="AR321" s="39">
        <f t="shared" si="717"/>
        <v>3594874.7836293196</v>
      </c>
      <c r="AS321" s="40">
        <f t="shared" si="687"/>
        <v>12702.245054572541</v>
      </c>
      <c r="AT321" s="39">
        <f t="shared" si="718"/>
        <v>31755612.636431351</v>
      </c>
      <c r="AU321" s="39">
        <f t="shared" si="719"/>
        <v>-2381670947.7323513</v>
      </c>
      <c r="AV321" s="39">
        <f t="shared" si="720"/>
        <v>2381670947.7323513</v>
      </c>
      <c r="AW321" s="53">
        <f t="shared" si="721"/>
        <v>178625321079.92636</v>
      </c>
      <c r="AX321" s="39">
        <f t="shared" si="722"/>
        <v>-178625321079.92636</v>
      </c>
      <c r="AY321" s="39">
        <f t="shared" si="723"/>
        <v>178625321079.92636</v>
      </c>
      <c r="BS321" s="21">
        <v>267</v>
      </c>
      <c r="BT321" s="39">
        <v>75</v>
      </c>
      <c r="BU321" s="39">
        <v>-75</v>
      </c>
      <c r="BV321" s="39">
        <v>2500</v>
      </c>
      <c r="BW321" s="50">
        <f t="shared" si="724"/>
        <v>1.1877812365144204E-3</v>
      </c>
      <c r="BX321" s="40">
        <f t="shared" si="688"/>
        <v>21.294416836542467</v>
      </c>
      <c r="BY321" s="41">
        <f t="shared" si="725"/>
        <v>53236.042091356168</v>
      </c>
      <c r="BZ321" s="39">
        <f t="shared" si="726"/>
        <v>-3992703.1568517126</v>
      </c>
      <c r="CA321" s="39">
        <f t="shared" si="727"/>
        <v>3992703.1568517126</v>
      </c>
      <c r="CB321" s="40">
        <f t="shared" si="689"/>
        <v>10355.789234441139</v>
      </c>
      <c r="CC321" s="39">
        <f t="shared" si="728"/>
        <v>25889473.086102847</v>
      </c>
      <c r="CD321" s="39">
        <f t="shared" si="729"/>
        <v>-1941710481.4577136</v>
      </c>
      <c r="CE321" s="39">
        <f t="shared" si="730"/>
        <v>1941710481.4577136</v>
      </c>
      <c r="CF321" s="53">
        <f t="shared" si="731"/>
        <v>145628286109.32852</v>
      </c>
      <c r="CG321" s="39">
        <f t="shared" si="732"/>
        <v>-145628286109.32852</v>
      </c>
      <c r="CH321" s="39">
        <f t="shared" si="733"/>
        <v>145628286109.32852</v>
      </c>
      <c r="DB321" s="21">
        <v>267</v>
      </c>
      <c r="DC321" s="39">
        <v>75</v>
      </c>
      <c r="DD321" s="39">
        <v>-75</v>
      </c>
      <c r="DE321" s="39">
        <v>2500</v>
      </c>
      <c r="DF321" s="50">
        <f t="shared" si="734"/>
        <v>1.3288934930845504E-3</v>
      </c>
      <c r="DG321" s="40">
        <f t="shared" si="690"/>
        <v>22.628802359395365</v>
      </c>
      <c r="DH321" s="41">
        <f t="shared" si="735"/>
        <v>56572.005898488416</v>
      </c>
      <c r="DI321" s="39">
        <f t="shared" si="736"/>
        <v>-4242900.4423866309</v>
      </c>
      <c r="DJ321" s="39">
        <f t="shared" si="737"/>
        <v>4242900.4423866309</v>
      </c>
      <c r="DK321" s="40">
        <f t="shared" si="691"/>
        <v>8556.6079631719822</v>
      </c>
      <c r="DL321" s="39">
        <f t="shared" si="738"/>
        <v>21391519.907929957</v>
      </c>
      <c r="DM321" s="39">
        <f t="shared" si="739"/>
        <v>-1604363993.0947468</v>
      </c>
      <c r="DN321" s="39">
        <f t="shared" si="740"/>
        <v>1604363993.0947468</v>
      </c>
      <c r="DO321" s="53">
        <f t="shared" si="741"/>
        <v>120327299482.10602</v>
      </c>
      <c r="DP321" s="39">
        <f t="shared" si="742"/>
        <v>-120327299482.10602</v>
      </c>
      <c r="DQ321" s="39">
        <f t="shared" si="743"/>
        <v>120327299482.106</v>
      </c>
      <c r="EK321" s="21">
        <v>267</v>
      </c>
      <c r="EL321" s="39">
        <v>75</v>
      </c>
      <c r="EM321" s="39">
        <v>-75</v>
      </c>
      <c r="EN321" s="39">
        <v>2500</v>
      </c>
      <c r="EO321" s="50">
        <f t="shared" si="744"/>
        <v>1.3836714051915723E-3</v>
      </c>
      <c r="EP321" s="40">
        <f t="shared" si="692"/>
        <v>23.078386528036862</v>
      </c>
      <c r="EQ321" s="41">
        <f t="shared" si="745"/>
        <v>57695.966320092157</v>
      </c>
      <c r="ER321" s="39">
        <f t="shared" si="746"/>
        <v>-4327197.4740069117</v>
      </c>
      <c r="ES321" s="39">
        <f t="shared" si="747"/>
        <v>4327197.4740069117</v>
      </c>
      <c r="ET321" s="40">
        <f t="shared" si="693"/>
        <v>7858.1895838074552</v>
      </c>
      <c r="EU321" s="39">
        <f t="shared" si="748"/>
        <v>19645473.959518638</v>
      </c>
      <c r="EV321" s="39">
        <f t="shared" si="749"/>
        <v>-1473410546.9638977</v>
      </c>
      <c r="EW321" s="39">
        <f t="shared" si="750"/>
        <v>1473410546.9638977</v>
      </c>
      <c r="EX321" s="53">
        <f t="shared" si="751"/>
        <v>110505791022.29233</v>
      </c>
      <c r="EY321" s="39">
        <f t="shared" si="752"/>
        <v>-110505791022.29233</v>
      </c>
      <c r="EZ321" s="39">
        <f t="shared" si="753"/>
        <v>110505791022.29234</v>
      </c>
      <c r="FT321" s="21">
        <v>267</v>
      </c>
      <c r="FU321" s="39">
        <v>75</v>
      </c>
      <c r="FV321" s="39">
        <v>-75</v>
      </c>
      <c r="FW321" s="39">
        <v>2500</v>
      </c>
      <c r="FX321" s="50">
        <f t="shared" si="754"/>
        <v>1.3878035109744539E-3</v>
      </c>
      <c r="FY321" s="40">
        <f t="shared" si="694"/>
        <v>23.110748550008061</v>
      </c>
      <c r="FZ321" s="41">
        <f t="shared" si="755"/>
        <v>57776.871375020157</v>
      </c>
      <c r="GA321" s="39">
        <f t="shared" si="756"/>
        <v>-4333265.3531265119</v>
      </c>
      <c r="GB321" s="39">
        <f t="shared" si="757"/>
        <v>4333265.3531265119</v>
      </c>
      <c r="GC321" s="40">
        <f t="shared" si="695"/>
        <v>7805.5052350757142</v>
      </c>
      <c r="GD321" s="39">
        <f t="shared" si="758"/>
        <v>19513763.087689284</v>
      </c>
      <c r="GE321" s="39">
        <f t="shared" si="759"/>
        <v>-1463532231.5766964</v>
      </c>
      <c r="GF321" s="39">
        <f t="shared" si="760"/>
        <v>1463532231.5766964</v>
      </c>
      <c r="GG321" s="53">
        <f t="shared" si="761"/>
        <v>109764917368.25223</v>
      </c>
      <c r="GH321" s="39">
        <f t="shared" si="762"/>
        <v>-109764917368.25223</v>
      </c>
      <c r="GI321" s="39">
        <f t="shared" si="763"/>
        <v>109764917368.25223</v>
      </c>
      <c r="HC321" s="21">
        <v>267</v>
      </c>
      <c r="HD321" s="39">
        <v>75</v>
      </c>
      <c r="HE321" s="39">
        <v>-75</v>
      </c>
      <c r="HF321" s="39">
        <v>2500</v>
      </c>
      <c r="HG321" s="50">
        <f t="shared" si="764"/>
        <v>1.387821280459945E-3</v>
      </c>
      <c r="HH321" s="40">
        <f t="shared" si="696"/>
        <v>23.110887247807153</v>
      </c>
      <c r="HI321" s="41">
        <f t="shared" si="765"/>
        <v>57777.218119517878</v>
      </c>
      <c r="HJ321" s="39">
        <f t="shared" si="766"/>
        <v>-4333291.3589638406</v>
      </c>
      <c r="HK321" s="39">
        <f t="shared" si="767"/>
        <v>4333291.3589638406</v>
      </c>
      <c r="HL321" s="40">
        <f t="shared" si="697"/>
        <v>7805.2786741357013</v>
      </c>
      <c r="HM321" s="39">
        <f t="shared" si="768"/>
        <v>19513196.685339253</v>
      </c>
      <c r="HN321" s="39">
        <f t="shared" si="769"/>
        <v>-1463489751.400444</v>
      </c>
      <c r="HO321" s="39">
        <f t="shared" si="770"/>
        <v>1463489751.400444</v>
      </c>
      <c r="HP321" s="53">
        <f t="shared" si="771"/>
        <v>109761731355.03329</v>
      </c>
      <c r="HQ321" s="39">
        <f t="shared" si="772"/>
        <v>-109761731355.03329</v>
      </c>
      <c r="HR321" s="39">
        <f t="shared" si="773"/>
        <v>109761731355.03329</v>
      </c>
      <c r="IL321" s="21">
        <v>267</v>
      </c>
      <c r="IM321" s="39">
        <v>75</v>
      </c>
      <c r="IN321" s="39">
        <v>-75</v>
      </c>
      <c r="IO321" s="39">
        <v>2500</v>
      </c>
      <c r="IP321" s="50">
        <f t="shared" si="774"/>
        <v>1.3878212807813353E-3</v>
      </c>
      <c r="IQ321" s="40">
        <f t="shared" si="698"/>
        <v>23.110887250315695</v>
      </c>
      <c r="IR321" s="41">
        <f t="shared" si="775"/>
        <v>57777.218125789237</v>
      </c>
      <c r="IS321" s="39">
        <f t="shared" si="776"/>
        <v>-4333291.359434193</v>
      </c>
      <c r="IT321" s="39">
        <f t="shared" si="777"/>
        <v>4333291.359434193</v>
      </c>
      <c r="IU321" s="40">
        <f t="shared" si="699"/>
        <v>7805.2786700379756</v>
      </c>
      <c r="IV321" s="39">
        <f t="shared" si="778"/>
        <v>19513196.67509494</v>
      </c>
      <c r="IW321" s="39">
        <f t="shared" si="779"/>
        <v>-1463489750.6321204</v>
      </c>
      <c r="IX321" s="39">
        <f t="shared" si="780"/>
        <v>1463489750.6321204</v>
      </c>
      <c r="IY321" s="53">
        <f t="shared" si="781"/>
        <v>109761731297.40903</v>
      </c>
      <c r="IZ321" s="39">
        <f t="shared" si="782"/>
        <v>-109761731297.40903</v>
      </c>
      <c r="JA321" s="39">
        <f t="shared" si="783"/>
        <v>109761731297.40904</v>
      </c>
      <c r="JU321" s="21">
        <v>267</v>
      </c>
      <c r="JV321" s="39">
        <v>75</v>
      </c>
      <c r="JW321" s="39">
        <v>-75</v>
      </c>
      <c r="JX321" s="39">
        <v>2500</v>
      </c>
      <c r="JY321" s="50">
        <f t="shared" si="784"/>
        <v>1.3878212807813361E-3</v>
      </c>
      <c r="JZ321" s="40">
        <f t="shared" si="700"/>
        <v>23.110887250315699</v>
      </c>
      <c r="KA321" s="41">
        <f t="shared" si="785"/>
        <v>57777.218125789244</v>
      </c>
      <c r="KB321" s="39">
        <f t="shared" si="786"/>
        <v>-4333291.359434193</v>
      </c>
      <c r="KC321" s="39">
        <f t="shared" si="787"/>
        <v>4333291.359434193</v>
      </c>
      <c r="KD321" s="40">
        <f t="shared" si="701"/>
        <v>7805.2786700379638</v>
      </c>
      <c r="KE321" s="39">
        <f t="shared" si="788"/>
        <v>19513196.67509491</v>
      </c>
      <c r="KF321" s="39">
        <f t="shared" si="789"/>
        <v>-1463489750.6321182</v>
      </c>
      <c r="KG321" s="39">
        <f t="shared" si="790"/>
        <v>1463489750.6321182</v>
      </c>
      <c r="KH321" s="53">
        <f t="shared" si="791"/>
        <v>109761731297.40887</v>
      </c>
      <c r="KI321" s="39">
        <f t="shared" si="792"/>
        <v>-109761731297.40887</v>
      </c>
      <c r="KJ321" s="39">
        <f t="shared" si="793"/>
        <v>109761731297.40887</v>
      </c>
      <c r="LD321" s="21">
        <v>267</v>
      </c>
      <c r="LE321" s="39">
        <v>75</v>
      </c>
      <c r="LF321" s="39">
        <v>-75</v>
      </c>
      <c r="LG321" s="39">
        <v>2500</v>
      </c>
      <c r="LH321" s="50">
        <f t="shared" si="794"/>
        <v>1.3878212807813361E-3</v>
      </c>
      <c r="LI321" s="40">
        <f t="shared" si="702"/>
        <v>23.110887250315699</v>
      </c>
      <c r="LJ321" s="41">
        <f t="shared" si="795"/>
        <v>57777.218125789244</v>
      </c>
      <c r="LK321" s="39">
        <f t="shared" si="796"/>
        <v>-4333291.359434193</v>
      </c>
      <c r="LL321" s="39">
        <f t="shared" si="797"/>
        <v>4333291.359434193</v>
      </c>
      <c r="LM321" s="40">
        <f t="shared" si="703"/>
        <v>7805.2786700379638</v>
      </c>
      <c r="LN321" s="39">
        <f t="shared" si="798"/>
        <v>19513196.67509491</v>
      </c>
      <c r="LO321" s="39">
        <f t="shared" si="799"/>
        <v>-1463489750.6321182</v>
      </c>
      <c r="LP321" s="39">
        <f t="shared" si="800"/>
        <v>1463489750.6321182</v>
      </c>
      <c r="LQ321" s="53">
        <f t="shared" si="801"/>
        <v>109761731297.40887</v>
      </c>
      <c r="LR321" s="39">
        <f t="shared" si="802"/>
        <v>-109761731297.40887</v>
      </c>
      <c r="LS321" s="39">
        <f t="shared" si="803"/>
        <v>109761731297.40887</v>
      </c>
    </row>
    <row r="322" spans="1:331" x14ac:dyDescent="0.25">
      <c r="A322" s="21">
        <v>268</v>
      </c>
      <c r="B322" s="39">
        <v>75</v>
      </c>
      <c r="C322" s="39">
        <v>-25</v>
      </c>
      <c r="D322" s="39">
        <v>2500</v>
      </c>
      <c r="E322" s="50">
        <f t="shared" si="704"/>
        <v>1E-3</v>
      </c>
      <c r="F322" s="40">
        <f t="shared" si="684"/>
        <v>19.125</v>
      </c>
      <c r="G322" s="41">
        <f t="shared" si="705"/>
        <v>47812.5</v>
      </c>
      <c r="H322" s="39">
        <f t="shared" si="706"/>
        <v>-1195312.5</v>
      </c>
      <c r="I322" s="39">
        <f t="shared" si="707"/>
        <v>3585937.5</v>
      </c>
      <c r="J322" s="40">
        <f t="shared" si="685"/>
        <v>12750</v>
      </c>
      <c r="K322" s="39">
        <f t="shared" si="708"/>
        <v>31875000</v>
      </c>
      <c r="L322" s="39">
        <f t="shared" si="709"/>
        <v>-796875000</v>
      </c>
      <c r="M322" s="39">
        <f t="shared" si="710"/>
        <v>2390625000</v>
      </c>
      <c r="N322" s="53">
        <f t="shared" si="711"/>
        <v>19921875000</v>
      </c>
      <c r="O322" s="39">
        <f t="shared" si="712"/>
        <v>-59765625000</v>
      </c>
      <c r="P322" s="39">
        <f t="shared" si="713"/>
        <v>179296875000</v>
      </c>
      <c r="AJ322" s="21">
        <v>268</v>
      </c>
      <c r="AK322" s="39">
        <v>75</v>
      </c>
      <c r="AL322" s="39">
        <v>-25</v>
      </c>
      <c r="AM322" s="39">
        <v>2500</v>
      </c>
      <c r="AN322" s="50">
        <f t="shared" si="714"/>
        <v>1.076337525653855E-3</v>
      </c>
      <c r="AO322" s="40">
        <f t="shared" si="686"/>
        <v>20.061153663465326</v>
      </c>
      <c r="AP322" s="41">
        <f t="shared" si="715"/>
        <v>50152.884158663313</v>
      </c>
      <c r="AQ322" s="39">
        <f t="shared" si="716"/>
        <v>-1253822.1039665828</v>
      </c>
      <c r="AR322" s="39">
        <f t="shared" si="717"/>
        <v>3761466.3118997486</v>
      </c>
      <c r="AS322" s="40">
        <f t="shared" si="687"/>
        <v>11776.696547913349</v>
      </c>
      <c r="AT322" s="39">
        <f t="shared" si="718"/>
        <v>29441741.369783372</v>
      </c>
      <c r="AU322" s="39">
        <f t="shared" si="719"/>
        <v>-736043534.24458432</v>
      </c>
      <c r="AV322" s="39">
        <f t="shared" si="720"/>
        <v>2208130602.7337527</v>
      </c>
      <c r="AW322" s="53">
        <f t="shared" si="721"/>
        <v>18401088356.114609</v>
      </c>
      <c r="AX322" s="39">
        <f t="shared" si="722"/>
        <v>-55203265068.343819</v>
      </c>
      <c r="AY322" s="39">
        <f t="shared" si="723"/>
        <v>165609795205.03146</v>
      </c>
      <c r="BS322" s="21">
        <v>268</v>
      </c>
      <c r="BT322" s="39">
        <v>75</v>
      </c>
      <c r="BU322" s="39">
        <v>-25</v>
      </c>
      <c r="BV322" s="39">
        <v>2500</v>
      </c>
      <c r="BW322" s="50">
        <f t="shared" si="724"/>
        <v>1.2781427402627325E-3</v>
      </c>
      <c r="BX322" s="40">
        <f t="shared" si="688"/>
        <v>22.178128365599346</v>
      </c>
      <c r="BY322" s="41">
        <f t="shared" si="725"/>
        <v>55445.320913998366</v>
      </c>
      <c r="BZ322" s="39">
        <f t="shared" si="726"/>
        <v>-1386133.0228499591</v>
      </c>
      <c r="CA322" s="39">
        <f t="shared" si="727"/>
        <v>4158399.0685498775</v>
      </c>
      <c r="CB322" s="40">
        <f t="shared" si="689"/>
        <v>9203.6800616501605</v>
      </c>
      <c r="CC322" s="39">
        <f t="shared" si="728"/>
        <v>23009200.1541254</v>
      </c>
      <c r="CD322" s="39">
        <f t="shared" si="729"/>
        <v>-575230003.85313499</v>
      </c>
      <c r="CE322" s="39">
        <f t="shared" si="730"/>
        <v>1725690011.5594051</v>
      </c>
      <c r="CF322" s="53">
        <f t="shared" si="731"/>
        <v>14380750096.328375</v>
      </c>
      <c r="CG322" s="39">
        <f t="shared" si="732"/>
        <v>-43142250288.98513</v>
      </c>
      <c r="CH322" s="39">
        <f t="shared" si="733"/>
        <v>129426750866.95537</v>
      </c>
      <c r="DB322" s="21">
        <v>268</v>
      </c>
      <c r="DC322" s="39">
        <v>75</v>
      </c>
      <c r="DD322" s="39">
        <v>-25</v>
      </c>
      <c r="DE322" s="39">
        <v>2500</v>
      </c>
      <c r="DF322" s="50">
        <f t="shared" si="734"/>
        <v>1.4398137678359273E-3</v>
      </c>
      <c r="DG322" s="40">
        <f t="shared" si="690"/>
        <v>23.499470081248099</v>
      </c>
      <c r="DH322" s="41">
        <f t="shared" si="735"/>
        <v>58748.675203120249</v>
      </c>
      <c r="DI322" s="39">
        <f t="shared" si="736"/>
        <v>-1468716.8800780063</v>
      </c>
      <c r="DJ322" s="39">
        <f t="shared" si="737"/>
        <v>4406150.6402340187</v>
      </c>
      <c r="DK322" s="40">
        <f t="shared" si="691"/>
        <v>7142.3744600919272</v>
      </c>
      <c r="DL322" s="39">
        <f t="shared" si="738"/>
        <v>17855936.150229819</v>
      </c>
      <c r="DM322" s="39">
        <f t="shared" si="739"/>
        <v>-446398403.75574547</v>
      </c>
      <c r="DN322" s="39">
        <f t="shared" si="740"/>
        <v>1339195211.2672365</v>
      </c>
      <c r="DO322" s="53">
        <f t="shared" si="741"/>
        <v>11159960093.893637</v>
      </c>
      <c r="DP322" s="39">
        <f t="shared" si="742"/>
        <v>-33479880281.680912</v>
      </c>
      <c r="DQ322" s="39">
        <f t="shared" si="743"/>
        <v>100439640845.04274</v>
      </c>
      <c r="EK322" s="21">
        <v>268</v>
      </c>
      <c r="EL322" s="39">
        <v>75</v>
      </c>
      <c r="EM322" s="39">
        <v>-25</v>
      </c>
      <c r="EN322" s="39">
        <v>2500</v>
      </c>
      <c r="EO322" s="50">
        <f t="shared" si="744"/>
        <v>1.5022578154950303E-3</v>
      </c>
      <c r="EP322" s="40">
        <f t="shared" si="692"/>
        <v>23.920611075746908</v>
      </c>
      <c r="EQ322" s="41">
        <f t="shared" si="745"/>
        <v>59801.527689367271</v>
      </c>
      <c r="ER322" s="39">
        <f t="shared" si="746"/>
        <v>-1495038.1922341818</v>
      </c>
      <c r="ES322" s="39">
        <f t="shared" si="747"/>
        <v>4485114.5767025454</v>
      </c>
      <c r="ET322" s="40">
        <f t="shared" si="693"/>
        <v>6346.2128524383634</v>
      </c>
      <c r="EU322" s="39">
        <f t="shared" si="748"/>
        <v>15865532.131095909</v>
      </c>
      <c r="EV322" s="39">
        <f t="shared" si="749"/>
        <v>-396638303.27739769</v>
      </c>
      <c r="EW322" s="39">
        <f t="shared" si="750"/>
        <v>1189914909.8321931</v>
      </c>
      <c r="EX322" s="53">
        <f t="shared" si="751"/>
        <v>9915957581.9349422</v>
      </c>
      <c r="EY322" s="39">
        <f t="shared" si="752"/>
        <v>-29747872745.804829</v>
      </c>
      <c r="EZ322" s="39">
        <f t="shared" si="753"/>
        <v>89243618237.41449</v>
      </c>
      <c r="FT322" s="21">
        <v>268</v>
      </c>
      <c r="FU322" s="39">
        <v>75</v>
      </c>
      <c r="FV322" s="39">
        <v>-25</v>
      </c>
      <c r="FW322" s="39">
        <v>2500</v>
      </c>
      <c r="FX322" s="50">
        <f t="shared" si="754"/>
        <v>1.506973391667721E-3</v>
      </c>
      <c r="FY322" s="40">
        <f t="shared" si="694"/>
        <v>23.950395367161857</v>
      </c>
      <c r="FZ322" s="41">
        <f t="shared" si="755"/>
        <v>59875.988417904642</v>
      </c>
      <c r="GA322" s="39">
        <f t="shared" si="756"/>
        <v>-1496899.7104476159</v>
      </c>
      <c r="GB322" s="39">
        <f t="shared" si="757"/>
        <v>4490699.1313428478</v>
      </c>
      <c r="GC322" s="40">
        <f t="shared" si="695"/>
        <v>6286.089256236557</v>
      </c>
      <c r="GD322" s="39">
        <f t="shared" si="758"/>
        <v>15715223.140591392</v>
      </c>
      <c r="GE322" s="39">
        <f t="shared" si="759"/>
        <v>-392880578.51478481</v>
      </c>
      <c r="GF322" s="39">
        <f t="shared" si="760"/>
        <v>1178641735.5443544</v>
      </c>
      <c r="GG322" s="53">
        <f t="shared" si="761"/>
        <v>9822014462.8696213</v>
      </c>
      <c r="GH322" s="39">
        <f t="shared" si="762"/>
        <v>-29466043388.60886</v>
      </c>
      <c r="GI322" s="39">
        <f t="shared" si="763"/>
        <v>88398130165.826584</v>
      </c>
      <c r="HC322" s="21">
        <v>268</v>
      </c>
      <c r="HD322" s="39">
        <v>75</v>
      </c>
      <c r="HE322" s="39">
        <v>-25</v>
      </c>
      <c r="HF322" s="39">
        <v>2500</v>
      </c>
      <c r="HG322" s="50">
        <f t="shared" si="764"/>
        <v>1.5069934255178988E-3</v>
      </c>
      <c r="HH322" s="40">
        <f t="shared" si="696"/>
        <v>23.950521299173577</v>
      </c>
      <c r="HI322" s="41">
        <f t="shared" si="765"/>
        <v>59876.303247933945</v>
      </c>
      <c r="HJ322" s="39">
        <f t="shared" si="766"/>
        <v>-1496907.5811983487</v>
      </c>
      <c r="HK322" s="39">
        <f t="shared" si="767"/>
        <v>4490722.743595046</v>
      </c>
      <c r="HL322" s="40">
        <f t="shared" si="697"/>
        <v>6285.8338246467911</v>
      </c>
      <c r="HM322" s="39">
        <f t="shared" si="768"/>
        <v>15714584.561616978</v>
      </c>
      <c r="HN322" s="39">
        <f t="shared" si="769"/>
        <v>-392864614.04042447</v>
      </c>
      <c r="HO322" s="39">
        <f t="shared" si="770"/>
        <v>1178593842.1212733</v>
      </c>
      <c r="HP322" s="53">
        <f t="shared" si="771"/>
        <v>9821615351.0106125</v>
      </c>
      <c r="HQ322" s="39">
        <f t="shared" si="772"/>
        <v>-29464846053.031834</v>
      </c>
      <c r="HR322" s="39">
        <f t="shared" si="773"/>
        <v>88394538159.095505</v>
      </c>
      <c r="IL322" s="21">
        <v>268</v>
      </c>
      <c r="IM322" s="39">
        <v>75</v>
      </c>
      <c r="IN322" s="39">
        <v>-25</v>
      </c>
      <c r="IO322" s="39">
        <v>2500</v>
      </c>
      <c r="IP322" s="50">
        <f t="shared" si="774"/>
        <v>1.5069934258807303E-3</v>
      </c>
      <c r="IQ322" s="40">
        <f t="shared" si="698"/>
        <v>23.950521301454277</v>
      </c>
      <c r="IR322" s="41">
        <f t="shared" si="775"/>
        <v>59876.303253635691</v>
      </c>
      <c r="IS322" s="39">
        <f t="shared" si="776"/>
        <v>-1496907.5813408922</v>
      </c>
      <c r="IT322" s="39">
        <f t="shared" si="777"/>
        <v>4490722.7440226767</v>
      </c>
      <c r="IU322" s="40">
        <f t="shared" si="699"/>
        <v>6285.833820020689</v>
      </c>
      <c r="IV322" s="39">
        <f t="shared" si="778"/>
        <v>15714584.550051723</v>
      </c>
      <c r="IW322" s="39">
        <f t="shared" si="779"/>
        <v>-392864613.75129306</v>
      </c>
      <c r="IX322" s="39">
        <f t="shared" si="780"/>
        <v>1178593841.2538793</v>
      </c>
      <c r="IY322" s="53">
        <f t="shared" si="781"/>
        <v>9821615343.7823257</v>
      </c>
      <c r="IZ322" s="39">
        <f t="shared" si="782"/>
        <v>-29464846031.346981</v>
      </c>
      <c r="JA322" s="39">
        <f t="shared" si="783"/>
        <v>88394538094.040939</v>
      </c>
      <c r="JU322" s="21">
        <v>268</v>
      </c>
      <c r="JV322" s="39">
        <v>75</v>
      </c>
      <c r="JW322" s="39">
        <v>-25</v>
      </c>
      <c r="JX322" s="39">
        <v>2500</v>
      </c>
      <c r="JY322" s="50">
        <f t="shared" si="784"/>
        <v>1.5069934258807314E-3</v>
      </c>
      <c r="JZ322" s="40">
        <f t="shared" si="700"/>
        <v>23.950521301454284</v>
      </c>
      <c r="KA322" s="41">
        <f t="shared" si="785"/>
        <v>59876.303253635713</v>
      </c>
      <c r="KB322" s="39">
        <f t="shared" si="786"/>
        <v>-1496907.5813408929</v>
      </c>
      <c r="KC322" s="39">
        <f t="shared" si="787"/>
        <v>4490722.7440226786</v>
      </c>
      <c r="KD322" s="40">
        <f t="shared" si="701"/>
        <v>6285.8338200206754</v>
      </c>
      <c r="KE322" s="39">
        <f t="shared" si="788"/>
        <v>15714584.550051689</v>
      </c>
      <c r="KF322" s="39">
        <f t="shared" si="789"/>
        <v>-392864613.75129223</v>
      </c>
      <c r="KG322" s="39">
        <f t="shared" si="790"/>
        <v>1178593841.2538767</v>
      </c>
      <c r="KH322" s="53">
        <f t="shared" si="791"/>
        <v>9821615343.7823067</v>
      </c>
      <c r="KI322" s="39">
        <f t="shared" si="792"/>
        <v>-29464846031.346916</v>
      </c>
      <c r="KJ322" s="39">
        <f t="shared" si="793"/>
        <v>88394538094.040756</v>
      </c>
      <c r="LD322" s="21">
        <v>268</v>
      </c>
      <c r="LE322" s="39">
        <v>75</v>
      </c>
      <c r="LF322" s="39">
        <v>-25</v>
      </c>
      <c r="LG322" s="39">
        <v>2500</v>
      </c>
      <c r="LH322" s="50">
        <f t="shared" si="794"/>
        <v>1.5069934258807314E-3</v>
      </c>
      <c r="LI322" s="40">
        <f t="shared" si="702"/>
        <v>23.950521301454284</v>
      </c>
      <c r="LJ322" s="41">
        <f t="shared" si="795"/>
        <v>59876.303253635713</v>
      </c>
      <c r="LK322" s="39">
        <f t="shared" si="796"/>
        <v>-1496907.5813408929</v>
      </c>
      <c r="LL322" s="39">
        <f t="shared" si="797"/>
        <v>4490722.7440226786</v>
      </c>
      <c r="LM322" s="40">
        <f t="shared" si="703"/>
        <v>6285.8338200206754</v>
      </c>
      <c r="LN322" s="39">
        <f t="shared" si="798"/>
        <v>15714584.550051689</v>
      </c>
      <c r="LO322" s="39">
        <f t="shared" si="799"/>
        <v>-392864613.75129223</v>
      </c>
      <c r="LP322" s="39">
        <f t="shared" si="800"/>
        <v>1178593841.2538767</v>
      </c>
      <c r="LQ322" s="53">
        <f t="shared" si="801"/>
        <v>9821615343.7823067</v>
      </c>
      <c r="LR322" s="39">
        <f t="shared" si="802"/>
        <v>-29464846031.346916</v>
      </c>
      <c r="LS322" s="39">
        <f t="shared" si="803"/>
        <v>88394538094.040756</v>
      </c>
    </row>
    <row r="323" spans="1:331" x14ac:dyDescent="0.25">
      <c r="A323" s="21">
        <v>269</v>
      </c>
      <c r="B323" s="39">
        <v>75</v>
      </c>
      <c r="C323" s="39">
        <v>25</v>
      </c>
      <c r="D323" s="39">
        <v>2500</v>
      </c>
      <c r="E323" s="50">
        <f t="shared" si="704"/>
        <v>1.0075000000000001E-3</v>
      </c>
      <c r="F323" s="40">
        <f t="shared" si="684"/>
        <v>19.220266406249998</v>
      </c>
      <c r="G323" s="41">
        <f t="shared" si="705"/>
        <v>48050.666015624993</v>
      </c>
      <c r="H323" s="39">
        <f t="shared" si="706"/>
        <v>1201266.6503906248</v>
      </c>
      <c r="I323" s="39">
        <f t="shared" si="707"/>
        <v>3603799.9511718745</v>
      </c>
      <c r="J323" s="40">
        <f t="shared" si="685"/>
        <v>12654.375</v>
      </c>
      <c r="K323" s="39">
        <f t="shared" si="708"/>
        <v>31635937.5</v>
      </c>
      <c r="L323" s="39">
        <f t="shared" si="709"/>
        <v>790898437.5</v>
      </c>
      <c r="M323" s="39">
        <f t="shared" si="710"/>
        <v>2372695312.5</v>
      </c>
      <c r="N323" s="53">
        <f t="shared" si="711"/>
        <v>19772460937.5</v>
      </c>
      <c r="O323" s="39">
        <f t="shared" si="712"/>
        <v>59317382812.5</v>
      </c>
      <c r="P323" s="39">
        <f t="shared" si="713"/>
        <v>177952148437.5</v>
      </c>
      <c r="AJ323" s="21">
        <v>269</v>
      </c>
      <c r="AK323" s="39">
        <v>75</v>
      </c>
      <c r="AL323" s="39">
        <v>25</v>
      </c>
      <c r="AM323" s="39">
        <v>2500</v>
      </c>
      <c r="AN323" s="50">
        <f t="shared" si="714"/>
        <v>1.1489295653918307E-3</v>
      </c>
      <c r="AO323" s="40">
        <f t="shared" si="686"/>
        <v>20.88245436026612</v>
      </c>
      <c r="AP323" s="41">
        <f t="shared" si="715"/>
        <v>52206.1359006653</v>
      </c>
      <c r="AQ323" s="39">
        <f t="shared" si="716"/>
        <v>1305153.3975166325</v>
      </c>
      <c r="AR323" s="39">
        <f t="shared" si="717"/>
        <v>3915460.1925498974</v>
      </c>
      <c r="AS323" s="40">
        <f t="shared" si="687"/>
        <v>10851.148041254157</v>
      </c>
      <c r="AT323" s="39">
        <f t="shared" si="718"/>
        <v>27127870.103135392</v>
      </c>
      <c r="AU323" s="39">
        <f t="shared" si="719"/>
        <v>678196752.57838476</v>
      </c>
      <c r="AV323" s="39">
        <f t="shared" si="720"/>
        <v>2034590257.7351544</v>
      </c>
      <c r="AW323" s="53">
        <f t="shared" si="721"/>
        <v>16954918814.45962</v>
      </c>
      <c r="AX323" s="39">
        <f t="shared" si="722"/>
        <v>50864756443.37886</v>
      </c>
      <c r="AY323" s="39">
        <f t="shared" si="723"/>
        <v>152594269330.13657</v>
      </c>
      <c r="BS323" s="21">
        <v>269</v>
      </c>
      <c r="BT323" s="39">
        <v>75</v>
      </c>
      <c r="BU323" s="39">
        <v>25</v>
      </c>
      <c r="BV323" s="39">
        <v>2500</v>
      </c>
      <c r="BW323" s="50">
        <f t="shared" si="724"/>
        <v>1.3685042440110449E-3</v>
      </c>
      <c r="BX323" s="40">
        <f t="shared" si="688"/>
        <v>22.957733577320603</v>
      </c>
      <c r="BY323" s="41">
        <f t="shared" si="725"/>
        <v>57394.333943301506</v>
      </c>
      <c r="BZ323" s="39">
        <f t="shared" si="726"/>
        <v>1434858.3485825376</v>
      </c>
      <c r="CA323" s="39">
        <f t="shared" si="727"/>
        <v>4304575.0457476126</v>
      </c>
      <c r="CB323" s="40">
        <f t="shared" si="689"/>
        <v>8051.570888859178</v>
      </c>
      <c r="CC323" s="39">
        <f t="shared" si="728"/>
        <v>20128927.222147945</v>
      </c>
      <c r="CD323" s="39">
        <f t="shared" si="729"/>
        <v>503223180.55369866</v>
      </c>
      <c r="CE323" s="39">
        <f t="shared" si="730"/>
        <v>1509669541.6610959</v>
      </c>
      <c r="CF323" s="53">
        <f t="shared" si="731"/>
        <v>12580579513.842466</v>
      </c>
      <c r="CG323" s="39">
        <f t="shared" si="732"/>
        <v>37741738541.527397</v>
      </c>
      <c r="CH323" s="39">
        <f t="shared" si="733"/>
        <v>113225215624.5822</v>
      </c>
      <c r="DB323" s="21">
        <v>269</v>
      </c>
      <c r="DC323" s="39">
        <v>75</v>
      </c>
      <c r="DD323" s="39">
        <v>25</v>
      </c>
      <c r="DE323" s="39">
        <v>2500</v>
      </c>
      <c r="DF323" s="50">
        <f t="shared" si="734"/>
        <v>1.5507340425873044E-3</v>
      </c>
      <c r="DG323" s="40">
        <f t="shared" si="690"/>
        <v>24.213270634376592</v>
      </c>
      <c r="DH323" s="41">
        <f t="shared" si="735"/>
        <v>60533.176585941481</v>
      </c>
      <c r="DI323" s="39">
        <f t="shared" si="736"/>
        <v>1513329.4146485371</v>
      </c>
      <c r="DJ323" s="39">
        <f t="shared" si="737"/>
        <v>4539988.2439456107</v>
      </c>
      <c r="DK323" s="40">
        <f t="shared" si="691"/>
        <v>5728.1409570118685</v>
      </c>
      <c r="DL323" s="39">
        <f t="shared" si="738"/>
        <v>14320352.392529672</v>
      </c>
      <c r="DM323" s="39">
        <f t="shared" si="739"/>
        <v>358008809.81324178</v>
      </c>
      <c r="DN323" s="39">
        <f t="shared" si="740"/>
        <v>1074026429.4397254</v>
      </c>
      <c r="DO323" s="53">
        <f t="shared" si="741"/>
        <v>8950220245.3310452</v>
      </c>
      <c r="DP323" s="39">
        <f t="shared" si="742"/>
        <v>26850660735.993134</v>
      </c>
      <c r="DQ323" s="39">
        <f t="shared" si="743"/>
        <v>80551982207.979401</v>
      </c>
      <c r="EK323" s="21">
        <v>269</v>
      </c>
      <c r="EL323" s="39">
        <v>75</v>
      </c>
      <c r="EM323" s="39">
        <v>25</v>
      </c>
      <c r="EN323" s="39">
        <v>2500</v>
      </c>
      <c r="EO323" s="50">
        <f t="shared" si="744"/>
        <v>1.6208442257984886E-3</v>
      </c>
      <c r="EP323" s="40">
        <f t="shared" si="692"/>
        <v>24.583535730421534</v>
      </c>
      <c r="EQ323" s="41">
        <f t="shared" si="745"/>
        <v>61458.839326053836</v>
      </c>
      <c r="ER323" s="39">
        <f t="shared" si="746"/>
        <v>1536470.983151346</v>
      </c>
      <c r="ES323" s="39">
        <f t="shared" si="747"/>
        <v>4609412.9494540375</v>
      </c>
      <c r="ET323" s="40">
        <f t="shared" si="693"/>
        <v>4834.2361210692716</v>
      </c>
      <c r="EU323" s="39">
        <f t="shared" si="748"/>
        <v>12085590.30267318</v>
      </c>
      <c r="EV323" s="39">
        <f t="shared" si="749"/>
        <v>302139757.5668295</v>
      </c>
      <c r="EW323" s="39">
        <f t="shared" si="750"/>
        <v>906419272.70048845</v>
      </c>
      <c r="EX323" s="53">
        <f t="shared" si="751"/>
        <v>7553493939.1707373</v>
      </c>
      <c r="EY323" s="39">
        <f t="shared" si="752"/>
        <v>22660481817.512211</v>
      </c>
      <c r="EZ323" s="39">
        <f t="shared" si="753"/>
        <v>67981445452.536636</v>
      </c>
      <c r="FT323" s="21">
        <v>269</v>
      </c>
      <c r="FU323" s="39">
        <v>75</v>
      </c>
      <c r="FV323" s="39">
        <v>25</v>
      </c>
      <c r="FW323" s="39">
        <v>2500</v>
      </c>
      <c r="FX323" s="50">
        <f t="shared" si="754"/>
        <v>1.6261432723609882E-3</v>
      </c>
      <c r="FY323" s="40">
        <f t="shared" si="694"/>
        <v>24.608973563393938</v>
      </c>
      <c r="FZ323" s="41">
        <f t="shared" si="755"/>
        <v>61522.433908484847</v>
      </c>
      <c r="GA323" s="39">
        <f t="shared" si="756"/>
        <v>1538060.8477121212</v>
      </c>
      <c r="GB323" s="39">
        <f t="shared" si="757"/>
        <v>4614182.5431363638</v>
      </c>
      <c r="GC323" s="40">
        <f t="shared" si="695"/>
        <v>4766.6732773974018</v>
      </c>
      <c r="GD323" s="39">
        <f t="shared" si="758"/>
        <v>11916683.193493504</v>
      </c>
      <c r="GE323" s="39">
        <f t="shared" si="759"/>
        <v>297917079.83733761</v>
      </c>
      <c r="GF323" s="39">
        <f t="shared" si="760"/>
        <v>893751239.51201284</v>
      </c>
      <c r="GG323" s="53">
        <f t="shared" si="761"/>
        <v>7447926995.9334402</v>
      </c>
      <c r="GH323" s="39">
        <f t="shared" si="762"/>
        <v>22343780987.80032</v>
      </c>
      <c r="GI323" s="39">
        <f t="shared" si="763"/>
        <v>67031342963.400963</v>
      </c>
      <c r="HC323" s="21">
        <v>269</v>
      </c>
      <c r="HD323" s="39">
        <v>75</v>
      </c>
      <c r="HE323" s="39">
        <v>25</v>
      </c>
      <c r="HF323" s="39">
        <v>2500</v>
      </c>
      <c r="HG323" s="50">
        <f t="shared" si="764"/>
        <v>1.6261655705758526E-3</v>
      </c>
      <c r="HH323" s="40">
        <f t="shared" si="696"/>
        <v>24.609079848529152</v>
      </c>
      <c r="HI323" s="41">
        <f t="shared" si="765"/>
        <v>61522.699621322878</v>
      </c>
      <c r="HJ323" s="39">
        <f t="shared" si="766"/>
        <v>1538067.490533072</v>
      </c>
      <c r="HK323" s="39">
        <f t="shared" si="767"/>
        <v>4614202.4715992156</v>
      </c>
      <c r="HL323" s="40">
        <f t="shared" si="697"/>
        <v>4766.3889751578818</v>
      </c>
      <c r="HM323" s="39">
        <f t="shared" si="768"/>
        <v>11915972.437894704</v>
      </c>
      <c r="HN323" s="39">
        <f t="shared" si="769"/>
        <v>297899310.94736761</v>
      </c>
      <c r="HO323" s="39">
        <f t="shared" si="770"/>
        <v>893697932.84210277</v>
      </c>
      <c r="HP323" s="53">
        <f t="shared" si="771"/>
        <v>7447482773.6841898</v>
      </c>
      <c r="HQ323" s="39">
        <f t="shared" si="772"/>
        <v>22342448321.05257</v>
      </c>
      <c r="HR323" s="39">
        <f t="shared" si="773"/>
        <v>67027344963.157707</v>
      </c>
      <c r="IL323" s="21">
        <v>269</v>
      </c>
      <c r="IM323" s="39">
        <v>75</v>
      </c>
      <c r="IN323" s="39">
        <v>25</v>
      </c>
      <c r="IO323" s="39">
        <v>2500</v>
      </c>
      <c r="IP323" s="50">
        <f t="shared" si="774"/>
        <v>1.6261655709801253E-3</v>
      </c>
      <c r="IQ323" s="40">
        <f t="shared" si="698"/>
        <v>24.609079850456077</v>
      </c>
      <c r="IR323" s="41">
        <f t="shared" si="775"/>
        <v>61522.699626140195</v>
      </c>
      <c r="IS323" s="39">
        <f t="shared" si="776"/>
        <v>1538067.4906535049</v>
      </c>
      <c r="IT323" s="39">
        <f t="shared" si="777"/>
        <v>4614202.4719605148</v>
      </c>
      <c r="IU323" s="40">
        <f t="shared" si="699"/>
        <v>4766.3889700034033</v>
      </c>
      <c r="IV323" s="39">
        <f t="shared" si="778"/>
        <v>11915972.425008507</v>
      </c>
      <c r="IW323" s="39">
        <f t="shared" si="779"/>
        <v>297899310.62521267</v>
      </c>
      <c r="IX323" s="39">
        <f t="shared" si="780"/>
        <v>893697931.87563801</v>
      </c>
      <c r="IY323" s="53">
        <f t="shared" si="781"/>
        <v>7447482765.6303167</v>
      </c>
      <c r="IZ323" s="39">
        <f t="shared" si="782"/>
        <v>22342448296.890949</v>
      </c>
      <c r="JA323" s="39">
        <f t="shared" si="783"/>
        <v>67027344890.672852</v>
      </c>
      <c r="JU323" s="21">
        <v>269</v>
      </c>
      <c r="JV323" s="39">
        <v>75</v>
      </c>
      <c r="JW323" s="39">
        <v>25</v>
      </c>
      <c r="JX323" s="39">
        <v>2500</v>
      </c>
      <c r="JY323" s="50">
        <f t="shared" si="784"/>
        <v>1.6261655709801264E-3</v>
      </c>
      <c r="JZ323" s="40">
        <f t="shared" si="700"/>
        <v>24.609079850456077</v>
      </c>
      <c r="KA323" s="41">
        <f t="shared" si="785"/>
        <v>61522.699626140195</v>
      </c>
      <c r="KB323" s="39">
        <f t="shared" si="786"/>
        <v>1538067.4906535049</v>
      </c>
      <c r="KC323" s="39">
        <f t="shared" si="787"/>
        <v>4614202.4719605148</v>
      </c>
      <c r="KD323" s="40">
        <f t="shared" si="701"/>
        <v>4766.3889700033887</v>
      </c>
      <c r="KE323" s="39">
        <f t="shared" si="788"/>
        <v>11915972.425008472</v>
      </c>
      <c r="KF323" s="39">
        <f t="shared" si="789"/>
        <v>297899310.62521178</v>
      </c>
      <c r="KG323" s="39">
        <f t="shared" si="790"/>
        <v>893697931.87563539</v>
      </c>
      <c r="KH323" s="53">
        <f t="shared" si="791"/>
        <v>7447482765.6302948</v>
      </c>
      <c r="KI323" s="39">
        <f t="shared" si="792"/>
        <v>22342448296.890884</v>
      </c>
      <c r="KJ323" s="39">
        <f t="shared" si="793"/>
        <v>67027344890.672653</v>
      </c>
      <c r="LD323" s="21">
        <v>269</v>
      </c>
      <c r="LE323" s="39">
        <v>75</v>
      </c>
      <c r="LF323" s="39">
        <v>25</v>
      </c>
      <c r="LG323" s="39">
        <v>2500</v>
      </c>
      <c r="LH323" s="50">
        <f t="shared" si="794"/>
        <v>1.6261655709801264E-3</v>
      </c>
      <c r="LI323" s="40">
        <f t="shared" si="702"/>
        <v>24.609079850456077</v>
      </c>
      <c r="LJ323" s="41">
        <f t="shared" si="795"/>
        <v>61522.699626140195</v>
      </c>
      <c r="LK323" s="39">
        <f t="shared" si="796"/>
        <v>1538067.4906535049</v>
      </c>
      <c r="LL323" s="39">
        <f t="shared" si="797"/>
        <v>4614202.4719605148</v>
      </c>
      <c r="LM323" s="40">
        <f t="shared" si="703"/>
        <v>4766.3889700033887</v>
      </c>
      <c r="LN323" s="39">
        <f t="shared" si="798"/>
        <v>11915972.425008472</v>
      </c>
      <c r="LO323" s="39">
        <f t="shared" si="799"/>
        <v>297899310.62521178</v>
      </c>
      <c r="LP323" s="39">
        <f t="shared" si="800"/>
        <v>893697931.87563539</v>
      </c>
      <c r="LQ323" s="53">
        <f t="shared" si="801"/>
        <v>7447482765.6302948</v>
      </c>
      <c r="LR323" s="39">
        <f t="shared" si="802"/>
        <v>22342448296.890884</v>
      </c>
      <c r="LS323" s="39">
        <f t="shared" si="803"/>
        <v>67027344890.672653</v>
      </c>
    </row>
    <row r="324" spans="1:331" x14ac:dyDescent="0.25">
      <c r="A324" s="21">
        <v>270</v>
      </c>
      <c r="B324" s="39">
        <v>75</v>
      </c>
      <c r="C324" s="39">
        <v>75</v>
      </c>
      <c r="D324" s="39">
        <v>2500</v>
      </c>
      <c r="E324" s="50">
        <f t="shared" si="704"/>
        <v>1.0150000000000001E-3</v>
      </c>
      <c r="F324" s="40">
        <f t="shared" si="684"/>
        <v>19.314815625000001</v>
      </c>
      <c r="G324" s="41">
        <f t="shared" si="705"/>
        <v>48287.0390625</v>
      </c>
      <c r="H324" s="39">
        <f t="shared" si="706"/>
        <v>3621527.9296875</v>
      </c>
      <c r="I324" s="39">
        <f t="shared" si="707"/>
        <v>3621527.9296875</v>
      </c>
      <c r="J324" s="40">
        <f t="shared" si="685"/>
        <v>12558.749999999998</v>
      </c>
      <c r="K324" s="39">
        <f t="shared" si="708"/>
        <v>31396874.999999996</v>
      </c>
      <c r="L324" s="39">
        <f t="shared" si="709"/>
        <v>2354765624.9999995</v>
      </c>
      <c r="M324" s="39">
        <f t="shared" si="710"/>
        <v>2354765624.9999995</v>
      </c>
      <c r="N324" s="53">
        <f t="shared" si="711"/>
        <v>176607421874.99997</v>
      </c>
      <c r="O324" s="39">
        <f t="shared" si="712"/>
        <v>176607421874.99997</v>
      </c>
      <c r="P324" s="39">
        <f t="shared" si="713"/>
        <v>176607421874.99997</v>
      </c>
      <c r="AJ324" s="21">
        <v>270</v>
      </c>
      <c r="AK324" s="39">
        <v>75</v>
      </c>
      <c r="AL324" s="39">
        <v>75</v>
      </c>
      <c r="AM324" s="39">
        <v>2500</v>
      </c>
      <c r="AN324" s="50">
        <f t="shared" si="714"/>
        <v>1.2215216051298064E-3</v>
      </c>
      <c r="AO324" s="40">
        <f t="shared" si="686"/>
        <v>21.636567603092082</v>
      </c>
      <c r="AP324" s="41">
        <f t="shared" si="715"/>
        <v>54091.419007730205</v>
      </c>
      <c r="AQ324" s="39">
        <f t="shared" si="716"/>
        <v>4056856.4255797653</v>
      </c>
      <c r="AR324" s="39">
        <f t="shared" si="717"/>
        <v>4056856.4255797653</v>
      </c>
      <c r="AS324" s="40">
        <f t="shared" si="687"/>
        <v>9925.5995345949686</v>
      </c>
      <c r="AT324" s="39">
        <f t="shared" si="718"/>
        <v>24813998.83648742</v>
      </c>
      <c r="AU324" s="39">
        <f t="shared" si="719"/>
        <v>1861049912.7365565</v>
      </c>
      <c r="AV324" s="39">
        <f t="shared" si="720"/>
        <v>1861049912.7365565</v>
      </c>
      <c r="AW324" s="53">
        <f t="shared" si="721"/>
        <v>139578743455.24173</v>
      </c>
      <c r="AX324" s="39">
        <f t="shared" si="722"/>
        <v>139578743455.24173</v>
      </c>
      <c r="AY324" s="39">
        <f t="shared" si="723"/>
        <v>139578743455.24173</v>
      </c>
      <c r="BS324" s="21">
        <v>270</v>
      </c>
      <c r="BT324" s="39">
        <v>75</v>
      </c>
      <c r="BU324" s="39">
        <v>75</v>
      </c>
      <c r="BV324" s="39">
        <v>2500</v>
      </c>
      <c r="BW324" s="50">
        <f t="shared" si="724"/>
        <v>1.458865747759357E-3</v>
      </c>
      <c r="BX324" s="40">
        <f t="shared" si="688"/>
        <v>23.633232471706243</v>
      </c>
      <c r="BY324" s="41">
        <f t="shared" si="725"/>
        <v>59083.08117926561</v>
      </c>
      <c r="BZ324" s="39">
        <f t="shared" si="726"/>
        <v>4431231.0884449203</v>
      </c>
      <c r="CA324" s="39">
        <f t="shared" si="727"/>
        <v>4431231.0884449203</v>
      </c>
      <c r="CB324" s="40">
        <f t="shared" si="689"/>
        <v>6899.4617160681992</v>
      </c>
      <c r="CC324" s="39">
        <f t="shared" si="728"/>
        <v>17248654.290170498</v>
      </c>
      <c r="CD324" s="39">
        <f t="shared" si="729"/>
        <v>1293649071.7627873</v>
      </c>
      <c r="CE324" s="39">
        <f t="shared" si="730"/>
        <v>1293649071.7627873</v>
      </c>
      <c r="CF324" s="53">
        <f t="shared" si="731"/>
        <v>97023680382.209045</v>
      </c>
      <c r="CG324" s="39">
        <f t="shared" si="732"/>
        <v>97023680382.209045</v>
      </c>
      <c r="CH324" s="39">
        <f t="shared" si="733"/>
        <v>97023680382.209045</v>
      </c>
      <c r="DB324" s="21">
        <v>270</v>
      </c>
      <c r="DC324" s="39">
        <v>75</v>
      </c>
      <c r="DD324" s="39">
        <v>75</v>
      </c>
      <c r="DE324" s="39">
        <v>2500</v>
      </c>
      <c r="DF324" s="50">
        <f t="shared" si="734"/>
        <v>1.6616543173386812E-3</v>
      </c>
      <c r="DG324" s="40">
        <f t="shared" si="690"/>
        <v>24.770204018780841</v>
      </c>
      <c r="DH324" s="41">
        <f t="shared" si="735"/>
        <v>61925.510046952106</v>
      </c>
      <c r="DI324" s="39">
        <f t="shared" si="736"/>
        <v>4644413.253521408</v>
      </c>
      <c r="DJ324" s="39">
        <f t="shared" si="737"/>
        <v>4644413.253521408</v>
      </c>
      <c r="DK324" s="40">
        <f t="shared" si="691"/>
        <v>4313.9074539318162</v>
      </c>
      <c r="DL324" s="39">
        <f t="shared" si="738"/>
        <v>10784768.63482954</v>
      </c>
      <c r="DM324" s="39">
        <f t="shared" si="739"/>
        <v>808857647.61221552</v>
      </c>
      <c r="DN324" s="39">
        <f t="shared" si="740"/>
        <v>808857647.61221552</v>
      </c>
      <c r="DO324" s="53">
        <f t="shared" si="741"/>
        <v>60664323570.916161</v>
      </c>
      <c r="DP324" s="39">
        <f t="shared" si="742"/>
        <v>60664323570.916161</v>
      </c>
      <c r="DQ324" s="39">
        <f t="shared" si="743"/>
        <v>60664323570.916161</v>
      </c>
      <c r="EK324" s="21">
        <v>270</v>
      </c>
      <c r="EL324" s="39">
        <v>75</v>
      </c>
      <c r="EM324" s="39">
        <v>75</v>
      </c>
      <c r="EN324" s="39">
        <v>2500</v>
      </c>
      <c r="EO324" s="50">
        <f t="shared" si="744"/>
        <v>1.7394306361019466E-3</v>
      </c>
      <c r="EP324" s="40">
        <f t="shared" si="692"/>
        <v>25.06716049206074</v>
      </c>
      <c r="EQ324" s="41">
        <f t="shared" si="745"/>
        <v>62667.901230151852</v>
      </c>
      <c r="ER324" s="39">
        <f t="shared" si="746"/>
        <v>4700092.5922613889</v>
      </c>
      <c r="ES324" s="39">
        <f t="shared" si="747"/>
        <v>4700092.5922613889</v>
      </c>
      <c r="ET324" s="40">
        <f t="shared" si="693"/>
        <v>3322.2593897001793</v>
      </c>
      <c r="EU324" s="39">
        <f t="shared" si="748"/>
        <v>8305648.4742504479</v>
      </c>
      <c r="EV324" s="39">
        <f t="shared" si="749"/>
        <v>622923635.56878364</v>
      </c>
      <c r="EW324" s="39">
        <f t="shared" si="750"/>
        <v>622923635.56878364</v>
      </c>
      <c r="EX324" s="53">
        <f t="shared" si="751"/>
        <v>46719272667.658775</v>
      </c>
      <c r="EY324" s="39">
        <f t="shared" si="752"/>
        <v>46719272667.658775</v>
      </c>
      <c r="EZ324" s="39">
        <f t="shared" si="753"/>
        <v>46719272667.658768</v>
      </c>
      <c r="FT324" s="21">
        <v>270</v>
      </c>
      <c r="FU324" s="39">
        <v>75</v>
      </c>
      <c r="FV324" s="39">
        <v>75</v>
      </c>
      <c r="FW324" s="39">
        <v>2500</v>
      </c>
      <c r="FX324" s="50">
        <f t="shared" si="754"/>
        <v>1.7453131530542553E-3</v>
      </c>
      <c r="FY324" s="40">
        <f t="shared" si="694"/>
        <v>25.08648313870432</v>
      </c>
      <c r="FZ324" s="41">
        <f t="shared" si="755"/>
        <v>62716.207846760801</v>
      </c>
      <c r="GA324" s="39">
        <f t="shared" si="756"/>
        <v>4703715.58850706</v>
      </c>
      <c r="GB324" s="39">
        <f t="shared" si="757"/>
        <v>4703715.58850706</v>
      </c>
      <c r="GC324" s="40">
        <f t="shared" si="695"/>
        <v>3247.2572985582437</v>
      </c>
      <c r="GD324" s="39">
        <f t="shared" si="758"/>
        <v>8118143.2463956093</v>
      </c>
      <c r="GE324" s="39">
        <f t="shared" si="759"/>
        <v>608860743.47967064</v>
      </c>
      <c r="GF324" s="39">
        <f t="shared" si="760"/>
        <v>608860743.47967064</v>
      </c>
      <c r="GG324" s="53">
        <f t="shared" si="761"/>
        <v>45664555760.975296</v>
      </c>
      <c r="GH324" s="39">
        <f t="shared" si="762"/>
        <v>45664555760.975296</v>
      </c>
      <c r="GI324" s="39">
        <f t="shared" si="763"/>
        <v>45664555760.975304</v>
      </c>
      <c r="HC324" s="21">
        <v>270</v>
      </c>
      <c r="HD324" s="39">
        <v>75</v>
      </c>
      <c r="HE324" s="39">
        <v>75</v>
      </c>
      <c r="HF324" s="39">
        <v>2500</v>
      </c>
      <c r="HG324" s="50">
        <f t="shared" si="764"/>
        <v>1.7453377156338064E-3</v>
      </c>
      <c r="HH324" s="40">
        <f t="shared" si="696"/>
        <v>25.086562895873872</v>
      </c>
      <c r="HI324" s="41">
        <f t="shared" si="765"/>
        <v>62716.407239684682</v>
      </c>
      <c r="HJ324" s="39">
        <f t="shared" si="766"/>
        <v>4703730.5429763515</v>
      </c>
      <c r="HK324" s="39">
        <f t="shared" si="767"/>
        <v>4703730.5429763515</v>
      </c>
      <c r="HL324" s="40">
        <f t="shared" si="697"/>
        <v>3246.9441256689688</v>
      </c>
      <c r="HM324" s="39">
        <f t="shared" si="768"/>
        <v>8117360.3141724216</v>
      </c>
      <c r="HN324" s="39">
        <f t="shared" si="769"/>
        <v>608802023.56293166</v>
      </c>
      <c r="HO324" s="39">
        <f t="shared" si="770"/>
        <v>608802023.56293166</v>
      </c>
      <c r="HP324" s="53">
        <f t="shared" si="771"/>
        <v>45660151767.219872</v>
      </c>
      <c r="HQ324" s="39">
        <f t="shared" si="772"/>
        <v>45660151767.219872</v>
      </c>
      <c r="HR324" s="39">
        <f t="shared" si="773"/>
        <v>45660151767.219872</v>
      </c>
      <c r="IL324" s="21">
        <v>270</v>
      </c>
      <c r="IM324" s="39">
        <v>75</v>
      </c>
      <c r="IN324" s="39">
        <v>75</v>
      </c>
      <c r="IO324" s="39">
        <v>2500</v>
      </c>
      <c r="IP324" s="50">
        <f t="shared" si="774"/>
        <v>1.7453377160795203E-3</v>
      </c>
      <c r="IQ324" s="40">
        <f t="shared" si="698"/>
        <v>25.08656289732108</v>
      </c>
      <c r="IR324" s="41">
        <f t="shared" si="775"/>
        <v>62716.407243302703</v>
      </c>
      <c r="IS324" s="39">
        <f t="shared" si="776"/>
        <v>4703730.5432477025</v>
      </c>
      <c r="IT324" s="39">
        <f t="shared" si="777"/>
        <v>4703730.5432477025</v>
      </c>
      <c r="IU324" s="40">
        <f t="shared" si="699"/>
        <v>3246.9441199861167</v>
      </c>
      <c r="IV324" s="39">
        <f t="shared" si="778"/>
        <v>8117360.2999652913</v>
      </c>
      <c r="IW324" s="39">
        <f t="shared" si="779"/>
        <v>608802022.49739683</v>
      </c>
      <c r="IX324" s="39">
        <f t="shared" si="780"/>
        <v>608802022.49739683</v>
      </c>
      <c r="IY324" s="53">
        <f t="shared" si="781"/>
        <v>45660151687.304764</v>
      </c>
      <c r="IZ324" s="39">
        <f t="shared" si="782"/>
        <v>45660151687.304764</v>
      </c>
      <c r="JA324" s="39">
        <f t="shared" si="783"/>
        <v>45660151687.304764</v>
      </c>
      <c r="JU324" s="21">
        <v>270</v>
      </c>
      <c r="JV324" s="39">
        <v>75</v>
      </c>
      <c r="JW324" s="39">
        <v>75</v>
      </c>
      <c r="JX324" s="39">
        <v>2500</v>
      </c>
      <c r="JY324" s="50">
        <f t="shared" si="784"/>
        <v>1.7453377160795217E-3</v>
      </c>
      <c r="JZ324" s="40">
        <f t="shared" si="700"/>
        <v>25.086562897321087</v>
      </c>
      <c r="KA324" s="41">
        <f t="shared" si="785"/>
        <v>62716.407243302718</v>
      </c>
      <c r="KB324" s="39">
        <f t="shared" si="786"/>
        <v>4703730.5432477035</v>
      </c>
      <c r="KC324" s="39">
        <f t="shared" si="787"/>
        <v>4703730.5432477035</v>
      </c>
      <c r="KD324" s="40">
        <f t="shared" si="701"/>
        <v>3246.9441199860998</v>
      </c>
      <c r="KE324" s="39">
        <f t="shared" si="788"/>
        <v>8117360.2999652494</v>
      </c>
      <c r="KF324" s="39">
        <f t="shared" si="789"/>
        <v>608802022.49739373</v>
      </c>
      <c r="KG324" s="39">
        <f t="shared" si="790"/>
        <v>608802022.49739373</v>
      </c>
      <c r="KH324" s="53">
        <f t="shared" si="791"/>
        <v>45660151687.304527</v>
      </c>
      <c r="KI324" s="39">
        <f t="shared" si="792"/>
        <v>45660151687.304527</v>
      </c>
      <c r="KJ324" s="39">
        <f t="shared" si="793"/>
        <v>45660151687.304527</v>
      </c>
      <c r="LD324" s="21">
        <v>270</v>
      </c>
      <c r="LE324" s="39">
        <v>75</v>
      </c>
      <c r="LF324" s="39">
        <v>75</v>
      </c>
      <c r="LG324" s="39">
        <v>2500</v>
      </c>
      <c r="LH324" s="50">
        <f t="shared" si="794"/>
        <v>1.7453377160795217E-3</v>
      </c>
      <c r="LI324" s="40">
        <f t="shared" si="702"/>
        <v>25.086562897321087</v>
      </c>
      <c r="LJ324" s="41">
        <f t="shared" si="795"/>
        <v>62716.407243302718</v>
      </c>
      <c r="LK324" s="39">
        <f t="shared" si="796"/>
        <v>4703730.5432477035</v>
      </c>
      <c r="LL324" s="39">
        <f t="shared" si="797"/>
        <v>4703730.5432477035</v>
      </c>
      <c r="LM324" s="40">
        <f t="shared" si="703"/>
        <v>3246.9441199860998</v>
      </c>
      <c r="LN324" s="39">
        <f t="shared" si="798"/>
        <v>8117360.2999652494</v>
      </c>
      <c r="LO324" s="39">
        <f t="shared" si="799"/>
        <v>608802022.49739373</v>
      </c>
      <c r="LP324" s="39">
        <f t="shared" si="800"/>
        <v>608802022.49739373</v>
      </c>
      <c r="LQ324" s="53">
        <f t="shared" si="801"/>
        <v>45660151687.304527</v>
      </c>
      <c r="LR324" s="39">
        <f t="shared" si="802"/>
        <v>45660151687.304527</v>
      </c>
      <c r="LS324" s="39">
        <f t="shared" si="803"/>
        <v>45660151687.304527</v>
      </c>
    </row>
    <row r="325" spans="1:331" x14ac:dyDescent="0.25">
      <c r="A325" s="21">
        <v>271</v>
      </c>
      <c r="B325" s="39">
        <v>75</v>
      </c>
      <c r="C325" s="39">
        <v>125</v>
      </c>
      <c r="D325" s="39">
        <v>2500</v>
      </c>
      <c r="E325" s="50">
        <f t="shared" si="704"/>
        <v>1.0225000000000002E-3</v>
      </c>
      <c r="F325" s="40">
        <f t="shared" si="684"/>
        <v>19.40864765625</v>
      </c>
      <c r="G325" s="41">
        <f t="shared" si="705"/>
        <v>48521.619140625</v>
      </c>
      <c r="H325" s="39">
        <f t="shared" si="706"/>
        <v>6065202.392578125</v>
      </c>
      <c r="I325" s="39">
        <f t="shared" si="707"/>
        <v>3639121.435546875</v>
      </c>
      <c r="J325" s="40">
        <f t="shared" si="685"/>
        <v>12463.124999999998</v>
      </c>
      <c r="K325" s="39">
        <f t="shared" si="708"/>
        <v>31157812.499999996</v>
      </c>
      <c r="L325" s="39">
        <f t="shared" si="709"/>
        <v>3894726562.4999995</v>
      </c>
      <c r="M325" s="39">
        <f t="shared" si="710"/>
        <v>2336835937.4999995</v>
      </c>
      <c r="N325" s="53">
        <f t="shared" si="711"/>
        <v>486840820312.49994</v>
      </c>
      <c r="O325" s="39">
        <f t="shared" si="712"/>
        <v>292104492187.49994</v>
      </c>
      <c r="P325" s="39">
        <f t="shared" si="713"/>
        <v>175262695312.49997</v>
      </c>
      <c r="AJ325" s="21">
        <v>271</v>
      </c>
      <c r="AK325" s="39">
        <v>75</v>
      </c>
      <c r="AL325" s="39">
        <v>125</v>
      </c>
      <c r="AM325" s="39">
        <v>2500</v>
      </c>
      <c r="AN325" s="50">
        <f t="shared" si="714"/>
        <v>1.294113644867782E-3</v>
      </c>
      <c r="AO325" s="40">
        <f t="shared" si="686"/>
        <v>22.32349339194322</v>
      </c>
      <c r="AP325" s="41">
        <f t="shared" si="715"/>
        <v>55808.733479858049</v>
      </c>
      <c r="AQ325" s="39">
        <f t="shared" si="716"/>
        <v>6976091.684982256</v>
      </c>
      <c r="AR325" s="39">
        <f t="shared" si="717"/>
        <v>4185655.0109893535</v>
      </c>
      <c r="AS325" s="40">
        <f t="shared" si="687"/>
        <v>9000.0510279357804</v>
      </c>
      <c r="AT325" s="39">
        <f t="shared" si="718"/>
        <v>22500127.569839451</v>
      </c>
      <c r="AU325" s="39">
        <f t="shared" si="719"/>
        <v>2812515946.2299314</v>
      </c>
      <c r="AV325" s="39">
        <f t="shared" si="720"/>
        <v>1687509567.7379589</v>
      </c>
      <c r="AW325" s="53">
        <f t="shared" si="721"/>
        <v>351564493278.74139</v>
      </c>
      <c r="AX325" s="39">
        <f t="shared" si="722"/>
        <v>210938695967.24487</v>
      </c>
      <c r="AY325" s="39">
        <f t="shared" si="723"/>
        <v>126563217580.34691</v>
      </c>
      <c r="BS325" s="21">
        <v>271</v>
      </c>
      <c r="BT325" s="39">
        <v>75</v>
      </c>
      <c r="BU325" s="39">
        <v>125</v>
      </c>
      <c r="BV325" s="39">
        <v>2500</v>
      </c>
      <c r="BW325" s="50">
        <f t="shared" si="724"/>
        <v>1.5492272515076691E-3</v>
      </c>
      <c r="BX325" s="40">
        <f t="shared" si="688"/>
        <v>24.20462504875627</v>
      </c>
      <c r="BY325" s="41">
        <f t="shared" si="725"/>
        <v>60511.562621890676</v>
      </c>
      <c r="BZ325" s="39">
        <f t="shared" si="726"/>
        <v>7563945.3277363349</v>
      </c>
      <c r="CA325" s="39">
        <f t="shared" si="727"/>
        <v>4538367.1966418009</v>
      </c>
      <c r="CB325" s="40">
        <f t="shared" si="689"/>
        <v>5747.3525432772194</v>
      </c>
      <c r="CC325" s="39">
        <f t="shared" si="728"/>
        <v>14368381.358193049</v>
      </c>
      <c r="CD325" s="39">
        <f t="shared" si="729"/>
        <v>1796047669.7741311</v>
      </c>
      <c r="CE325" s="39">
        <f t="shared" si="730"/>
        <v>1077628601.8644786</v>
      </c>
      <c r="CF325" s="53">
        <f t="shared" si="731"/>
        <v>224505958721.76639</v>
      </c>
      <c r="CG325" s="39">
        <f t="shared" si="732"/>
        <v>134703575233.05983</v>
      </c>
      <c r="CH325" s="39">
        <f t="shared" si="733"/>
        <v>80822145139.835907</v>
      </c>
      <c r="DB325" s="21">
        <v>271</v>
      </c>
      <c r="DC325" s="39">
        <v>75</v>
      </c>
      <c r="DD325" s="39">
        <v>125</v>
      </c>
      <c r="DE325" s="39">
        <v>2500</v>
      </c>
      <c r="DF325" s="50">
        <f t="shared" si="734"/>
        <v>1.7725745920900583E-3</v>
      </c>
      <c r="DG325" s="40">
        <f t="shared" si="690"/>
        <v>25.170270234460851</v>
      </c>
      <c r="DH325" s="41">
        <f t="shared" si="735"/>
        <v>62925.675586152131</v>
      </c>
      <c r="DI325" s="39">
        <f t="shared" si="736"/>
        <v>7865709.4482690161</v>
      </c>
      <c r="DJ325" s="39">
        <f t="shared" si="737"/>
        <v>4719425.6689614095</v>
      </c>
      <c r="DK325" s="40">
        <f t="shared" si="691"/>
        <v>2899.673950851758</v>
      </c>
      <c r="DL325" s="39">
        <f t="shared" si="738"/>
        <v>7249184.8771293955</v>
      </c>
      <c r="DM325" s="39">
        <f t="shared" si="739"/>
        <v>906148109.64117444</v>
      </c>
      <c r="DN325" s="39">
        <f t="shared" si="740"/>
        <v>543688865.78470469</v>
      </c>
      <c r="DO325" s="53">
        <f t="shared" si="741"/>
        <v>113268513705.1468</v>
      </c>
      <c r="DP325" s="39">
        <f t="shared" si="742"/>
        <v>67961108223.088089</v>
      </c>
      <c r="DQ325" s="39">
        <f t="shared" si="743"/>
        <v>40776664933.852852</v>
      </c>
      <c r="EK325" s="21">
        <v>271</v>
      </c>
      <c r="EL325" s="39">
        <v>75</v>
      </c>
      <c r="EM325" s="39">
        <v>125</v>
      </c>
      <c r="EN325" s="39">
        <v>2500</v>
      </c>
      <c r="EO325" s="50">
        <f t="shared" si="744"/>
        <v>1.8580170464054047E-3</v>
      </c>
      <c r="EP325" s="40">
        <f t="shared" si="692"/>
        <v>25.371485360664536</v>
      </c>
      <c r="EQ325" s="41">
        <f t="shared" si="745"/>
        <v>63428.713401661342</v>
      </c>
      <c r="ER325" s="39">
        <f t="shared" si="746"/>
        <v>7928589.175207668</v>
      </c>
      <c r="ES325" s="39">
        <f t="shared" si="747"/>
        <v>4757153.5051246006</v>
      </c>
      <c r="ET325" s="40">
        <f t="shared" si="693"/>
        <v>1810.2826583310905</v>
      </c>
      <c r="EU325" s="39">
        <f t="shared" si="748"/>
        <v>4525706.6458277265</v>
      </c>
      <c r="EV325" s="39">
        <f t="shared" si="749"/>
        <v>565713330.7284658</v>
      </c>
      <c r="EW325" s="39">
        <f t="shared" si="750"/>
        <v>339427998.43707949</v>
      </c>
      <c r="EX325" s="53">
        <f t="shared" si="751"/>
        <v>70714166341.058228</v>
      </c>
      <c r="EY325" s="39">
        <f t="shared" si="752"/>
        <v>42428499804.634933</v>
      </c>
      <c r="EZ325" s="39">
        <f t="shared" si="753"/>
        <v>25457099882.78096</v>
      </c>
      <c r="FT325" s="21">
        <v>271</v>
      </c>
      <c r="FU325" s="39">
        <v>75</v>
      </c>
      <c r="FV325" s="39">
        <v>125</v>
      </c>
      <c r="FW325" s="39">
        <v>2500</v>
      </c>
      <c r="FX325" s="50">
        <f t="shared" si="754"/>
        <v>1.8644830337475223E-3</v>
      </c>
      <c r="FY325" s="40">
        <f t="shared" si="694"/>
        <v>25.382924093092996</v>
      </c>
      <c r="FZ325" s="41">
        <f t="shared" si="755"/>
        <v>63457.310232732489</v>
      </c>
      <c r="GA325" s="39">
        <f t="shared" si="756"/>
        <v>7932163.7790915612</v>
      </c>
      <c r="GB325" s="39">
        <f t="shared" si="757"/>
        <v>4759298.2674549371</v>
      </c>
      <c r="GC325" s="40">
        <f t="shared" si="695"/>
        <v>1727.8413197190916</v>
      </c>
      <c r="GD325" s="39">
        <f t="shared" si="758"/>
        <v>4319603.2992977295</v>
      </c>
      <c r="GE325" s="39">
        <f t="shared" si="759"/>
        <v>539950412.41221619</v>
      </c>
      <c r="GF325" s="39">
        <f t="shared" si="760"/>
        <v>323970247.4473297</v>
      </c>
      <c r="GG325" s="53">
        <f t="shared" si="761"/>
        <v>67493801551.527023</v>
      </c>
      <c r="GH325" s="39">
        <f t="shared" si="762"/>
        <v>40496280930.916214</v>
      </c>
      <c r="GI325" s="39">
        <f t="shared" si="763"/>
        <v>24297768558.549728</v>
      </c>
      <c r="HC325" s="21">
        <v>271</v>
      </c>
      <c r="HD325" s="39">
        <v>75</v>
      </c>
      <c r="HE325" s="39">
        <v>125</v>
      </c>
      <c r="HF325" s="39">
        <v>2500</v>
      </c>
      <c r="HG325" s="50">
        <f t="shared" si="764"/>
        <v>1.8645098606917601E-3</v>
      </c>
      <c r="HH325" s="40">
        <f t="shared" si="696"/>
        <v>25.382970441207739</v>
      </c>
      <c r="HI325" s="41">
        <f t="shared" si="765"/>
        <v>63457.426103019345</v>
      </c>
      <c r="HJ325" s="39">
        <f t="shared" si="766"/>
        <v>7932178.2628774177</v>
      </c>
      <c r="HK325" s="39">
        <f t="shared" si="767"/>
        <v>4759306.9577264506</v>
      </c>
      <c r="HL325" s="40">
        <f t="shared" si="697"/>
        <v>1727.4992761800593</v>
      </c>
      <c r="HM325" s="39">
        <f t="shared" si="768"/>
        <v>4318748.1904501477</v>
      </c>
      <c r="HN325" s="39">
        <f t="shared" si="769"/>
        <v>539843523.80626845</v>
      </c>
      <c r="HO325" s="39">
        <f t="shared" si="770"/>
        <v>323906114.28376108</v>
      </c>
      <c r="HP325" s="53">
        <f t="shared" si="771"/>
        <v>67480440475.783554</v>
      </c>
      <c r="HQ325" s="39">
        <f t="shared" si="772"/>
        <v>40488264285.470139</v>
      </c>
      <c r="HR325" s="39">
        <f t="shared" si="773"/>
        <v>24292958571.282082</v>
      </c>
      <c r="IL325" s="21">
        <v>271</v>
      </c>
      <c r="IM325" s="39">
        <v>75</v>
      </c>
      <c r="IN325" s="39">
        <v>125</v>
      </c>
      <c r="IO325" s="39">
        <v>2500</v>
      </c>
      <c r="IP325" s="50">
        <f t="shared" si="774"/>
        <v>1.8645098611789158E-3</v>
      </c>
      <c r="IQ325" s="40">
        <f t="shared" si="698"/>
        <v>25.382970442049302</v>
      </c>
      <c r="IR325" s="41">
        <f t="shared" si="775"/>
        <v>63457.426105123253</v>
      </c>
      <c r="IS325" s="39">
        <f t="shared" si="776"/>
        <v>7932178.2631404065</v>
      </c>
      <c r="IT325" s="39">
        <f t="shared" si="777"/>
        <v>4759306.9578842437</v>
      </c>
      <c r="IU325" s="40">
        <f t="shared" si="699"/>
        <v>1727.4992699688248</v>
      </c>
      <c r="IV325" s="39">
        <f t="shared" si="778"/>
        <v>4318748.1749220621</v>
      </c>
      <c r="IW325" s="39">
        <f t="shared" si="779"/>
        <v>539843521.86525774</v>
      </c>
      <c r="IX325" s="39">
        <f t="shared" si="780"/>
        <v>323906113.11915463</v>
      </c>
      <c r="IY325" s="53">
        <f t="shared" si="781"/>
        <v>67480440233.157219</v>
      </c>
      <c r="IZ325" s="39">
        <f t="shared" si="782"/>
        <v>40488264139.894325</v>
      </c>
      <c r="JA325" s="39">
        <f t="shared" si="783"/>
        <v>24292958483.9366</v>
      </c>
      <c r="JU325" s="21">
        <v>271</v>
      </c>
      <c r="JV325" s="39">
        <v>75</v>
      </c>
      <c r="JW325" s="39">
        <v>125</v>
      </c>
      <c r="JX325" s="39">
        <v>2500</v>
      </c>
      <c r="JY325" s="50">
        <f t="shared" si="784"/>
        <v>1.8645098611789169E-3</v>
      </c>
      <c r="JZ325" s="40">
        <f t="shared" si="700"/>
        <v>25.382970442049302</v>
      </c>
      <c r="KA325" s="41">
        <f t="shared" si="785"/>
        <v>63457.426105123253</v>
      </c>
      <c r="KB325" s="39">
        <f t="shared" si="786"/>
        <v>7932178.2631404065</v>
      </c>
      <c r="KC325" s="39">
        <f t="shared" si="787"/>
        <v>4759306.9578842437</v>
      </c>
      <c r="KD325" s="40">
        <f t="shared" si="701"/>
        <v>1727.4992699688105</v>
      </c>
      <c r="KE325" s="39">
        <f t="shared" si="788"/>
        <v>4318748.1749220267</v>
      </c>
      <c r="KF325" s="39">
        <f t="shared" si="789"/>
        <v>539843521.86525333</v>
      </c>
      <c r="KG325" s="39">
        <f t="shared" si="790"/>
        <v>323906113.11915201</v>
      </c>
      <c r="KH325" s="53">
        <f t="shared" si="791"/>
        <v>67480440233.15667</v>
      </c>
      <c r="KI325" s="39">
        <f t="shared" si="792"/>
        <v>40488264139.894005</v>
      </c>
      <c r="KJ325" s="39">
        <f t="shared" si="793"/>
        <v>24292958483.936401</v>
      </c>
      <c r="LD325" s="21">
        <v>271</v>
      </c>
      <c r="LE325" s="39">
        <v>75</v>
      </c>
      <c r="LF325" s="39">
        <v>125</v>
      </c>
      <c r="LG325" s="39">
        <v>2500</v>
      </c>
      <c r="LH325" s="50">
        <f t="shared" si="794"/>
        <v>1.8645098611789169E-3</v>
      </c>
      <c r="LI325" s="40">
        <f t="shared" si="702"/>
        <v>25.382970442049302</v>
      </c>
      <c r="LJ325" s="41">
        <f t="shared" si="795"/>
        <v>63457.426105123253</v>
      </c>
      <c r="LK325" s="39">
        <f t="shared" si="796"/>
        <v>7932178.2631404065</v>
      </c>
      <c r="LL325" s="39">
        <f t="shared" si="797"/>
        <v>4759306.9578842437</v>
      </c>
      <c r="LM325" s="40">
        <f t="shared" si="703"/>
        <v>1727.4992699688105</v>
      </c>
      <c r="LN325" s="39">
        <f t="shared" si="798"/>
        <v>4318748.1749220267</v>
      </c>
      <c r="LO325" s="39">
        <f t="shared" si="799"/>
        <v>539843521.86525333</v>
      </c>
      <c r="LP325" s="39">
        <f t="shared" si="800"/>
        <v>323906113.11915201</v>
      </c>
      <c r="LQ325" s="53">
        <f t="shared" si="801"/>
        <v>67480440233.15667</v>
      </c>
      <c r="LR325" s="39">
        <f t="shared" si="802"/>
        <v>40488264139.894005</v>
      </c>
      <c r="LS325" s="39">
        <f t="shared" si="803"/>
        <v>24292958483.936401</v>
      </c>
    </row>
    <row r="326" spans="1:331" x14ac:dyDescent="0.25">
      <c r="A326" s="21">
        <v>272</v>
      </c>
      <c r="B326" s="39">
        <v>75</v>
      </c>
      <c r="C326" s="39">
        <v>175</v>
      </c>
      <c r="D326" s="39">
        <v>2500</v>
      </c>
      <c r="E326" s="50">
        <f t="shared" si="704"/>
        <v>1.0300000000000001E-3</v>
      </c>
      <c r="F326" s="40">
        <f t="shared" si="684"/>
        <v>19.501762500000002</v>
      </c>
      <c r="G326" s="41">
        <f t="shared" si="705"/>
        <v>48754.406250000007</v>
      </c>
      <c r="H326" s="39">
        <f t="shared" si="706"/>
        <v>8532021.0937500019</v>
      </c>
      <c r="I326" s="39">
        <f t="shared" si="707"/>
        <v>3656580.4687500005</v>
      </c>
      <c r="J326" s="40">
        <f t="shared" si="685"/>
        <v>12367.5</v>
      </c>
      <c r="K326" s="39">
        <f t="shared" si="708"/>
        <v>30918750</v>
      </c>
      <c r="L326" s="39">
        <f t="shared" si="709"/>
        <v>5410781250</v>
      </c>
      <c r="M326" s="39">
        <f t="shared" si="710"/>
        <v>2318906250</v>
      </c>
      <c r="N326" s="53">
        <f t="shared" si="711"/>
        <v>946886718750</v>
      </c>
      <c r="O326" s="39">
        <f t="shared" si="712"/>
        <v>405808593750</v>
      </c>
      <c r="P326" s="39">
        <f t="shared" si="713"/>
        <v>173917968750</v>
      </c>
      <c r="AJ326" s="21">
        <v>272</v>
      </c>
      <c r="AK326" s="39">
        <v>75</v>
      </c>
      <c r="AL326" s="39">
        <v>175</v>
      </c>
      <c r="AM326" s="39">
        <v>2500</v>
      </c>
      <c r="AN326" s="50">
        <f t="shared" si="714"/>
        <v>1.3667056846057577E-3</v>
      </c>
      <c r="AO326" s="40">
        <f t="shared" si="686"/>
        <v>22.943231726819526</v>
      </c>
      <c r="AP326" s="41">
        <f t="shared" si="715"/>
        <v>57358.079317048818</v>
      </c>
      <c r="AQ326" s="39">
        <f t="shared" si="716"/>
        <v>10037663.880483544</v>
      </c>
      <c r="AR326" s="39">
        <f t="shared" si="717"/>
        <v>4301855.948778661</v>
      </c>
      <c r="AS326" s="40">
        <f t="shared" si="687"/>
        <v>8074.5025212765895</v>
      </c>
      <c r="AT326" s="39">
        <f t="shared" si="718"/>
        <v>20186256.303191476</v>
      </c>
      <c r="AU326" s="39">
        <f t="shared" si="719"/>
        <v>3532594853.0585084</v>
      </c>
      <c r="AV326" s="39">
        <f t="shared" si="720"/>
        <v>1513969222.7393606</v>
      </c>
      <c r="AW326" s="53">
        <f t="shared" si="721"/>
        <v>618204099285.23901</v>
      </c>
      <c r="AX326" s="39">
        <f t="shared" si="722"/>
        <v>264944613979.38809</v>
      </c>
      <c r="AY326" s="39">
        <f t="shared" si="723"/>
        <v>113547691705.45206</v>
      </c>
      <c r="BS326" s="21">
        <v>272</v>
      </c>
      <c r="BT326" s="39">
        <v>75</v>
      </c>
      <c r="BU326" s="39">
        <v>175</v>
      </c>
      <c r="BV326" s="39">
        <v>2500</v>
      </c>
      <c r="BW326" s="50">
        <f t="shared" si="724"/>
        <v>1.6395887552559812E-3</v>
      </c>
      <c r="BX326" s="40">
        <f t="shared" si="688"/>
        <v>24.671911308470676</v>
      </c>
      <c r="BY326" s="41">
        <f t="shared" si="725"/>
        <v>61679.778271176692</v>
      </c>
      <c r="BZ326" s="39">
        <f t="shared" si="726"/>
        <v>10793961.19745592</v>
      </c>
      <c r="CA326" s="39">
        <f t="shared" si="727"/>
        <v>4625983.3703382518</v>
      </c>
      <c r="CB326" s="40">
        <f t="shared" si="689"/>
        <v>4595.2433704862406</v>
      </c>
      <c r="CC326" s="39">
        <f t="shared" si="728"/>
        <v>11488108.426215602</v>
      </c>
      <c r="CD326" s="39">
        <f t="shared" si="729"/>
        <v>2010418974.5877304</v>
      </c>
      <c r="CE326" s="39">
        <f t="shared" si="730"/>
        <v>861608131.96617019</v>
      </c>
      <c r="CF326" s="53">
        <f t="shared" si="731"/>
        <v>351823320552.85284</v>
      </c>
      <c r="CG326" s="39">
        <f t="shared" si="732"/>
        <v>150781423094.07977</v>
      </c>
      <c r="CH326" s="39">
        <f t="shared" si="733"/>
        <v>64620609897.462761</v>
      </c>
      <c r="DB326" s="21">
        <v>272</v>
      </c>
      <c r="DC326" s="39">
        <v>75</v>
      </c>
      <c r="DD326" s="39">
        <v>175</v>
      </c>
      <c r="DE326" s="39">
        <v>2500</v>
      </c>
      <c r="DF326" s="50">
        <f t="shared" si="734"/>
        <v>1.8834948668414353E-3</v>
      </c>
      <c r="DG326" s="40">
        <f t="shared" si="690"/>
        <v>25.413469281416621</v>
      </c>
      <c r="DH326" s="41">
        <f t="shared" si="735"/>
        <v>63533.673203541555</v>
      </c>
      <c r="DI326" s="39">
        <f t="shared" si="736"/>
        <v>11118392.810619771</v>
      </c>
      <c r="DJ326" s="39">
        <f t="shared" si="737"/>
        <v>4765025.4902656162</v>
      </c>
      <c r="DK326" s="40">
        <f t="shared" si="691"/>
        <v>1485.4404477716998</v>
      </c>
      <c r="DL326" s="39">
        <f t="shared" si="738"/>
        <v>3713601.1194292498</v>
      </c>
      <c r="DM326" s="39">
        <f t="shared" si="739"/>
        <v>649880195.90011871</v>
      </c>
      <c r="DN326" s="39">
        <f t="shared" si="740"/>
        <v>278520083.95719373</v>
      </c>
      <c r="DO326" s="53">
        <f t="shared" si="741"/>
        <v>113729034282.52077</v>
      </c>
      <c r="DP326" s="39">
        <f t="shared" si="742"/>
        <v>48741014692.508904</v>
      </c>
      <c r="DQ326" s="39">
        <f t="shared" si="743"/>
        <v>20889006296.789532</v>
      </c>
      <c r="EK326" s="21">
        <v>272</v>
      </c>
      <c r="EL326" s="39">
        <v>75</v>
      </c>
      <c r="EM326" s="39">
        <v>175</v>
      </c>
      <c r="EN326" s="39">
        <v>2500</v>
      </c>
      <c r="EO326" s="50">
        <f t="shared" si="744"/>
        <v>1.976603456708863E-3</v>
      </c>
      <c r="EP326" s="40">
        <f t="shared" si="692"/>
        <v>25.496510336232912</v>
      </c>
      <c r="EQ326" s="41">
        <f t="shared" si="745"/>
        <v>63741.275840582282</v>
      </c>
      <c r="ER326" s="39">
        <f t="shared" si="746"/>
        <v>11154723.2721019</v>
      </c>
      <c r="ES326" s="39">
        <f t="shared" si="747"/>
        <v>4780595.6880436707</v>
      </c>
      <c r="ET326" s="40">
        <f t="shared" si="693"/>
        <v>298.30592696199881</v>
      </c>
      <c r="EU326" s="39">
        <f t="shared" si="748"/>
        <v>745764.81740499707</v>
      </c>
      <c r="EV326" s="39">
        <f t="shared" si="749"/>
        <v>130508843.04587449</v>
      </c>
      <c r="EW326" s="39">
        <f t="shared" si="750"/>
        <v>55932361.305374779</v>
      </c>
      <c r="EX326" s="53">
        <f t="shared" si="751"/>
        <v>22839047533.028034</v>
      </c>
      <c r="EY326" s="39">
        <f t="shared" si="752"/>
        <v>9788163228.4405861</v>
      </c>
      <c r="EZ326" s="39">
        <f t="shared" si="753"/>
        <v>4194927097.9031086</v>
      </c>
      <c r="FT326" s="21">
        <v>272</v>
      </c>
      <c r="FU326" s="39">
        <v>75</v>
      </c>
      <c r="FV326" s="39">
        <v>175</v>
      </c>
      <c r="FW326" s="39">
        <v>2500</v>
      </c>
      <c r="FX326" s="50">
        <f t="shared" si="754"/>
        <v>1.9836529144407894E-3</v>
      </c>
      <c r="FY326" s="40">
        <f t="shared" si="694"/>
        <v>25.498296426559964</v>
      </c>
      <c r="FZ326" s="41">
        <f t="shared" si="755"/>
        <v>63745.741066399911</v>
      </c>
      <c r="GA326" s="39">
        <f t="shared" si="756"/>
        <v>11155504.686619984</v>
      </c>
      <c r="GB326" s="39">
        <f t="shared" si="757"/>
        <v>4780930.5799799934</v>
      </c>
      <c r="GC326" s="40">
        <f t="shared" si="695"/>
        <v>208.42534087993664</v>
      </c>
      <c r="GD326" s="39">
        <f t="shared" si="758"/>
        <v>521063.35219984158</v>
      </c>
      <c r="GE326" s="39">
        <f t="shared" si="759"/>
        <v>91186086.634972274</v>
      </c>
      <c r="GF326" s="39">
        <f t="shared" si="760"/>
        <v>39079751.414988115</v>
      </c>
      <c r="GG326" s="53">
        <f t="shared" si="761"/>
        <v>15957565161.120148</v>
      </c>
      <c r="GH326" s="39">
        <f t="shared" si="762"/>
        <v>6838956497.62292</v>
      </c>
      <c r="GI326" s="39">
        <f t="shared" si="763"/>
        <v>2930981356.1241088</v>
      </c>
      <c r="HC326" s="21">
        <v>272</v>
      </c>
      <c r="HD326" s="39">
        <v>75</v>
      </c>
      <c r="HE326" s="39">
        <v>175</v>
      </c>
      <c r="HF326" s="39">
        <v>2500</v>
      </c>
      <c r="HG326" s="50">
        <f t="shared" si="764"/>
        <v>1.9836820057497137E-3</v>
      </c>
      <c r="HH326" s="40">
        <f t="shared" si="696"/>
        <v>25.498302484530754</v>
      </c>
      <c r="HI326" s="41">
        <f t="shared" si="765"/>
        <v>63745.756211326887</v>
      </c>
      <c r="HJ326" s="39">
        <f t="shared" si="766"/>
        <v>11155507.336982206</v>
      </c>
      <c r="HK326" s="39">
        <f t="shared" si="767"/>
        <v>4780931.7158495169</v>
      </c>
      <c r="HL326" s="40">
        <f t="shared" si="697"/>
        <v>208.05442669114953</v>
      </c>
      <c r="HM326" s="39">
        <f t="shared" si="768"/>
        <v>520136.06672787381</v>
      </c>
      <c r="HN326" s="39">
        <f t="shared" si="769"/>
        <v>91023811.677377924</v>
      </c>
      <c r="HO326" s="39">
        <f t="shared" si="770"/>
        <v>39010205.004590534</v>
      </c>
      <c r="HP326" s="53">
        <f t="shared" si="771"/>
        <v>15929167043.541138</v>
      </c>
      <c r="HQ326" s="39">
        <f t="shared" si="772"/>
        <v>6826785875.8033438</v>
      </c>
      <c r="HR326" s="39">
        <f t="shared" si="773"/>
        <v>2925765375.3442903</v>
      </c>
      <c r="IL326" s="21">
        <v>272</v>
      </c>
      <c r="IM326" s="39">
        <v>75</v>
      </c>
      <c r="IN326" s="39">
        <v>175</v>
      </c>
      <c r="IO326" s="39">
        <v>2500</v>
      </c>
      <c r="IP326" s="50">
        <f t="shared" si="774"/>
        <v>1.9836820062783108E-3</v>
      </c>
      <c r="IQ326" s="40">
        <f t="shared" si="698"/>
        <v>25.498302484640728</v>
      </c>
      <c r="IR326" s="41">
        <f t="shared" si="775"/>
        <v>63745.756211601823</v>
      </c>
      <c r="IS326" s="39">
        <f t="shared" si="776"/>
        <v>11155507.337030319</v>
      </c>
      <c r="IT326" s="39">
        <f t="shared" si="777"/>
        <v>4780931.7158701364</v>
      </c>
      <c r="IU326" s="40">
        <f t="shared" si="699"/>
        <v>208.05441995153851</v>
      </c>
      <c r="IV326" s="39">
        <f t="shared" si="778"/>
        <v>520136.04987884627</v>
      </c>
      <c r="IW326" s="39">
        <f t="shared" si="779"/>
        <v>91023808.728798091</v>
      </c>
      <c r="IX326" s="39">
        <f t="shared" si="780"/>
        <v>39010203.740913473</v>
      </c>
      <c r="IY326" s="53">
        <f t="shared" si="781"/>
        <v>15929166527.539665</v>
      </c>
      <c r="IZ326" s="39">
        <f t="shared" si="782"/>
        <v>6826785654.6598577</v>
      </c>
      <c r="JA326" s="39">
        <f t="shared" si="783"/>
        <v>2925765280.5685101</v>
      </c>
      <c r="JU326" s="21">
        <v>272</v>
      </c>
      <c r="JV326" s="39">
        <v>75</v>
      </c>
      <c r="JW326" s="39">
        <v>175</v>
      </c>
      <c r="JX326" s="39">
        <v>2500</v>
      </c>
      <c r="JY326" s="50">
        <f t="shared" si="784"/>
        <v>1.9836820062783121E-3</v>
      </c>
      <c r="JZ326" s="40">
        <f t="shared" si="700"/>
        <v>25.498302484640732</v>
      </c>
      <c r="KA326" s="41">
        <f t="shared" si="785"/>
        <v>63745.756211601831</v>
      </c>
      <c r="KB326" s="39">
        <f t="shared" si="786"/>
        <v>11155507.337030319</v>
      </c>
      <c r="KC326" s="39">
        <f t="shared" si="787"/>
        <v>4780931.7158701373</v>
      </c>
      <c r="KD326" s="40">
        <f t="shared" si="701"/>
        <v>208.05441995152151</v>
      </c>
      <c r="KE326" s="39">
        <f t="shared" si="788"/>
        <v>520136.04987880378</v>
      </c>
      <c r="KF326" s="39">
        <f t="shared" si="789"/>
        <v>91023808.728790656</v>
      </c>
      <c r="KG326" s="39">
        <f t="shared" si="790"/>
        <v>39010203.740910284</v>
      </c>
      <c r="KH326" s="53">
        <f t="shared" si="791"/>
        <v>15929166527.538364</v>
      </c>
      <c r="KI326" s="39">
        <f t="shared" si="792"/>
        <v>6826785654.6592999</v>
      </c>
      <c r="KJ326" s="39">
        <f t="shared" si="793"/>
        <v>2925765280.5682712</v>
      </c>
      <c r="LD326" s="21">
        <v>272</v>
      </c>
      <c r="LE326" s="39">
        <v>75</v>
      </c>
      <c r="LF326" s="39">
        <v>175</v>
      </c>
      <c r="LG326" s="39">
        <v>2500</v>
      </c>
      <c r="LH326" s="50">
        <f t="shared" si="794"/>
        <v>1.9836820062783121E-3</v>
      </c>
      <c r="LI326" s="40">
        <f t="shared" si="702"/>
        <v>25.498302484640732</v>
      </c>
      <c r="LJ326" s="41">
        <f t="shared" si="795"/>
        <v>63745.756211601831</v>
      </c>
      <c r="LK326" s="39">
        <f t="shared" si="796"/>
        <v>11155507.337030319</v>
      </c>
      <c r="LL326" s="39">
        <f t="shared" si="797"/>
        <v>4780931.7158701373</v>
      </c>
      <c r="LM326" s="40">
        <f t="shared" si="703"/>
        <v>208.05441995152151</v>
      </c>
      <c r="LN326" s="39">
        <f t="shared" si="798"/>
        <v>520136.04987880378</v>
      </c>
      <c r="LO326" s="39">
        <f t="shared" si="799"/>
        <v>91023808.728790656</v>
      </c>
      <c r="LP326" s="39">
        <f t="shared" si="800"/>
        <v>39010203.740910284</v>
      </c>
      <c r="LQ326" s="53">
        <f t="shared" si="801"/>
        <v>15929166527.538364</v>
      </c>
      <c r="LR326" s="39">
        <f t="shared" si="802"/>
        <v>6826785654.6592999</v>
      </c>
      <c r="LS326" s="39">
        <f t="shared" si="803"/>
        <v>2925765280.5682712</v>
      </c>
    </row>
    <row r="327" spans="1:331" x14ac:dyDescent="0.25">
      <c r="A327" s="21">
        <v>273</v>
      </c>
      <c r="B327" s="39">
        <v>75</v>
      </c>
      <c r="C327" s="39">
        <v>225</v>
      </c>
      <c r="D327" s="39">
        <v>2500</v>
      </c>
      <c r="E327" s="50">
        <f t="shared" si="704"/>
        <v>1.0375E-3</v>
      </c>
      <c r="F327" s="40">
        <f t="shared" si="684"/>
        <v>19.594160156249998</v>
      </c>
      <c r="G327" s="41">
        <f t="shared" si="705"/>
        <v>48985.400390624993</v>
      </c>
      <c r="H327" s="39">
        <f t="shared" si="706"/>
        <v>11021715.087890623</v>
      </c>
      <c r="I327" s="39">
        <f t="shared" si="707"/>
        <v>3673905.0292968745</v>
      </c>
      <c r="J327" s="40">
        <f t="shared" si="685"/>
        <v>12271.874999999998</v>
      </c>
      <c r="K327" s="39">
        <f t="shared" si="708"/>
        <v>30679687.499999996</v>
      </c>
      <c r="L327" s="39">
        <f t="shared" si="709"/>
        <v>6902929687.499999</v>
      </c>
      <c r="M327" s="39">
        <f t="shared" si="710"/>
        <v>2300976562.4999995</v>
      </c>
      <c r="N327" s="53">
        <f t="shared" si="711"/>
        <v>1553159179687.4998</v>
      </c>
      <c r="O327" s="39">
        <f t="shared" si="712"/>
        <v>517719726562.49988</v>
      </c>
      <c r="P327" s="39">
        <f t="shared" si="713"/>
        <v>172573242187.49997</v>
      </c>
      <c r="AJ327" s="21">
        <v>273</v>
      </c>
      <c r="AK327" s="39">
        <v>75</v>
      </c>
      <c r="AL327" s="39">
        <v>225</v>
      </c>
      <c r="AM327" s="39">
        <v>2500</v>
      </c>
      <c r="AN327" s="50">
        <f t="shared" si="714"/>
        <v>1.4392977243437334E-3</v>
      </c>
      <c r="AO327" s="40">
        <f t="shared" si="686"/>
        <v>23.495782607721011</v>
      </c>
      <c r="AP327" s="41">
        <f t="shared" si="715"/>
        <v>58739.456519302526</v>
      </c>
      <c r="AQ327" s="39">
        <f t="shared" si="716"/>
        <v>13216377.716843069</v>
      </c>
      <c r="AR327" s="39">
        <f t="shared" si="717"/>
        <v>4405459.2389476895</v>
      </c>
      <c r="AS327" s="40">
        <f t="shared" si="687"/>
        <v>7148.9540146174013</v>
      </c>
      <c r="AT327" s="39">
        <f t="shared" si="718"/>
        <v>17872385.036543503</v>
      </c>
      <c r="AU327" s="39">
        <f t="shared" si="719"/>
        <v>4021286633.2222881</v>
      </c>
      <c r="AV327" s="39">
        <f t="shared" si="720"/>
        <v>1340428877.7407627</v>
      </c>
      <c r="AW327" s="53">
        <f t="shared" si="721"/>
        <v>904789492475.01477</v>
      </c>
      <c r="AX327" s="39">
        <f t="shared" si="722"/>
        <v>301596497491.67163</v>
      </c>
      <c r="AY327" s="39">
        <f t="shared" si="723"/>
        <v>100532165830.55721</v>
      </c>
      <c r="BS327" s="21">
        <v>273</v>
      </c>
      <c r="BT327" s="39">
        <v>75</v>
      </c>
      <c r="BU327" s="39">
        <v>225</v>
      </c>
      <c r="BV327" s="39">
        <v>2500</v>
      </c>
      <c r="BW327" s="50">
        <f t="shared" si="724"/>
        <v>1.7299502590042936E-3</v>
      </c>
      <c r="BX327" s="40">
        <f t="shared" si="688"/>
        <v>25.035091250849469</v>
      </c>
      <c r="BY327" s="41">
        <f t="shared" si="725"/>
        <v>62587.728127123672</v>
      </c>
      <c r="BZ327" s="39">
        <f t="shared" si="726"/>
        <v>14082238.828602826</v>
      </c>
      <c r="CA327" s="39">
        <f t="shared" si="727"/>
        <v>4694079.6095342757</v>
      </c>
      <c r="CB327" s="40">
        <f t="shared" si="689"/>
        <v>3443.1341976952585</v>
      </c>
      <c r="CC327" s="39">
        <f t="shared" si="728"/>
        <v>8607835.4942381456</v>
      </c>
      <c r="CD327" s="39">
        <f t="shared" si="729"/>
        <v>1936762986.2035828</v>
      </c>
      <c r="CE327" s="39">
        <f t="shared" si="730"/>
        <v>645587662.06786096</v>
      </c>
      <c r="CF327" s="53">
        <f t="shared" si="731"/>
        <v>435771671895.80615</v>
      </c>
      <c r="CG327" s="39">
        <f t="shared" si="732"/>
        <v>145257223965.26871</v>
      </c>
      <c r="CH327" s="39">
        <f t="shared" si="733"/>
        <v>48419074655.089569</v>
      </c>
      <c r="DB327" s="21">
        <v>273</v>
      </c>
      <c r="DC327" s="39">
        <v>75</v>
      </c>
      <c r="DD327" s="39">
        <v>225</v>
      </c>
      <c r="DE327" s="39">
        <v>2500</v>
      </c>
      <c r="DF327" s="50">
        <f t="shared" si="734"/>
        <v>1.9944151415928119E-3</v>
      </c>
      <c r="DG327" s="40">
        <f t="shared" si="690"/>
        <v>25.499801159648143</v>
      </c>
      <c r="DH327" s="41">
        <f t="shared" si="735"/>
        <v>63749.502899120358</v>
      </c>
      <c r="DI327" s="39">
        <f t="shared" si="736"/>
        <v>14343638.152302081</v>
      </c>
      <c r="DJ327" s="39">
        <f t="shared" si="737"/>
        <v>4781212.7174340272</v>
      </c>
      <c r="DK327" s="40">
        <f t="shared" si="691"/>
        <v>71.206944691647394</v>
      </c>
      <c r="DL327" s="39">
        <f t="shared" si="738"/>
        <v>178017.36172911848</v>
      </c>
      <c r="DM327" s="39">
        <f t="shared" si="739"/>
        <v>40053906.389051661</v>
      </c>
      <c r="DN327" s="39">
        <f t="shared" si="740"/>
        <v>13351302.129683886</v>
      </c>
      <c r="DO327" s="53">
        <f t="shared" si="741"/>
        <v>9012128937.536623</v>
      </c>
      <c r="DP327" s="39">
        <f t="shared" si="742"/>
        <v>3004042979.1788745</v>
      </c>
      <c r="DQ327" s="39">
        <f t="shared" si="743"/>
        <v>1001347659.7262914</v>
      </c>
      <c r="EK327" s="21">
        <v>273</v>
      </c>
      <c r="EL327" s="39">
        <v>75</v>
      </c>
      <c r="EM327" s="39">
        <v>225</v>
      </c>
      <c r="EN327" s="39">
        <v>2500</v>
      </c>
      <c r="EO327" s="50">
        <f t="shared" si="744"/>
        <v>2.0951898670123208E-3</v>
      </c>
      <c r="EP327" s="40">
        <f t="shared" si="692"/>
        <v>25.5</v>
      </c>
      <c r="EQ327" s="41">
        <f t="shared" si="745"/>
        <v>63750</v>
      </c>
      <c r="ER327" s="39">
        <f t="shared" si="746"/>
        <v>14343750</v>
      </c>
      <c r="ES327" s="39">
        <f t="shared" si="747"/>
        <v>4781250</v>
      </c>
      <c r="ET327" s="40">
        <f t="shared" si="693"/>
        <v>0</v>
      </c>
      <c r="EU327" s="39">
        <f t="shared" si="748"/>
        <v>0</v>
      </c>
      <c r="EV327" s="39">
        <f t="shared" si="749"/>
        <v>0</v>
      </c>
      <c r="EW327" s="39">
        <f t="shared" si="750"/>
        <v>0</v>
      </c>
      <c r="EX327" s="53">
        <f t="shared" si="751"/>
        <v>0</v>
      </c>
      <c r="EY327" s="39">
        <f t="shared" si="752"/>
        <v>0</v>
      </c>
      <c r="EZ327" s="39">
        <f t="shared" si="753"/>
        <v>0</v>
      </c>
      <c r="FT327" s="21">
        <v>273</v>
      </c>
      <c r="FU327" s="39">
        <v>75</v>
      </c>
      <c r="FV327" s="39">
        <v>225</v>
      </c>
      <c r="FW327" s="39">
        <v>2500</v>
      </c>
      <c r="FX327" s="50">
        <f t="shared" si="754"/>
        <v>2.1028227951340565E-3</v>
      </c>
      <c r="FY327" s="40">
        <f t="shared" si="694"/>
        <v>25.5</v>
      </c>
      <c r="FZ327" s="41">
        <f t="shared" si="755"/>
        <v>63750</v>
      </c>
      <c r="GA327" s="39">
        <f t="shared" si="756"/>
        <v>14343750</v>
      </c>
      <c r="GB327" s="39">
        <f t="shared" si="757"/>
        <v>4781250</v>
      </c>
      <c r="GC327" s="40">
        <f t="shared" si="695"/>
        <v>0</v>
      </c>
      <c r="GD327" s="39">
        <f t="shared" si="758"/>
        <v>0</v>
      </c>
      <c r="GE327" s="39">
        <f t="shared" si="759"/>
        <v>0</v>
      </c>
      <c r="GF327" s="39">
        <f t="shared" si="760"/>
        <v>0</v>
      </c>
      <c r="GG327" s="53">
        <f t="shared" si="761"/>
        <v>0</v>
      </c>
      <c r="GH327" s="39">
        <f t="shared" si="762"/>
        <v>0</v>
      </c>
      <c r="GI327" s="39">
        <f t="shared" si="763"/>
        <v>0</v>
      </c>
      <c r="HC327" s="21">
        <v>273</v>
      </c>
      <c r="HD327" s="39">
        <v>75</v>
      </c>
      <c r="HE327" s="39">
        <v>225</v>
      </c>
      <c r="HF327" s="39">
        <v>2500</v>
      </c>
      <c r="HG327" s="50">
        <f t="shared" si="764"/>
        <v>2.1028541508076675E-3</v>
      </c>
      <c r="HH327" s="40">
        <f t="shared" si="696"/>
        <v>25.5</v>
      </c>
      <c r="HI327" s="41">
        <f t="shared" si="765"/>
        <v>63750</v>
      </c>
      <c r="HJ327" s="39">
        <f t="shared" si="766"/>
        <v>14343750</v>
      </c>
      <c r="HK327" s="39">
        <f t="shared" si="767"/>
        <v>4781250</v>
      </c>
      <c r="HL327" s="40">
        <f t="shared" si="697"/>
        <v>0</v>
      </c>
      <c r="HM327" s="39">
        <f t="shared" si="768"/>
        <v>0</v>
      </c>
      <c r="HN327" s="39">
        <f t="shared" si="769"/>
        <v>0</v>
      </c>
      <c r="HO327" s="39">
        <f t="shared" si="770"/>
        <v>0</v>
      </c>
      <c r="HP327" s="53">
        <f t="shared" si="771"/>
        <v>0</v>
      </c>
      <c r="HQ327" s="39">
        <f t="shared" si="772"/>
        <v>0</v>
      </c>
      <c r="HR327" s="39">
        <f t="shared" si="773"/>
        <v>0</v>
      </c>
      <c r="IL327" s="21">
        <v>273</v>
      </c>
      <c r="IM327" s="39">
        <v>75</v>
      </c>
      <c r="IN327" s="39">
        <v>225</v>
      </c>
      <c r="IO327" s="39">
        <v>2500</v>
      </c>
      <c r="IP327" s="50">
        <f t="shared" si="774"/>
        <v>2.1028541513777059E-3</v>
      </c>
      <c r="IQ327" s="40">
        <f t="shared" si="698"/>
        <v>25.5</v>
      </c>
      <c r="IR327" s="41">
        <f t="shared" si="775"/>
        <v>63750</v>
      </c>
      <c r="IS327" s="39">
        <f t="shared" si="776"/>
        <v>14343750</v>
      </c>
      <c r="IT327" s="39">
        <f t="shared" si="777"/>
        <v>4781250</v>
      </c>
      <c r="IU327" s="40">
        <f t="shared" si="699"/>
        <v>0</v>
      </c>
      <c r="IV327" s="39">
        <f t="shared" si="778"/>
        <v>0</v>
      </c>
      <c r="IW327" s="39">
        <f t="shared" si="779"/>
        <v>0</v>
      </c>
      <c r="IX327" s="39">
        <f t="shared" si="780"/>
        <v>0</v>
      </c>
      <c r="IY327" s="53">
        <f t="shared" si="781"/>
        <v>0</v>
      </c>
      <c r="IZ327" s="39">
        <f t="shared" si="782"/>
        <v>0</v>
      </c>
      <c r="JA327" s="39">
        <f t="shared" si="783"/>
        <v>0</v>
      </c>
      <c r="JU327" s="21">
        <v>273</v>
      </c>
      <c r="JV327" s="39">
        <v>75</v>
      </c>
      <c r="JW327" s="39">
        <v>225</v>
      </c>
      <c r="JX327" s="39">
        <v>2500</v>
      </c>
      <c r="JY327" s="50">
        <f t="shared" si="784"/>
        <v>2.1028541513777072E-3</v>
      </c>
      <c r="JZ327" s="40">
        <f t="shared" si="700"/>
        <v>25.5</v>
      </c>
      <c r="KA327" s="41">
        <f t="shared" si="785"/>
        <v>63750</v>
      </c>
      <c r="KB327" s="39">
        <f t="shared" si="786"/>
        <v>14343750</v>
      </c>
      <c r="KC327" s="39">
        <f t="shared" si="787"/>
        <v>4781250</v>
      </c>
      <c r="KD327" s="40">
        <f t="shared" si="701"/>
        <v>0</v>
      </c>
      <c r="KE327" s="39">
        <f t="shared" si="788"/>
        <v>0</v>
      </c>
      <c r="KF327" s="39">
        <f t="shared" si="789"/>
        <v>0</v>
      </c>
      <c r="KG327" s="39">
        <f t="shared" si="790"/>
        <v>0</v>
      </c>
      <c r="KH327" s="53">
        <f t="shared" si="791"/>
        <v>0</v>
      </c>
      <c r="KI327" s="39">
        <f t="shared" si="792"/>
        <v>0</v>
      </c>
      <c r="KJ327" s="39">
        <f t="shared" si="793"/>
        <v>0</v>
      </c>
      <c r="LD327" s="21">
        <v>273</v>
      </c>
      <c r="LE327" s="39">
        <v>75</v>
      </c>
      <c r="LF327" s="39">
        <v>225</v>
      </c>
      <c r="LG327" s="39">
        <v>2500</v>
      </c>
      <c r="LH327" s="50">
        <f t="shared" si="794"/>
        <v>2.1028541513777072E-3</v>
      </c>
      <c r="LI327" s="40">
        <f t="shared" si="702"/>
        <v>25.5</v>
      </c>
      <c r="LJ327" s="41">
        <f t="shared" si="795"/>
        <v>63750</v>
      </c>
      <c r="LK327" s="39">
        <f t="shared" si="796"/>
        <v>14343750</v>
      </c>
      <c r="LL327" s="39">
        <f t="shared" si="797"/>
        <v>4781250</v>
      </c>
      <c r="LM327" s="40">
        <f t="shared" si="703"/>
        <v>0</v>
      </c>
      <c r="LN327" s="39">
        <f t="shared" si="798"/>
        <v>0</v>
      </c>
      <c r="LO327" s="39">
        <f t="shared" si="799"/>
        <v>0</v>
      </c>
      <c r="LP327" s="39">
        <f t="shared" si="800"/>
        <v>0</v>
      </c>
      <c r="LQ327" s="53">
        <f t="shared" si="801"/>
        <v>0</v>
      </c>
      <c r="LR327" s="39">
        <f t="shared" si="802"/>
        <v>0</v>
      </c>
      <c r="LS327" s="39">
        <f t="shared" si="803"/>
        <v>0</v>
      </c>
    </row>
    <row r="328" spans="1:331" x14ac:dyDescent="0.25">
      <c r="A328" s="21">
        <v>274</v>
      </c>
      <c r="B328" s="39">
        <v>75</v>
      </c>
      <c r="C328" s="39">
        <v>275</v>
      </c>
      <c r="D328" s="39">
        <v>2500</v>
      </c>
      <c r="E328" s="50">
        <f t="shared" si="704"/>
        <v>1.0450000000000001E-3</v>
      </c>
      <c r="F328" s="40">
        <f t="shared" si="684"/>
        <v>19.685840625000001</v>
      </c>
      <c r="G328" s="41">
        <f t="shared" si="705"/>
        <v>49214.6015625</v>
      </c>
      <c r="H328" s="39">
        <f t="shared" si="706"/>
        <v>13534015.4296875</v>
      </c>
      <c r="I328" s="39">
        <f t="shared" si="707"/>
        <v>3691095.1171875</v>
      </c>
      <c r="J328" s="40">
        <f t="shared" si="685"/>
        <v>12176.249999999998</v>
      </c>
      <c r="K328" s="39">
        <f t="shared" si="708"/>
        <v>30440624.999999996</v>
      </c>
      <c r="L328" s="39">
        <f t="shared" si="709"/>
        <v>8371171874.999999</v>
      </c>
      <c r="M328" s="39">
        <f t="shared" si="710"/>
        <v>2283046874.9999995</v>
      </c>
      <c r="N328" s="53">
        <f t="shared" si="711"/>
        <v>2302072265624.9995</v>
      </c>
      <c r="O328" s="39">
        <f t="shared" si="712"/>
        <v>627837890624.99988</v>
      </c>
      <c r="P328" s="39">
        <f t="shared" si="713"/>
        <v>171228515624.99997</v>
      </c>
      <c r="AJ328" s="21">
        <v>274</v>
      </c>
      <c r="AK328" s="39">
        <v>75</v>
      </c>
      <c r="AL328" s="39">
        <v>275</v>
      </c>
      <c r="AM328" s="39">
        <v>2500</v>
      </c>
      <c r="AN328" s="50">
        <f t="shared" si="714"/>
        <v>1.5118897640817091E-3</v>
      </c>
      <c r="AO328" s="40">
        <f t="shared" si="686"/>
        <v>23.981146034647665</v>
      </c>
      <c r="AP328" s="41">
        <f t="shared" si="715"/>
        <v>59952.86508661916</v>
      </c>
      <c r="AQ328" s="39">
        <f t="shared" si="716"/>
        <v>16487037.89882027</v>
      </c>
      <c r="AR328" s="39">
        <f t="shared" si="717"/>
        <v>4496464.8814964369</v>
      </c>
      <c r="AS328" s="40">
        <f t="shared" si="687"/>
        <v>6223.4055079582095</v>
      </c>
      <c r="AT328" s="39">
        <f t="shared" si="718"/>
        <v>15558513.769895524</v>
      </c>
      <c r="AU328" s="39">
        <f t="shared" si="719"/>
        <v>4278591286.7212691</v>
      </c>
      <c r="AV328" s="39">
        <f t="shared" si="720"/>
        <v>1166888532.7421644</v>
      </c>
      <c r="AW328" s="53">
        <f t="shared" si="721"/>
        <v>1176612603848.3491</v>
      </c>
      <c r="AX328" s="39">
        <f t="shared" si="722"/>
        <v>320894346504.09521</v>
      </c>
      <c r="AY328" s="39">
        <f t="shared" si="723"/>
        <v>87516639955.662323</v>
      </c>
      <c r="BS328" s="21">
        <v>274</v>
      </c>
      <c r="BT328" s="39">
        <v>75</v>
      </c>
      <c r="BU328" s="39">
        <v>275</v>
      </c>
      <c r="BV328" s="39">
        <v>2500</v>
      </c>
      <c r="BW328" s="50">
        <f t="shared" si="724"/>
        <v>1.8203117627526057E-3</v>
      </c>
      <c r="BX328" s="40">
        <f t="shared" si="688"/>
        <v>25.294164875892641</v>
      </c>
      <c r="BY328" s="41">
        <f t="shared" si="725"/>
        <v>63235.4121897316</v>
      </c>
      <c r="BZ328" s="39">
        <f t="shared" si="726"/>
        <v>17389738.352176189</v>
      </c>
      <c r="CA328" s="39">
        <f t="shared" si="727"/>
        <v>4742655.9142298698</v>
      </c>
      <c r="CB328" s="40">
        <f t="shared" si="689"/>
        <v>2291.0250249042792</v>
      </c>
      <c r="CC328" s="39">
        <f t="shared" si="728"/>
        <v>5727562.5622606985</v>
      </c>
      <c r="CD328" s="39">
        <f t="shared" si="729"/>
        <v>1575079704.6216922</v>
      </c>
      <c r="CE328" s="39">
        <f t="shared" si="730"/>
        <v>429567192.16955239</v>
      </c>
      <c r="CF328" s="53">
        <f t="shared" si="731"/>
        <v>433146918770.96533</v>
      </c>
      <c r="CG328" s="39">
        <f t="shared" si="732"/>
        <v>118130977846.62691</v>
      </c>
      <c r="CH328" s="39">
        <f t="shared" si="733"/>
        <v>32217539412.716431</v>
      </c>
      <c r="DB328" s="21">
        <v>274</v>
      </c>
      <c r="DC328" s="39">
        <v>75</v>
      </c>
      <c r="DD328" s="39">
        <v>275</v>
      </c>
      <c r="DE328" s="39">
        <v>2500</v>
      </c>
      <c r="DF328" s="50">
        <f t="shared" si="734"/>
        <v>2.105335416344189E-3</v>
      </c>
      <c r="DG328" s="40">
        <f t="shared" si="690"/>
        <v>25.5</v>
      </c>
      <c r="DH328" s="41">
        <f t="shared" si="735"/>
        <v>63750</v>
      </c>
      <c r="DI328" s="39">
        <f t="shared" si="736"/>
        <v>17531250</v>
      </c>
      <c r="DJ328" s="39">
        <f t="shared" si="737"/>
        <v>4781250</v>
      </c>
      <c r="DK328" s="40">
        <f t="shared" si="691"/>
        <v>0</v>
      </c>
      <c r="DL328" s="39">
        <f t="shared" si="738"/>
        <v>0</v>
      </c>
      <c r="DM328" s="39">
        <f t="shared" si="739"/>
        <v>0</v>
      </c>
      <c r="DN328" s="39">
        <f t="shared" si="740"/>
        <v>0</v>
      </c>
      <c r="DO328" s="53">
        <f t="shared" si="741"/>
        <v>0</v>
      </c>
      <c r="DP328" s="39">
        <f t="shared" si="742"/>
        <v>0</v>
      </c>
      <c r="DQ328" s="39">
        <f t="shared" si="743"/>
        <v>0</v>
      </c>
      <c r="EK328" s="21">
        <v>274</v>
      </c>
      <c r="EL328" s="39">
        <v>75</v>
      </c>
      <c r="EM328" s="39">
        <v>275</v>
      </c>
      <c r="EN328" s="39">
        <v>2500</v>
      </c>
      <c r="EO328" s="50">
        <f t="shared" si="744"/>
        <v>2.213776277315779E-3</v>
      </c>
      <c r="EP328" s="40">
        <f t="shared" si="692"/>
        <v>25.5</v>
      </c>
      <c r="EQ328" s="41">
        <f t="shared" si="745"/>
        <v>63750</v>
      </c>
      <c r="ER328" s="39">
        <f t="shared" si="746"/>
        <v>17531250</v>
      </c>
      <c r="ES328" s="39">
        <f t="shared" si="747"/>
        <v>4781250</v>
      </c>
      <c r="ET328" s="40">
        <f t="shared" si="693"/>
        <v>0</v>
      </c>
      <c r="EU328" s="39">
        <f t="shared" si="748"/>
        <v>0</v>
      </c>
      <c r="EV328" s="39">
        <f t="shared" si="749"/>
        <v>0</v>
      </c>
      <c r="EW328" s="39">
        <f t="shared" si="750"/>
        <v>0</v>
      </c>
      <c r="EX328" s="53">
        <f t="shared" si="751"/>
        <v>0</v>
      </c>
      <c r="EY328" s="39">
        <f t="shared" si="752"/>
        <v>0</v>
      </c>
      <c r="EZ328" s="39">
        <f t="shared" si="753"/>
        <v>0</v>
      </c>
      <c r="FT328" s="21">
        <v>274</v>
      </c>
      <c r="FU328" s="39">
        <v>75</v>
      </c>
      <c r="FV328" s="39">
        <v>275</v>
      </c>
      <c r="FW328" s="39">
        <v>2500</v>
      </c>
      <c r="FX328" s="50">
        <f t="shared" si="754"/>
        <v>2.2219926758273237E-3</v>
      </c>
      <c r="FY328" s="40">
        <f t="shared" si="694"/>
        <v>25.5</v>
      </c>
      <c r="FZ328" s="41">
        <f t="shared" si="755"/>
        <v>63750</v>
      </c>
      <c r="GA328" s="39">
        <f t="shared" si="756"/>
        <v>17531250</v>
      </c>
      <c r="GB328" s="39">
        <f t="shared" si="757"/>
        <v>4781250</v>
      </c>
      <c r="GC328" s="40">
        <f t="shared" si="695"/>
        <v>0</v>
      </c>
      <c r="GD328" s="39">
        <f t="shared" si="758"/>
        <v>0</v>
      </c>
      <c r="GE328" s="39">
        <f t="shared" si="759"/>
        <v>0</v>
      </c>
      <c r="GF328" s="39">
        <f t="shared" si="760"/>
        <v>0</v>
      </c>
      <c r="GG328" s="53">
        <f t="shared" si="761"/>
        <v>0</v>
      </c>
      <c r="GH328" s="39">
        <f t="shared" si="762"/>
        <v>0</v>
      </c>
      <c r="GI328" s="39">
        <f t="shared" si="763"/>
        <v>0</v>
      </c>
      <c r="HC328" s="21">
        <v>274</v>
      </c>
      <c r="HD328" s="39">
        <v>75</v>
      </c>
      <c r="HE328" s="39">
        <v>275</v>
      </c>
      <c r="HF328" s="39">
        <v>2500</v>
      </c>
      <c r="HG328" s="50">
        <f t="shared" si="764"/>
        <v>2.2220262958656208E-3</v>
      </c>
      <c r="HH328" s="40">
        <f t="shared" si="696"/>
        <v>25.5</v>
      </c>
      <c r="HI328" s="41">
        <f t="shared" si="765"/>
        <v>63750</v>
      </c>
      <c r="HJ328" s="39">
        <f t="shared" si="766"/>
        <v>17531250</v>
      </c>
      <c r="HK328" s="39">
        <f t="shared" si="767"/>
        <v>4781250</v>
      </c>
      <c r="HL328" s="40">
        <f t="shared" si="697"/>
        <v>0</v>
      </c>
      <c r="HM328" s="39">
        <f t="shared" si="768"/>
        <v>0</v>
      </c>
      <c r="HN328" s="39">
        <f t="shared" si="769"/>
        <v>0</v>
      </c>
      <c r="HO328" s="39">
        <f t="shared" si="770"/>
        <v>0</v>
      </c>
      <c r="HP328" s="53">
        <f t="shared" si="771"/>
        <v>0</v>
      </c>
      <c r="HQ328" s="39">
        <f t="shared" si="772"/>
        <v>0</v>
      </c>
      <c r="HR328" s="39">
        <f t="shared" si="773"/>
        <v>0</v>
      </c>
      <c r="IL328" s="21">
        <v>274</v>
      </c>
      <c r="IM328" s="39">
        <v>75</v>
      </c>
      <c r="IN328" s="39">
        <v>275</v>
      </c>
      <c r="IO328" s="39">
        <v>2500</v>
      </c>
      <c r="IP328" s="50">
        <f t="shared" si="774"/>
        <v>2.2220262964771009E-3</v>
      </c>
      <c r="IQ328" s="40">
        <f t="shared" si="698"/>
        <v>25.5</v>
      </c>
      <c r="IR328" s="41">
        <f t="shared" si="775"/>
        <v>63750</v>
      </c>
      <c r="IS328" s="39">
        <f t="shared" si="776"/>
        <v>17531250</v>
      </c>
      <c r="IT328" s="39">
        <f t="shared" si="777"/>
        <v>4781250</v>
      </c>
      <c r="IU328" s="40">
        <f t="shared" si="699"/>
        <v>0</v>
      </c>
      <c r="IV328" s="39">
        <f t="shared" si="778"/>
        <v>0</v>
      </c>
      <c r="IW328" s="39">
        <f t="shared" si="779"/>
        <v>0</v>
      </c>
      <c r="IX328" s="39">
        <f t="shared" si="780"/>
        <v>0</v>
      </c>
      <c r="IY328" s="53">
        <f t="shared" si="781"/>
        <v>0</v>
      </c>
      <c r="IZ328" s="39">
        <f t="shared" si="782"/>
        <v>0</v>
      </c>
      <c r="JA328" s="39">
        <f t="shared" si="783"/>
        <v>0</v>
      </c>
      <c r="JU328" s="21">
        <v>274</v>
      </c>
      <c r="JV328" s="39">
        <v>75</v>
      </c>
      <c r="JW328" s="39">
        <v>275</v>
      </c>
      <c r="JX328" s="39">
        <v>2500</v>
      </c>
      <c r="JY328" s="50">
        <f t="shared" si="784"/>
        <v>2.2220262964771022E-3</v>
      </c>
      <c r="JZ328" s="40">
        <f t="shared" si="700"/>
        <v>25.5</v>
      </c>
      <c r="KA328" s="41">
        <f t="shared" si="785"/>
        <v>63750</v>
      </c>
      <c r="KB328" s="39">
        <f t="shared" si="786"/>
        <v>17531250</v>
      </c>
      <c r="KC328" s="39">
        <f t="shared" si="787"/>
        <v>4781250</v>
      </c>
      <c r="KD328" s="40">
        <f t="shared" si="701"/>
        <v>0</v>
      </c>
      <c r="KE328" s="39">
        <f t="shared" si="788"/>
        <v>0</v>
      </c>
      <c r="KF328" s="39">
        <f t="shared" si="789"/>
        <v>0</v>
      </c>
      <c r="KG328" s="39">
        <f t="shared" si="790"/>
        <v>0</v>
      </c>
      <c r="KH328" s="53">
        <f t="shared" si="791"/>
        <v>0</v>
      </c>
      <c r="KI328" s="39">
        <f t="shared" si="792"/>
        <v>0</v>
      </c>
      <c r="KJ328" s="39">
        <f t="shared" si="793"/>
        <v>0</v>
      </c>
      <c r="LD328" s="21">
        <v>274</v>
      </c>
      <c r="LE328" s="39">
        <v>75</v>
      </c>
      <c r="LF328" s="39">
        <v>275</v>
      </c>
      <c r="LG328" s="39">
        <v>2500</v>
      </c>
      <c r="LH328" s="50">
        <f t="shared" si="794"/>
        <v>2.2220262964771022E-3</v>
      </c>
      <c r="LI328" s="40">
        <f t="shared" si="702"/>
        <v>25.5</v>
      </c>
      <c r="LJ328" s="41">
        <f t="shared" si="795"/>
        <v>63750</v>
      </c>
      <c r="LK328" s="39">
        <f t="shared" si="796"/>
        <v>17531250</v>
      </c>
      <c r="LL328" s="39">
        <f t="shared" si="797"/>
        <v>4781250</v>
      </c>
      <c r="LM328" s="40">
        <f t="shared" si="703"/>
        <v>0</v>
      </c>
      <c r="LN328" s="39">
        <f t="shared" si="798"/>
        <v>0</v>
      </c>
      <c r="LO328" s="39">
        <f t="shared" si="799"/>
        <v>0</v>
      </c>
      <c r="LP328" s="39">
        <f t="shared" si="800"/>
        <v>0</v>
      </c>
      <c r="LQ328" s="53">
        <f t="shared" si="801"/>
        <v>0</v>
      </c>
      <c r="LR328" s="39">
        <f t="shared" si="802"/>
        <v>0</v>
      </c>
      <c r="LS328" s="39">
        <f t="shared" si="803"/>
        <v>0</v>
      </c>
    </row>
    <row r="329" spans="1:331" x14ac:dyDescent="0.25">
      <c r="A329" s="21">
        <v>275</v>
      </c>
      <c r="B329" s="39">
        <v>75</v>
      </c>
      <c r="C329" s="39">
        <v>325</v>
      </c>
      <c r="D329" s="39">
        <v>2500</v>
      </c>
      <c r="E329" s="50">
        <f t="shared" si="704"/>
        <v>1.0525000000000001E-3</v>
      </c>
      <c r="F329" s="40">
        <f t="shared" si="684"/>
        <v>19.776803906249999</v>
      </c>
      <c r="G329" s="41">
        <f t="shared" si="705"/>
        <v>49442.009765625</v>
      </c>
      <c r="H329" s="39">
        <f t="shared" si="706"/>
        <v>16068653.173828125</v>
      </c>
      <c r="I329" s="39">
        <f t="shared" si="707"/>
        <v>3708150.732421875</v>
      </c>
      <c r="J329" s="40">
        <f t="shared" si="685"/>
        <v>12080.625</v>
      </c>
      <c r="K329" s="39">
        <f t="shared" si="708"/>
        <v>30201562.5</v>
      </c>
      <c r="L329" s="39">
        <f t="shared" si="709"/>
        <v>9815507812.5</v>
      </c>
      <c r="M329" s="39">
        <f t="shared" si="710"/>
        <v>2265117187.5</v>
      </c>
      <c r="N329" s="53">
        <f t="shared" si="711"/>
        <v>3190040039062.5</v>
      </c>
      <c r="O329" s="39">
        <f t="shared" si="712"/>
        <v>736163085937.5</v>
      </c>
      <c r="P329" s="39">
        <f t="shared" si="713"/>
        <v>169883789062.5</v>
      </c>
      <c r="AJ329" s="21">
        <v>275</v>
      </c>
      <c r="AK329" s="39">
        <v>75</v>
      </c>
      <c r="AL329" s="39">
        <v>325</v>
      </c>
      <c r="AM329" s="39">
        <v>2500</v>
      </c>
      <c r="AN329" s="50">
        <f t="shared" si="714"/>
        <v>1.5844818038196849E-3</v>
      </c>
      <c r="AO329" s="40">
        <f t="shared" si="686"/>
        <v>24.399322007599487</v>
      </c>
      <c r="AP329" s="41">
        <f t="shared" si="715"/>
        <v>60998.305018998719</v>
      </c>
      <c r="AQ329" s="39">
        <f t="shared" si="716"/>
        <v>19824449.131174583</v>
      </c>
      <c r="AR329" s="39">
        <f t="shared" si="717"/>
        <v>4574872.876424904</v>
      </c>
      <c r="AS329" s="40">
        <f t="shared" si="687"/>
        <v>5297.8570012990185</v>
      </c>
      <c r="AT329" s="39">
        <f t="shared" si="718"/>
        <v>13244642.503247546</v>
      </c>
      <c r="AU329" s="39">
        <f t="shared" si="719"/>
        <v>4304508813.5554523</v>
      </c>
      <c r="AV329" s="39">
        <f t="shared" si="720"/>
        <v>993348187.74356592</v>
      </c>
      <c r="AW329" s="53">
        <f t="shared" si="721"/>
        <v>1398965364405.522</v>
      </c>
      <c r="AX329" s="39">
        <f t="shared" si="722"/>
        <v>322838161016.65894</v>
      </c>
      <c r="AY329" s="39">
        <f t="shared" si="723"/>
        <v>74501114080.767441</v>
      </c>
      <c r="BS329" s="21">
        <v>275</v>
      </c>
      <c r="BT329" s="39">
        <v>75</v>
      </c>
      <c r="BU329" s="39">
        <v>325</v>
      </c>
      <c r="BV329" s="39">
        <v>2500</v>
      </c>
      <c r="BW329" s="50">
        <f t="shared" si="724"/>
        <v>1.9106732665009178E-3</v>
      </c>
      <c r="BX329" s="40">
        <f t="shared" si="688"/>
        <v>25.449132183600199</v>
      </c>
      <c r="BY329" s="41">
        <f t="shared" si="725"/>
        <v>63622.830459000499</v>
      </c>
      <c r="BZ329" s="39">
        <f t="shared" si="726"/>
        <v>20677419.899175163</v>
      </c>
      <c r="CA329" s="39">
        <f t="shared" si="727"/>
        <v>4771712.284425037</v>
      </c>
      <c r="CB329" s="40">
        <f t="shared" si="689"/>
        <v>1138.9158521132974</v>
      </c>
      <c r="CC329" s="39">
        <f t="shared" si="728"/>
        <v>2847289.6302832435</v>
      </c>
      <c r="CD329" s="39">
        <f t="shared" si="729"/>
        <v>925369129.84205413</v>
      </c>
      <c r="CE329" s="39">
        <f t="shared" si="730"/>
        <v>213546722.27124327</v>
      </c>
      <c r="CF329" s="53">
        <f t="shared" si="731"/>
        <v>300744967198.6676</v>
      </c>
      <c r="CG329" s="39">
        <f t="shared" si="732"/>
        <v>69402684738.154068</v>
      </c>
      <c r="CH329" s="39">
        <f t="shared" si="733"/>
        <v>16016004170.343245</v>
      </c>
      <c r="DB329" s="21">
        <v>275</v>
      </c>
      <c r="DC329" s="39">
        <v>75</v>
      </c>
      <c r="DD329" s="39">
        <v>325</v>
      </c>
      <c r="DE329" s="39">
        <v>2500</v>
      </c>
      <c r="DF329" s="50">
        <f t="shared" si="734"/>
        <v>2.2162556910955661E-3</v>
      </c>
      <c r="DG329" s="40">
        <f t="shared" si="690"/>
        <v>25.5</v>
      </c>
      <c r="DH329" s="41">
        <f t="shared" si="735"/>
        <v>63750</v>
      </c>
      <c r="DI329" s="39">
        <f t="shared" si="736"/>
        <v>20718750</v>
      </c>
      <c r="DJ329" s="39">
        <f t="shared" si="737"/>
        <v>4781250</v>
      </c>
      <c r="DK329" s="40">
        <f t="shared" si="691"/>
        <v>0</v>
      </c>
      <c r="DL329" s="39">
        <f t="shared" si="738"/>
        <v>0</v>
      </c>
      <c r="DM329" s="39">
        <f t="shared" si="739"/>
        <v>0</v>
      </c>
      <c r="DN329" s="39">
        <f t="shared" si="740"/>
        <v>0</v>
      </c>
      <c r="DO329" s="53">
        <f t="shared" si="741"/>
        <v>0</v>
      </c>
      <c r="DP329" s="39">
        <f t="shared" si="742"/>
        <v>0</v>
      </c>
      <c r="DQ329" s="39">
        <f t="shared" si="743"/>
        <v>0</v>
      </c>
      <c r="EK329" s="21">
        <v>275</v>
      </c>
      <c r="EL329" s="39">
        <v>75</v>
      </c>
      <c r="EM329" s="39">
        <v>325</v>
      </c>
      <c r="EN329" s="39">
        <v>2500</v>
      </c>
      <c r="EO329" s="50">
        <f t="shared" si="744"/>
        <v>2.3323626876192373E-3</v>
      </c>
      <c r="EP329" s="40">
        <f t="shared" si="692"/>
        <v>25.5</v>
      </c>
      <c r="EQ329" s="41">
        <f t="shared" si="745"/>
        <v>63750</v>
      </c>
      <c r="ER329" s="39">
        <f t="shared" si="746"/>
        <v>20718750</v>
      </c>
      <c r="ES329" s="39">
        <f t="shared" si="747"/>
        <v>4781250</v>
      </c>
      <c r="ET329" s="40">
        <f t="shared" si="693"/>
        <v>0</v>
      </c>
      <c r="EU329" s="39">
        <f t="shared" si="748"/>
        <v>0</v>
      </c>
      <c r="EV329" s="39">
        <f t="shared" si="749"/>
        <v>0</v>
      </c>
      <c r="EW329" s="39">
        <f t="shared" si="750"/>
        <v>0</v>
      </c>
      <c r="EX329" s="53">
        <f t="shared" si="751"/>
        <v>0</v>
      </c>
      <c r="EY329" s="39">
        <f t="shared" si="752"/>
        <v>0</v>
      </c>
      <c r="EZ329" s="39">
        <f t="shared" si="753"/>
        <v>0</v>
      </c>
      <c r="FT329" s="21">
        <v>275</v>
      </c>
      <c r="FU329" s="39">
        <v>75</v>
      </c>
      <c r="FV329" s="39">
        <v>325</v>
      </c>
      <c r="FW329" s="39">
        <v>2500</v>
      </c>
      <c r="FX329" s="50">
        <f t="shared" si="754"/>
        <v>2.3411625565205908E-3</v>
      </c>
      <c r="FY329" s="40">
        <f t="shared" si="694"/>
        <v>25.5</v>
      </c>
      <c r="FZ329" s="41">
        <f t="shared" si="755"/>
        <v>63750</v>
      </c>
      <c r="GA329" s="39">
        <f t="shared" si="756"/>
        <v>20718750</v>
      </c>
      <c r="GB329" s="39">
        <f t="shared" si="757"/>
        <v>4781250</v>
      </c>
      <c r="GC329" s="40">
        <f t="shared" si="695"/>
        <v>0</v>
      </c>
      <c r="GD329" s="39">
        <f t="shared" si="758"/>
        <v>0</v>
      </c>
      <c r="GE329" s="39">
        <f t="shared" si="759"/>
        <v>0</v>
      </c>
      <c r="GF329" s="39">
        <f t="shared" si="760"/>
        <v>0</v>
      </c>
      <c r="GG329" s="53">
        <f t="shared" si="761"/>
        <v>0</v>
      </c>
      <c r="GH329" s="39">
        <f t="shared" si="762"/>
        <v>0</v>
      </c>
      <c r="GI329" s="39">
        <f t="shared" si="763"/>
        <v>0</v>
      </c>
      <c r="HC329" s="21">
        <v>275</v>
      </c>
      <c r="HD329" s="39">
        <v>75</v>
      </c>
      <c r="HE329" s="39">
        <v>325</v>
      </c>
      <c r="HF329" s="39">
        <v>2500</v>
      </c>
      <c r="HG329" s="50">
        <f t="shared" si="764"/>
        <v>2.3411984409235751E-3</v>
      </c>
      <c r="HH329" s="40">
        <f t="shared" si="696"/>
        <v>25.5</v>
      </c>
      <c r="HI329" s="41">
        <f t="shared" si="765"/>
        <v>63750</v>
      </c>
      <c r="HJ329" s="39">
        <f t="shared" si="766"/>
        <v>20718750</v>
      </c>
      <c r="HK329" s="39">
        <f t="shared" si="767"/>
        <v>4781250</v>
      </c>
      <c r="HL329" s="40">
        <f t="shared" si="697"/>
        <v>0</v>
      </c>
      <c r="HM329" s="39">
        <f t="shared" si="768"/>
        <v>0</v>
      </c>
      <c r="HN329" s="39">
        <f t="shared" si="769"/>
        <v>0</v>
      </c>
      <c r="HO329" s="39">
        <f t="shared" si="770"/>
        <v>0</v>
      </c>
      <c r="HP329" s="53">
        <f t="shared" si="771"/>
        <v>0</v>
      </c>
      <c r="HQ329" s="39">
        <f t="shared" si="772"/>
        <v>0</v>
      </c>
      <c r="HR329" s="39">
        <f t="shared" si="773"/>
        <v>0</v>
      </c>
      <c r="IL329" s="21">
        <v>275</v>
      </c>
      <c r="IM329" s="39">
        <v>75</v>
      </c>
      <c r="IN329" s="39">
        <v>325</v>
      </c>
      <c r="IO329" s="39">
        <v>2500</v>
      </c>
      <c r="IP329" s="50">
        <f t="shared" si="774"/>
        <v>2.3411984415764959E-3</v>
      </c>
      <c r="IQ329" s="40">
        <f t="shared" si="698"/>
        <v>25.5</v>
      </c>
      <c r="IR329" s="41">
        <f t="shared" si="775"/>
        <v>63750</v>
      </c>
      <c r="IS329" s="39">
        <f t="shared" si="776"/>
        <v>20718750</v>
      </c>
      <c r="IT329" s="39">
        <f t="shared" si="777"/>
        <v>4781250</v>
      </c>
      <c r="IU329" s="40">
        <f t="shared" si="699"/>
        <v>0</v>
      </c>
      <c r="IV329" s="39">
        <f t="shared" si="778"/>
        <v>0</v>
      </c>
      <c r="IW329" s="39">
        <f t="shared" si="779"/>
        <v>0</v>
      </c>
      <c r="IX329" s="39">
        <f t="shared" si="780"/>
        <v>0</v>
      </c>
      <c r="IY329" s="53">
        <f t="shared" si="781"/>
        <v>0</v>
      </c>
      <c r="IZ329" s="39">
        <f t="shared" si="782"/>
        <v>0</v>
      </c>
      <c r="JA329" s="39">
        <f t="shared" si="783"/>
        <v>0</v>
      </c>
      <c r="JU329" s="21">
        <v>275</v>
      </c>
      <c r="JV329" s="39">
        <v>75</v>
      </c>
      <c r="JW329" s="39">
        <v>325</v>
      </c>
      <c r="JX329" s="39">
        <v>2500</v>
      </c>
      <c r="JY329" s="50">
        <f t="shared" si="784"/>
        <v>2.3411984415764977E-3</v>
      </c>
      <c r="JZ329" s="40">
        <f t="shared" si="700"/>
        <v>25.5</v>
      </c>
      <c r="KA329" s="41">
        <f t="shared" si="785"/>
        <v>63750</v>
      </c>
      <c r="KB329" s="39">
        <f t="shared" si="786"/>
        <v>20718750</v>
      </c>
      <c r="KC329" s="39">
        <f t="shared" si="787"/>
        <v>4781250</v>
      </c>
      <c r="KD329" s="40">
        <f t="shared" si="701"/>
        <v>0</v>
      </c>
      <c r="KE329" s="39">
        <f t="shared" si="788"/>
        <v>0</v>
      </c>
      <c r="KF329" s="39">
        <f t="shared" si="789"/>
        <v>0</v>
      </c>
      <c r="KG329" s="39">
        <f t="shared" si="790"/>
        <v>0</v>
      </c>
      <c r="KH329" s="53">
        <f t="shared" si="791"/>
        <v>0</v>
      </c>
      <c r="KI329" s="39">
        <f t="shared" si="792"/>
        <v>0</v>
      </c>
      <c r="KJ329" s="39">
        <f t="shared" si="793"/>
        <v>0</v>
      </c>
      <c r="LD329" s="21">
        <v>275</v>
      </c>
      <c r="LE329" s="39">
        <v>75</v>
      </c>
      <c r="LF329" s="39">
        <v>325</v>
      </c>
      <c r="LG329" s="39">
        <v>2500</v>
      </c>
      <c r="LH329" s="50">
        <f t="shared" si="794"/>
        <v>2.3411984415764977E-3</v>
      </c>
      <c r="LI329" s="40">
        <f t="shared" si="702"/>
        <v>25.5</v>
      </c>
      <c r="LJ329" s="41">
        <f t="shared" si="795"/>
        <v>63750</v>
      </c>
      <c r="LK329" s="39">
        <f t="shared" si="796"/>
        <v>20718750</v>
      </c>
      <c r="LL329" s="39">
        <f t="shared" si="797"/>
        <v>4781250</v>
      </c>
      <c r="LM329" s="40">
        <f t="shared" si="703"/>
        <v>0</v>
      </c>
      <c r="LN329" s="39">
        <f t="shared" si="798"/>
        <v>0</v>
      </c>
      <c r="LO329" s="39">
        <f t="shared" si="799"/>
        <v>0</v>
      </c>
      <c r="LP329" s="39">
        <f t="shared" si="800"/>
        <v>0</v>
      </c>
      <c r="LQ329" s="53">
        <f t="shared" si="801"/>
        <v>0</v>
      </c>
      <c r="LR329" s="39">
        <f t="shared" si="802"/>
        <v>0</v>
      </c>
      <c r="LS329" s="39">
        <f t="shared" si="803"/>
        <v>0</v>
      </c>
    </row>
    <row r="330" spans="1:331" x14ac:dyDescent="0.25">
      <c r="A330" s="21">
        <v>276</v>
      </c>
      <c r="B330" s="39">
        <v>75</v>
      </c>
      <c r="C330" s="39">
        <v>375</v>
      </c>
      <c r="D330" s="39">
        <v>2500</v>
      </c>
      <c r="E330" s="50">
        <f t="shared" si="704"/>
        <v>1.0600000000000002E-3</v>
      </c>
      <c r="F330" s="40">
        <f t="shared" si="684"/>
        <v>19.867049999999999</v>
      </c>
      <c r="G330" s="41">
        <f t="shared" si="705"/>
        <v>49667.625</v>
      </c>
      <c r="H330" s="39">
        <f t="shared" si="706"/>
        <v>18625359.375</v>
      </c>
      <c r="I330" s="39">
        <f t="shared" si="707"/>
        <v>3725071.875</v>
      </c>
      <c r="J330" s="40">
        <f t="shared" si="685"/>
        <v>11985</v>
      </c>
      <c r="K330" s="39">
        <f t="shared" si="708"/>
        <v>29962500</v>
      </c>
      <c r="L330" s="39">
        <f t="shared" si="709"/>
        <v>11235937500</v>
      </c>
      <c r="M330" s="39">
        <f t="shared" si="710"/>
        <v>2247187500</v>
      </c>
      <c r="N330" s="53">
        <f t="shared" si="711"/>
        <v>4213476562500</v>
      </c>
      <c r="O330" s="39">
        <f t="shared" si="712"/>
        <v>842695312500</v>
      </c>
      <c r="P330" s="39">
        <f t="shared" si="713"/>
        <v>168539062500</v>
      </c>
      <c r="AJ330" s="21">
        <v>276</v>
      </c>
      <c r="AK330" s="39">
        <v>75</v>
      </c>
      <c r="AL330" s="39">
        <v>375</v>
      </c>
      <c r="AM330" s="39">
        <v>2500</v>
      </c>
      <c r="AN330" s="50">
        <f t="shared" si="714"/>
        <v>1.6570738435576606E-3</v>
      </c>
      <c r="AO330" s="40">
        <f t="shared" si="686"/>
        <v>24.750310526576484</v>
      </c>
      <c r="AP330" s="41">
        <f t="shared" si="715"/>
        <v>61875.77631644121</v>
      </c>
      <c r="AQ330" s="39">
        <f t="shared" si="716"/>
        <v>23203416.118665453</v>
      </c>
      <c r="AR330" s="39">
        <f t="shared" si="717"/>
        <v>4640683.2237330908</v>
      </c>
      <c r="AS330" s="40">
        <f t="shared" si="687"/>
        <v>4372.3084946398267</v>
      </c>
      <c r="AT330" s="39">
        <f t="shared" si="718"/>
        <v>10930771.236599566</v>
      </c>
      <c r="AU330" s="39">
        <f t="shared" si="719"/>
        <v>4099039213.7248373</v>
      </c>
      <c r="AV330" s="39">
        <f t="shared" si="720"/>
        <v>819807842.74496746</v>
      </c>
      <c r="AW330" s="53">
        <f t="shared" si="721"/>
        <v>1537139705146.814</v>
      </c>
      <c r="AX330" s="39">
        <f t="shared" si="722"/>
        <v>307427941029.36279</v>
      </c>
      <c r="AY330" s="39">
        <f t="shared" si="723"/>
        <v>61485588205.872559</v>
      </c>
      <c r="BS330" s="21">
        <v>276</v>
      </c>
      <c r="BT330" s="39">
        <v>75</v>
      </c>
      <c r="BU330" s="39">
        <v>375</v>
      </c>
      <c r="BV330" s="39">
        <v>2500</v>
      </c>
      <c r="BW330" s="50">
        <f t="shared" si="724"/>
        <v>2.0010347702492299E-3</v>
      </c>
      <c r="BX330" s="40">
        <f t="shared" si="688"/>
        <v>25.5</v>
      </c>
      <c r="BY330" s="41">
        <f t="shared" si="725"/>
        <v>63750</v>
      </c>
      <c r="BZ330" s="39">
        <f t="shared" si="726"/>
        <v>23906250</v>
      </c>
      <c r="CA330" s="39">
        <f t="shared" si="727"/>
        <v>4781250</v>
      </c>
      <c r="CB330" s="40">
        <f t="shared" si="689"/>
        <v>0</v>
      </c>
      <c r="CC330" s="39">
        <f t="shared" si="728"/>
        <v>0</v>
      </c>
      <c r="CD330" s="39">
        <f t="shared" si="729"/>
        <v>0</v>
      </c>
      <c r="CE330" s="39">
        <f t="shared" si="730"/>
        <v>0</v>
      </c>
      <c r="CF330" s="53">
        <f t="shared" si="731"/>
        <v>0</v>
      </c>
      <c r="CG330" s="39">
        <f t="shared" si="732"/>
        <v>0</v>
      </c>
      <c r="CH330" s="39">
        <f t="shared" si="733"/>
        <v>0</v>
      </c>
      <c r="DB330" s="21">
        <v>276</v>
      </c>
      <c r="DC330" s="39">
        <v>75</v>
      </c>
      <c r="DD330" s="39">
        <v>375</v>
      </c>
      <c r="DE330" s="39">
        <v>2500</v>
      </c>
      <c r="DF330" s="50">
        <f t="shared" si="734"/>
        <v>2.3271759658469431E-3</v>
      </c>
      <c r="DG330" s="40">
        <f t="shared" si="690"/>
        <v>25.5</v>
      </c>
      <c r="DH330" s="41">
        <f t="shared" si="735"/>
        <v>63750</v>
      </c>
      <c r="DI330" s="39">
        <f t="shared" si="736"/>
        <v>23906250</v>
      </c>
      <c r="DJ330" s="39">
        <f t="shared" si="737"/>
        <v>4781250</v>
      </c>
      <c r="DK330" s="40">
        <f t="shared" si="691"/>
        <v>0</v>
      </c>
      <c r="DL330" s="39">
        <f t="shared" si="738"/>
        <v>0</v>
      </c>
      <c r="DM330" s="39">
        <f t="shared" si="739"/>
        <v>0</v>
      </c>
      <c r="DN330" s="39">
        <f t="shared" si="740"/>
        <v>0</v>
      </c>
      <c r="DO330" s="53">
        <f t="shared" si="741"/>
        <v>0</v>
      </c>
      <c r="DP330" s="39">
        <f t="shared" si="742"/>
        <v>0</v>
      </c>
      <c r="DQ330" s="39">
        <f t="shared" si="743"/>
        <v>0</v>
      </c>
      <c r="EK330" s="21">
        <v>276</v>
      </c>
      <c r="EL330" s="39">
        <v>75</v>
      </c>
      <c r="EM330" s="39">
        <v>375</v>
      </c>
      <c r="EN330" s="39">
        <v>2500</v>
      </c>
      <c r="EO330" s="50">
        <f t="shared" si="744"/>
        <v>2.4509490979226951E-3</v>
      </c>
      <c r="EP330" s="40">
        <f t="shared" si="692"/>
        <v>25.5</v>
      </c>
      <c r="EQ330" s="41">
        <f t="shared" si="745"/>
        <v>63750</v>
      </c>
      <c r="ER330" s="39">
        <f t="shared" si="746"/>
        <v>23906250</v>
      </c>
      <c r="ES330" s="39">
        <f t="shared" si="747"/>
        <v>4781250</v>
      </c>
      <c r="ET330" s="40">
        <f t="shared" si="693"/>
        <v>0</v>
      </c>
      <c r="EU330" s="39">
        <f t="shared" si="748"/>
        <v>0</v>
      </c>
      <c r="EV330" s="39">
        <f t="shared" si="749"/>
        <v>0</v>
      </c>
      <c r="EW330" s="39">
        <f t="shared" si="750"/>
        <v>0</v>
      </c>
      <c r="EX330" s="53">
        <f t="shared" si="751"/>
        <v>0</v>
      </c>
      <c r="EY330" s="39">
        <f t="shared" si="752"/>
        <v>0</v>
      </c>
      <c r="EZ330" s="39">
        <f t="shared" si="753"/>
        <v>0</v>
      </c>
      <c r="FT330" s="21">
        <v>276</v>
      </c>
      <c r="FU330" s="39">
        <v>75</v>
      </c>
      <c r="FV330" s="39">
        <v>375</v>
      </c>
      <c r="FW330" s="39">
        <v>2500</v>
      </c>
      <c r="FX330" s="50">
        <f t="shared" si="754"/>
        <v>2.460332437213858E-3</v>
      </c>
      <c r="FY330" s="40">
        <f t="shared" si="694"/>
        <v>25.5</v>
      </c>
      <c r="FZ330" s="41">
        <f t="shared" si="755"/>
        <v>63750</v>
      </c>
      <c r="GA330" s="39">
        <f t="shared" si="756"/>
        <v>23906250</v>
      </c>
      <c r="GB330" s="39">
        <f t="shared" si="757"/>
        <v>4781250</v>
      </c>
      <c r="GC330" s="40">
        <f t="shared" si="695"/>
        <v>0</v>
      </c>
      <c r="GD330" s="39">
        <f t="shared" si="758"/>
        <v>0</v>
      </c>
      <c r="GE330" s="39">
        <f t="shared" si="759"/>
        <v>0</v>
      </c>
      <c r="GF330" s="39">
        <f t="shared" si="760"/>
        <v>0</v>
      </c>
      <c r="GG330" s="53">
        <f t="shared" si="761"/>
        <v>0</v>
      </c>
      <c r="GH330" s="39">
        <f t="shared" si="762"/>
        <v>0</v>
      </c>
      <c r="GI330" s="39">
        <f t="shared" si="763"/>
        <v>0</v>
      </c>
      <c r="HC330" s="21">
        <v>276</v>
      </c>
      <c r="HD330" s="39">
        <v>75</v>
      </c>
      <c r="HE330" s="39">
        <v>375</v>
      </c>
      <c r="HF330" s="39">
        <v>2500</v>
      </c>
      <c r="HG330" s="50">
        <f t="shared" si="764"/>
        <v>2.4603705859815284E-3</v>
      </c>
      <c r="HH330" s="40">
        <f t="shared" si="696"/>
        <v>25.5</v>
      </c>
      <c r="HI330" s="41">
        <f t="shared" si="765"/>
        <v>63750</v>
      </c>
      <c r="HJ330" s="39">
        <f t="shared" si="766"/>
        <v>23906250</v>
      </c>
      <c r="HK330" s="39">
        <f t="shared" si="767"/>
        <v>4781250</v>
      </c>
      <c r="HL330" s="40">
        <f t="shared" si="697"/>
        <v>0</v>
      </c>
      <c r="HM330" s="39">
        <f t="shared" si="768"/>
        <v>0</v>
      </c>
      <c r="HN330" s="39">
        <f t="shared" si="769"/>
        <v>0</v>
      </c>
      <c r="HO330" s="39">
        <f t="shared" si="770"/>
        <v>0</v>
      </c>
      <c r="HP330" s="53">
        <f t="shared" si="771"/>
        <v>0</v>
      </c>
      <c r="HQ330" s="39">
        <f t="shared" si="772"/>
        <v>0</v>
      </c>
      <c r="HR330" s="39">
        <f t="shared" si="773"/>
        <v>0</v>
      </c>
      <c r="IL330" s="21">
        <v>276</v>
      </c>
      <c r="IM330" s="39">
        <v>75</v>
      </c>
      <c r="IN330" s="39">
        <v>375</v>
      </c>
      <c r="IO330" s="39">
        <v>2500</v>
      </c>
      <c r="IP330" s="50">
        <f t="shared" si="774"/>
        <v>2.4603705866758909E-3</v>
      </c>
      <c r="IQ330" s="40">
        <f t="shared" si="698"/>
        <v>25.5</v>
      </c>
      <c r="IR330" s="41">
        <f t="shared" si="775"/>
        <v>63750</v>
      </c>
      <c r="IS330" s="39">
        <f t="shared" si="776"/>
        <v>23906250</v>
      </c>
      <c r="IT330" s="39">
        <f t="shared" si="777"/>
        <v>4781250</v>
      </c>
      <c r="IU330" s="40">
        <f t="shared" si="699"/>
        <v>0</v>
      </c>
      <c r="IV330" s="39">
        <f t="shared" si="778"/>
        <v>0</v>
      </c>
      <c r="IW330" s="39">
        <f t="shared" si="779"/>
        <v>0</v>
      </c>
      <c r="IX330" s="39">
        <f t="shared" si="780"/>
        <v>0</v>
      </c>
      <c r="IY330" s="53">
        <f t="shared" si="781"/>
        <v>0</v>
      </c>
      <c r="IZ330" s="39">
        <f t="shared" si="782"/>
        <v>0</v>
      </c>
      <c r="JA330" s="39">
        <f t="shared" si="783"/>
        <v>0</v>
      </c>
      <c r="JU330" s="21">
        <v>276</v>
      </c>
      <c r="JV330" s="39">
        <v>75</v>
      </c>
      <c r="JW330" s="39">
        <v>375</v>
      </c>
      <c r="JX330" s="39">
        <v>2500</v>
      </c>
      <c r="JY330" s="50">
        <f t="shared" si="784"/>
        <v>2.4603705866758927E-3</v>
      </c>
      <c r="JZ330" s="40">
        <f t="shared" si="700"/>
        <v>25.5</v>
      </c>
      <c r="KA330" s="41">
        <f t="shared" si="785"/>
        <v>63750</v>
      </c>
      <c r="KB330" s="39">
        <f t="shared" si="786"/>
        <v>23906250</v>
      </c>
      <c r="KC330" s="39">
        <f t="shared" si="787"/>
        <v>4781250</v>
      </c>
      <c r="KD330" s="40">
        <f t="shared" si="701"/>
        <v>0</v>
      </c>
      <c r="KE330" s="39">
        <f t="shared" si="788"/>
        <v>0</v>
      </c>
      <c r="KF330" s="39">
        <f t="shared" si="789"/>
        <v>0</v>
      </c>
      <c r="KG330" s="39">
        <f t="shared" si="790"/>
        <v>0</v>
      </c>
      <c r="KH330" s="53">
        <f t="shared" si="791"/>
        <v>0</v>
      </c>
      <c r="KI330" s="39">
        <f t="shared" si="792"/>
        <v>0</v>
      </c>
      <c r="KJ330" s="39">
        <f t="shared" si="793"/>
        <v>0</v>
      </c>
      <c r="LD330" s="21">
        <v>276</v>
      </c>
      <c r="LE330" s="39">
        <v>75</v>
      </c>
      <c r="LF330" s="39">
        <v>375</v>
      </c>
      <c r="LG330" s="39">
        <v>2500</v>
      </c>
      <c r="LH330" s="50">
        <f t="shared" si="794"/>
        <v>2.4603705866758927E-3</v>
      </c>
      <c r="LI330" s="40">
        <f t="shared" si="702"/>
        <v>25.5</v>
      </c>
      <c r="LJ330" s="41">
        <f t="shared" si="795"/>
        <v>63750</v>
      </c>
      <c r="LK330" s="39">
        <f t="shared" si="796"/>
        <v>23906250</v>
      </c>
      <c r="LL330" s="39">
        <f t="shared" si="797"/>
        <v>4781250</v>
      </c>
      <c r="LM330" s="40">
        <f t="shared" si="703"/>
        <v>0</v>
      </c>
      <c r="LN330" s="39">
        <f t="shared" si="798"/>
        <v>0</v>
      </c>
      <c r="LO330" s="39">
        <f t="shared" si="799"/>
        <v>0</v>
      </c>
      <c r="LP330" s="39">
        <f t="shared" si="800"/>
        <v>0</v>
      </c>
      <c r="LQ330" s="53">
        <f t="shared" si="801"/>
        <v>0</v>
      </c>
      <c r="LR330" s="39">
        <f t="shared" si="802"/>
        <v>0</v>
      </c>
      <c r="LS330" s="39">
        <f t="shared" si="803"/>
        <v>0</v>
      </c>
    </row>
    <row r="331" spans="1:331" x14ac:dyDescent="0.25">
      <c r="A331" s="21">
        <v>277</v>
      </c>
      <c r="B331" s="39">
        <v>75</v>
      </c>
      <c r="C331" s="39">
        <v>425</v>
      </c>
      <c r="D331" s="39">
        <v>2500</v>
      </c>
      <c r="E331" s="50">
        <f t="shared" si="704"/>
        <v>1.0675000000000001E-3</v>
      </c>
      <c r="F331" s="40">
        <f t="shared" si="684"/>
        <v>19.956578906250002</v>
      </c>
      <c r="G331" s="41">
        <f t="shared" si="705"/>
        <v>49891.447265625007</v>
      </c>
      <c r="H331" s="39">
        <f t="shared" si="706"/>
        <v>21203865.087890629</v>
      </c>
      <c r="I331" s="39">
        <f t="shared" si="707"/>
        <v>3741858.5449218755</v>
      </c>
      <c r="J331" s="40">
        <f t="shared" si="685"/>
        <v>11889.374999999998</v>
      </c>
      <c r="K331" s="39">
        <f t="shared" si="708"/>
        <v>29723437.499999996</v>
      </c>
      <c r="L331" s="39">
        <f t="shared" si="709"/>
        <v>12632460937.499998</v>
      </c>
      <c r="M331" s="39">
        <f t="shared" si="710"/>
        <v>2229257812.4999995</v>
      </c>
      <c r="N331" s="53">
        <f t="shared" si="711"/>
        <v>5368795898437.499</v>
      </c>
      <c r="O331" s="39">
        <f t="shared" si="712"/>
        <v>947434570312.49976</v>
      </c>
      <c r="P331" s="39">
        <f t="shared" si="713"/>
        <v>167194335937.49997</v>
      </c>
      <c r="AJ331" s="21">
        <v>277</v>
      </c>
      <c r="AK331" s="39">
        <v>75</v>
      </c>
      <c r="AL331" s="39">
        <v>425</v>
      </c>
      <c r="AM331" s="39">
        <v>2500</v>
      </c>
      <c r="AN331" s="50">
        <f t="shared" si="714"/>
        <v>1.7296658832956363E-3</v>
      </c>
      <c r="AO331" s="40">
        <f t="shared" si="686"/>
        <v>25.034111591578654</v>
      </c>
      <c r="AP331" s="41">
        <f t="shared" si="715"/>
        <v>62585.278978946633</v>
      </c>
      <c r="AQ331" s="39">
        <f t="shared" si="716"/>
        <v>26598743.566052318</v>
      </c>
      <c r="AR331" s="39">
        <f t="shared" si="717"/>
        <v>4693895.9234209973</v>
      </c>
      <c r="AS331" s="40">
        <f t="shared" si="687"/>
        <v>3446.7599879806385</v>
      </c>
      <c r="AT331" s="39">
        <f t="shared" si="718"/>
        <v>8616899.9699515961</v>
      </c>
      <c r="AU331" s="39">
        <f t="shared" si="719"/>
        <v>3662182487.2294283</v>
      </c>
      <c r="AV331" s="39">
        <f t="shared" si="720"/>
        <v>646267497.74636972</v>
      </c>
      <c r="AW331" s="53">
        <f t="shared" si="721"/>
        <v>1556427557072.5071</v>
      </c>
      <c r="AX331" s="39">
        <f t="shared" si="722"/>
        <v>274663686542.20712</v>
      </c>
      <c r="AY331" s="39">
        <f t="shared" si="723"/>
        <v>48470062330.97773</v>
      </c>
      <c r="BS331" s="21">
        <v>277</v>
      </c>
      <c r="BT331" s="39">
        <v>75</v>
      </c>
      <c r="BU331" s="39">
        <v>425</v>
      </c>
      <c r="BV331" s="39">
        <v>2500</v>
      </c>
      <c r="BW331" s="50">
        <f t="shared" si="724"/>
        <v>2.0913962739975422E-3</v>
      </c>
      <c r="BX331" s="40">
        <f t="shared" si="688"/>
        <v>25.5</v>
      </c>
      <c r="BY331" s="41">
        <f t="shared" si="725"/>
        <v>63750</v>
      </c>
      <c r="BZ331" s="39">
        <f t="shared" si="726"/>
        <v>27093750</v>
      </c>
      <c r="CA331" s="39">
        <f t="shared" si="727"/>
        <v>4781250</v>
      </c>
      <c r="CB331" s="40">
        <f t="shared" si="689"/>
        <v>0</v>
      </c>
      <c r="CC331" s="39">
        <f t="shared" si="728"/>
        <v>0</v>
      </c>
      <c r="CD331" s="39">
        <f t="shared" si="729"/>
        <v>0</v>
      </c>
      <c r="CE331" s="39">
        <f t="shared" si="730"/>
        <v>0</v>
      </c>
      <c r="CF331" s="53">
        <f t="shared" si="731"/>
        <v>0</v>
      </c>
      <c r="CG331" s="39">
        <f t="shared" si="732"/>
        <v>0</v>
      </c>
      <c r="CH331" s="39">
        <f t="shared" si="733"/>
        <v>0</v>
      </c>
      <c r="DB331" s="21">
        <v>277</v>
      </c>
      <c r="DC331" s="39">
        <v>75</v>
      </c>
      <c r="DD331" s="39">
        <v>425</v>
      </c>
      <c r="DE331" s="39">
        <v>2500</v>
      </c>
      <c r="DF331" s="50">
        <f t="shared" si="734"/>
        <v>2.4380962405983202E-3</v>
      </c>
      <c r="DG331" s="40">
        <f t="shared" si="690"/>
        <v>25.5</v>
      </c>
      <c r="DH331" s="41">
        <f t="shared" si="735"/>
        <v>63750</v>
      </c>
      <c r="DI331" s="39">
        <f t="shared" si="736"/>
        <v>27093750</v>
      </c>
      <c r="DJ331" s="39">
        <f t="shared" si="737"/>
        <v>4781250</v>
      </c>
      <c r="DK331" s="40">
        <f t="shared" si="691"/>
        <v>0</v>
      </c>
      <c r="DL331" s="39">
        <f t="shared" si="738"/>
        <v>0</v>
      </c>
      <c r="DM331" s="39">
        <f t="shared" si="739"/>
        <v>0</v>
      </c>
      <c r="DN331" s="39">
        <f t="shared" si="740"/>
        <v>0</v>
      </c>
      <c r="DO331" s="53">
        <f t="shared" si="741"/>
        <v>0</v>
      </c>
      <c r="DP331" s="39">
        <f t="shared" si="742"/>
        <v>0</v>
      </c>
      <c r="DQ331" s="39">
        <f t="shared" si="743"/>
        <v>0</v>
      </c>
      <c r="EK331" s="21">
        <v>277</v>
      </c>
      <c r="EL331" s="39">
        <v>75</v>
      </c>
      <c r="EM331" s="39">
        <v>425</v>
      </c>
      <c r="EN331" s="39">
        <v>2500</v>
      </c>
      <c r="EO331" s="50">
        <f t="shared" si="744"/>
        <v>2.5695355082261534E-3</v>
      </c>
      <c r="EP331" s="40">
        <f t="shared" si="692"/>
        <v>25.5</v>
      </c>
      <c r="EQ331" s="41">
        <f t="shared" si="745"/>
        <v>63750</v>
      </c>
      <c r="ER331" s="39">
        <f t="shared" si="746"/>
        <v>27093750</v>
      </c>
      <c r="ES331" s="39">
        <f t="shared" si="747"/>
        <v>4781250</v>
      </c>
      <c r="ET331" s="40">
        <f t="shared" si="693"/>
        <v>0</v>
      </c>
      <c r="EU331" s="39">
        <f t="shared" si="748"/>
        <v>0</v>
      </c>
      <c r="EV331" s="39">
        <f t="shared" si="749"/>
        <v>0</v>
      </c>
      <c r="EW331" s="39">
        <f t="shared" si="750"/>
        <v>0</v>
      </c>
      <c r="EX331" s="53">
        <f t="shared" si="751"/>
        <v>0</v>
      </c>
      <c r="EY331" s="39">
        <f t="shared" si="752"/>
        <v>0</v>
      </c>
      <c r="EZ331" s="39">
        <f t="shared" si="753"/>
        <v>0</v>
      </c>
      <c r="FT331" s="21">
        <v>277</v>
      </c>
      <c r="FU331" s="39">
        <v>75</v>
      </c>
      <c r="FV331" s="39">
        <v>425</v>
      </c>
      <c r="FW331" s="39">
        <v>2500</v>
      </c>
      <c r="FX331" s="50">
        <f t="shared" si="754"/>
        <v>2.5795023179071251E-3</v>
      </c>
      <c r="FY331" s="40">
        <f t="shared" si="694"/>
        <v>25.5</v>
      </c>
      <c r="FZ331" s="41">
        <f t="shared" si="755"/>
        <v>63750</v>
      </c>
      <c r="GA331" s="39">
        <f t="shared" si="756"/>
        <v>27093750</v>
      </c>
      <c r="GB331" s="39">
        <f t="shared" si="757"/>
        <v>4781250</v>
      </c>
      <c r="GC331" s="40">
        <f t="shared" si="695"/>
        <v>0</v>
      </c>
      <c r="GD331" s="39">
        <f t="shared" si="758"/>
        <v>0</v>
      </c>
      <c r="GE331" s="39">
        <f t="shared" si="759"/>
        <v>0</v>
      </c>
      <c r="GF331" s="39">
        <f t="shared" si="760"/>
        <v>0</v>
      </c>
      <c r="GG331" s="53">
        <f t="shared" si="761"/>
        <v>0</v>
      </c>
      <c r="GH331" s="39">
        <f t="shared" si="762"/>
        <v>0</v>
      </c>
      <c r="GI331" s="39">
        <f t="shared" si="763"/>
        <v>0</v>
      </c>
      <c r="HC331" s="21">
        <v>277</v>
      </c>
      <c r="HD331" s="39">
        <v>75</v>
      </c>
      <c r="HE331" s="39">
        <v>425</v>
      </c>
      <c r="HF331" s="39">
        <v>2500</v>
      </c>
      <c r="HG331" s="50">
        <f t="shared" si="764"/>
        <v>2.5795427310394822E-3</v>
      </c>
      <c r="HH331" s="40">
        <f t="shared" si="696"/>
        <v>25.5</v>
      </c>
      <c r="HI331" s="41">
        <f t="shared" si="765"/>
        <v>63750</v>
      </c>
      <c r="HJ331" s="39">
        <f t="shared" si="766"/>
        <v>27093750</v>
      </c>
      <c r="HK331" s="39">
        <f t="shared" si="767"/>
        <v>4781250</v>
      </c>
      <c r="HL331" s="40">
        <f t="shared" si="697"/>
        <v>0</v>
      </c>
      <c r="HM331" s="39">
        <f t="shared" si="768"/>
        <v>0</v>
      </c>
      <c r="HN331" s="39">
        <f t="shared" si="769"/>
        <v>0</v>
      </c>
      <c r="HO331" s="39">
        <f t="shared" si="770"/>
        <v>0</v>
      </c>
      <c r="HP331" s="53">
        <f t="shared" si="771"/>
        <v>0</v>
      </c>
      <c r="HQ331" s="39">
        <f t="shared" si="772"/>
        <v>0</v>
      </c>
      <c r="HR331" s="39">
        <f t="shared" si="773"/>
        <v>0</v>
      </c>
      <c r="IL331" s="21">
        <v>277</v>
      </c>
      <c r="IM331" s="39">
        <v>75</v>
      </c>
      <c r="IN331" s="39">
        <v>425</v>
      </c>
      <c r="IO331" s="39">
        <v>2500</v>
      </c>
      <c r="IP331" s="50">
        <f t="shared" si="774"/>
        <v>2.579542731775286E-3</v>
      </c>
      <c r="IQ331" s="40">
        <f t="shared" si="698"/>
        <v>25.5</v>
      </c>
      <c r="IR331" s="41">
        <f t="shared" si="775"/>
        <v>63750</v>
      </c>
      <c r="IS331" s="39">
        <f t="shared" si="776"/>
        <v>27093750</v>
      </c>
      <c r="IT331" s="39">
        <f t="shared" si="777"/>
        <v>4781250</v>
      </c>
      <c r="IU331" s="40">
        <f t="shared" si="699"/>
        <v>0</v>
      </c>
      <c r="IV331" s="39">
        <f t="shared" si="778"/>
        <v>0</v>
      </c>
      <c r="IW331" s="39">
        <f t="shared" si="779"/>
        <v>0</v>
      </c>
      <c r="IX331" s="39">
        <f t="shared" si="780"/>
        <v>0</v>
      </c>
      <c r="IY331" s="53">
        <f t="shared" si="781"/>
        <v>0</v>
      </c>
      <c r="IZ331" s="39">
        <f t="shared" si="782"/>
        <v>0</v>
      </c>
      <c r="JA331" s="39">
        <f t="shared" si="783"/>
        <v>0</v>
      </c>
      <c r="JU331" s="21">
        <v>277</v>
      </c>
      <c r="JV331" s="39">
        <v>75</v>
      </c>
      <c r="JW331" s="39">
        <v>425</v>
      </c>
      <c r="JX331" s="39">
        <v>2500</v>
      </c>
      <c r="JY331" s="50">
        <f t="shared" si="784"/>
        <v>2.5795427317752881E-3</v>
      </c>
      <c r="JZ331" s="40">
        <f t="shared" si="700"/>
        <v>25.5</v>
      </c>
      <c r="KA331" s="41">
        <f t="shared" si="785"/>
        <v>63750</v>
      </c>
      <c r="KB331" s="39">
        <f t="shared" si="786"/>
        <v>27093750</v>
      </c>
      <c r="KC331" s="39">
        <f t="shared" si="787"/>
        <v>4781250</v>
      </c>
      <c r="KD331" s="40">
        <f t="shared" si="701"/>
        <v>0</v>
      </c>
      <c r="KE331" s="39">
        <f t="shared" si="788"/>
        <v>0</v>
      </c>
      <c r="KF331" s="39">
        <f t="shared" si="789"/>
        <v>0</v>
      </c>
      <c r="KG331" s="39">
        <f t="shared" si="790"/>
        <v>0</v>
      </c>
      <c r="KH331" s="53">
        <f t="shared" si="791"/>
        <v>0</v>
      </c>
      <c r="KI331" s="39">
        <f t="shared" si="792"/>
        <v>0</v>
      </c>
      <c r="KJ331" s="39">
        <f t="shared" si="793"/>
        <v>0</v>
      </c>
      <c r="LD331" s="21">
        <v>277</v>
      </c>
      <c r="LE331" s="39">
        <v>75</v>
      </c>
      <c r="LF331" s="39">
        <v>425</v>
      </c>
      <c r="LG331" s="39">
        <v>2500</v>
      </c>
      <c r="LH331" s="50">
        <f t="shared" si="794"/>
        <v>2.5795427317752881E-3</v>
      </c>
      <c r="LI331" s="40">
        <f t="shared" si="702"/>
        <v>25.5</v>
      </c>
      <c r="LJ331" s="41">
        <f t="shared" si="795"/>
        <v>63750</v>
      </c>
      <c r="LK331" s="39">
        <f t="shared" si="796"/>
        <v>27093750</v>
      </c>
      <c r="LL331" s="39">
        <f t="shared" si="797"/>
        <v>4781250</v>
      </c>
      <c r="LM331" s="40">
        <f t="shared" si="703"/>
        <v>0</v>
      </c>
      <c r="LN331" s="39">
        <f t="shared" si="798"/>
        <v>0</v>
      </c>
      <c r="LO331" s="39">
        <f t="shared" si="799"/>
        <v>0</v>
      </c>
      <c r="LP331" s="39">
        <f t="shared" si="800"/>
        <v>0</v>
      </c>
      <c r="LQ331" s="53">
        <f t="shared" si="801"/>
        <v>0</v>
      </c>
      <c r="LR331" s="39">
        <f t="shared" si="802"/>
        <v>0</v>
      </c>
      <c r="LS331" s="39">
        <f t="shared" si="803"/>
        <v>0</v>
      </c>
    </row>
    <row r="332" spans="1:331" x14ac:dyDescent="0.25">
      <c r="A332" s="21">
        <v>278</v>
      </c>
      <c r="B332" s="39">
        <v>75</v>
      </c>
      <c r="C332" s="39">
        <v>475</v>
      </c>
      <c r="D332" s="39">
        <v>2500</v>
      </c>
      <c r="E332" s="50">
        <f t="shared" si="704"/>
        <v>1.075E-3</v>
      </c>
      <c r="F332" s="40">
        <f t="shared" si="684"/>
        <v>20.045390625</v>
      </c>
      <c r="G332" s="41">
        <f t="shared" si="705"/>
        <v>50113.4765625</v>
      </c>
      <c r="H332" s="39">
        <f t="shared" si="706"/>
        <v>23803901.3671875</v>
      </c>
      <c r="I332" s="39">
        <f t="shared" si="707"/>
        <v>3758510.7421875</v>
      </c>
      <c r="J332" s="40">
        <f t="shared" si="685"/>
        <v>11793.75</v>
      </c>
      <c r="K332" s="39">
        <f t="shared" si="708"/>
        <v>29484375</v>
      </c>
      <c r="L332" s="39">
        <f t="shared" si="709"/>
        <v>14005078125</v>
      </c>
      <c r="M332" s="39">
        <f t="shared" si="710"/>
        <v>2211328125</v>
      </c>
      <c r="N332" s="53">
        <f t="shared" si="711"/>
        <v>6652412109375</v>
      </c>
      <c r="O332" s="39">
        <f t="shared" si="712"/>
        <v>1050380859375</v>
      </c>
      <c r="P332" s="39">
        <f t="shared" si="713"/>
        <v>165849609375</v>
      </c>
      <c r="AJ332" s="21">
        <v>278</v>
      </c>
      <c r="AK332" s="39">
        <v>75</v>
      </c>
      <c r="AL332" s="39">
        <v>475</v>
      </c>
      <c r="AM332" s="39">
        <v>2500</v>
      </c>
      <c r="AN332" s="50">
        <f t="shared" si="714"/>
        <v>1.8022579230336118E-3</v>
      </c>
      <c r="AO332" s="40">
        <f t="shared" si="686"/>
        <v>25.250725202605999</v>
      </c>
      <c r="AP332" s="41">
        <f t="shared" si="715"/>
        <v>63126.813006514996</v>
      </c>
      <c r="AQ332" s="39">
        <f t="shared" si="716"/>
        <v>29985236.178094622</v>
      </c>
      <c r="AR332" s="39">
        <f t="shared" si="717"/>
        <v>4734510.9754886245</v>
      </c>
      <c r="AS332" s="40">
        <f t="shared" si="687"/>
        <v>2521.2114813214498</v>
      </c>
      <c r="AT332" s="39">
        <f t="shared" si="718"/>
        <v>6303028.7033036249</v>
      </c>
      <c r="AU332" s="39">
        <f t="shared" si="719"/>
        <v>2993938634.069222</v>
      </c>
      <c r="AV332" s="39">
        <f t="shared" si="720"/>
        <v>472727152.74777186</v>
      </c>
      <c r="AW332" s="53">
        <f t="shared" si="721"/>
        <v>1422120851182.8804</v>
      </c>
      <c r="AX332" s="39">
        <f t="shared" si="722"/>
        <v>224545397555.19162</v>
      </c>
      <c r="AY332" s="39">
        <f t="shared" si="723"/>
        <v>35454536456.082893</v>
      </c>
      <c r="BS332" s="21">
        <v>278</v>
      </c>
      <c r="BT332" s="39">
        <v>75</v>
      </c>
      <c r="BU332" s="39">
        <v>475</v>
      </c>
      <c r="BV332" s="39">
        <v>2500</v>
      </c>
      <c r="BW332" s="50">
        <f t="shared" si="724"/>
        <v>2.1817577777458541E-3</v>
      </c>
      <c r="BX332" s="40">
        <f t="shared" si="688"/>
        <v>25.5</v>
      </c>
      <c r="BY332" s="41">
        <f t="shared" si="725"/>
        <v>63750</v>
      </c>
      <c r="BZ332" s="39">
        <f t="shared" si="726"/>
        <v>30281250</v>
      </c>
      <c r="CA332" s="39">
        <f t="shared" si="727"/>
        <v>4781250</v>
      </c>
      <c r="CB332" s="40">
        <f t="shared" si="689"/>
        <v>0</v>
      </c>
      <c r="CC332" s="39">
        <f t="shared" si="728"/>
        <v>0</v>
      </c>
      <c r="CD332" s="39">
        <f t="shared" si="729"/>
        <v>0</v>
      </c>
      <c r="CE332" s="39">
        <f t="shared" si="730"/>
        <v>0</v>
      </c>
      <c r="CF332" s="53">
        <f t="shared" si="731"/>
        <v>0</v>
      </c>
      <c r="CG332" s="39">
        <f t="shared" si="732"/>
        <v>0</v>
      </c>
      <c r="CH332" s="39">
        <f t="shared" si="733"/>
        <v>0</v>
      </c>
      <c r="DB332" s="21">
        <v>278</v>
      </c>
      <c r="DC332" s="39">
        <v>75</v>
      </c>
      <c r="DD332" s="39">
        <v>475</v>
      </c>
      <c r="DE332" s="39">
        <v>2500</v>
      </c>
      <c r="DF332" s="50">
        <f t="shared" si="734"/>
        <v>2.5490165153496972E-3</v>
      </c>
      <c r="DG332" s="40">
        <f t="shared" si="690"/>
        <v>25.5</v>
      </c>
      <c r="DH332" s="41">
        <f t="shared" si="735"/>
        <v>63750</v>
      </c>
      <c r="DI332" s="39">
        <f t="shared" si="736"/>
        <v>30281250</v>
      </c>
      <c r="DJ332" s="39">
        <f t="shared" si="737"/>
        <v>4781250</v>
      </c>
      <c r="DK332" s="40">
        <f t="shared" si="691"/>
        <v>0</v>
      </c>
      <c r="DL332" s="39">
        <f t="shared" si="738"/>
        <v>0</v>
      </c>
      <c r="DM332" s="39">
        <f t="shared" si="739"/>
        <v>0</v>
      </c>
      <c r="DN332" s="39">
        <f t="shared" si="740"/>
        <v>0</v>
      </c>
      <c r="DO332" s="53">
        <f t="shared" si="741"/>
        <v>0</v>
      </c>
      <c r="DP332" s="39">
        <f t="shared" si="742"/>
        <v>0</v>
      </c>
      <c r="DQ332" s="39">
        <f t="shared" si="743"/>
        <v>0</v>
      </c>
      <c r="EK332" s="21">
        <v>278</v>
      </c>
      <c r="EL332" s="39">
        <v>75</v>
      </c>
      <c r="EM332" s="39">
        <v>475</v>
      </c>
      <c r="EN332" s="39">
        <v>2500</v>
      </c>
      <c r="EO332" s="50">
        <f t="shared" si="744"/>
        <v>2.6881219185296112E-3</v>
      </c>
      <c r="EP332" s="40">
        <f t="shared" si="692"/>
        <v>25.5</v>
      </c>
      <c r="EQ332" s="41">
        <f t="shared" si="745"/>
        <v>63750</v>
      </c>
      <c r="ER332" s="39">
        <f t="shared" si="746"/>
        <v>30281250</v>
      </c>
      <c r="ES332" s="39">
        <f t="shared" si="747"/>
        <v>4781250</v>
      </c>
      <c r="ET332" s="40">
        <f t="shared" si="693"/>
        <v>0</v>
      </c>
      <c r="EU332" s="39">
        <f t="shared" si="748"/>
        <v>0</v>
      </c>
      <c r="EV332" s="39">
        <f t="shared" si="749"/>
        <v>0</v>
      </c>
      <c r="EW332" s="39">
        <f t="shared" si="750"/>
        <v>0</v>
      </c>
      <c r="EX332" s="53">
        <f t="shared" si="751"/>
        <v>0</v>
      </c>
      <c r="EY332" s="39">
        <f t="shared" si="752"/>
        <v>0</v>
      </c>
      <c r="EZ332" s="39">
        <f t="shared" si="753"/>
        <v>0</v>
      </c>
      <c r="FT332" s="21">
        <v>278</v>
      </c>
      <c r="FU332" s="39">
        <v>75</v>
      </c>
      <c r="FV332" s="39">
        <v>475</v>
      </c>
      <c r="FW332" s="39">
        <v>2500</v>
      </c>
      <c r="FX332" s="50">
        <f t="shared" si="754"/>
        <v>2.6986721986003923E-3</v>
      </c>
      <c r="FY332" s="40">
        <f t="shared" si="694"/>
        <v>25.5</v>
      </c>
      <c r="FZ332" s="41">
        <f t="shared" si="755"/>
        <v>63750</v>
      </c>
      <c r="GA332" s="39">
        <f t="shared" si="756"/>
        <v>30281250</v>
      </c>
      <c r="GB332" s="39">
        <f t="shared" si="757"/>
        <v>4781250</v>
      </c>
      <c r="GC332" s="40">
        <f t="shared" si="695"/>
        <v>0</v>
      </c>
      <c r="GD332" s="39">
        <f t="shared" si="758"/>
        <v>0</v>
      </c>
      <c r="GE332" s="39">
        <f t="shared" si="759"/>
        <v>0</v>
      </c>
      <c r="GF332" s="39">
        <f t="shared" si="760"/>
        <v>0</v>
      </c>
      <c r="GG332" s="53">
        <f t="shared" si="761"/>
        <v>0</v>
      </c>
      <c r="GH332" s="39">
        <f t="shared" si="762"/>
        <v>0</v>
      </c>
      <c r="GI332" s="39">
        <f t="shared" si="763"/>
        <v>0</v>
      </c>
      <c r="HC332" s="21">
        <v>278</v>
      </c>
      <c r="HD332" s="39">
        <v>75</v>
      </c>
      <c r="HE332" s="39">
        <v>475</v>
      </c>
      <c r="HF332" s="39">
        <v>2500</v>
      </c>
      <c r="HG332" s="50">
        <f t="shared" si="764"/>
        <v>2.698714876097436E-3</v>
      </c>
      <c r="HH332" s="40">
        <f t="shared" si="696"/>
        <v>25.5</v>
      </c>
      <c r="HI332" s="41">
        <f t="shared" si="765"/>
        <v>63750</v>
      </c>
      <c r="HJ332" s="39">
        <f t="shared" si="766"/>
        <v>30281250</v>
      </c>
      <c r="HK332" s="39">
        <f t="shared" si="767"/>
        <v>4781250</v>
      </c>
      <c r="HL332" s="40">
        <f t="shared" si="697"/>
        <v>0</v>
      </c>
      <c r="HM332" s="39">
        <f t="shared" si="768"/>
        <v>0</v>
      </c>
      <c r="HN332" s="39">
        <f t="shared" si="769"/>
        <v>0</v>
      </c>
      <c r="HO332" s="39">
        <f t="shared" si="770"/>
        <v>0</v>
      </c>
      <c r="HP332" s="53">
        <f t="shared" si="771"/>
        <v>0</v>
      </c>
      <c r="HQ332" s="39">
        <f t="shared" si="772"/>
        <v>0</v>
      </c>
      <c r="HR332" s="39">
        <f t="shared" si="773"/>
        <v>0</v>
      </c>
      <c r="IL332" s="21">
        <v>278</v>
      </c>
      <c r="IM332" s="39">
        <v>75</v>
      </c>
      <c r="IN332" s="39">
        <v>475</v>
      </c>
      <c r="IO332" s="39">
        <v>2500</v>
      </c>
      <c r="IP332" s="50">
        <f t="shared" si="774"/>
        <v>2.6987148768746814E-3</v>
      </c>
      <c r="IQ332" s="40">
        <f t="shared" si="698"/>
        <v>25.5</v>
      </c>
      <c r="IR332" s="41">
        <f t="shared" si="775"/>
        <v>63750</v>
      </c>
      <c r="IS332" s="39">
        <f t="shared" si="776"/>
        <v>30281250</v>
      </c>
      <c r="IT332" s="39">
        <f t="shared" si="777"/>
        <v>4781250</v>
      </c>
      <c r="IU332" s="40">
        <f t="shared" si="699"/>
        <v>0</v>
      </c>
      <c r="IV332" s="39">
        <f t="shared" si="778"/>
        <v>0</v>
      </c>
      <c r="IW332" s="39">
        <f t="shared" si="779"/>
        <v>0</v>
      </c>
      <c r="IX332" s="39">
        <f t="shared" si="780"/>
        <v>0</v>
      </c>
      <c r="IY332" s="53">
        <f t="shared" si="781"/>
        <v>0</v>
      </c>
      <c r="IZ332" s="39">
        <f t="shared" si="782"/>
        <v>0</v>
      </c>
      <c r="JA332" s="39">
        <f t="shared" si="783"/>
        <v>0</v>
      </c>
      <c r="JU332" s="21">
        <v>278</v>
      </c>
      <c r="JV332" s="39">
        <v>75</v>
      </c>
      <c r="JW332" s="39">
        <v>475</v>
      </c>
      <c r="JX332" s="39">
        <v>2500</v>
      </c>
      <c r="JY332" s="50">
        <f t="shared" si="784"/>
        <v>2.6987148768746832E-3</v>
      </c>
      <c r="JZ332" s="40">
        <f t="shared" si="700"/>
        <v>25.5</v>
      </c>
      <c r="KA332" s="41">
        <f t="shared" si="785"/>
        <v>63750</v>
      </c>
      <c r="KB332" s="39">
        <f t="shared" si="786"/>
        <v>30281250</v>
      </c>
      <c r="KC332" s="39">
        <f t="shared" si="787"/>
        <v>4781250</v>
      </c>
      <c r="KD332" s="40">
        <f t="shared" si="701"/>
        <v>0</v>
      </c>
      <c r="KE332" s="39">
        <f t="shared" si="788"/>
        <v>0</v>
      </c>
      <c r="KF332" s="39">
        <f t="shared" si="789"/>
        <v>0</v>
      </c>
      <c r="KG332" s="39">
        <f t="shared" si="790"/>
        <v>0</v>
      </c>
      <c r="KH332" s="53">
        <f t="shared" si="791"/>
        <v>0</v>
      </c>
      <c r="KI332" s="39">
        <f t="shared" si="792"/>
        <v>0</v>
      </c>
      <c r="KJ332" s="39">
        <f t="shared" si="793"/>
        <v>0</v>
      </c>
      <c r="LD332" s="21">
        <v>278</v>
      </c>
      <c r="LE332" s="39">
        <v>75</v>
      </c>
      <c r="LF332" s="39">
        <v>475</v>
      </c>
      <c r="LG332" s="39">
        <v>2500</v>
      </c>
      <c r="LH332" s="50">
        <f t="shared" si="794"/>
        <v>2.6987148768746832E-3</v>
      </c>
      <c r="LI332" s="40">
        <f t="shared" si="702"/>
        <v>25.5</v>
      </c>
      <c r="LJ332" s="41">
        <f t="shared" si="795"/>
        <v>63750</v>
      </c>
      <c r="LK332" s="39">
        <f t="shared" si="796"/>
        <v>30281250</v>
      </c>
      <c r="LL332" s="39">
        <f t="shared" si="797"/>
        <v>4781250</v>
      </c>
      <c r="LM332" s="40">
        <f t="shared" si="703"/>
        <v>0</v>
      </c>
      <c r="LN332" s="39">
        <f t="shared" si="798"/>
        <v>0</v>
      </c>
      <c r="LO332" s="39">
        <f t="shared" si="799"/>
        <v>0</v>
      </c>
      <c r="LP332" s="39">
        <f t="shared" si="800"/>
        <v>0</v>
      </c>
      <c r="LQ332" s="53">
        <f t="shared" si="801"/>
        <v>0</v>
      </c>
      <c r="LR332" s="39">
        <f t="shared" si="802"/>
        <v>0</v>
      </c>
      <c r="LS332" s="39">
        <f t="shared" si="803"/>
        <v>0</v>
      </c>
    </row>
    <row r="333" spans="1:331" x14ac:dyDescent="0.25">
      <c r="A333" s="21">
        <v>279</v>
      </c>
      <c r="B333" s="39">
        <v>75</v>
      </c>
      <c r="C333" s="39">
        <v>525</v>
      </c>
      <c r="D333" s="39">
        <v>2500</v>
      </c>
      <c r="E333" s="50">
        <f t="shared" si="704"/>
        <v>1.0825000000000001E-3</v>
      </c>
      <c r="F333" s="40">
        <f t="shared" si="684"/>
        <v>20.133485156250003</v>
      </c>
      <c r="G333" s="41">
        <f t="shared" si="705"/>
        <v>50333.712890625007</v>
      </c>
      <c r="H333" s="39">
        <f t="shared" si="706"/>
        <v>26425199.267578129</v>
      </c>
      <c r="I333" s="39">
        <f t="shared" si="707"/>
        <v>3775028.4667968755</v>
      </c>
      <c r="J333" s="40">
        <f t="shared" si="685"/>
        <v>11698.125</v>
      </c>
      <c r="K333" s="39">
        <f t="shared" si="708"/>
        <v>29245312.5</v>
      </c>
      <c r="L333" s="39">
        <f t="shared" si="709"/>
        <v>15353789062.5</v>
      </c>
      <c r="M333" s="39">
        <f t="shared" si="710"/>
        <v>2193398437.5</v>
      </c>
      <c r="N333" s="53">
        <f t="shared" si="711"/>
        <v>8060739257812.5</v>
      </c>
      <c r="O333" s="39">
        <f t="shared" si="712"/>
        <v>1151534179687.5</v>
      </c>
      <c r="P333" s="39">
        <f t="shared" si="713"/>
        <v>164504882812.5</v>
      </c>
      <c r="AJ333" s="21">
        <v>279</v>
      </c>
      <c r="AK333" s="39">
        <v>75</v>
      </c>
      <c r="AL333" s="39">
        <v>525</v>
      </c>
      <c r="AM333" s="39">
        <v>2500</v>
      </c>
      <c r="AN333" s="50">
        <f t="shared" si="714"/>
        <v>1.8748499627715875E-3</v>
      </c>
      <c r="AO333" s="40">
        <f t="shared" si="686"/>
        <v>25.400151359658512</v>
      </c>
      <c r="AP333" s="41">
        <f t="shared" si="715"/>
        <v>63500.378399146277</v>
      </c>
      <c r="AQ333" s="39">
        <f t="shared" si="716"/>
        <v>33337698.659551796</v>
      </c>
      <c r="AR333" s="39">
        <f t="shared" si="717"/>
        <v>4762528.3799359705</v>
      </c>
      <c r="AS333" s="40">
        <f t="shared" si="687"/>
        <v>1595.6629746622586</v>
      </c>
      <c r="AT333" s="39">
        <f t="shared" si="718"/>
        <v>3989157.4366556467</v>
      </c>
      <c r="AU333" s="39">
        <f t="shared" si="719"/>
        <v>2094307654.2442145</v>
      </c>
      <c r="AV333" s="39">
        <f t="shared" si="720"/>
        <v>299186807.74917352</v>
      </c>
      <c r="AW333" s="53">
        <f t="shared" si="721"/>
        <v>1099511518478.2126</v>
      </c>
      <c r="AX333" s="39">
        <f t="shared" si="722"/>
        <v>157073074068.3161</v>
      </c>
      <c r="AY333" s="39">
        <f t="shared" si="723"/>
        <v>22439010581.188011</v>
      </c>
      <c r="BS333" s="21">
        <v>279</v>
      </c>
      <c r="BT333" s="39">
        <v>75</v>
      </c>
      <c r="BU333" s="39">
        <v>525</v>
      </c>
      <c r="BV333" s="39">
        <v>2500</v>
      </c>
      <c r="BW333" s="50">
        <f t="shared" si="724"/>
        <v>2.2721192814941665E-3</v>
      </c>
      <c r="BX333" s="40">
        <f t="shared" si="688"/>
        <v>25.5</v>
      </c>
      <c r="BY333" s="41">
        <f t="shared" si="725"/>
        <v>63750</v>
      </c>
      <c r="BZ333" s="39">
        <f t="shared" si="726"/>
        <v>33468750</v>
      </c>
      <c r="CA333" s="39">
        <f t="shared" si="727"/>
        <v>4781250</v>
      </c>
      <c r="CB333" s="40">
        <f t="shared" si="689"/>
        <v>0</v>
      </c>
      <c r="CC333" s="39">
        <f t="shared" si="728"/>
        <v>0</v>
      </c>
      <c r="CD333" s="39">
        <f t="shared" si="729"/>
        <v>0</v>
      </c>
      <c r="CE333" s="39">
        <f t="shared" si="730"/>
        <v>0</v>
      </c>
      <c r="CF333" s="53">
        <f t="shared" si="731"/>
        <v>0</v>
      </c>
      <c r="CG333" s="39">
        <f t="shared" si="732"/>
        <v>0</v>
      </c>
      <c r="CH333" s="39">
        <f t="shared" si="733"/>
        <v>0</v>
      </c>
      <c r="DB333" s="21">
        <v>279</v>
      </c>
      <c r="DC333" s="39">
        <v>75</v>
      </c>
      <c r="DD333" s="39">
        <v>525</v>
      </c>
      <c r="DE333" s="39">
        <v>2500</v>
      </c>
      <c r="DF333" s="50">
        <f t="shared" si="734"/>
        <v>2.6599367901010739E-3</v>
      </c>
      <c r="DG333" s="40">
        <f t="shared" si="690"/>
        <v>25.5</v>
      </c>
      <c r="DH333" s="41">
        <f t="shared" si="735"/>
        <v>63750</v>
      </c>
      <c r="DI333" s="39">
        <f t="shared" si="736"/>
        <v>33468750</v>
      </c>
      <c r="DJ333" s="39">
        <f t="shared" si="737"/>
        <v>4781250</v>
      </c>
      <c r="DK333" s="40">
        <f t="shared" si="691"/>
        <v>0</v>
      </c>
      <c r="DL333" s="39">
        <f t="shared" si="738"/>
        <v>0</v>
      </c>
      <c r="DM333" s="39">
        <f t="shared" si="739"/>
        <v>0</v>
      </c>
      <c r="DN333" s="39">
        <f t="shared" si="740"/>
        <v>0</v>
      </c>
      <c r="DO333" s="53">
        <f t="shared" si="741"/>
        <v>0</v>
      </c>
      <c r="DP333" s="39">
        <f t="shared" si="742"/>
        <v>0</v>
      </c>
      <c r="DQ333" s="39">
        <f t="shared" si="743"/>
        <v>0</v>
      </c>
      <c r="EK333" s="21">
        <v>279</v>
      </c>
      <c r="EL333" s="39">
        <v>75</v>
      </c>
      <c r="EM333" s="39">
        <v>525</v>
      </c>
      <c r="EN333" s="39">
        <v>2500</v>
      </c>
      <c r="EO333" s="50">
        <f t="shared" si="744"/>
        <v>2.8067083288330695E-3</v>
      </c>
      <c r="EP333" s="40">
        <f t="shared" si="692"/>
        <v>25.5</v>
      </c>
      <c r="EQ333" s="41">
        <f t="shared" si="745"/>
        <v>63750</v>
      </c>
      <c r="ER333" s="39">
        <f t="shared" si="746"/>
        <v>33468750</v>
      </c>
      <c r="ES333" s="39">
        <f t="shared" si="747"/>
        <v>4781250</v>
      </c>
      <c r="ET333" s="40">
        <f t="shared" si="693"/>
        <v>0</v>
      </c>
      <c r="EU333" s="39">
        <f t="shared" si="748"/>
        <v>0</v>
      </c>
      <c r="EV333" s="39">
        <f t="shared" si="749"/>
        <v>0</v>
      </c>
      <c r="EW333" s="39">
        <f t="shared" si="750"/>
        <v>0</v>
      </c>
      <c r="EX333" s="53">
        <f t="shared" si="751"/>
        <v>0</v>
      </c>
      <c r="EY333" s="39">
        <f t="shared" si="752"/>
        <v>0</v>
      </c>
      <c r="EZ333" s="39">
        <f t="shared" si="753"/>
        <v>0</v>
      </c>
      <c r="FT333" s="21">
        <v>279</v>
      </c>
      <c r="FU333" s="39">
        <v>75</v>
      </c>
      <c r="FV333" s="39">
        <v>525</v>
      </c>
      <c r="FW333" s="39">
        <v>2500</v>
      </c>
      <c r="FX333" s="50">
        <f t="shared" si="754"/>
        <v>2.8178420792936594E-3</v>
      </c>
      <c r="FY333" s="40">
        <f t="shared" si="694"/>
        <v>25.5</v>
      </c>
      <c r="FZ333" s="41">
        <f t="shared" si="755"/>
        <v>63750</v>
      </c>
      <c r="GA333" s="39">
        <f t="shared" si="756"/>
        <v>33468750</v>
      </c>
      <c r="GB333" s="39">
        <f t="shared" si="757"/>
        <v>4781250</v>
      </c>
      <c r="GC333" s="40">
        <f t="shared" si="695"/>
        <v>0</v>
      </c>
      <c r="GD333" s="39">
        <f t="shared" si="758"/>
        <v>0</v>
      </c>
      <c r="GE333" s="39">
        <f t="shared" si="759"/>
        <v>0</v>
      </c>
      <c r="GF333" s="39">
        <f t="shared" si="760"/>
        <v>0</v>
      </c>
      <c r="GG333" s="53">
        <f t="shared" si="761"/>
        <v>0</v>
      </c>
      <c r="GH333" s="39">
        <f t="shared" si="762"/>
        <v>0</v>
      </c>
      <c r="GI333" s="39">
        <f t="shared" si="763"/>
        <v>0</v>
      </c>
      <c r="HC333" s="21">
        <v>279</v>
      </c>
      <c r="HD333" s="39">
        <v>75</v>
      </c>
      <c r="HE333" s="39">
        <v>525</v>
      </c>
      <c r="HF333" s="39">
        <v>2500</v>
      </c>
      <c r="HG333" s="50">
        <f t="shared" si="764"/>
        <v>2.8178870211553898E-3</v>
      </c>
      <c r="HH333" s="40">
        <f t="shared" si="696"/>
        <v>25.5</v>
      </c>
      <c r="HI333" s="41">
        <f t="shared" si="765"/>
        <v>63750</v>
      </c>
      <c r="HJ333" s="39">
        <f t="shared" si="766"/>
        <v>33468750</v>
      </c>
      <c r="HK333" s="39">
        <f t="shared" si="767"/>
        <v>4781250</v>
      </c>
      <c r="HL333" s="40">
        <f t="shared" si="697"/>
        <v>0</v>
      </c>
      <c r="HM333" s="39">
        <f t="shared" si="768"/>
        <v>0</v>
      </c>
      <c r="HN333" s="39">
        <f t="shared" si="769"/>
        <v>0</v>
      </c>
      <c r="HO333" s="39">
        <f t="shared" si="770"/>
        <v>0</v>
      </c>
      <c r="HP333" s="53">
        <f t="shared" si="771"/>
        <v>0</v>
      </c>
      <c r="HQ333" s="39">
        <f t="shared" si="772"/>
        <v>0</v>
      </c>
      <c r="HR333" s="39">
        <f t="shared" si="773"/>
        <v>0</v>
      </c>
      <c r="IL333" s="21">
        <v>279</v>
      </c>
      <c r="IM333" s="39">
        <v>75</v>
      </c>
      <c r="IN333" s="39">
        <v>525</v>
      </c>
      <c r="IO333" s="39">
        <v>2500</v>
      </c>
      <c r="IP333" s="50">
        <f t="shared" si="774"/>
        <v>2.8178870219740765E-3</v>
      </c>
      <c r="IQ333" s="40">
        <f t="shared" si="698"/>
        <v>25.5</v>
      </c>
      <c r="IR333" s="41">
        <f t="shared" si="775"/>
        <v>63750</v>
      </c>
      <c r="IS333" s="39">
        <f t="shared" si="776"/>
        <v>33468750</v>
      </c>
      <c r="IT333" s="39">
        <f t="shared" si="777"/>
        <v>4781250</v>
      </c>
      <c r="IU333" s="40">
        <f t="shared" si="699"/>
        <v>0</v>
      </c>
      <c r="IV333" s="39">
        <f t="shared" si="778"/>
        <v>0</v>
      </c>
      <c r="IW333" s="39">
        <f t="shared" si="779"/>
        <v>0</v>
      </c>
      <c r="IX333" s="39">
        <f t="shared" si="780"/>
        <v>0</v>
      </c>
      <c r="IY333" s="53">
        <f t="shared" si="781"/>
        <v>0</v>
      </c>
      <c r="IZ333" s="39">
        <f t="shared" si="782"/>
        <v>0</v>
      </c>
      <c r="JA333" s="39">
        <f t="shared" si="783"/>
        <v>0</v>
      </c>
      <c r="JU333" s="21">
        <v>279</v>
      </c>
      <c r="JV333" s="39">
        <v>75</v>
      </c>
      <c r="JW333" s="39">
        <v>525</v>
      </c>
      <c r="JX333" s="39">
        <v>2500</v>
      </c>
      <c r="JY333" s="50">
        <f t="shared" si="784"/>
        <v>2.8178870219740782E-3</v>
      </c>
      <c r="JZ333" s="40">
        <f t="shared" si="700"/>
        <v>25.5</v>
      </c>
      <c r="KA333" s="41">
        <f t="shared" si="785"/>
        <v>63750</v>
      </c>
      <c r="KB333" s="39">
        <f t="shared" si="786"/>
        <v>33468750</v>
      </c>
      <c r="KC333" s="39">
        <f t="shared" si="787"/>
        <v>4781250</v>
      </c>
      <c r="KD333" s="40">
        <f t="shared" si="701"/>
        <v>0</v>
      </c>
      <c r="KE333" s="39">
        <f t="shared" si="788"/>
        <v>0</v>
      </c>
      <c r="KF333" s="39">
        <f t="shared" si="789"/>
        <v>0</v>
      </c>
      <c r="KG333" s="39">
        <f t="shared" si="790"/>
        <v>0</v>
      </c>
      <c r="KH333" s="53">
        <f t="shared" si="791"/>
        <v>0</v>
      </c>
      <c r="KI333" s="39">
        <f t="shared" si="792"/>
        <v>0</v>
      </c>
      <c r="KJ333" s="39">
        <f t="shared" si="793"/>
        <v>0</v>
      </c>
      <c r="LD333" s="21">
        <v>279</v>
      </c>
      <c r="LE333" s="39">
        <v>75</v>
      </c>
      <c r="LF333" s="39">
        <v>525</v>
      </c>
      <c r="LG333" s="39">
        <v>2500</v>
      </c>
      <c r="LH333" s="50">
        <f t="shared" si="794"/>
        <v>2.8178870219740782E-3</v>
      </c>
      <c r="LI333" s="40">
        <f t="shared" si="702"/>
        <v>25.5</v>
      </c>
      <c r="LJ333" s="41">
        <f t="shared" si="795"/>
        <v>63750</v>
      </c>
      <c r="LK333" s="39">
        <f t="shared" si="796"/>
        <v>33468750</v>
      </c>
      <c r="LL333" s="39">
        <f t="shared" si="797"/>
        <v>4781250</v>
      </c>
      <c r="LM333" s="40">
        <f t="shared" si="703"/>
        <v>0</v>
      </c>
      <c r="LN333" s="39">
        <f t="shared" si="798"/>
        <v>0</v>
      </c>
      <c r="LO333" s="39">
        <f t="shared" si="799"/>
        <v>0</v>
      </c>
      <c r="LP333" s="39">
        <f t="shared" si="800"/>
        <v>0</v>
      </c>
      <c r="LQ333" s="53">
        <f t="shared" si="801"/>
        <v>0</v>
      </c>
      <c r="LR333" s="39">
        <f t="shared" si="802"/>
        <v>0</v>
      </c>
      <c r="LS333" s="39">
        <f t="shared" si="803"/>
        <v>0</v>
      </c>
    </row>
    <row r="334" spans="1:331" x14ac:dyDescent="0.25">
      <c r="A334" s="21">
        <v>280</v>
      </c>
      <c r="B334" s="39">
        <v>75</v>
      </c>
      <c r="C334" s="39">
        <v>575</v>
      </c>
      <c r="D334" s="39">
        <v>2500</v>
      </c>
      <c r="E334" s="50">
        <f t="shared" si="704"/>
        <v>1.09E-3</v>
      </c>
      <c r="F334" s="40">
        <f t="shared" si="684"/>
        <v>20.220862499999999</v>
      </c>
      <c r="G334" s="41">
        <f t="shared" si="705"/>
        <v>50552.15625</v>
      </c>
      <c r="H334" s="39">
        <f t="shared" si="706"/>
        <v>29067489.84375</v>
      </c>
      <c r="I334" s="39">
        <f t="shared" si="707"/>
        <v>3791411.71875</v>
      </c>
      <c r="J334" s="40">
        <f t="shared" si="685"/>
        <v>11602.499999999998</v>
      </c>
      <c r="K334" s="39">
        <f t="shared" si="708"/>
        <v>29006249.999999996</v>
      </c>
      <c r="L334" s="39">
        <f t="shared" si="709"/>
        <v>16678593749.999998</v>
      </c>
      <c r="M334" s="39">
        <f t="shared" si="710"/>
        <v>2175468749.9999995</v>
      </c>
      <c r="N334" s="53">
        <f t="shared" si="711"/>
        <v>9590191406249.998</v>
      </c>
      <c r="O334" s="39">
        <f t="shared" si="712"/>
        <v>1250894531249.9998</v>
      </c>
      <c r="P334" s="39">
        <f t="shared" si="713"/>
        <v>163160156249.99997</v>
      </c>
      <c r="AJ334" s="21">
        <v>280</v>
      </c>
      <c r="AK334" s="39">
        <v>75</v>
      </c>
      <c r="AL334" s="39">
        <v>575</v>
      </c>
      <c r="AM334" s="39">
        <v>2500</v>
      </c>
      <c r="AN334" s="50">
        <f t="shared" si="714"/>
        <v>1.9474420025095631E-3</v>
      </c>
      <c r="AO334" s="40">
        <f t="shared" si="686"/>
        <v>25.482390062736194</v>
      </c>
      <c r="AP334" s="41">
        <f t="shared" si="715"/>
        <v>63705.975156840483</v>
      </c>
      <c r="AQ334" s="39">
        <f t="shared" si="716"/>
        <v>36630935.71518328</v>
      </c>
      <c r="AR334" s="39">
        <f t="shared" si="717"/>
        <v>4777948.1367630363</v>
      </c>
      <c r="AS334" s="40">
        <f t="shared" si="687"/>
        <v>670.11446800307021</v>
      </c>
      <c r="AT334" s="39">
        <f t="shared" si="718"/>
        <v>1675286.1700076754</v>
      </c>
      <c r="AU334" s="39">
        <f t="shared" si="719"/>
        <v>963289547.75441337</v>
      </c>
      <c r="AV334" s="39">
        <f t="shared" si="720"/>
        <v>125646462.75057566</v>
      </c>
      <c r="AW334" s="53">
        <f t="shared" si="721"/>
        <v>553891489958.78772</v>
      </c>
      <c r="AX334" s="39">
        <f t="shared" si="722"/>
        <v>72246716081.581009</v>
      </c>
      <c r="AY334" s="39">
        <f t="shared" si="723"/>
        <v>9423484706.2931747</v>
      </c>
      <c r="BS334" s="21">
        <v>280</v>
      </c>
      <c r="BT334" s="39">
        <v>75</v>
      </c>
      <c r="BU334" s="39">
        <v>575</v>
      </c>
      <c r="BV334" s="39">
        <v>2500</v>
      </c>
      <c r="BW334" s="50">
        <f t="shared" si="724"/>
        <v>2.3624807852424788E-3</v>
      </c>
      <c r="BX334" s="40">
        <f t="shared" si="688"/>
        <v>25.5</v>
      </c>
      <c r="BY334" s="41">
        <f t="shared" si="725"/>
        <v>63750</v>
      </c>
      <c r="BZ334" s="39">
        <f t="shared" si="726"/>
        <v>36656250</v>
      </c>
      <c r="CA334" s="39">
        <f t="shared" si="727"/>
        <v>4781250</v>
      </c>
      <c r="CB334" s="40">
        <f t="shared" si="689"/>
        <v>0</v>
      </c>
      <c r="CC334" s="39">
        <f t="shared" si="728"/>
        <v>0</v>
      </c>
      <c r="CD334" s="39">
        <f t="shared" si="729"/>
        <v>0</v>
      </c>
      <c r="CE334" s="39">
        <f t="shared" si="730"/>
        <v>0</v>
      </c>
      <c r="CF334" s="53">
        <f t="shared" si="731"/>
        <v>0</v>
      </c>
      <c r="CG334" s="39">
        <f t="shared" si="732"/>
        <v>0</v>
      </c>
      <c r="CH334" s="39">
        <f t="shared" si="733"/>
        <v>0</v>
      </c>
      <c r="DB334" s="21">
        <v>280</v>
      </c>
      <c r="DC334" s="39">
        <v>75</v>
      </c>
      <c r="DD334" s="39">
        <v>575</v>
      </c>
      <c r="DE334" s="39">
        <v>2500</v>
      </c>
      <c r="DF334" s="50">
        <f t="shared" si="734"/>
        <v>2.7708570648524514E-3</v>
      </c>
      <c r="DG334" s="40">
        <f t="shared" si="690"/>
        <v>25.5</v>
      </c>
      <c r="DH334" s="41">
        <f t="shared" si="735"/>
        <v>63750</v>
      </c>
      <c r="DI334" s="39">
        <f t="shared" si="736"/>
        <v>36656250</v>
      </c>
      <c r="DJ334" s="39">
        <f t="shared" si="737"/>
        <v>4781250</v>
      </c>
      <c r="DK334" s="40">
        <f t="shared" si="691"/>
        <v>0</v>
      </c>
      <c r="DL334" s="39">
        <f t="shared" si="738"/>
        <v>0</v>
      </c>
      <c r="DM334" s="39">
        <f t="shared" si="739"/>
        <v>0</v>
      </c>
      <c r="DN334" s="39">
        <f t="shared" si="740"/>
        <v>0</v>
      </c>
      <c r="DO334" s="53">
        <f t="shared" si="741"/>
        <v>0</v>
      </c>
      <c r="DP334" s="39">
        <f t="shared" si="742"/>
        <v>0</v>
      </c>
      <c r="DQ334" s="39">
        <f t="shared" si="743"/>
        <v>0</v>
      </c>
      <c r="EK334" s="21">
        <v>280</v>
      </c>
      <c r="EL334" s="39">
        <v>75</v>
      </c>
      <c r="EM334" s="39">
        <v>575</v>
      </c>
      <c r="EN334" s="39">
        <v>2500</v>
      </c>
      <c r="EO334" s="50">
        <f t="shared" si="744"/>
        <v>2.9252947391365277E-3</v>
      </c>
      <c r="EP334" s="40">
        <f t="shared" si="692"/>
        <v>25.5</v>
      </c>
      <c r="EQ334" s="41">
        <f t="shared" si="745"/>
        <v>63750</v>
      </c>
      <c r="ER334" s="39">
        <f t="shared" si="746"/>
        <v>36656250</v>
      </c>
      <c r="ES334" s="39">
        <f t="shared" si="747"/>
        <v>4781250</v>
      </c>
      <c r="ET334" s="40">
        <f t="shared" si="693"/>
        <v>0</v>
      </c>
      <c r="EU334" s="39">
        <f t="shared" si="748"/>
        <v>0</v>
      </c>
      <c r="EV334" s="39">
        <f t="shared" si="749"/>
        <v>0</v>
      </c>
      <c r="EW334" s="39">
        <f t="shared" si="750"/>
        <v>0</v>
      </c>
      <c r="EX334" s="53">
        <f t="shared" si="751"/>
        <v>0</v>
      </c>
      <c r="EY334" s="39">
        <f t="shared" si="752"/>
        <v>0</v>
      </c>
      <c r="EZ334" s="39">
        <f t="shared" si="753"/>
        <v>0</v>
      </c>
      <c r="FT334" s="21">
        <v>280</v>
      </c>
      <c r="FU334" s="39">
        <v>75</v>
      </c>
      <c r="FV334" s="39">
        <v>575</v>
      </c>
      <c r="FW334" s="39">
        <v>2500</v>
      </c>
      <c r="FX334" s="50">
        <f t="shared" si="754"/>
        <v>2.9370119599869265E-3</v>
      </c>
      <c r="FY334" s="40">
        <f t="shared" si="694"/>
        <v>25.5</v>
      </c>
      <c r="FZ334" s="41">
        <f t="shared" si="755"/>
        <v>63750</v>
      </c>
      <c r="GA334" s="39">
        <f t="shared" si="756"/>
        <v>36656250</v>
      </c>
      <c r="GB334" s="39">
        <f t="shared" si="757"/>
        <v>4781250</v>
      </c>
      <c r="GC334" s="40">
        <f t="shared" si="695"/>
        <v>0</v>
      </c>
      <c r="GD334" s="39">
        <f t="shared" si="758"/>
        <v>0</v>
      </c>
      <c r="GE334" s="39">
        <f t="shared" si="759"/>
        <v>0</v>
      </c>
      <c r="GF334" s="39">
        <f t="shared" si="760"/>
        <v>0</v>
      </c>
      <c r="GG334" s="53">
        <f t="shared" si="761"/>
        <v>0</v>
      </c>
      <c r="GH334" s="39">
        <f t="shared" si="762"/>
        <v>0</v>
      </c>
      <c r="GI334" s="39">
        <f t="shared" si="763"/>
        <v>0</v>
      </c>
      <c r="HC334" s="21">
        <v>280</v>
      </c>
      <c r="HD334" s="39">
        <v>75</v>
      </c>
      <c r="HE334" s="39">
        <v>575</v>
      </c>
      <c r="HF334" s="39">
        <v>2500</v>
      </c>
      <c r="HG334" s="50">
        <f t="shared" si="764"/>
        <v>2.9370591662133435E-3</v>
      </c>
      <c r="HH334" s="40">
        <f t="shared" si="696"/>
        <v>25.5</v>
      </c>
      <c r="HI334" s="41">
        <f t="shared" si="765"/>
        <v>63750</v>
      </c>
      <c r="HJ334" s="39">
        <f t="shared" si="766"/>
        <v>36656250</v>
      </c>
      <c r="HK334" s="39">
        <f t="shared" si="767"/>
        <v>4781250</v>
      </c>
      <c r="HL334" s="40">
        <f t="shared" si="697"/>
        <v>0</v>
      </c>
      <c r="HM334" s="39">
        <f t="shared" si="768"/>
        <v>0</v>
      </c>
      <c r="HN334" s="39">
        <f t="shared" si="769"/>
        <v>0</v>
      </c>
      <c r="HO334" s="39">
        <f t="shared" si="770"/>
        <v>0</v>
      </c>
      <c r="HP334" s="53">
        <f t="shared" si="771"/>
        <v>0</v>
      </c>
      <c r="HQ334" s="39">
        <f t="shared" si="772"/>
        <v>0</v>
      </c>
      <c r="HR334" s="39">
        <f t="shared" si="773"/>
        <v>0</v>
      </c>
      <c r="IL334" s="21">
        <v>280</v>
      </c>
      <c r="IM334" s="39">
        <v>75</v>
      </c>
      <c r="IN334" s="39">
        <v>575</v>
      </c>
      <c r="IO334" s="39">
        <v>2500</v>
      </c>
      <c r="IP334" s="50">
        <f t="shared" si="774"/>
        <v>2.9370591670734715E-3</v>
      </c>
      <c r="IQ334" s="40">
        <f t="shared" si="698"/>
        <v>25.5</v>
      </c>
      <c r="IR334" s="41">
        <f t="shared" si="775"/>
        <v>63750</v>
      </c>
      <c r="IS334" s="39">
        <f t="shared" si="776"/>
        <v>36656250</v>
      </c>
      <c r="IT334" s="39">
        <f t="shared" si="777"/>
        <v>4781250</v>
      </c>
      <c r="IU334" s="40">
        <f t="shared" si="699"/>
        <v>0</v>
      </c>
      <c r="IV334" s="39">
        <f t="shared" si="778"/>
        <v>0</v>
      </c>
      <c r="IW334" s="39">
        <f t="shared" si="779"/>
        <v>0</v>
      </c>
      <c r="IX334" s="39">
        <f t="shared" si="780"/>
        <v>0</v>
      </c>
      <c r="IY334" s="53">
        <f t="shared" si="781"/>
        <v>0</v>
      </c>
      <c r="IZ334" s="39">
        <f t="shared" si="782"/>
        <v>0</v>
      </c>
      <c r="JA334" s="39">
        <f t="shared" si="783"/>
        <v>0</v>
      </c>
      <c r="JU334" s="21">
        <v>280</v>
      </c>
      <c r="JV334" s="39">
        <v>75</v>
      </c>
      <c r="JW334" s="39">
        <v>575</v>
      </c>
      <c r="JX334" s="39">
        <v>2500</v>
      </c>
      <c r="JY334" s="50">
        <f t="shared" si="784"/>
        <v>2.9370591670734732E-3</v>
      </c>
      <c r="JZ334" s="40">
        <f t="shared" si="700"/>
        <v>25.5</v>
      </c>
      <c r="KA334" s="41">
        <f t="shared" si="785"/>
        <v>63750</v>
      </c>
      <c r="KB334" s="39">
        <f t="shared" si="786"/>
        <v>36656250</v>
      </c>
      <c r="KC334" s="39">
        <f t="shared" si="787"/>
        <v>4781250</v>
      </c>
      <c r="KD334" s="40">
        <f t="shared" si="701"/>
        <v>0</v>
      </c>
      <c r="KE334" s="39">
        <f t="shared" si="788"/>
        <v>0</v>
      </c>
      <c r="KF334" s="39">
        <f t="shared" si="789"/>
        <v>0</v>
      </c>
      <c r="KG334" s="39">
        <f t="shared" si="790"/>
        <v>0</v>
      </c>
      <c r="KH334" s="53">
        <f t="shared" si="791"/>
        <v>0</v>
      </c>
      <c r="KI334" s="39">
        <f t="shared" si="792"/>
        <v>0</v>
      </c>
      <c r="KJ334" s="39">
        <f t="shared" si="793"/>
        <v>0</v>
      </c>
      <c r="LD334" s="21">
        <v>280</v>
      </c>
      <c r="LE334" s="39">
        <v>75</v>
      </c>
      <c r="LF334" s="39">
        <v>575</v>
      </c>
      <c r="LG334" s="39">
        <v>2500</v>
      </c>
      <c r="LH334" s="50">
        <f t="shared" si="794"/>
        <v>2.9370591670734732E-3</v>
      </c>
      <c r="LI334" s="40">
        <f t="shared" si="702"/>
        <v>25.5</v>
      </c>
      <c r="LJ334" s="41">
        <f t="shared" si="795"/>
        <v>63750</v>
      </c>
      <c r="LK334" s="39">
        <f t="shared" si="796"/>
        <v>36656250</v>
      </c>
      <c r="LL334" s="39">
        <f t="shared" si="797"/>
        <v>4781250</v>
      </c>
      <c r="LM334" s="40">
        <f t="shared" si="703"/>
        <v>0</v>
      </c>
      <c r="LN334" s="39">
        <f t="shared" si="798"/>
        <v>0</v>
      </c>
      <c r="LO334" s="39">
        <f t="shared" si="799"/>
        <v>0</v>
      </c>
      <c r="LP334" s="39">
        <f t="shared" si="800"/>
        <v>0</v>
      </c>
      <c r="LQ334" s="53">
        <f t="shared" si="801"/>
        <v>0</v>
      </c>
      <c r="LR334" s="39">
        <f t="shared" si="802"/>
        <v>0</v>
      </c>
      <c r="LS334" s="39">
        <f t="shared" si="803"/>
        <v>0</v>
      </c>
    </row>
    <row r="335" spans="1:331" x14ac:dyDescent="0.25">
      <c r="A335" s="21">
        <v>281</v>
      </c>
      <c r="B335" s="39">
        <v>125</v>
      </c>
      <c r="C335" s="39">
        <v>-575</v>
      </c>
      <c r="D335" s="39">
        <v>2500</v>
      </c>
      <c r="E335" s="50">
        <f t="shared" si="704"/>
        <v>9.2000000000000003E-4</v>
      </c>
      <c r="F335" s="40">
        <f t="shared" si="684"/>
        <v>18.064199999999996</v>
      </c>
      <c r="G335" s="41">
        <f t="shared" si="705"/>
        <v>45160.499999999993</v>
      </c>
      <c r="H335" s="39">
        <f t="shared" si="706"/>
        <v>-25967287.499999996</v>
      </c>
      <c r="I335" s="39">
        <f t="shared" si="707"/>
        <v>5645062.4999999991</v>
      </c>
      <c r="J335" s="40">
        <f t="shared" si="685"/>
        <v>13770</v>
      </c>
      <c r="K335" s="39">
        <f t="shared" si="708"/>
        <v>34425000</v>
      </c>
      <c r="L335" s="39">
        <f t="shared" si="709"/>
        <v>-19794375000</v>
      </c>
      <c r="M335" s="39">
        <f t="shared" si="710"/>
        <v>4303125000</v>
      </c>
      <c r="N335" s="53">
        <f t="shared" si="711"/>
        <v>11381765625000</v>
      </c>
      <c r="O335" s="39">
        <f t="shared" si="712"/>
        <v>-2474296875000</v>
      </c>
      <c r="P335" s="39">
        <f t="shared" si="713"/>
        <v>537890625000</v>
      </c>
      <c r="AJ335" s="21">
        <v>281</v>
      </c>
      <c r="AK335" s="39">
        <v>125</v>
      </c>
      <c r="AL335" s="39">
        <v>-575</v>
      </c>
      <c r="AM335" s="39">
        <v>2500</v>
      </c>
      <c r="AN335" s="50">
        <f t="shared" si="714"/>
        <v>2.9863058450999344E-4</v>
      </c>
      <c r="AO335" s="40">
        <f t="shared" si="686"/>
        <v>7.0465559642243578</v>
      </c>
      <c r="AP335" s="41">
        <f t="shared" si="715"/>
        <v>17616.389910560894</v>
      </c>
      <c r="AQ335" s="39">
        <f t="shared" si="716"/>
        <v>-10129424.198572515</v>
      </c>
      <c r="AR335" s="39">
        <f t="shared" si="717"/>
        <v>2202048.7388201118</v>
      </c>
      <c r="AS335" s="40">
        <f t="shared" si="687"/>
        <v>21692.460047497585</v>
      </c>
      <c r="AT335" s="39">
        <f t="shared" si="718"/>
        <v>54231150.118743964</v>
      </c>
      <c r="AU335" s="39">
        <f t="shared" si="719"/>
        <v>-31182911318.277779</v>
      </c>
      <c r="AV335" s="39">
        <f t="shared" si="720"/>
        <v>6778893764.8429956</v>
      </c>
      <c r="AW335" s="53">
        <f t="shared" si="721"/>
        <v>17930174008009.723</v>
      </c>
      <c r="AX335" s="39">
        <f t="shared" si="722"/>
        <v>-3897863914784.7227</v>
      </c>
      <c r="AY335" s="39">
        <f t="shared" si="723"/>
        <v>847361720605.37439</v>
      </c>
      <c r="BS335" s="21">
        <v>281</v>
      </c>
      <c r="BT335" s="39">
        <v>125</v>
      </c>
      <c r="BU335" s="39">
        <v>-575</v>
      </c>
      <c r="BV335" s="39">
        <v>2500</v>
      </c>
      <c r="BW335" s="50">
        <f t="shared" si="724"/>
        <v>3.101451414343471E-4</v>
      </c>
      <c r="BX335" s="40">
        <f t="shared" si="688"/>
        <v>7.2954898007606133</v>
      </c>
      <c r="BY335" s="41">
        <f t="shared" si="725"/>
        <v>18238.724501901532</v>
      </c>
      <c r="BZ335" s="39">
        <f t="shared" si="726"/>
        <v>-10487266.588593381</v>
      </c>
      <c r="CA335" s="39">
        <f t="shared" si="727"/>
        <v>2279840.5627376917</v>
      </c>
      <c r="CB335" s="40">
        <f t="shared" si="689"/>
        <v>21545.649446712076</v>
      </c>
      <c r="CC335" s="39">
        <f t="shared" si="728"/>
        <v>53864123.616780192</v>
      </c>
      <c r="CD335" s="39">
        <f t="shared" si="729"/>
        <v>-30971871079.648609</v>
      </c>
      <c r="CE335" s="39">
        <f t="shared" si="730"/>
        <v>6733015452.0975237</v>
      </c>
      <c r="CF335" s="53">
        <f t="shared" si="731"/>
        <v>17808825870797.949</v>
      </c>
      <c r="CG335" s="39">
        <f t="shared" si="732"/>
        <v>-3871483884956.0762</v>
      </c>
      <c r="CH335" s="39">
        <f t="shared" si="733"/>
        <v>841626931512.19055</v>
      </c>
      <c r="DB335" s="21">
        <v>281</v>
      </c>
      <c r="DC335" s="39">
        <v>125</v>
      </c>
      <c r="DD335" s="39">
        <v>-575</v>
      </c>
      <c r="DE335" s="39">
        <v>2500</v>
      </c>
      <c r="DF335" s="50">
        <f t="shared" si="734"/>
        <v>2.4984434713246496E-4</v>
      </c>
      <c r="DG335" s="40">
        <f t="shared" si="690"/>
        <v>5.9730893409408026</v>
      </c>
      <c r="DH335" s="41">
        <f t="shared" si="735"/>
        <v>14932.723352352006</v>
      </c>
      <c r="DI335" s="39">
        <f t="shared" si="736"/>
        <v>-8586315.9276024029</v>
      </c>
      <c r="DJ335" s="39">
        <f t="shared" si="737"/>
        <v>1866590.4190440008</v>
      </c>
      <c r="DK335" s="40">
        <f t="shared" si="691"/>
        <v>22314.484574061073</v>
      </c>
      <c r="DL335" s="39">
        <f t="shared" si="738"/>
        <v>55786211.43515268</v>
      </c>
      <c r="DM335" s="39">
        <f t="shared" si="739"/>
        <v>-32077071575.212791</v>
      </c>
      <c r="DN335" s="39">
        <f t="shared" si="740"/>
        <v>6973276429.3940849</v>
      </c>
      <c r="DO335" s="53">
        <f t="shared" si="741"/>
        <v>18444316155747.355</v>
      </c>
      <c r="DP335" s="39">
        <f t="shared" si="742"/>
        <v>-4009633946901.5986</v>
      </c>
      <c r="DQ335" s="39">
        <f t="shared" si="743"/>
        <v>871659553674.26062</v>
      </c>
      <c r="EK335" s="21">
        <v>281</v>
      </c>
      <c r="EL335" s="39">
        <v>125</v>
      </c>
      <c r="EM335" s="39">
        <v>-575</v>
      </c>
      <c r="EN335" s="39">
        <v>2500</v>
      </c>
      <c r="EO335" s="50">
        <f t="shared" si="744"/>
        <v>2.2961002449388873E-4</v>
      </c>
      <c r="EP335" s="40">
        <f t="shared" si="692"/>
        <v>5.5189607582501274</v>
      </c>
      <c r="EQ335" s="41">
        <f t="shared" si="745"/>
        <v>13797.401895625319</v>
      </c>
      <c r="ER335" s="39">
        <f t="shared" si="746"/>
        <v>-7933506.0899845585</v>
      </c>
      <c r="ES335" s="39">
        <f t="shared" si="747"/>
        <v>1724675.2369531649</v>
      </c>
      <c r="ET335" s="40">
        <f t="shared" si="693"/>
        <v>22572.472187702919</v>
      </c>
      <c r="EU335" s="39">
        <f t="shared" si="748"/>
        <v>56431180.469257295</v>
      </c>
      <c r="EV335" s="39">
        <f t="shared" si="749"/>
        <v>-32447928769.822945</v>
      </c>
      <c r="EW335" s="39">
        <f t="shared" si="750"/>
        <v>7053897558.6571617</v>
      </c>
      <c r="EX335" s="53">
        <f t="shared" si="751"/>
        <v>18657559042648.191</v>
      </c>
      <c r="EY335" s="39">
        <f t="shared" si="752"/>
        <v>-4055991096227.8682</v>
      </c>
      <c r="EZ335" s="39">
        <f t="shared" si="753"/>
        <v>881737194832.14526</v>
      </c>
      <c r="FT335" s="21">
        <v>281</v>
      </c>
      <c r="FU335" s="39">
        <v>125</v>
      </c>
      <c r="FV335" s="39">
        <v>-575</v>
      </c>
      <c r="FW335" s="39">
        <v>2500</v>
      </c>
      <c r="FX335" s="50">
        <f t="shared" si="754"/>
        <v>2.2803636725752041E-4</v>
      </c>
      <c r="FY335" s="40">
        <f t="shared" si="694"/>
        <v>5.4834236370177241</v>
      </c>
      <c r="FZ335" s="41">
        <f t="shared" si="755"/>
        <v>13708.55909254431</v>
      </c>
      <c r="GA335" s="39">
        <f t="shared" si="756"/>
        <v>-7882421.4782129787</v>
      </c>
      <c r="GB335" s="39">
        <f t="shared" si="757"/>
        <v>1713569.8865680387</v>
      </c>
      <c r="GC335" s="40">
        <f t="shared" si="695"/>
        <v>22592.536317466616</v>
      </c>
      <c r="GD335" s="39">
        <f t="shared" si="758"/>
        <v>56481340.793666542</v>
      </c>
      <c r="GE335" s="39">
        <f t="shared" si="759"/>
        <v>-32476770956.358261</v>
      </c>
      <c r="GF335" s="39">
        <f t="shared" si="760"/>
        <v>7060167599.2083178</v>
      </c>
      <c r="GG335" s="53">
        <f t="shared" si="761"/>
        <v>18674143299906</v>
      </c>
      <c r="GH335" s="39">
        <f t="shared" si="762"/>
        <v>-4059596369544.7827</v>
      </c>
      <c r="GI335" s="39">
        <f t="shared" si="763"/>
        <v>882520949901.03967</v>
      </c>
      <c r="HC335" s="21">
        <v>281</v>
      </c>
      <c r="HD335" s="39">
        <v>125</v>
      </c>
      <c r="HE335" s="39">
        <v>-575</v>
      </c>
      <c r="HF335" s="39">
        <v>2500</v>
      </c>
      <c r="HG335" s="50">
        <f t="shared" si="764"/>
        <v>2.2803190991307719E-4</v>
      </c>
      <c r="HH335" s="40">
        <f t="shared" si="696"/>
        <v>5.4833229341748568</v>
      </c>
      <c r="HI335" s="41">
        <f t="shared" si="765"/>
        <v>13708.307335437143</v>
      </c>
      <c r="HJ335" s="39">
        <f t="shared" si="766"/>
        <v>-7882276.717876357</v>
      </c>
      <c r="HK335" s="39">
        <f t="shared" si="767"/>
        <v>1713538.4169296429</v>
      </c>
      <c r="HL335" s="40">
        <f t="shared" si="697"/>
        <v>22592.593148608266</v>
      </c>
      <c r="HM335" s="39">
        <f t="shared" si="768"/>
        <v>56481482.871520668</v>
      </c>
      <c r="HN335" s="39">
        <f t="shared" si="769"/>
        <v>-32476852651.124386</v>
      </c>
      <c r="HO335" s="39">
        <f t="shared" si="770"/>
        <v>7060185358.9400835</v>
      </c>
      <c r="HP335" s="53">
        <f t="shared" si="771"/>
        <v>18674190274396.523</v>
      </c>
      <c r="HQ335" s="39">
        <f t="shared" si="772"/>
        <v>-4059606581390.5479</v>
      </c>
      <c r="HR335" s="39">
        <f t="shared" si="773"/>
        <v>882523169867.5105</v>
      </c>
      <c r="IL335" s="21">
        <v>281</v>
      </c>
      <c r="IM335" s="39">
        <v>125</v>
      </c>
      <c r="IN335" s="39">
        <v>-575</v>
      </c>
      <c r="IO335" s="39">
        <v>2500</v>
      </c>
      <c r="IP335" s="50">
        <f t="shared" si="774"/>
        <v>2.2803190982705204E-4</v>
      </c>
      <c r="IQ335" s="40">
        <f t="shared" si="698"/>
        <v>5.4833229322313253</v>
      </c>
      <c r="IR335" s="41">
        <f t="shared" si="775"/>
        <v>13708.307330578313</v>
      </c>
      <c r="IS335" s="39">
        <f t="shared" si="776"/>
        <v>-7882276.7150825299</v>
      </c>
      <c r="IT335" s="39">
        <f t="shared" si="777"/>
        <v>1713538.416322289</v>
      </c>
      <c r="IU335" s="40">
        <f t="shared" si="699"/>
        <v>22592.593149705088</v>
      </c>
      <c r="IV335" s="39">
        <f t="shared" si="778"/>
        <v>56481482.87426272</v>
      </c>
      <c r="IW335" s="39">
        <f t="shared" si="779"/>
        <v>-32476852652.701065</v>
      </c>
      <c r="IX335" s="39">
        <f t="shared" si="780"/>
        <v>7060185359.2828398</v>
      </c>
      <c r="IY335" s="53">
        <f t="shared" si="781"/>
        <v>18674190275303.113</v>
      </c>
      <c r="IZ335" s="39">
        <f t="shared" si="782"/>
        <v>-4059606581587.6328</v>
      </c>
      <c r="JA335" s="39">
        <f t="shared" si="783"/>
        <v>882523169910.35498</v>
      </c>
      <c r="JU335" s="21">
        <v>281</v>
      </c>
      <c r="JV335" s="39">
        <v>125</v>
      </c>
      <c r="JW335" s="39">
        <v>-575</v>
      </c>
      <c r="JX335" s="39">
        <v>2500</v>
      </c>
      <c r="JY335" s="50">
        <f t="shared" si="784"/>
        <v>2.2803190982705195E-4</v>
      </c>
      <c r="JZ335" s="40">
        <f t="shared" si="700"/>
        <v>5.4833229322313253</v>
      </c>
      <c r="KA335" s="41">
        <f t="shared" si="785"/>
        <v>13708.307330578313</v>
      </c>
      <c r="KB335" s="39">
        <f t="shared" si="786"/>
        <v>-7882276.7150825299</v>
      </c>
      <c r="KC335" s="39">
        <f t="shared" si="787"/>
        <v>1713538.416322289</v>
      </c>
      <c r="KD335" s="40">
        <f t="shared" si="701"/>
        <v>22592.593149705088</v>
      </c>
      <c r="KE335" s="39">
        <f t="shared" si="788"/>
        <v>56481482.87426272</v>
      </c>
      <c r="KF335" s="39">
        <f t="shared" si="789"/>
        <v>-32476852652.701065</v>
      </c>
      <c r="KG335" s="39">
        <f t="shared" si="790"/>
        <v>7060185359.2828398</v>
      </c>
      <c r="KH335" s="53">
        <f t="shared" si="791"/>
        <v>18674190275303.113</v>
      </c>
      <c r="KI335" s="39">
        <f t="shared" si="792"/>
        <v>-4059606581587.6328</v>
      </c>
      <c r="KJ335" s="39">
        <f t="shared" si="793"/>
        <v>882523169910.35498</v>
      </c>
      <c r="LD335" s="21">
        <v>281</v>
      </c>
      <c r="LE335" s="39">
        <v>125</v>
      </c>
      <c r="LF335" s="39">
        <v>-575</v>
      </c>
      <c r="LG335" s="39">
        <v>2500</v>
      </c>
      <c r="LH335" s="50">
        <f t="shared" si="794"/>
        <v>2.2803190982705195E-4</v>
      </c>
      <c r="LI335" s="40">
        <f t="shared" si="702"/>
        <v>5.4833229322313253</v>
      </c>
      <c r="LJ335" s="41">
        <f t="shared" si="795"/>
        <v>13708.307330578313</v>
      </c>
      <c r="LK335" s="39">
        <f t="shared" si="796"/>
        <v>-7882276.7150825299</v>
      </c>
      <c r="LL335" s="39">
        <f t="shared" si="797"/>
        <v>1713538.416322289</v>
      </c>
      <c r="LM335" s="40">
        <f t="shared" si="703"/>
        <v>22592.593149705088</v>
      </c>
      <c r="LN335" s="39">
        <f t="shared" si="798"/>
        <v>56481482.87426272</v>
      </c>
      <c r="LO335" s="39">
        <f t="shared" si="799"/>
        <v>-32476852652.701065</v>
      </c>
      <c r="LP335" s="39">
        <f t="shared" si="800"/>
        <v>7060185359.2828398</v>
      </c>
      <c r="LQ335" s="53">
        <f t="shared" si="801"/>
        <v>18674190275303.113</v>
      </c>
      <c r="LR335" s="39">
        <f t="shared" si="802"/>
        <v>-4059606581587.6328</v>
      </c>
      <c r="LS335" s="39">
        <f t="shared" si="803"/>
        <v>882523169910.35498</v>
      </c>
    </row>
    <row r="336" spans="1:331" x14ac:dyDescent="0.25">
      <c r="A336" s="21">
        <v>282</v>
      </c>
      <c r="B336" s="39">
        <v>125</v>
      </c>
      <c r="C336" s="39">
        <v>-525</v>
      </c>
      <c r="D336" s="39">
        <v>2500</v>
      </c>
      <c r="E336" s="50">
        <f t="shared" si="704"/>
        <v>9.2749999999999994E-4</v>
      </c>
      <c r="F336" s="40">
        <f t="shared" si="684"/>
        <v>18.167116406249995</v>
      </c>
      <c r="G336" s="41">
        <f t="shared" si="705"/>
        <v>45417.791015624985</v>
      </c>
      <c r="H336" s="39">
        <f t="shared" si="706"/>
        <v>-23844340.283203118</v>
      </c>
      <c r="I336" s="39">
        <f t="shared" si="707"/>
        <v>5677223.8769531231</v>
      </c>
      <c r="J336" s="40">
        <f t="shared" si="685"/>
        <v>13674.375000000004</v>
      </c>
      <c r="K336" s="39">
        <f t="shared" si="708"/>
        <v>34185937.500000007</v>
      </c>
      <c r="L336" s="39">
        <f t="shared" si="709"/>
        <v>-17947617187.500004</v>
      </c>
      <c r="M336" s="39">
        <f t="shared" si="710"/>
        <v>4273242187.500001</v>
      </c>
      <c r="N336" s="53">
        <f t="shared" si="711"/>
        <v>9422499023437.502</v>
      </c>
      <c r="O336" s="39">
        <f t="shared" si="712"/>
        <v>-2243452148437.5005</v>
      </c>
      <c r="P336" s="39">
        <f t="shared" si="713"/>
        <v>534155273437.50012</v>
      </c>
      <c r="AJ336" s="21">
        <v>282</v>
      </c>
      <c r="AK336" s="39">
        <v>125</v>
      </c>
      <c r="AL336" s="39">
        <v>-525</v>
      </c>
      <c r="AM336" s="39">
        <v>2500</v>
      </c>
      <c r="AN336" s="50">
        <f t="shared" si="714"/>
        <v>3.7122262424796906E-4</v>
      </c>
      <c r="AO336" s="40">
        <f t="shared" si="686"/>
        <v>8.587662159019338</v>
      </c>
      <c r="AP336" s="41">
        <f t="shared" si="715"/>
        <v>21469.155397548344</v>
      </c>
      <c r="AQ336" s="39">
        <f t="shared" si="716"/>
        <v>-11271306.583712881</v>
      </c>
      <c r="AR336" s="39">
        <f t="shared" si="717"/>
        <v>2683644.424693543</v>
      </c>
      <c r="AS336" s="40">
        <f t="shared" si="687"/>
        <v>20766.911540838395</v>
      </c>
      <c r="AT336" s="39">
        <f t="shared" si="718"/>
        <v>51917278.852095984</v>
      </c>
      <c r="AU336" s="39">
        <f t="shared" si="719"/>
        <v>-27256571397.350391</v>
      </c>
      <c r="AV336" s="39">
        <f t="shared" si="720"/>
        <v>6489659856.5119982</v>
      </c>
      <c r="AW336" s="53">
        <f t="shared" si="721"/>
        <v>14309699983608.955</v>
      </c>
      <c r="AX336" s="39">
        <f t="shared" si="722"/>
        <v>-3407071424668.7988</v>
      </c>
      <c r="AY336" s="39">
        <f t="shared" si="723"/>
        <v>811207482063.99976</v>
      </c>
      <c r="BS336" s="21">
        <v>282</v>
      </c>
      <c r="BT336" s="39">
        <v>125</v>
      </c>
      <c r="BU336" s="39">
        <v>-525</v>
      </c>
      <c r="BV336" s="39">
        <v>2500</v>
      </c>
      <c r="BW336" s="50">
        <f t="shared" si="724"/>
        <v>4.0050664518265932E-4</v>
      </c>
      <c r="BX336" s="40">
        <f t="shared" si="688"/>
        <v>9.1903339253317</v>
      </c>
      <c r="BY336" s="41">
        <f t="shared" si="725"/>
        <v>22975.834813329249</v>
      </c>
      <c r="BZ336" s="39">
        <f t="shared" si="726"/>
        <v>-12062313.276997857</v>
      </c>
      <c r="CA336" s="39">
        <f t="shared" si="727"/>
        <v>2871979.3516661562</v>
      </c>
      <c r="CB336" s="40">
        <f t="shared" si="689"/>
        <v>20393.540273921095</v>
      </c>
      <c r="CC336" s="39">
        <f t="shared" si="728"/>
        <v>50983850.684802741</v>
      </c>
      <c r="CD336" s="39">
        <f t="shared" si="729"/>
        <v>-26766521609.521439</v>
      </c>
      <c r="CE336" s="39">
        <f t="shared" si="730"/>
        <v>6372981335.6003428</v>
      </c>
      <c r="CF336" s="53">
        <f t="shared" si="731"/>
        <v>14052423844998.756</v>
      </c>
      <c r="CG336" s="39">
        <f t="shared" si="732"/>
        <v>-3345815201190.1802</v>
      </c>
      <c r="CH336" s="39">
        <f t="shared" si="733"/>
        <v>796622666950.04285</v>
      </c>
      <c r="DB336" s="21">
        <v>282</v>
      </c>
      <c r="DC336" s="39">
        <v>125</v>
      </c>
      <c r="DD336" s="39">
        <v>-525</v>
      </c>
      <c r="DE336" s="39">
        <v>2500</v>
      </c>
      <c r="DF336" s="50">
        <f t="shared" si="734"/>
        <v>3.6076462188384202E-4</v>
      </c>
      <c r="DG336" s="40">
        <f t="shared" si="690"/>
        <v>8.3697845164689024</v>
      </c>
      <c r="DH336" s="41">
        <f t="shared" si="735"/>
        <v>20924.461291172254</v>
      </c>
      <c r="DI336" s="39">
        <f t="shared" si="736"/>
        <v>-10985342.177865433</v>
      </c>
      <c r="DJ336" s="39">
        <f t="shared" si="737"/>
        <v>2615557.6613965319</v>
      </c>
      <c r="DK336" s="40">
        <f t="shared" si="691"/>
        <v>20900.251070981012</v>
      </c>
      <c r="DL336" s="39">
        <f t="shared" si="738"/>
        <v>52250627.677452527</v>
      </c>
      <c r="DM336" s="39">
        <f t="shared" si="739"/>
        <v>-27431579530.662575</v>
      </c>
      <c r="DN336" s="39">
        <f t="shared" si="740"/>
        <v>6531328459.6815662</v>
      </c>
      <c r="DO336" s="53">
        <f t="shared" si="741"/>
        <v>14401579253597.852</v>
      </c>
      <c r="DP336" s="39">
        <f t="shared" si="742"/>
        <v>-3428947441332.8223</v>
      </c>
      <c r="DQ336" s="39">
        <f t="shared" si="743"/>
        <v>816416057460.19568</v>
      </c>
      <c r="EK336" s="21">
        <v>282</v>
      </c>
      <c r="EL336" s="39">
        <v>125</v>
      </c>
      <c r="EM336" s="39">
        <v>-525</v>
      </c>
      <c r="EN336" s="39">
        <v>2500</v>
      </c>
      <c r="EO336" s="50">
        <f t="shared" si="744"/>
        <v>3.48196434797347E-4</v>
      </c>
      <c r="EP336" s="40">
        <f t="shared" si="692"/>
        <v>8.1060992601467561</v>
      </c>
      <c r="EQ336" s="41">
        <f t="shared" si="745"/>
        <v>20265.24815036689</v>
      </c>
      <c r="ER336" s="39">
        <f t="shared" si="746"/>
        <v>-10639255.278942617</v>
      </c>
      <c r="ES336" s="39">
        <f t="shared" si="747"/>
        <v>2533156.0187958614</v>
      </c>
      <c r="ET336" s="40">
        <f t="shared" si="693"/>
        <v>21060.495456333825</v>
      </c>
      <c r="EU336" s="39">
        <f t="shared" si="748"/>
        <v>52651238.640834562</v>
      </c>
      <c r="EV336" s="39">
        <f t="shared" si="749"/>
        <v>-27641900286.438145</v>
      </c>
      <c r="EW336" s="39">
        <f t="shared" si="750"/>
        <v>6581404830.1043205</v>
      </c>
      <c r="EX336" s="53">
        <f t="shared" si="751"/>
        <v>14511997650380.025</v>
      </c>
      <c r="EY336" s="39">
        <f t="shared" si="752"/>
        <v>-3455237535804.7681</v>
      </c>
      <c r="EZ336" s="39">
        <f t="shared" si="753"/>
        <v>822675603763.04004</v>
      </c>
      <c r="FT336" s="21">
        <v>282</v>
      </c>
      <c r="FU336" s="39">
        <v>125</v>
      </c>
      <c r="FV336" s="39">
        <v>-525</v>
      </c>
      <c r="FW336" s="39">
        <v>2500</v>
      </c>
      <c r="FX336" s="50">
        <f t="shared" si="754"/>
        <v>3.4720624795078758E-4</v>
      </c>
      <c r="FY336" s="40">
        <f t="shared" si="694"/>
        <v>8.0852391840676781</v>
      </c>
      <c r="FZ336" s="41">
        <f t="shared" si="755"/>
        <v>20213.097960169194</v>
      </c>
      <c r="GA336" s="39">
        <f t="shared" si="756"/>
        <v>-10611876.429088827</v>
      </c>
      <c r="GB336" s="39">
        <f t="shared" si="757"/>
        <v>2526637.2450211495</v>
      </c>
      <c r="GC336" s="40">
        <f t="shared" si="695"/>
        <v>21073.120338627457</v>
      </c>
      <c r="GD336" s="39">
        <f t="shared" si="758"/>
        <v>52682800.846568644</v>
      </c>
      <c r="GE336" s="39">
        <f t="shared" si="759"/>
        <v>-27658470444.44854</v>
      </c>
      <c r="GF336" s="39">
        <f t="shared" si="760"/>
        <v>6585350105.8210802</v>
      </c>
      <c r="GG336" s="53">
        <f t="shared" si="761"/>
        <v>14520696983335.482</v>
      </c>
      <c r="GH336" s="39">
        <f t="shared" si="762"/>
        <v>-3457308805556.0669</v>
      </c>
      <c r="GI336" s="39">
        <f t="shared" si="763"/>
        <v>823168763227.63501</v>
      </c>
      <c r="HC336" s="21">
        <v>282</v>
      </c>
      <c r="HD336" s="39">
        <v>125</v>
      </c>
      <c r="HE336" s="39">
        <v>-525</v>
      </c>
      <c r="HF336" s="39">
        <v>2500</v>
      </c>
      <c r="HG336" s="50">
        <f t="shared" si="764"/>
        <v>3.4720405497103097E-4</v>
      </c>
      <c r="HH336" s="40">
        <f t="shared" si="696"/>
        <v>8.0851929711107058</v>
      </c>
      <c r="HI336" s="41">
        <f t="shared" si="765"/>
        <v>20212.982427776766</v>
      </c>
      <c r="HJ336" s="39">
        <f t="shared" si="766"/>
        <v>-10611815.774582801</v>
      </c>
      <c r="HK336" s="39">
        <f t="shared" si="767"/>
        <v>2526622.8034720956</v>
      </c>
      <c r="HL336" s="40">
        <f t="shared" si="697"/>
        <v>21073.148299119355</v>
      </c>
      <c r="HM336" s="39">
        <f t="shared" si="768"/>
        <v>52682870.747798391</v>
      </c>
      <c r="HN336" s="39">
        <f t="shared" si="769"/>
        <v>-27658507142.594154</v>
      </c>
      <c r="HO336" s="39">
        <f t="shared" si="770"/>
        <v>6585358843.4747992</v>
      </c>
      <c r="HP336" s="53">
        <f t="shared" si="771"/>
        <v>14520716249861.932</v>
      </c>
      <c r="HQ336" s="39">
        <f t="shared" si="772"/>
        <v>-3457313392824.2695</v>
      </c>
      <c r="HR336" s="39">
        <f t="shared" si="773"/>
        <v>823169855434.34985</v>
      </c>
      <c r="IL336" s="21">
        <v>282</v>
      </c>
      <c r="IM336" s="39">
        <v>125</v>
      </c>
      <c r="IN336" s="39">
        <v>-525</v>
      </c>
      <c r="IO336" s="39">
        <v>2500</v>
      </c>
      <c r="IP336" s="50">
        <f t="shared" si="774"/>
        <v>3.4720405492644706E-4</v>
      </c>
      <c r="IQ336" s="40">
        <f t="shared" si="698"/>
        <v>8.0851929701711835</v>
      </c>
      <c r="IR336" s="41">
        <f t="shared" si="775"/>
        <v>20212.982425427959</v>
      </c>
      <c r="IS336" s="39">
        <f t="shared" si="776"/>
        <v>-10611815.773349678</v>
      </c>
      <c r="IT336" s="39">
        <f t="shared" si="777"/>
        <v>2526622.8031784948</v>
      </c>
      <c r="IU336" s="40">
        <f t="shared" si="699"/>
        <v>21073.1482996878</v>
      </c>
      <c r="IV336" s="39">
        <f t="shared" si="778"/>
        <v>52682870.7492195</v>
      </c>
      <c r="IW336" s="39">
        <f t="shared" si="779"/>
        <v>-27658507143.340237</v>
      </c>
      <c r="IX336" s="39">
        <f t="shared" si="780"/>
        <v>6585358843.6524372</v>
      </c>
      <c r="IY336" s="53">
        <f t="shared" si="781"/>
        <v>14520716250253.625</v>
      </c>
      <c r="IZ336" s="39">
        <f t="shared" si="782"/>
        <v>-3457313392917.5293</v>
      </c>
      <c r="JA336" s="39">
        <f t="shared" si="783"/>
        <v>823169855456.55469</v>
      </c>
      <c r="JU336" s="21">
        <v>282</v>
      </c>
      <c r="JV336" s="39">
        <v>125</v>
      </c>
      <c r="JW336" s="39">
        <v>-525</v>
      </c>
      <c r="JX336" s="39">
        <v>2500</v>
      </c>
      <c r="JY336" s="50">
        <f t="shared" si="784"/>
        <v>3.4720405492644723E-4</v>
      </c>
      <c r="JZ336" s="40">
        <f t="shared" si="700"/>
        <v>8.0851929701711871</v>
      </c>
      <c r="KA336" s="41">
        <f t="shared" si="785"/>
        <v>20212.982425427967</v>
      </c>
      <c r="KB336" s="39">
        <f t="shared" si="786"/>
        <v>-10611815.773349682</v>
      </c>
      <c r="KC336" s="39">
        <f t="shared" si="787"/>
        <v>2526622.8031784957</v>
      </c>
      <c r="KD336" s="40">
        <f t="shared" si="701"/>
        <v>21073.148299687797</v>
      </c>
      <c r="KE336" s="39">
        <f t="shared" si="788"/>
        <v>52682870.749219492</v>
      </c>
      <c r="KF336" s="39">
        <f t="shared" si="789"/>
        <v>-27658507143.340233</v>
      </c>
      <c r="KG336" s="39">
        <f t="shared" si="790"/>
        <v>6585358843.6524363</v>
      </c>
      <c r="KH336" s="53">
        <f t="shared" si="791"/>
        <v>14520716250253.623</v>
      </c>
      <c r="KI336" s="39">
        <f t="shared" si="792"/>
        <v>-3457313392917.5288</v>
      </c>
      <c r="KJ336" s="39">
        <f t="shared" si="793"/>
        <v>823169855456.55457</v>
      </c>
      <c r="LD336" s="21">
        <v>282</v>
      </c>
      <c r="LE336" s="39">
        <v>125</v>
      </c>
      <c r="LF336" s="39">
        <v>-525</v>
      </c>
      <c r="LG336" s="39">
        <v>2500</v>
      </c>
      <c r="LH336" s="50">
        <f t="shared" si="794"/>
        <v>3.4720405492644723E-4</v>
      </c>
      <c r="LI336" s="40">
        <f t="shared" si="702"/>
        <v>8.0851929701711871</v>
      </c>
      <c r="LJ336" s="41">
        <f t="shared" si="795"/>
        <v>20212.982425427967</v>
      </c>
      <c r="LK336" s="39">
        <f t="shared" si="796"/>
        <v>-10611815.773349682</v>
      </c>
      <c r="LL336" s="39">
        <f t="shared" si="797"/>
        <v>2526622.8031784957</v>
      </c>
      <c r="LM336" s="40">
        <f t="shared" si="703"/>
        <v>21073.148299687797</v>
      </c>
      <c r="LN336" s="39">
        <f t="shared" si="798"/>
        <v>52682870.749219492</v>
      </c>
      <c r="LO336" s="39">
        <f t="shared" si="799"/>
        <v>-27658507143.340233</v>
      </c>
      <c r="LP336" s="39">
        <f t="shared" si="800"/>
        <v>6585358843.6524363</v>
      </c>
      <c r="LQ336" s="53">
        <f t="shared" si="801"/>
        <v>14520716250253.623</v>
      </c>
      <c r="LR336" s="39">
        <f t="shared" si="802"/>
        <v>-3457313392917.5288</v>
      </c>
      <c r="LS336" s="39">
        <f t="shared" si="803"/>
        <v>823169855456.55457</v>
      </c>
    </row>
    <row r="337" spans="1:331" x14ac:dyDescent="0.25">
      <c r="A337" s="21">
        <v>283</v>
      </c>
      <c r="B337" s="39">
        <v>125</v>
      </c>
      <c r="C337" s="39">
        <v>-475</v>
      </c>
      <c r="D337" s="39">
        <v>2500</v>
      </c>
      <c r="E337" s="50">
        <f t="shared" si="704"/>
        <v>9.3499999999999996E-4</v>
      </c>
      <c r="F337" s="40">
        <f t="shared" si="684"/>
        <v>18.269315625000001</v>
      </c>
      <c r="G337" s="41">
        <f t="shared" si="705"/>
        <v>45673.2890625</v>
      </c>
      <c r="H337" s="39">
        <f t="shared" si="706"/>
        <v>-21694812.3046875</v>
      </c>
      <c r="I337" s="39">
        <f t="shared" si="707"/>
        <v>5709161.1328125</v>
      </c>
      <c r="J337" s="40">
        <f t="shared" si="685"/>
        <v>13578.75</v>
      </c>
      <c r="K337" s="39">
        <f t="shared" si="708"/>
        <v>33946875</v>
      </c>
      <c r="L337" s="39">
        <f t="shared" si="709"/>
        <v>-16124765625</v>
      </c>
      <c r="M337" s="39">
        <f t="shared" si="710"/>
        <v>4243359375</v>
      </c>
      <c r="N337" s="53">
        <f t="shared" si="711"/>
        <v>7659263671875</v>
      </c>
      <c r="O337" s="39">
        <f t="shared" si="712"/>
        <v>-2015595703125</v>
      </c>
      <c r="P337" s="39">
        <f t="shared" si="713"/>
        <v>530419921875</v>
      </c>
      <c r="AJ337" s="21">
        <v>283</v>
      </c>
      <c r="AK337" s="39">
        <v>125</v>
      </c>
      <c r="AL337" s="39">
        <v>-475</v>
      </c>
      <c r="AM337" s="39">
        <v>2500</v>
      </c>
      <c r="AN337" s="50">
        <f t="shared" si="714"/>
        <v>4.4381466398594479E-4</v>
      </c>
      <c r="AO337" s="40">
        <f t="shared" si="686"/>
        <v>10.061580899839489</v>
      </c>
      <c r="AP337" s="41">
        <f t="shared" si="715"/>
        <v>25153.952249598722</v>
      </c>
      <c r="AQ337" s="39">
        <f t="shared" si="716"/>
        <v>-11948127.318559393</v>
      </c>
      <c r="AR337" s="39">
        <f t="shared" si="717"/>
        <v>3144244.0311998404</v>
      </c>
      <c r="AS337" s="40">
        <f t="shared" si="687"/>
        <v>19841.363034179205</v>
      </c>
      <c r="AT337" s="39">
        <f t="shared" si="718"/>
        <v>49603407.585448012</v>
      </c>
      <c r="AU337" s="39">
        <f t="shared" si="719"/>
        <v>-23561618603.087807</v>
      </c>
      <c r="AV337" s="39">
        <f t="shared" si="720"/>
        <v>6200425948.1810017</v>
      </c>
      <c r="AW337" s="53">
        <f t="shared" si="721"/>
        <v>11191768836466.709</v>
      </c>
      <c r="AX337" s="39">
        <f t="shared" si="722"/>
        <v>-2945202325385.9756</v>
      </c>
      <c r="AY337" s="39">
        <f t="shared" si="723"/>
        <v>775053243522.62524</v>
      </c>
      <c r="BS337" s="21">
        <v>283</v>
      </c>
      <c r="BT337" s="39">
        <v>125</v>
      </c>
      <c r="BU337" s="39">
        <v>-475</v>
      </c>
      <c r="BV337" s="39">
        <v>2500</v>
      </c>
      <c r="BW337" s="50">
        <f t="shared" si="724"/>
        <v>4.908681489309716E-4</v>
      </c>
      <c r="BX337" s="40">
        <f t="shared" si="688"/>
        <v>10.981071732567171</v>
      </c>
      <c r="BY337" s="41">
        <f t="shared" si="725"/>
        <v>27452.679331417927</v>
      </c>
      <c r="BZ337" s="39">
        <f t="shared" si="726"/>
        <v>-13040022.682423515</v>
      </c>
      <c r="CA337" s="39">
        <f t="shared" si="727"/>
        <v>3431584.9164272407</v>
      </c>
      <c r="CB337" s="40">
        <f t="shared" si="689"/>
        <v>19241.431101130111</v>
      </c>
      <c r="CC337" s="39">
        <f t="shared" si="728"/>
        <v>48103577.752825275</v>
      </c>
      <c r="CD337" s="39">
        <f t="shared" si="729"/>
        <v>-22849199432.592007</v>
      </c>
      <c r="CE337" s="39">
        <f t="shared" si="730"/>
        <v>6012947219.103159</v>
      </c>
      <c r="CF337" s="53">
        <f t="shared" si="731"/>
        <v>10853369730481.203</v>
      </c>
      <c r="CG337" s="39">
        <f t="shared" si="732"/>
        <v>-2856149929074.0005</v>
      </c>
      <c r="CH337" s="39">
        <f t="shared" si="733"/>
        <v>751618402387.8949</v>
      </c>
      <c r="DB337" s="21">
        <v>283</v>
      </c>
      <c r="DC337" s="39">
        <v>125</v>
      </c>
      <c r="DD337" s="39">
        <v>-475</v>
      </c>
      <c r="DE337" s="39">
        <v>2500</v>
      </c>
      <c r="DF337" s="50">
        <f t="shared" si="734"/>
        <v>4.7168489663521908E-4</v>
      </c>
      <c r="DG337" s="40">
        <f t="shared" si="690"/>
        <v>10.609612523272759</v>
      </c>
      <c r="DH337" s="41">
        <f t="shared" si="735"/>
        <v>26524.031308181897</v>
      </c>
      <c r="DI337" s="39">
        <f t="shared" si="736"/>
        <v>-12598914.871386401</v>
      </c>
      <c r="DJ337" s="39">
        <f t="shared" si="737"/>
        <v>3315503.9135227371</v>
      </c>
      <c r="DK337" s="40">
        <f t="shared" si="691"/>
        <v>19486.017567900955</v>
      </c>
      <c r="DL337" s="39">
        <f t="shared" si="738"/>
        <v>48715043.919752389</v>
      </c>
      <c r="DM337" s="39">
        <f t="shared" si="739"/>
        <v>-23139645861.882385</v>
      </c>
      <c r="DN337" s="39">
        <f t="shared" si="740"/>
        <v>6089380489.9690485</v>
      </c>
      <c r="DO337" s="53">
        <f t="shared" si="741"/>
        <v>10991331784394.133</v>
      </c>
      <c r="DP337" s="39">
        <f t="shared" si="742"/>
        <v>-2892455732735.2979</v>
      </c>
      <c r="DQ337" s="39">
        <f t="shared" si="743"/>
        <v>761172561246.1311</v>
      </c>
      <c r="EK337" s="21">
        <v>283</v>
      </c>
      <c r="EL337" s="39">
        <v>125</v>
      </c>
      <c r="EM337" s="39">
        <v>-475</v>
      </c>
      <c r="EN337" s="39">
        <v>2500</v>
      </c>
      <c r="EO337" s="50">
        <f t="shared" si="744"/>
        <v>4.6678284510080504E-4</v>
      </c>
      <c r="EP337" s="40">
        <f t="shared" si="692"/>
        <v>10.513937869007966</v>
      </c>
      <c r="EQ337" s="41">
        <f t="shared" si="745"/>
        <v>26284.844672519917</v>
      </c>
      <c r="ER337" s="39">
        <f t="shared" si="746"/>
        <v>-12485301.219446961</v>
      </c>
      <c r="ES337" s="39">
        <f t="shared" si="747"/>
        <v>3285605.5840649898</v>
      </c>
      <c r="ET337" s="40">
        <f t="shared" si="693"/>
        <v>19548.518724964735</v>
      </c>
      <c r="EU337" s="39">
        <f t="shared" si="748"/>
        <v>48871296.812411837</v>
      </c>
      <c r="EV337" s="39">
        <f t="shared" si="749"/>
        <v>-23213865985.895622</v>
      </c>
      <c r="EW337" s="39">
        <f t="shared" si="750"/>
        <v>6108912101.5514793</v>
      </c>
      <c r="EX337" s="53">
        <f t="shared" si="751"/>
        <v>11026586343300.42</v>
      </c>
      <c r="EY337" s="39">
        <f t="shared" si="752"/>
        <v>-2901733248236.9526</v>
      </c>
      <c r="EZ337" s="39">
        <f t="shared" si="753"/>
        <v>763614012693.93494</v>
      </c>
      <c r="FT337" s="21">
        <v>283</v>
      </c>
      <c r="FU337" s="39">
        <v>125</v>
      </c>
      <c r="FV337" s="39">
        <v>-475</v>
      </c>
      <c r="FW337" s="39">
        <v>2500</v>
      </c>
      <c r="FX337" s="50">
        <f t="shared" si="754"/>
        <v>4.6637612864405473E-4</v>
      </c>
      <c r="FY337" s="40">
        <f t="shared" si="694"/>
        <v>10.505986110195918</v>
      </c>
      <c r="FZ337" s="41">
        <f t="shared" si="755"/>
        <v>26264.965275489794</v>
      </c>
      <c r="GA337" s="39">
        <f t="shared" si="756"/>
        <v>-12475858.505857652</v>
      </c>
      <c r="GB337" s="39">
        <f t="shared" si="757"/>
        <v>3283120.6594362245</v>
      </c>
      <c r="GC337" s="40">
        <f t="shared" si="695"/>
        <v>19553.704359788302</v>
      </c>
      <c r="GD337" s="39">
        <f t="shared" si="758"/>
        <v>48884260.899470754</v>
      </c>
      <c r="GE337" s="39">
        <f t="shared" si="759"/>
        <v>-23220023927.248608</v>
      </c>
      <c r="GF337" s="39">
        <f t="shared" si="760"/>
        <v>6110532612.4338446</v>
      </c>
      <c r="GG337" s="53">
        <f t="shared" si="761"/>
        <v>11029511365443.088</v>
      </c>
      <c r="GH337" s="39">
        <f t="shared" si="762"/>
        <v>-2902502990906.0762</v>
      </c>
      <c r="GI337" s="39">
        <f t="shared" si="763"/>
        <v>763816576554.23059</v>
      </c>
      <c r="HC337" s="21">
        <v>283</v>
      </c>
      <c r="HD337" s="39">
        <v>125</v>
      </c>
      <c r="HE337" s="39">
        <v>-475</v>
      </c>
      <c r="HF337" s="39">
        <v>2500</v>
      </c>
      <c r="HG337" s="50">
        <f t="shared" si="764"/>
        <v>4.6637620002898476E-4</v>
      </c>
      <c r="HH337" s="40">
        <f t="shared" si="696"/>
        <v>10.505987506035707</v>
      </c>
      <c r="HI337" s="41">
        <f t="shared" si="765"/>
        <v>26264.968765089267</v>
      </c>
      <c r="HJ337" s="39">
        <f t="shared" si="766"/>
        <v>-12475860.163417401</v>
      </c>
      <c r="HK337" s="39">
        <f t="shared" si="767"/>
        <v>3283121.0956361583</v>
      </c>
      <c r="HL337" s="40">
        <f t="shared" si="697"/>
        <v>19553.703449630444</v>
      </c>
      <c r="HM337" s="39">
        <f t="shared" si="768"/>
        <v>48884258.624076113</v>
      </c>
      <c r="HN337" s="39">
        <f t="shared" si="769"/>
        <v>-23220022846.436153</v>
      </c>
      <c r="HO337" s="39">
        <f t="shared" si="770"/>
        <v>6110532328.0095139</v>
      </c>
      <c r="HP337" s="53">
        <f t="shared" si="771"/>
        <v>11029510852057.174</v>
      </c>
      <c r="HQ337" s="39">
        <f t="shared" si="772"/>
        <v>-2902502855804.519</v>
      </c>
      <c r="HR337" s="39">
        <f t="shared" si="773"/>
        <v>763816541001.18921</v>
      </c>
      <c r="IL337" s="21">
        <v>283</v>
      </c>
      <c r="IM337" s="39">
        <v>125</v>
      </c>
      <c r="IN337" s="39">
        <v>-475</v>
      </c>
      <c r="IO337" s="39">
        <v>2500</v>
      </c>
      <c r="IP337" s="50">
        <f t="shared" si="774"/>
        <v>4.6637620002584209E-4</v>
      </c>
      <c r="IQ337" s="40">
        <f t="shared" si="698"/>
        <v>10.505987505974254</v>
      </c>
      <c r="IR337" s="41">
        <f t="shared" si="775"/>
        <v>26264.968764935635</v>
      </c>
      <c r="IS337" s="39">
        <f t="shared" si="776"/>
        <v>-12475860.163344426</v>
      </c>
      <c r="IT337" s="39">
        <f t="shared" si="777"/>
        <v>3283121.0956169544</v>
      </c>
      <c r="IU337" s="40">
        <f t="shared" si="699"/>
        <v>19553.703449670513</v>
      </c>
      <c r="IV337" s="39">
        <f t="shared" si="778"/>
        <v>48884258.624176279</v>
      </c>
      <c r="IW337" s="39">
        <f t="shared" si="779"/>
        <v>-23220022846.483734</v>
      </c>
      <c r="IX337" s="39">
        <f t="shared" si="780"/>
        <v>6110532328.0220346</v>
      </c>
      <c r="IY337" s="53">
        <f t="shared" si="781"/>
        <v>11029510852079.773</v>
      </c>
      <c r="IZ337" s="39">
        <f t="shared" si="782"/>
        <v>-2902502855810.4663</v>
      </c>
      <c r="JA337" s="39">
        <f t="shared" si="783"/>
        <v>763816541002.75439</v>
      </c>
      <c r="JU337" s="21">
        <v>283</v>
      </c>
      <c r="JV337" s="39">
        <v>125</v>
      </c>
      <c r="JW337" s="39">
        <v>-475</v>
      </c>
      <c r="JX337" s="39">
        <v>2500</v>
      </c>
      <c r="JY337" s="50">
        <f t="shared" si="784"/>
        <v>4.6637620002584247E-4</v>
      </c>
      <c r="JZ337" s="40">
        <f t="shared" si="700"/>
        <v>10.505987505974261</v>
      </c>
      <c r="KA337" s="41">
        <f t="shared" si="785"/>
        <v>26264.968764935653</v>
      </c>
      <c r="KB337" s="39">
        <f t="shared" si="786"/>
        <v>-12475860.163344435</v>
      </c>
      <c r="KC337" s="39">
        <f t="shared" si="787"/>
        <v>3283121.0956169567</v>
      </c>
      <c r="KD337" s="40">
        <f t="shared" si="701"/>
        <v>19553.703449670509</v>
      </c>
      <c r="KE337" s="39">
        <f t="shared" si="788"/>
        <v>48884258.624176271</v>
      </c>
      <c r="KF337" s="39">
        <f t="shared" si="789"/>
        <v>-23220022846.48373</v>
      </c>
      <c r="KG337" s="39">
        <f t="shared" si="790"/>
        <v>6110532328.0220337</v>
      </c>
      <c r="KH337" s="53">
        <f t="shared" si="791"/>
        <v>11029510852079.771</v>
      </c>
      <c r="KI337" s="39">
        <f t="shared" si="792"/>
        <v>-2902502855810.4658</v>
      </c>
      <c r="KJ337" s="39">
        <f t="shared" si="793"/>
        <v>763816541002.75427</v>
      </c>
      <c r="LD337" s="21">
        <v>283</v>
      </c>
      <c r="LE337" s="39">
        <v>125</v>
      </c>
      <c r="LF337" s="39">
        <v>-475</v>
      </c>
      <c r="LG337" s="39">
        <v>2500</v>
      </c>
      <c r="LH337" s="50">
        <f t="shared" si="794"/>
        <v>4.6637620002584247E-4</v>
      </c>
      <c r="LI337" s="40">
        <f t="shared" si="702"/>
        <v>10.505987505974261</v>
      </c>
      <c r="LJ337" s="41">
        <f t="shared" si="795"/>
        <v>26264.968764935653</v>
      </c>
      <c r="LK337" s="39">
        <f t="shared" si="796"/>
        <v>-12475860.163344435</v>
      </c>
      <c r="LL337" s="39">
        <f t="shared" si="797"/>
        <v>3283121.0956169567</v>
      </c>
      <c r="LM337" s="40">
        <f t="shared" si="703"/>
        <v>19553.703449670509</v>
      </c>
      <c r="LN337" s="39">
        <f t="shared" si="798"/>
        <v>48884258.624176271</v>
      </c>
      <c r="LO337" s="39">
        <f t="shared" si="799"/>
        <v>-23220022846.48373</v>
      </c>
      <c r="LP337" s="39">
        <f t="shared" si="800"/>
        <v>6110532328.0220337</v>
      </c>
      <c r="LQ337" s="53">
        <f t="shared" si="801"/>
        <v>11029510852079.771</v>
      </c>
      <c r="LR337" s="39">
        <f t="shared" si="802"/>
        <v>-2902502855810.4658</v>
      </c>
      <c r="LS337" s="39">
        <f t="shared" si="803"/>
        <v>763816541002.75427</v>
      </c>
    </row>
    <row r="338" spans="1:331" x14ac:dyDescent="0.25">
      <c r="A338" s="21">
        <v>284</v>
      </c>
      <c r="B338" s="39">
        <v>125</v>
      </c>
      <c r="C338" s="39">
        <v>-425</v>
      </c>
      <c r="D338" s="39">
        <v>2500</v>
      </c>
      <c r="E338" s="50">
        <f t="shared" si="704"/>
        <v>9.4249999999999998E-4</v>
      </c>
      <c r="F338" s="40">
        <f t="shared" si="684"/>
        <v>18.370797656249998</v>
      </c>
      <c r="G338" s="41">
        <f t="shared" si="705"/>
        <v>45926.994140624993</v>
      </c>
      <c r="H338" s="39">
        <f t="shared" si="706"/>
        <v>-19518972.509765621</v>
      </c>
      <c r="I338" s="39">
        <f t="shared" si="707"/>
        <v>5740874.2675781241</v>
      </c>
      <c r="J338" s="40">
        <f t="shared" si="685"/>
        <v>13483.125000000002</v>
      </c>
      <c r="K338" s="39">
        <f t="shared" si="708"/>
        <v>33707812.500000007</v>
      </c>
      <c r="L338" s="39">
        <f t="shared" si="709"/>
        <v>-14325820312.500004</v>
      </c>
      <c r="M338" s="39">
        <f t="shared" si="710"/>
        <v>4213476562.500001</v>
      </c>
      <c r="N338" s="53">
        <f t="shared" si="711"/>
        <v>6088473632812.502</v>
      </c>
      <c r="O338" s="39">
        <f t="shared" si="712"/>
        <v>-1790727539062.5005</v>
      </c>
      <c r="P338" s="39">
        <f t="shared" si="713"/>
        <v>526684570312.50012</v>
      </c>
      <c r="AJ338" s="21">
        <v>284</v>
      </c>
      <c r="AK338" s="39">
        <v>125</v>
      </c>
      <c r="AL338" s="39">
        <v>-425</v>
      </c>
      <c r="AM338" s="39">
        <v>2500</v>
      </c>
      <c r="AN338" s="50">
        <f t="shared" si="714"/>
        <v>5.1640670372392035E-4</v>
      </c>
      <c r="AO338" s="40">
        <f t="shared" si="686"/>
        <v>11.468312186684813</v>
      </c>
      <c r="AP338" s="41">
        <f t="shared" si="715"/>
        <v>28670.780466712033</v>
      </c>
      <c r="AQ338" s="39">
        <f t="shared" si="716"/>
        <v>-12185081.698352614</v>
      </c>
      <c r="AR338" s="39">
        <f t="shared" si="717"/>
        <v>3583847.5583390039</v>
      </c>
      <c r="AS338" s="40">
        <f t="shared" si="687"/>
        <v>18915.814527520015</v>
      </c>
      <c r="AT338" s="39">
        <f t="shared" si="718"/>
        <v>47289536.31880004</v>
      </c>
      <c r="AU338" s="39">
        <f t="shared" si="719"/>
        <v>-20098052935.490017</v>
      </c>
      <c r="AV338" s="39">
        <f t="shared" si="720"/>
        <v>5911192039.8500051</v>
      </c>
      <c r="AW338" s="53">
        <f t="shared" si="721"/>
        <v>8541672497583.2568</v>
      </c>
      <c r="AX338" s="39">
        <f t="shared" si="722"/>
        <v>-2512256616936.252</v>
      </c>
      <c r="AY338" s="39">
        <f t="shared" si="723"/>
        <v>738899004981.25061</v>
      </c>
      <c r="BS338" s="21">
        <v>284</v>
      </c>
      <c r="BT338" s="39">
        <v>125</v>
      </c>
      <c r="BU338" s="39">
        <v>-425</v>
      </c>
      <c r="BV338" s="39">
        <v>2500</v>
      </c>
      <c r="BW338" s="50">
        <f t="shared" si="724"/>
        <v>5.8122965267928372E-4</v>
      </c>
      <c r="BX338" s="40">
        <f t="shared" si="688"/>
        <v>12.66770322246702</v>
      </c>
      <c r="BY338" s="41">
        <f t="shared" si="725"/>
        <v>31669.25805616755</v>
      </c>
      <c r="BZ338" s="39">
        <f t="shared" si="726"/>
        <v>-13459434.673871208</v>
      </c>
      <c r="CA338" s="39">
        <f t="shared" si="727"/>
        <v>3958657.2570209438</v>
      </c>
      <c r="CB338" s="40">
        <f t="shared" si="689"/>
        <v>18089.321928339134</v>
      </c>
      <c r="CC338" s="39">
        <f t="shared" si="728"/>
        <v>45223304.820847832</v>
      </c>
      <c r="CD338" s="39">
        <f t="shared" si="729"/>
        <v>-19219904548.860329</v>
      </c>
      <c r="CE338" s="39">
        <f t="shared" si="730"/>
        <v>5652913102.605979</v>
      </c>
      <c r="CF338" s="53">
        <f t="shared" si="731"/>
        <v>8168459433265.6396</v>
      </c>
      <c r="CG338" s="39">
        <f t="shared" si="732"/>
        <v>-2402488068607.541</v>
      </c>
      <c r="CH338" s="39">
        <f t="shared" si="733"/>
        <v>706614137825.74731</v>
      </c>
      <c r="DB338" s="21">
        <v>284</v>
      </c>
      <c r="DC338" s="39">
        <v>125</v>
      </c>
      <c r="DD338" s="39">
        <v>-425</v>
      </c>
      <c r="DE338" s="39">
        <v>2500</v>
      </c>
      <c r="DF338" s="50">
        <f t="shared" si="734"/>
        <v>5.8260517138659603E-4</v>
      </c>
      <c r="DG338" s="40">
        <f t="shared" si="690"/>
        <v>12.692573361352368</v>
      </c>
      <c r="DH338" s="41">
        <f t="shared" si="735"/>
        <v>31731.433403380921</v>
      </c>
      <c r="DI338" s="39">
        <f t="shared" si="736"/>
        <v>-13485859.196436891</v>
      </c>
      <c r="DJ338" s="39">
        <f t="shared" si="737"/>
        <v>3966429.1754226149</v>
      </c>
      <c r="DK338" s="40">
        <f t="shared" si="691"/>
        <v>18071.784064820898</v>
      </c>
      <c r="DL338" s="39">
        <f t="shared" si="738"/>
        <v>45179460.162052244</v>
      </c>
      <c r="DM338" s="39">
        <f t="shared" si="739"/>
        <v>-19201270568.872204</v>
      </c>
      <c r="DN338" s="39">
        <f t="shared" si="740"/>
        <v>5647432520.2565308</v>
      </c>
      <c r="DO338" s="53">
        <f t="shared" si="741"/>
        <v>8160539991770.6865</v>
      </c>
      <c r="DP338" s="39">
        <f t="shared" si="742"/>
        <v>-2400158821109.0254</v>
      </c>
      <c r="DQ338" s="39">
        <f t="shared" si="743"/>
        <v>705929065032.06628</v>
      </c>
      <c r="EK338" s="21">
        <v>284</v>
      </c>
      <c r="EL338" s="39">
        <v>125</v>
      </c>
      <c r="EM338" s="39">
        <v>-425</v>
      </c>
      <c r="EN338" s="39">
        <v>2500</v>
      </c>
      <c r="EO338" s="50">
        <f t="shared" si="744"/>
        <v>5.8536925540426303E-4</v>
      </c>
      <c r="EP338" s="40">
        <f t="shared" si="692"/>
        <v>12.742476584833758</v>
      </c>
      <c r="EQ338" s="41">
        <f t="shared" si="745"/>
        <v>31856.191462084396</v>
      </c>
      <c r="ER338" s="39">
        <f t="shared" si="746"/>
        <v>-13538881.371385869</v>
      </c>
      <c r="ES338" s="39">
        <f t="shared" si="747"/>
        <v>3982023.9327605497</v>
      </c>
      <c r="ET338" s="40">
        <f t="shared" si="693"/>
        <v>18036.541993595645</v>
      </c>
      <c r="EU338" s="39">
        <f t="shared" si="748"/>
        <v>45091354.983989112</v>
      </c>
      <c r="EV338" s="39">
        <f t="shared" si="749"/>
        <v>-19163825868.195374</v>
      </c>
      <c r="EW338" s="39">
        <f t="shared" si="750"/>
        <v>5636419372.9986391</v>
      </c>
      <c r="EX338" s="53">
        <f t="shared" si="751"/>
        <v>8144625993983.0342</v>
      </c>
      <c r="EY338" s="39">
        <f t="shared" si="752"/>
        <v>-2395478233524.4214</v>
      </c>
      <c r="EZ338" s="39">
        <f t="shared" si="753"/>
        <v>704552421624.82983</v>
      </c>
      <c r="FT338" s="21">
        <v>284</v>
      </c>
      <c r="FU338" s="39">
        <v>125</v>
      </c>
      <c r="FV338" s="39">
        <v>-425</v>
      </c>
      <c r="FW338" s="39">
        <v>2500</v>
      </c>
      <c r="FX338" s="50">
        <f t="shared" si="754"/>
        <v>5.8554600933732187E-4</v>
      </c>
      <c r="FY338" s="40">
        <f t="shared" si="694"/>
        <v>12.745664415402459</v>
      </c>
      <c r="FZ338" s="41">
        <f t="shared" si="755"/>
        <v>31864.161038506147</v>
      </c>
      <c r="GA338" s="39">
        <f t="shared" si="756"/>
        <v>-13542268.441365112</v>
      </c>
      <c r="GB338" s="39">
        <f t="shared" si="757"/>
        <v>3983020.1298132683</v>
      </c>
      <c r="GC338" s="40">
        <f t="shared" si="695"/>
        <v>18034.288380949147</v>
      </c>
      <c r="GD338" s="39">
        <f t="shared" si="758"/>
        <v>45085720.952372864</v>
      </c>
      <c r="GE338" s="39">
        <f t="shared" si="759"/>
        <v>-19161431404.758469</v>
      </c>
      <c r="GF338" s="39">
        <f t="shared" si="760"/>
        <v>5635715119.046608</v>
      </c>
      <c r="GG338" s="53">
        <f t="shared" si="761"/>
        <v>8143608347022.3496</v>
      </c>
      <c r="GH338" s="39">
        <f t="shared" si="762"/>
        <v>-2395178925594.8086</v>
      </c>
      <c r="GI338" s="39">
        <f t="shared" si="763"/>
        <v>704464389880.82605</v>
      </c>
      <c r="HC338" s="21">
        <v>284</v>
      </c>
      <c r="HD338" s="39">
        <v>125</v>
      </c>
      <c r="HE338" s="39">
        <v>-425</v>
      </c>
      <c r="HF338" s="39">
        <v>2500</v>
      </c>
      <c r="HG338" s="50">
        <f t="shared" si="764"/>
        <v>5.855483450869386E-4</v>
      </c>
      <c r="HH338" s="40">
        <f t="shared" si="696"/>
        <v>12.745706538949847</v>
      </c>
      <c r="HI338" s="41">
        <f t="shared" si="765"/>
        <v>31864.266347374618</v>
      </c>
      <c r="HJ338" s="39">
        <f t="shared" si="766"/>
        <v>-13542313.197634213</v>
      </c>
      <c r="HK338" s="39">
        <f t="shared" si="767"/>
        <v>3983033.2934218273</v>
      </c>
      <c r="HL338" s="40">
        <f t="shared" si="697"/>
        <v>18034.258600141533</v>
      </c>
      <c r="HM338" s="39">
        <f t="shared" si="768"/>
        <v>45085646.500353836</v>
      </c>
      <c r="HN338" s="39">
        <f t="shared" si="769"/>
        <v>-19161399762.650379</v>
      </c>
      <c r="HO338" s="39">
        <f t="shared" si="770"/>
        <v>5635705812.5442295</v>
      </c>
      <c r="HP338" s="53">
        <f t="shared" si="771"/>
        <v>8143594899126.4111</v>
      </c>
      <c r="HQ338" s="39">
        <f t="shared" si="772"/>
        <v>-2395174970331.2974</v>
      </c>
      <c r="HR338" s="39">
        <f t="shared" si="773"/>
        <v>704463226568.02869</v>
      </c>
      <c r="IL338" s="21">
        <v>284</v>
      </c>
      <c r="IM338" s="39">
        <v>125</v>
      </c>
      <c r="IN338" s="39">
        <v>-425</v>
      </c>
      <c r="IO338" s="39">
        <v>2500</v>
      </c>
      <c r="IP338" s="50">
        <f t="shared" si="774"/>
        <v>5.8554834512523739E-4</v>
      </c>
      <c r="IQ338" s="40">
        <f t="shared" si="698"/>
        <v>12.745706539640539</v>
      </c>
      <c r="IR338" s="41">
        <f t="shared" si="775"/>
        <v>31864.266349101348</v>
      </c>
      <c r="IS338" s="39">
        <f t="shared" si="776"/>
        <v>-13542313.198368073</v>
      </c>
      <c r="IT338" s="39">
        <f t="shared" si="777"/>
        <v>3983033.2936376687</v>
      </c>
      <c r="IU338" s="40">
        <f t="shared" si="699"/>
        <v>18034.258599653222</v>
      </c>
      <c r="IV338" s="39">
        <f t="shared" si="778"/>
        <v>45085646.49913305</v>
      </c>
      <c r="IW338" s="39">
        <f t="shared" si="779"/>
        <v>-19161399762.131546</v>
      </c>
      <c r="IX338" s="39">
        <f t="shared" si="780"/>
        <v>5635705812.3916311</v>
      </c>
      <c r="IY338" s="53">
        <f t="shared" si="781"/>
        <v>8143594898905.9072</v>
      </c>
      <c r="IZ338" s="39">
        <f t="shared" si="782"/>
        <v>-2395174970266.4434</v>
      </c>
      <c r="JA338" s="39">
        <f t="shared" si="783"/>
        <v>704463226548.95386</v>
      </c>
      <c r="JU338" s="21">
        <v>284</v>
      </c>
      <c r="JV338" s="39">
        <v>125</v>
      </c>
      <c r="JW338" s="39">
        <v>-425</v>
      </c>
      <c r="JX338" s="39">
        <v>2500</v>
      </c>
      <c r="JY338" s="50">
        <f t="shared" si="784"/>
        <v>5.855483451252375E-4</v>
      </c>
      <c r="JZ338" s="40">
        <f t="shared" si="700"/>
        <v>12.745706539640539</v>
      </c>
      <c r="KA338" s="41">
        <f t="shared" si="785"/>
        <v>31864.266349101348</v>
      </c>
      <c r="KB338" s="39">
        <f t="shared" si="786"/>
        <v>-13542313.198368073</v>
      </c>
      <c r="KC338" s="39">
        <f t="shared" si="787"/>
        <v>3983033.2936376687</v>
      </c>
      <c r="KD338" s="40">
        <f t="shared" si="701"/>
        <v>18034.258599653222</v>
      </c>
      <c r="KE338" s="39">
        <f t="shared" si="788"/>
        <v>45085646.49913305</v>
      </c>
      <c r="KF338" s="39">
        <f t="shared" si="789"/>
        <v>-19161399762.131546</v>
      </c>
      <c r="KG338" s="39">
        <f t="shared" si="790"/>
        <v>5635705812.3916311</v>
      </c>
      <c r="KH338" s="53">
        <f t="shared" si="791"/>
        <v>8143594898905.9072</v>
      </c>
      <c r="KI338" s="39">
        <f t="shared" si="792"/>
        <v>-2395174970266.4434</v>
      </c>
      <c r="KJ338" s="39">
        <f t="shared" si="793"/>
        <v>704463226548.95386</v>
      </c>
      <c r="LD338" s="21">
        <v>284</v>
      </c>
      <c r="LE338" s="39">
        <v>125</v>
      </c>
      <c r="LF338" s="39">
        <v>-425</v>
      </c>
      <c r="LG338" s="39">
        <v>2500</v>
      </c>
      <c r="LH338" s="50">
        <f t="shared" si="794"/>
        <v>5.855483451252375E-4</v>
      </c>
      <c r="LI338" s="40">
        <f t="shared" si="702"/>
        <v>12.745706539640539</v>
      </c>
      <c r="LJ338" s="41">
        <f t="shared" si="795"/>
        <v>31864.266349101348</v>
      </c>
      <c r="LK338" s="39">
        <f t="shared" si="796"/>
        <v>-13542313.198368073</v>
      </c>
      <c r="LL338" s="39">
        <f t="shared" si="797"/>
        <v>3983033.2936376687</v>
      </c>
      <c r="LM338" s="40">
        <f t="shared" si="703"/>
        <v>18034.258599653222</v>
      </c>
      <c r="LN338" s="39">
        <f t="shared" si="798"/>
        <v>45085646.49913305</v>
      </c>
      <c r="LO338" s="39">
        <f t="shared" si="799"/>
        <v>-19161399762.131546</v>
      </c>
      <c r="LP338" s="39">
        <f t="shared" si="800"/>
        <v>5635705812.3916311</v>
      </c>
      <c r="LQ338" s="53">
        <f t="shared" si="801"/>
        <v>8143594898905.9072</v>
      </c>
      <c r="LR338" s="39">
        <f t="shared" si="802"/>
        <v>-2395174970266.4434</v>
      </c>
      <c r="LS338" s="39">
        <f t="shared" si="803"/>
        <v>704463226548.95386</v>
      </c>
    </row>
    <row r="339" spans="1:331" x14ac:dyDescent="0.25">
      <c r="A339" s="21">
        <v>285</v>
      </c>
      <c r="B339" s="39">
        <v>125</v>
      </c>
      <c r="C339" s="39">
        <v>-375</v>
      </c>
      <c r="D339" s="39">
        <v>2500</v>
      </c>
      <c r="E339" s="50">
        <f t="shared" si="704"/>
        <v>9.5E-4</v>
      </c>
      <c r="F339" s="40">
        <f t="shared" si="684"/>
        <v>18.471562500000001</v>
      </c>
      <c r="G339" s="41">
        <f t="shared" si="705"/>
        <v>46178.90625</v>
      </c>
      <c r="H339" s="39">
        <f t="shared" si="706"/>
        <v>-17317089.84375</v>
      </c>
      <c r="I339" s="39">
        <f t="shared" si="707"/>
        <v>5772363.28125</v>
      </c>
      <c r="J339" s="40">
        <f t="shared" si="685"/>
        <v>13387.5</v>
      </c>
      <c r="K339" s="39">
        <f t="shared" si="708"/>
        <v>33468750</v>
      </c>
      <c r="L339" s="39">
        <f t="shared" si="709"/>
        <v>-12550781250</v>
      </c>
      <c r="M339" s="39">
        <f t="shared" si="710"/>
        <v>4183593750</v>
      </c>
      <c r="N339" s="53">
        <f t="shared" si="711"/>
        <v>4706542968750</v>
      </c>
      <c r="O339" s="39">
        <f t="shared" si="712"/>
        <v>-1568847656250</v>
      </c>
      <c r="P339" s="39">
        <f t="shared" si="713"/>
        <v>522949218750</v>
      </c>
      <c r="AJ339" s="21">
        <v>285</v>
      </c>
      <c r="AK339" s="39">
        <v>125</v>
      </c>
      <c r="AL339" s="39">
        <v>-375</v>
      </c>
      <c r="AM339" s="39">
        <v>2500</v>
      </c>
      <c r="AN339" s="50">
        <f t="shared" si="714"/>
        <v>5.8899874346189608E-4</v>
      </c>
      <c r="AO339" s="40">
        <f t="shared" si="686"/>
        <v>12.80785601955531</v>
      </c>
      <c r="AP339" s="41">
        <f t="shared" si="715"/>
        <v>32019.640048888275</v>
      </c>
      <c r="AQ339" s="39">
        <f t="shared" si="716"/>
        <v>-12007365.018333104</v>
      </c>
      <c r="AR339" s="39">
        <f t="shared" si="717"/>
        <v>4002455.0061110347</v>
      </c>
      <c r="AS339" s="40">
        <f t="shared" si="687"/>
        <v>17990.266020860825</v>
      </c>
      <c r="AT339" s="39">
        <f t="shared" si="718"/>
        <v>44975665.05215206</v>
      </c>
      <c r="AU339" s="39">
        <f t="shared" si="719"/>
        <v>-16865874394.557022</v>
      </c>
      <c r="AV339" s="39">
        <f t="shared" si="720"/>
        <v>5621958131.5190077</v>
      </c>
      <c r="AW339" s="53">
        <f t="shared" si="721"/>
        <v>6324702897958.8828</v>
      </c>
      <c r="AX339" s="39">
        <f t="shared" si="722"/>
        <v>-2108234299319.6279</v>
      </c>
      <c r="AY339" s="39">
        <f t="shared" si="723"/>
        <v>702744766439.87598</v>
      </c>
      <c r="BS339" s="21">
        <v>285</v>
      </c>
      <c r="BT339" s="39">
        <v>125</v>
      </c>
      <c r="BU339" s="39">
        <v>-375</v>
      </c>
      <c r="BV339" s="39">
        <v>2500</v>
      </c>
      <c r="BW339" s="50">
        <f t="shared" si="724"/>
        <v>6.7159115642759595E-4</v>
      </c>
      <c r="BX339" s="40">
        <f t="shared" si="688"/>
        <v>14.250228395031256</v>
      </c>
      <c r="BY339" s="41">
        <f t="shared" si="725"/>
        <v>35625.570987578139</v>
      </c>
      <c r="BZ339" s="39">
        <f t="shared" si="726"/>
        <v>-13359589.120341802</v>
      </c>
      <c r="CA339" s="39">
        <f t="shared" si="727"/>
        <v>4453196.3734472673</v>
      </c>
      <c r="CB339" s="40">
        <f t="shared" si="689"/>
        <v>16937.212755548149</v>
      </c>
      <c r="CC339" s="39">
        <f t="shared" si="728"/>
        <v>42343031.888870373</v>
      </c>
      <c r="CD339" s="39">
        <f t="shared" si="729"/>
        <v>-15878636958.326389</v>
      </c>
      <c r="CE339" s="39">
        <f t="shared" si="730"/>
        <v>5292878986.1087971</v>
      </c>
      <c r="CF339" s="53">
        <f t="shared" si="731"/>
        <v>5954488859372.3955</v>
      </c>
      <c r="CG339" s="39">
        <f t="shared" si="732"/>
        <v>-1984829619790.7988</v>
      </c>
      <c r="CH339" s="39">
        <f t="shared" si="733"/>
        <v>661609873263.59961</v>
      </c>
      <c r="DB339" s="21">
        <v>285</v>
      </c>
      <c r="DC339" s="39">
        <v>125</v>
      </c>
      <c r="DD339" s="39">
        <v>-375</v>
      </c>
      <c r="DE339" s="39">
        <v>2500</v>
      </c>
      <c r="DF339" s="50">
        <f t="shared" si="734"/>
        <v>6.9352544613797298E-4</v>
      </c>
      <c r="DG339" s="40">
        <f t="shared" si="690"/>
        <v>14.618667030707735</v>
      </c>
      <c r="DH339" s="41">
        <f t="shared" si="735"/>
        <v>36546.667576769338</v>
      </c>
      <c r="DI339" s="39">
        <f t="shared" si="736"/>
        <v>-13705000.341288501</v>
      </c>
      <c r="DJ339" s="39">
        <f t="shared" si="737"/>
        <v>4568333.4470961671</v>
      </c>
      <c r="DK339" s="40">
        <f t="shared" si="691"/>
        <v>16657.550561740845</v>
      </c>
      <c r="DL339" s="39">
        <f t="shared" si="738"/>
        <v>41643876.404352114</v>
      </c>
      <c r="DM339" s="39">
        <f t="shared" si="739"/>
        <v>-15616453651.632042</v>
      </c>
      <c r="DN339" s="39">
        <f t="shared" si="740"/>
        <v>5205484550.544014</v>
      </c>
      <c r="DO339" s="53">
        <f t="shared" si="741"/>
        <v>5856170119362.0156</v>
      </c>
      <c r="DP339" s="39">
        <f t="shared" si="742"/>
        <v>-1952056706454.0051</v>
      </c>
      <c r="DQ339" s="39">
        <f t="shared" si="743"/>
        <v>650685568818.00183</v>
      </c>
      <c r="EK339" s="21">
        <v>285</v>
      </c>
      <c r="EL339" s="39">
        <v>125</v>
      </c>
      <c r="EM339" s="39">
        <v>-375</v>
      </c>
      <c r="EN339" s="39">
        <v>2500</v>
      </c>
      <c r="EO339" s="50">
        <f t="shared" si="744"/>
        <v>7.0395566570772119E-4</v>
      </c>
      <c r="EP339" s="40">
        <f t="shared" si="692"/>
        <v>14.791715407624132</v>
      </c>
      <c r="EQ339" s="41">
        <f t="shared" si="745"/>
        <v>36979.288519060327</v>
      </c>
      <c r="ER339" s="39">
        <f t="shared" si="746"/>
        <v>-13867233.194647623</v>
      </c>
      <c r="ES339" s="39">
        <f t="shared" si="747"/>
        <v>4622411.0648825411</v>
      </c>
      <c r="ET339" s="40">
        <f t="shared" si="693"/>
        <v>16524.565262226555</v>
      </c>
      <c r="EU339" s="39">
        <f t="shared" si="748"/>
        <v>41311413.155566387</v>
      </c>
      <c r="EV339" s="39">
        <f t="shared" si="749"/>
        <v>-15491779933.337395</v>
      </c>
      <c r="EW339" s="39">
        <f t="shared" si="750"/>
        <v>5163926644.4457979</v>
      </c>
      <c r="EX339" s="53">
        <f t="shared" si="751"/>
        <v>5809417475001.5234</v>
      </c>
      <c r="EY339" s="39">
        <f t="shared" si="752"/>
        <v>-1936472491667.1743</v>
      </c>
      <c r="EZ339" s="39">
        <f t="shared" si="753"/>
        <v>645490830555.72485</v>
      </c>
      <c r="FT339" s="21">
        <v>285</v>
      </c>
      <c r="FU339" s="39">
        <v>125</v>
      </c>
      <c r="FV339" s="39">
        <v>-375</v>
      </c>
      <c r="FW339" s="39">
        <v>2500</v>
      </c>
      <c r="FX339" s="50">
        <f t="shared" si="754"/>
        <v>7.0471589003058891E-4</v>
      </c>
      <c r="FY339" s="40">
        <f t="shared" si="694"/>
        <v>14.804274099687287</v>
      </c>
      <c r="FZ339" s="41">
        <f t="shared" si="755"/>
        <v>37010.685249218215</v>
      </c>
      <c r="GA339" s="39">
        <f t="shared" si="756"/>
        <v>-13879006.968456831</v>
      </c>
      <c r="GB339" s="39">
        <f t="shared" si="757"/>
        <v>4626335.6561522773</v>
      </c>
      <c r="GC339" s="40">
        <f t="shared" si="695"/>
        <v>16514.872402109992</v>
      </c>
      <c r="GD339" s="39">
        <f t="shared" si="758"/>
        <v>41287181.005274981</v>
      </c>
      <c r="GE339" s="39">
        <f t="shared" si="759"/>
        <v>-15482692876.978119</v>
      </c>
      <c r="GF339" s="39">
        <f t="shared" si="760"/>
        <v>5160897625.6593723</v>
      </c>
      <c r="GG339" s="53">
        <f t="shared" si="761"/>
        <v>5806009828866.7949</v>
      </c>
      <c r="GH339" s="39">
        <f t="shared" si="762"/>
        <v>-1935336609622.2646</v>
      </c>
      <c r="GI339" s="39">
        <f t="shared" si="763"/>
        <v>645112203207.42163</v>
      </c>
      <c r="HC339" s="21">
        <v>285</v>
      </c>
      <c r="HD339" s="39">
        <v>125</v>
      </c>
      <c r="HE339" s="39">
        <v>-375</v>
      </c>
      <c r="HF339" s="39">
        <v>2500</v>
      </c>
      <c r="HG339" s="50">
        <f t="shared" si="764"/>
        <v>7.0472049014489216E-4</v>
      </c>
      <c r="HH339" s="40">
        <f t="shared" si="696"/>
        <v>14.804350069853138</v>
      </c>
      <c r="HI339" s="41">
        <f t="shared" si="765"/>
        <v>37010.875174632842</v>
      </c>
      <c r="HJ339" s="39">
        <f t="shared" si="766"/>
        <v>-13879078.190487316</v>
      </c>
      <c r="HK339" s="39">
        <f t="shared" si="767"/>
        <v>4626359.396829105</v>
      </c>
      <c r="HL339" s="40">
        <f t="shared" si="697"/>
        <v>16514.813750652625</v>
      </c>
      <c r="HM339" s="39">
        <f t="shared" si="768"/>
        <v>41287034.376631565</v>
      </c>
      <c r="HN339" s="39">
        <f t="shared" si="769"/>
        <v>-15482637891.236837</v>
      </c>
      <c r="HO339" s="39">
        <f t="shared" si="770"/>
        <v>5160879297.0789461</v>
      </c>
      <c r="HP339" s="53">
        <f t="shared" si="771"/>
        <v>5805989209213.8145</v>
      </c>
      <c r="HQ339" s="39">
        <f t="shared" si="772"/>
        <v>-1935329736404.6047</v>
      </c>
      <c r="HR339" s="39">
        <f t="shared" si="773"/>
        <v>645109912134.86816</v>
      </c>
      <c r="IL339" s="21">
        <v>285</v>
      </c>
      <c r="IM339" s="39">
        <v>125</v>
      </c>
      <c r="IN339" s="39">
        <v>-375</v>
      </c>
      <c r="IO339" s="39">
        <v>2500</v>
      </c>
      <c r="IP339" s="50">
        <f t="shared" si="774"/>
        <v>7.0472049022463231E-4</v>
      </c>
      <c r="IQ339" s="40">
        <f t="shared" si="698"/>
        <v>14.804350071170035</v>
      </c>
      <c r="IR339" s="41">
        <f t="shared" si="775"/>
        <v>37010.875177925089</v>
      </c>
      <c r="IS339" s="39">
        <f t="shared" si="776"/>
        <v>-13879078.191721909</v>
      </c>
      <c r="IT339" s="39">
        <f t="shared" si="777"/>
        <v>4626359.3972406359</v>
      </c>
      <c r="IU339" s="40">
        <f t="shared" si="699"/>
        <v>16514.813749635938</v>
      </c>
      <c r="IV339" s="39">
        <f t="shared" si="778"/>
        <v>41287034.374089845</v>
      </c>
      <c r="IW339" s="39">
        <f t="shared" si="779"/>
        <v>-15482637890.283691</v>
      </c>
      <c r="IX339" s="39">
        <f t="shared" si="780"/>
        <v>5160879296.7612305</v>
      </c>
      <c r="IY339" s="53">
        <f t="shared" si="781"/>
        <v>5805989208856.3848</v>
      </c>
      <c r="IZ339" s="39">
        <f t="shared" si="782"/>
        <v>-1935329736285.4614</v>
      </c>
      <c r="JA339" s="39">
        <f t="shared" si="783"/>
        <v>645109912095.15381</v>
      </c>
      <c r="JU339" s="21">
        <v>285</v>
      </c>
      <c r="JV339" s="39">
        <v>125</v>
      </c>
      <c r="JW339" s="39">
        <v>-375</v>
      </c>
      <c r="JX339" s="39">
        <v>2500</v>
      </c>
      <c r="JY339" s="50">
        <f t="shared" si="784"/>
        <v>7.0472049022463274E-4</v>
      </c>
      <c r="JZ339" s="40">
        <f t="shared" si="700"/>
        <v>14.804350071170035</v>
      </c>
      <c r="KA339" s="41">
        <f t="shared" si="785"/>
        <v>37010.875177925089</v>
      </c>
      <c r="KB339" s="39">
        <f t="shared" si="786"/>
        <v>-13879078.191721909</v>
      </c>
      <c r="KC339" s="39">
        <f t="shared" si="787"/>
        <v>4626359.3972406359</v>
      </c>
      <c r="KD339" s="40">
        <f t="shared" si="701"/>
        <v>16514.813749635934</v>
      </c>
      <c r="KE339" s="39">
        <f t="shared" si="788"/>
        <v>41287034.374089837</v>
      </c>
      <c r="KF339" s="39">
        <f t="shared" si="789"/>
        <v>-15482637890.283689</v>
      </c>
      <c r="KG339" s="39">
        <f t="shared" si="790"/>
        <v>5160879296.7612295</v>
      </c>
      <c r="KH339" s="53">
        <f t="shared" si="791"/>
        <v>5805989208856.3838</v>
      </c>
      <c r="KI339" s="39">
        <f t="shared" si="792"/>
        <v>-1935329736285.4612</v>
      </c>
      <c r="KJ339" s="39">
        <f t="shared" si="793"/>
        <v>645109912095.15369</v>
      </c>
      <c r="LD339" s="21">
        <v>285</v>
      </c>
      <c r="LE339" s="39">
        <v>125</v>
      </c>
      <c r="LF339" s="39">
        <v>-375</v>
      </c>
      <c r="LG339" s="39">
        <v>2500</v>
      </c>
      <c r="LH339" s="50">
        <f t="shared" si="794"/>
        <v>7.0472049022463274E-4</v>
      </c>
      <c r="LI339" s="40">
        <f t="shared" si="702"/>
        <v>14.804350071170035</v>
      </c>
      <c r="LJ339" s="41">
        <f t="shared" si="795"/>
        <v>37010.875177925089</v>
      </c>
      <c r="LK339" s="39">
        <f t="shared" si="796"/>
        <v>-13879078.191721909</v>
      </c>
      <c r="LL339" s="39">
        <f t="shared" si="797"/>
        <v>4626359.3972406359</v>
      </c>
      <c r="LM339" s="40">
        <f t="shared" si="703"/>
        <v>16514.813749635934</v>
      </c>
      <c r="LN339" s="39">
        <f t="shared" si="798"/>
        <v>41287034.374089837</v>
      </c>
      <c r="LO339" s="39">
        <f t="shared" si="799"/>
        <v>-15482637890.283689</v>
      </c>
      <c r="LP339" s="39">
        <f t="shared" si="800"/>
        <v>5160879296.7612295</v>
      </c>
      <c r="LQ339" s="53">
        <f t="shared" si="801"/>
        <v>5805989208856.3838</v>
      </c>
      <c r="LR339" s="39">
        <f t="shared" si="802"/>
        <v>-1935329736285.4612</v>
      </c>
      <c r="LS339" s="39">
        <f t="shared" si="803"/>
        <v>645109912095.15369</v>
      </c>
    </row>
    <row r="340" spans="1:331" x14ac:dyDescent="0.25">
      <c r="A340" s="21">
        <v>286</v>
      </c>
      <c r="B340" s="39">
        <v>125</v>
      </c>
      <c r="C340" s="39">
        <v>-325</v>
      </c>
      <c r="D340" s="39">
        <v>2500</v>
      </c>
      <c r="E340" s="50">
        <f t="shared" si="704"/>
        <v>9.5750000000000002E-4</v>
      </c>
      <c r="F340" s="40">
        <f t="shared" si="684"/>
        <v>18.571610156250003</v>
      </c>
      <c r="G340" s="41">
        <f t="shared" si="705"/>
        <v>46429.025390625007</v>
      </c>
      <c r="H340" s="39">
        <f t="shared" si="706"/>
        <v>-15089433.251953127</v>
      </c>
      <c r="I340" s="39">
        <f t="shared" si="707"/>
        <v>5803628.1738281259</v>
      </c>
      <c r="J340" s="40">
        <f t="shared" si="685"/>
        <v>13291.875</v>
      </c>
      <c r="K340" s="39">
        <f t="shared" si="708"/>
        <v>33229687.5</v>
      </c>
      <c r="L340" s="39">
        <f t="shared" si="709"/>
        <v>-10799648437.5</v>
      </c>
      <c r="M340" s="39">
        <f t="shared" si="710"/>
        <v>4153710937.5</v>
      </c>
      <c r="N340" s="53">
        <f t="shared" si="711"/>
        <v>3509885742187.5</v>
      </c>
      <c r="O340" s="39">
        <f t="shared" si="712"/>
        <v>-1349956054687.5</v>
      </c>
      <c r="P340" s="39">
        <f t="shared" si="713"/>
        <v>519213867187.5</v>
      </c>
      <c r="AJ340" s="21">
        <v>286</v>
      </c>
      <c r="AK340" s="39">
        <v>125</v>
      </c>
      <c r="AL340" s="39">
        <v>-325</v>
      </c>
      <c r="AM340" s="39">
        <v>2500</v>
      </c>
      <c r="AN340" s="50">
        <f t="shared" si="714"/>
        <v>6.615907831998717E-4</v>
      </c>
      <c r="AO340" s="40">
        <f t="shared" si="686"/>
        <v>14.080212398450975</v>
      </c>
      <c r="AP340" s="41">
        <f t="shared" si="715"/>
        <v>35200.53099612744</v>
      </c>
      <c r="AQ340" s="39">
        <f t="shared" si="716"/>
        <v>-11440172.573741417</v>
      </c>
      <c r="AR340" s="39">
        <f t="shared" si="717"/>
        <v>4400066.3745159302</v>
      </c>
      <c r="AS340" s="40">
        <f t="shared" si="687"/>
        <v>17064.717514201639</v>
      </c>
      <c r="AT340" s="39">
        <f t="shared" si="718"/>
        <v>42661793.785504095</v>
      </c>
      <c r="AU340" s="39">
        <f t="shared" si="719"/>
        <v>-13865082980.288832</v>
      </c>
      <c r="AV340" s="39">
        <f t="shared" si="720"/>
        <v>5332724223.1880121</v>
      </c>
      <c r="AW340" s="53">
        <f t="shared" si="721"/>
        <v>4506151968593.8701</v>
      </c>
      <c r="AX340" s="39">
        <f t="shared" si="722"/>
        <v>-1733135372536.104</v>
      </c>
      <c r="AY340" s="39">
        <f t="shared" si="723"/>
        <v>666590527898.50146</v>
      </c>
      <c r="BS340" s="21">
        <v>286</v>
      </c>
      <c r="BT340" s="39">
        <v>125</v>
      </c>
      <c r="BU340" s="39">
        <v>-325</v>
      </c>
      <c r="BV340" s="39">
        <v>2500</v>
      </c>
      <c r="BW340" s="50">
        <f t="shared" si="724"/>
        <v>7.6195266017590807E-4</v>
      </c>
      <c r="BX340" s="40">
        <f t="shared" si="688"/>
        <v>15.728647250259872</v>
      </c>
      <c r="BY340" s="41">
        <f t="shared" si="725"/>
        <v>39321.618125649678</v>
      </c>
      <c r="BZ340" s="39">
        <f t="shared" si="726"/>
        <v>-12779525.890836146</v>
      </c>
      <c r="CA340" s="39">
        <f t="shared" si="727"/>
        <v>4915202.2657062095</v>
      </c>
      <c r="CB340" s="40">
        <f t="shared" si="689"/>
        <v>15785.103582757172</v>
      </c>
      <c r="CC340" s="39">
        <f t="shared" si="728"/>
        <v>39462758.95689293</v>
      </c>
      <c r="CD340" s="39">
        <f t="shared" si="729"/>
        <v>-12825396660.990202</v>
      </c>
      <c r="CE340" s="39">
        <f t="shared" si="730"/>
        <v>4932844869.6116161</v>
      </c>
      <c r="CF340" s="53">
        <f t="shared" si="731"/>
        <v>4168253914821.8154</v>
      </c>
      <c r="CG340" s="39">
        <f t="shared" si="732"/>
        <v>-1603174582623.7751</v>
      </c>
      <c r="CH340" s="39">
        <f t="shared" si="733"/>
        <v>616605608701.45203</v>
      </c>
      <c r="DB340" s="21">
        <v>286</v>
      </c>
      <c r="DC340" s="39">
        <v>125</v>
      </c>
      <c r="DD340" s="39">
        <v>-325</v>
      </c>
      <c r="DE340" s="39">
        <v>2500</v>
      </c>
      <c r="DF340" s="50">
        <f t="shared" si="734"/>
        <v>8.0444572088934994E-4</v>
      </c>
      <c r="DG340" s="40">
        <f t="shared" si="690"/>
        <v>16.387893531338861</v>
      </c>
      <c r="DH340" s="41">
        <f t="shared" si="735"/>
        <v>40969.733828347154</v>
      </c>
      <c r="DI340" s="39">
        <f t="shared" si="736"/>
        <v>-13315163.494212825</v>
      </c>
      <c r="DJ340" s="39">
        <f t="shared" si="737"/>
        <v>5121216.7285433942</v>
      </c>
      <c r="DK340" s="40">
        <f t="shared" si="691"/>
        <v>15243.31705866079</v>
      </c>
      <c r="DL340" s="39">
        <f t="shared" si="738"/>
        <v>38108292.646651976</v>
      </c>
      <c r="DM340" s="39">
        <f t="shared" si="739"/>
        <v>-12385195110.161892</v>
      </c>
      <c r="DN340" s="39">
        <f t="shared" si="740"/>
        <v>4763536580.8314972</v>
      </c>
      <c r="DO340" s="53">
        <f t="shared" si="741"/>
        <v>4025188410802.6147</v>
      </c>
      <c r="DP340" s="39">
        <f t="shared" si="742"/>
        <v>-1548149388770.2366</v>
      </c>
      <c r="DQ340" s="39">
        <f t="shared" si="743"/>
        <v>595442072603.93713</v>
      </c>
      <c r="EK340" s="21">
        <v>286</v>
      </c>
      <c r="EL340" s="39">
        <v>125</v>
      </c>
      <c r="EM340" s="39">
        <v>-325</v>
      </c>
      <c r="EN340" s="39">
        <v>2500</v>
      </c>
      <c r="EO340" s="50">
        <f t="shared" si="744"/>
        <v>8.2254207601117923E-4</v>
      </c>
      <c r="EP340" s="40">
        <f t="shared" si="692"/>
        <v>16.661654337379094</v>
      </c>
      <c r="EQ340" s="41">
        <f t="shared" si="745"/>
        <v>41654.135843447737</v>
      </c>
      <c r="ER340" s="39">
        <f t="shared" si="746"/>
        <v>-13537594.149120515</v>
      </c>
      <c r="ES340" s="39">
        <f t="shared" si="747"/>
        <v>5206766.9804309672</v>
      </c>
      <c r="ET340" s="40">
        <f t="shared" si="693"/>
        <v>15012.588530857465</v>
      </c>
      <c r="EU340" s="39">
        <f t="shared" si="748"/>
        <v>37531471.327143662</v>
      </c>
      <c r="EV340" s="39">
        <f t="shared" si="749"/>
        <v>-12197728181.32169</v>
      </c>
      <c r="EW340" s="39">
        <f t="shared" si="750"/>
        <v>4691433915.8929577</v>
      </c>
      <c r="EX340" s="53">
        <f t="shared" si="751"/>
        <v>3964261658929.5493</v>
      </c>
      <c r="EY340" s="39">
        <f t="shared" si="752"/>
        <v>-1524716022665.2112</v>
      </c>
      <c r="EZ340" s="39">
        <f t="shared" si="753"/>
        <v>586429239486.61975</v>
      </c>
      <c r="FT340" s="21">
        <v>286</v>
      </c>
      <c r="FU340" s="39">
        <v>125</v>
      </c>
      <c r="FV340" s="39">
        <v>-325</v>
      </c>
      <c r="FW340" s="39">
        <v>2500</v>
      </c>
      <c r="FX340" s="50">
        <f t="shared" si="754"/>
        <v>8.2388577072385605E-4</v>
      </c>
      <c r="FY340" s="40">
        <f t="shared" si="694"/>
        <v>16.681815163050409</v>
      </c>
      <c r="FZ340" s="41">
        <f t="shared" si="755"/>
        <v>41704.537907626021</v>
      </c>
      <c r="GA340" s="39">
        <f t="shared" si="756"/>
        <v>-13553974.819978457</v>
      </c>
      <c r="GB340" s="39">
        <f t="shared" si="757"/>
        <v>5213067.2384532522</v>
      </c>
      <c r="GC340" s="40">
        <f t="shared" si="695"/>
        <v>14995.456423270836</v>
      </c>
      <c r="GD340" s="39">
        <f t="shared" si="758"/>
        <v>37488641.058177091</v>
      </c>
      <c r="GE340" s="39">
        <f t="shared" si="759"/>
        <v>-12183808343.907555</v>
      </c>
      <c r="GF340" s="39">
        <f t="shared" si="760"/>
        <v>4686080132.2721367</v>
      </c>
      <c r="GG340" s="53">
        <f t="shared" si="761"/>
        <v>3959737711769.9551</v>
      </c>
      <c r="GH340" s="39">
        <f t="shared" si="762"/>
        <v>-1522976042988.4443</v>
      </c>
      <c r="GI340" s="39">
        <f t="shared" si="763"/>
        <v>585760016534.01709</v>
      </c>
      <c r="HC340" s="21">
        <v>286</v>
      </c>
      <c r="HD340" s="39">
        <v>125</v>
      </c>
      <c r="HE340" s="39">
        <v>-325</v>
      </c>
      <c r="HF340" s="39">
        <v>2500</v>
      </c>
      <c r="HG340" s="50">
        <f t="shared" si="764"/>
        <v>8.2389263520284595E-4</v>
      </c>
      <c r="HH340" s="40">
        <f t="shared" si="696"/>
        <v>16.681918098745573</v>
      </c>
      <c r="HI340" s="41">
        <f t="shared" si="765"/>
        <v>41704.795246863934</v>
      </c>
      <c r="HJ340" s="39">
        <f t="shared" si="766"/>
        <v>-13554058.455230778</v>
      </c>
      <c r="HK340" s="39">
        <f t="shared" si="767"/>
        <v>5213099.4058579914</v>
      </c>
      <c r="HL340" s="40">
        <f t="shared" si="697"/>
        <v>14995.368901163714</v>
      </c>
      <c r="HM340" s="39">
        <f t="shared" si="768"/>
        <v>37488422.252909288</v>
      </c>
      <c r="HN340" s="39">
        <f t="shared" si="769"/>
        <v>-12183737232.195518</v>
      </c>
      <c r="HO340" s="39">
        <f t="shared" si="770"/>
        <v>4686052781.6136608</v>
      </c>
      <c r="HP340" s="53">
        <f t="shared" si="771"/>
        <v>3959714600463.5435</v>
      </c>
      <c r="HQ340" s="39">
        <f t="shared" si="772"/>
        <v>-1522967154024.4397</v>
      </c>
      <c r="HR340" s="39">
        <f t="shared" si="773"/>
        <v>585756597701.70764</v>
      </c>
      <c r="IL340" s="21">
        <v>286</v>
      </c>
      <c r="IM340" s="39">
        <v>125</v>
      </c>
      <c r="IN340" s="39">
        <v>-325</v>
      </c>
      <c r="IO340" s="39">
        <v>2500</v>
      </c>
      <c r="IP340" s="50">
        <f t="shared" si="774"/>
        <v>8.2389263532402744E-4</v>
      </c>
      <c r="IQ340" s="40">
        <f t="shared" si="698"/>
        <v>16.681918100562733</v>
      </c>
      <c r="IR340" s="41">
        <f t="shared" si="775"/>
        <v>41704.795251406831</v>
      </c>
      <c r="IS340" s="39">
        <f t="shared" si="776"/>
        <v>-13554058.456707221</v>
      </c>
      <c r="IT340" s="39">
        <f t="shared" si="777"/>
        <v>5213099.4064258542</v>
      </c>
      <c r="IU340" s="40">
        <f t="shared" si="699"/>
        <v>14995.36889961865</v>
      </c>
      <c r="IV340" s="39">
        <f t="shared" si="778"/>
        <v>37488422.249046624</v>
      </c>
      <c r="IW340" s="39">
        <f t="shared" si="779"/>
        <v>-12183737230.940153</v>
      </c>
      <c r="IX340" s="39">
        <f t="shared" si="780"/>
        <v>4686052781.1308279</v>
      </c>
      <c r="IY340" s="53">
        <f t="shared" si="781"/>
        <v>3959714600055.5498</v>
      </c>
      <c r="IZ340" s="39">
        <f t="shared" si="782"/>
        <v>-1522967153867.519</v>
      </c>
      <c r="JA340" s="39">
        <f t="shared" si="783"/>
        <v>585756597641.35352</v>
      </c>
      <c r="JU340" s="21">
        <v>286</v>
      </c>
      <c r="JV340" s="39">
        <v>125</v>
      </c>
      <c r="JW340" s="39">
        <v>-325</v>
      </c>
      <c r="JX340" s="39">
        <v>2500</v>
      </c>
      <c r="JY340" s="50">
        <f t="shared" si="784"/>
        <v>8.2389263532402788E-4</v>
      </c>
      <c r="JZ340" s="40">
        <f t="shared" si="700"/>
        <v>16.681918100562743</v>
      </c>
      <c r="KA340" s="41">
        <f t="shared" si="785"/>
        <v>41704.79525140686</v>
      </c>
      <c r="KB340" s="39">
        <f t="shared" si="786"/>
        <v>-13554058.45670723</v>
      </c>
      <c r="KC340" s="39">
        <f t="shared" si="787"/>
        <v>5213099.4064258579</v>
      </c>
      <c r="KD340" s="40">
        <f t="shared" si="701"/>
        <v>14995.368899618645</v>
      </c>
      <c r="KE340" s="39">
        <f t="shared" si="788"/>
        <v>37488422.249046609</v>
      </c>
      <c r="KF340" s="39">
        <f t="shared" si="789"/>
        <v>-12183737230.940147</v>
      </c>
      <c r="KG340" s="39">
        <f t="shared" si="790"/>
        <v>4686052781.130826</v>
      </c>
      <c r="KH340" s="53">
        <f t="shared" si="791"/>
        <v>3959714600055.5479</v>
      </c>
      <c r="KI340" s="39">
        <f t="shared" si="792"/>
        <v>-1522967153867.5186</v>
      </c>
      <c r="KJ340" s="39">
        <f t="shared" si="793"/>
        <v>585756597641.35327</v>
      </c>
      <c r="LD340" s="21">
        <v>286</v>
      </c>
      <c r="LE340" s="39">
        <v>125</v>
      </c>
      <c r="LF340" s="39">
        <v>-325</v>
      </c>
      <c r="LG340" s="39">
        <v>2500</v>
      </c>
      <c r="LH340" s="50">
        <f t="shared" si="794"/>
        <v>8.2389263532402788E-4</v>
      </c>
      <c r="LI340" s="40">
        <f t="shared" si="702"/>
        <v>16.681918100562743</v>
      </c>
      <c r="LJ340" s="41">
        <f t="shared" si="795"/>
        <v>41704.79525140686</v>
      </c>
      <c r="LK340" s="39">
        <f t="shared" si="796"/>
        <v>-13554058.45670723</v>
      </c>
      <c r="LL340" s="39">
        <f t="shared" si="797"/>
        <v>5213099.4064258579</v>
      </c>
      <c r="LM340" s="40">
        <f t="shared" si="703"/>
        <v>14995.368899618645</v>
      </c>
      <c r="LN340" s="39">
        <f t="shared" si="798"/>
        <v>37488422.249046609</v>
      </c>
      <c r="LO340" s="39">
        <f t="shared" si="799"/>
        <v>-12183737230.940147</v>
      </c>
      <c r="LP340" s="39">
        <f t="shared" si="800"/>
        <v>4686052781.130826</v>
      </c>
      <c r="LQ340" s="53">
        <f t="shared" si="801"/>
        <v>3959714600055.5479</v>
      </c>
      <c r="LR340" s="39">
        <f t="shared" si="802"/>
        <v>-1522967153867.5186</v>
      </c>
      <c r="LS340" s="39">
        <f t="shared" si="803"/>
        <v>585756597641.35327</v>
      </c>
    </row>
    <row r="341" spans="1:331" x14ac:dyDescent="0.25">
      <c r="A341" s="21">
        <v>287</v>
      </c>
      <c r="B341" s="39">
        <v>125</v>
      </c>
      <c r="C341" s="39">
        <v>-275</v>
      </c>
      <c r="D341" s="39">
        <v>2500</v>
      </c>
      <c r="E341" s="50">
        <f t="shared" si="704"/>
        <v>9.6499999999999993E-4</v>
      </c>
      <c r="F341" s="40">
        <f t="shared" si="684"/>
        <v>18.670940625</v>
      </c>
      <c r="G341" s="41">
        <f t="shared" si="705"/>
        <v>46677.3515625</v>
      </c>
      <c r="H341" s="39">
        <f t="shared" si="706"/>
        <v>-12836271.6796875</v>
      </c>
      <c r="I341" s="39">
        <f t="shared" si="707"/>
        <v>5834668.9453125</v>
      </c>
      <c r="J341" s="40">
        <f t="shared" si="685"/>
        <v>13196.250000000002</v>
      </c>
      <c r="K341" s="39">
        <f t="shared" si="708"/>
        <v>32990625.000000004</v>
      </c>
      <c r="L341" s="39">
        <f t="shared" si="709"/>
        <v>-9072421875.0000019</v>
      </c>
      <c r="M341" s="39">
        <f t="shared" si="710"/>
        <v>4123828125.0000005</v>
      </c>
      <c r="N341" s="53">
        <f t="shared" si="711"/>
        <v>2494916015625.0005</v>
      </c>
      <c r="O341" s="39">
        <f t="shared" si="712"/>
        <v>-1134052734375.0002</v>
      </c>
      <c r="P341" s="39">
        <f t="shared" si="713"/>
        <v>515478515625.00006</v>
      </c>
      <c r="AJ341" s="21">
        <v>287</v>
      </c>
      <c r="AK341" s="39">
        <v>125</v>
      </c>
      <c r="AL341" s="39">
        <v>-275</v>
      </c>
      <c r="AM341" s="39">
        <v>2500</v>
      </c>
      <c r="AN341" s="50">
        <f t="shared" si="714"/>
        <v>7.3418282293784742E-4</v>
      </c>
      <c r="AO341" s="40">
        <f t="shared" si="686"/>
        <v>15.285381323371817</v>
      </c>
      <c r="AP341" s="41">
        <f t="shared" si="715"/>
        <v>38213.453308429547</v>
      </c>
      <c r="AQ341" s="39">
        <f t="shared" si="716"/>
        <v>-10508699.659818126</v>
      </c>
      <c r="AR341" s="39">
        <f t="shared" si="717"/>
        <v>4776681.6635536933</v>
      </c>
      <c r="AS341" s="40">
        <f t="shared" si="687"/>
        <v>16139.169007542447</v>
      </c>
      <c r="AT341" s="39">
        <f t="shared" si="718"/>
        <v>40347922.518856116</v>
      </c>
      <c r="AU341" s="39">
        <f t="shared" si="719"/>
        <v>-11095678692.685432</v>
      </c>
      <c r="AV341" s="39">
        <f t="shared" si="720"/>
        <v>5043490314.8570147</v>
      </c>
      <c r="AW341" s="53">
        <f t="shared" si="721"/>
        <v>3051311640488.4941</v>
      </c>
      <c r="AX341" s="39">
        <f t="shared" si="722"/>
        <v>-1386959836585.679</v>
      </c>
      <c r="AY341" s="39">
        <f t="shared" si="723"/>
        <v>630436289357.12683</v>
      </c>
      <c r="BS341" s="21">
        <v>287</v>
      </c>
      <c r="BT341" s="39">
        <v>125</v>
      </c>
      <c r="BU341" s="39">
        <v>-275</v>
      </c>
      <c r="BV341" s="39">
        <v>2500</v>
      </c>
      <c r="BW341" s="50">
        <f t="shared" si="724"/>
        <v>8.5231416392422029E-4</v>
      </c>
      <c r="BX341" s="40">
        <f t="shared" si="688"/>
        <v>17.102959788152869</v>
      </c>
      <c r="BY341" s="41">
        <f t="shared" si="725"/>
        <v>42757.399470382174</v>
      </c>
      <c r="BZ341" s="39">
        <f t="shared" si="726"/>
        <v>-11758284.854355097</v>
      </c>
      <c r="CA341" s="39">
        <f t="shared" si="727"/>
        <v>5344674.933797772</v>
      </c>
      <c r="CB341" s="40">
        <f t="shared" si="689"/>
        <v>14632.994409966192</v>
      </c>
      <c r="CC341" s="39">
        <f t="shared" si="728"/>
        <v>36582486.024915479</v>
      </c>
      <c r="CD341" s="39">
        <f t="shared" si="729"/>
        <v>-10060183656.851757</v>
      </c>
      <c r="CE341" s="39">
        <f t="shared" si="730"/>
        <v>4572810753.1144352</v>
      </c>
      <c r="CF341" s="53">
        <f t="shared" si="731"/>
        <v>2766550505634.2334</v>
      </c>
      <c r="CG341" s="39">
        <f t="shared" si="732"/>
        <v>-1257522957106.4697</v>
      </c>
      <c r="CH341" s="39">
        <f t="shared" si="733"/>
        <v>571601344139.30432</v>
      </c>
      <c r="DB341" s="21">
        <v>287</v>
      </c>
      <c r="DC341" s="39">
        <v>125</v>
      </c>
      <c r="DD341" s="39">
        <v>-275</v>
      </c>
      <c r="DE341" s="39">
        <v>2500</v>
      </c>
      <c r="DF341" s="50">
        <f t="shared" si="734"/>
        <v>9.1536599564072689E-4</v>
      </c>
      <c r="DG341" s="40">
        <f t="shared" si="690"/>
        <v>18.000252863245748</v>
      </c>
      <c r="DH341" s="41">
        <f t="shared" si="735"/>
        <v>45000.632158114371</v>
      </c>
      <c r="DI341" s="39">
        <f t="shared" si="736"/>
        <v>-12375173.843481451</v>
      </c>
      <c r="DJ341" s="39">
        <f t="shared" si="737"/>
        <v>5625079.0197642967</v>
      </c>
      <c r="DK341" s="40">
        <f t="shared" si="691"/>
        <v>13829.083555580733</v>
      </c>
      <c r="DL341" s="39">
        <f t="shared" si="738"/>
        <v>34572708.888951831</v>
      </c>
      <c r="DM341" s="39">
        <f t="shared" si="739"/>
        <v>-9507494944.4617538</v>
      </c>
      <c r="DN341" s="39">
        <f t="shared" si="740"/>
        <v>4321588611.1189785</v>
      </c>
      <c r="DO341" s="53">
        <f t="shared" si="741"/>
        <v>2614561109726.9824</v>
      </c>
      <c r="DP341" s="39">
        <f t="shared" si="742"/>
        <v>-1188436868057.719</v>
      </c>
      <c r="DQ341" s="39">
        <f t="shared" si="743"/>
        <v>540198576389.87238</v>
      </c>
      <c r="EK341" s="21">
        <v>287</v>
      </c>
      <c r="EL341" s="39">
        <v>125</v>
      </c>
      <c r="EM341" s="39">
        <v>-275</v>
      </c>
      <c r="EN341" s="39">
        <v>2500</v>
      </c>
      <c r="EO341" s="50">
        <f t="shared" si="744"/>
        <v>9.4112848631463738E-4</v>
      </c>
      <c r="EP341" s="40">
        <f t="shared" si="692"/>
        <v>18.35229337409864</v>
      </c>
      <c r="EQ341" s="41">
        <f t="shared" si="745"/>
        <v>45880.733435246599</v>
      </c>
      <c r="ER341" s="39">
        <f t="shared" si="746"/>
        <v>-12617201.694692815</v>
      </c>
      <c r="ES341" s="39">
        <f t="shared" si="747"/>
        <v>5735091.6794058252</v>
      </c>
      <c r="ET341" s="40">
        <f t="shared" si="693"/>
        <v>13500.611799488373</v>
      </c>
      <c r="EU341" s="39">
        <f t="shared" si="748"/>
        <v>33751529.498720936</v>
      </c>
      <c r="EV341" s="39">
        <f t="shared" si="749"/>
        <v>-9281670612.1482582</v>
      </c>
      <c r="EW341" s="39">
        <f t="shared" si="750"/>
        <v>4218941187.340117</v>
      </c>
      <c r="EX341" s="53">
        <f t="shared" si="751"/>
        <v>2552459418340.771</v>
      </c>
      <c r="EY341" s="39">
        <f t="shared" si="752"/>
        <v>-1160208826518.5322</v>
      </c>
      <c r="EZ341" s="39">
        <f t="shared" si="753"/>
        <v>527367648417.51465</v>
      </c>
      <c r="FT341" s="21">
        <v>287</v>
      </c>
      <c r="FU341" s="39">
        <v>125</v>
      </c>
      <c r="FV341" s="39">
        <v>-275</v>
      </c>
      <c r="FW341" s="39">
        <v>2500</v>
      </c>
      <c r="FX341" s="50">
        <f t="shared" si="754"/>
        <v>9.4305565141712309E-4</v>
      </c>
      <c r="FY341" s="40">
        <f t="shared" si="694"/>
        <v>18.378287605491828</v>
      </c>
      <c r="FZ341" s="41">
        <f t="shared" si="755"/>
        <v>45945.719013729569</v>
      </c>
      <c r="GA341" s="39">
        <f t="shared" si="756"/>
        <v>-12635072.728775632</v>
      </c>
      <c r="GB341" s="39">
        <f t="shared" si="757"/>
        <v>5743214.8767161965</v>
      </c>
      <c r="GC341" s="40">
        <f t="shared" si="695"/>
        <v>13476.040444431681</v>
      </c>
      <c r="GD341" s="39">
        <f t="shared" si="758"/>
        <v>33690101.111079201</v>
      </c>
      <c r="GE341" s="39">
        <f t="shared" si="759"/>
        <v>-9264777805.5467796</v>
      </c>
      <c r="GF341" s="39">
        <f t="shared" si="760"/>
        <v>4211262638.8849001</v>
      </c>
      <c r="GG341" s="53">
        <f t="shared" si="761"/>
        <v>2547813896525.3643</v>
      </c>
      <c r="GH341" s="39">
        <f t="shared" si="762"/>
        <v>-1158097225693.3474</v>
      </c>
      <c r="GI341" s="39">
        <f t="shared" si="763"/>
        <v>526407829860.61249</v>
      </c>
      <c r="HC341" s="21">
        <v>287</v>
      </c>
      <c r="HD341" s="39">
        <v>125</v>
      </c>
      <c r="HE341" s="39">
        <v>-275</v>
      </c>
      <c r="HF341" s="39">
        <v>2500</v>
      </c>
      <c r="HG341" s="50">
        <f t="shared" si="764"/>
        <v>9.4306478026079973E-4</v>
      </c>
      <c r="HH341" s="40">
        <f t="shared" si="696"/>
        <v>18.378410625627158</v>
      </c>
      <c r="HI341" s="41">
        <f t="shared" si="765"/>
        <v>45946.026564067892</v>
      </c>
      <c r="HJ341" s="39">
        <f t="shared" si="766"/>
        <v>-12635157.305118671</v>
      </c>
      <c r="HK341" s="39">
        <f t="shared" si="767"/>
        <v>5743253.3205084866</v>
      </c>
      <c r="HL341" s="40">
        <f t="shared" si="697"/>
        <v>13475.924051674805</v>
      </c>
      <c r="HM341" s="39">
        <f t="shared" si="768"/>
        <v>33689810.12918701</v>
      </c>
      <c r="HN341" s="39">
        <f t="shared" si="769"/>
        <v>-9264697785.5264282</v>
      </c>
      <c r="HO341" s="39">
        <f t="shared" si="770"/>
        <v>4211226266.1483765</v>
      </c>
      <c r="HP341" s="53">
        <f t="shared" si="771"/>
        <v>2547791891019.7676</v>
      </c>
      <c r="HQ341" s="39">
        <f t="shared" si="772"/>
        <v>-1158087223190.8035</v>
      </c>
      <c r="HR341" s="39">
        <f t="shared" si="773"/>
        <v>526403283268.54706</v>
      </c>
      <c r="IL341" s="21">
        <v>287</v>
      </c>
      <c r="IM341" s="39">
        <v>125</v>
      </c>
      <c r="IN341" s="39">
        <v>-275</v>
      </c>
      <c r="IO341" s="39">
        <v>2500</v>
      </c>
      <c r="IP341" s="50">
        <f t="shared" si="774"/>
        <v>9.4306478042342247E-4</v>
      </c>
      <c r="IQ341" s="40">
        <f t="shared" si="698"/>
        <v>18.378410627818649</v>
      </c>
      <c r="IR341" s="41">
        <f t="shared" si="775"/>
        <v>45946.026569546622</v>
      </c>
      <c r="IS341" s="39">
        <f t="shared" si="776"/>
        <v>-12635157.306625322</v>
      </c>
      <c r="IT341" s="39">
        <f t="shared" si="777"/>
        <v>5743253.3211933281</v>
      </c>
      <c r="IU341" s="40">
        <f t="shared" si="699"/>
        <v>13475.924049601364</v>
      </c>
      <c r="IV341" s="39">
        <f t="shared" si="778"/>
        <v>33689810.12400341</v>
      </c>
      <c r="IW341" s="39">
        <f t="shared" si="779"/>
        <v>-9264697784.1009369</v>
      </c>
      <c r="IX341" s="39">
        <f t="shared" si="780"/>
        <v>4211226265.5004263</v>
      </c>
      <c r="IY341" s="53">
        <f t="shared" si="781"/>
        <v>2547791890627.7578</v>
      </c>
      <c r="IZ341" s="39">
        <f t="shared" si="782"/>
        <v>-1158087223012.6172</v>
      </c>
      <c r="JA341" s="39">
        <f t="shared" si="783"/>
        <v>526403283187.55328</v>
      </c>
      <c r="JU341" s="21">
        <v>287</v>
      </c>
      <c r="JV341" s="39">
        <v>125</v>
      </c>
      <c r="JW341" s="39">
        <v>-275</v>
      </c>
      <c r="JX341" s="39">
        <v>2500</v>
      </c>
      <c r="JY341" s="50">
        <f t="shared" si="784"/>
        <v>9.4306478042342312E-4</v>
      </c>
      <c r="JZ341" s="40">
        <f t="shared" si="700"/>
        <v>18.378410627818663</v>
      </c>
      <c r="KA341" s="41">
        <f t="shared" si="785"/>
        <v>45946.026569546659</v>
      </c>
      <c r="KB341" s="39">
        <f t="shared" si="786"/>
        <v>-12635157.306625331</v>
      </c>
      <c r="KC341" s="39">
        <f t="shared" si="787"/>
        <v>5743253.3211933328</v>
      </c>
      <c r="KD341" s="40">
        <f t="shared" si="701"/>
        <v>13475.924049601355</v>
      </c>
      <c r="KE341" s="39">
        <f t="shared" si="788"/>
        <v>33689810.124003388</v>
      </c>
      <c r="KF341" s="39">
        <f t="shared" si="789"/>
        <v>-9264697784.1009312</v>
      </c>
      <c r="KG341" s="39">
        <f t="shared" si="790"/>
        <v>4211226265.5004234</v>
      </c>
      <c r="KH341" s="53">
        <f t="shared" si="791"/>
        <v>2547791890627.7559</v>
      </c>
      <c r="KI341" s="39">
        <f t="shared" si="792"/>
        <v>-1158087223012.6165</v>
      </c>
      <c r="KJ341" s="39">
        <f t="shared" si="793"/>
        <v>526403283187.55292</v>
      </c>
      <c r="LD341" s="21">
        <v>287</v>
      </c>
      <c r="LE341" s="39">
        <v>125</v>
      </c>
      <c r="LF341" s="39">
        <v>-275</v>
      </c>
      <c r="LG341" s="39">
        <v>2500</v>
      </c>
      <c r="LH341" s="50">
        <f t="shared" si="794"/>
        <v>9.4306478042342312E-4</v>
      </c>
      <c r="LI341" s="40">
        <f t="shared" si="702"/>
        <v>18.378410627818663</v>
      </c>
      <c r="LJ341" s="41">
        <f t="shared" si="795"/>
        <v>45946.026569546659</v>
      </c>
      <c r="LK341" s="39">
        <f t="shared" si="796"/>
        <v>-12635157.306625331</v>
      </c>
      <c r="LL341" s="39">
        <f t="shared" si="797"/>
        <v>5743253.3211933328</v>
      </c>
      <c r="LM341" s="40">
        <f t="shared" si="703"/>
        <v>13475.924049601355</v>
      </c>
      <c r="LN341" s="39">
        <f t="shared" si="798"/>
        <v>33689810.124003388</v>
      </c>
      <c r="LO341" s="39">
        <f t="shared" si="799"/>
        <v>-9264697784.1009312</v>
      </c>
      <c r="LP341" s="39">
        <f t="shared" si="800"/>
        <v>4211226265.5004234</v>
      </c>
      <c r="LQ341" s="53">
        <f t="shared" si="801"/>
        <v>2547791890627.7559</v>
      </c>
      <c r="LR341" s="39">
        <f t="shared" si="802"/>
        <v>-1158087223012.6165</v>
      </c>
      <c r="LS341" s="39">
        <f t="shared" si="803"/>
        <v>526403283187.55292</v>
      </c>
    </row>
    <row r="342" spans="1:331" x14ac:dyDescent="0.25">
      <c r="A342" s="21">
        <v>288</v>
      </c>
      <c r="B342" s="39">
        <v>125</v>
      </c>
      <c r="C342" s="39">
        <v>-225</v>
      </c>
      <c r="D342" s="39">
        <v>2500</v>
      </c>
      <c r="E342" s="50">
        <f t="shared" si="704"/>
        <v>9.7249999999999995E-4</v>
      </c>
      <c r="F342" s="40">
        <f t="shared" si="684"/>
        <v>18.76955390625</v>
      </c>
      <c r="G342" s="41">
        <f t="shared" si="705"/>
        <v>46923.884765625</v>
      </c>
      <c r="H342" s="39">
        <f t="shared" si="706"/>
        <v>-10557874.072265625</v>
      </c>
      <c r="I342" s="39">
        <f t="shared" si="707"/>
        <v>5865485.595703125</v>
      </c>
      <c r="J342" s="40">
        <f t="shared" si="685"/>
        <v>13100.625000000002</v>
      </c>
      <c r="K342" s="39">
        <f t="shared" si="708"/>
        <v>32751562.500000004</v>
      </c>
      <c r="L342" s="39">
        <f t="shared" si="709"/>
        <v>-7369101562.500001</v>
      </c>
      <c r="M342" s="39">
        <f t="shared" si="710"/>
        <v>4093945312.5000005</v>
      </c>
      <c r="N342" s="53">
        <f t="shared" si="711"/>
        <v>1658047851562.5002</v>
      </c>
      <c r="O342" s="39">
        <f t="shared" si="712"/>
        <v>-921137695312.50012</v>
      </c>
      <c r="P342" s="39">
        <f t="shared" si="713"/>
        <v>511743164062.50006</v>
      </c>
      <c r="AJ342" s="21">
        <v>288</v>
      </c>
      <c r="AK342" s="39">
        <v>125</v>
      </c>
      <c r="AL342" s="39">
        <v>-225</v>
      </c>
      <c r="AM342" s="39">
        <v>2500</v>
      </c>
      <c r="AN342" s="50">
        <f t="shared" si="714"/>
        <v>8.0677486267582315E-4</v>
      </c>
      <c r="AO342" s="40">
        <f t="shared" si="686"/>
        <v>16.423362794317832</v>
      </c>
      <c r="AP342" s="41">
        <f t="shared" si="715"/>
        <v>41058.40698579458</v>
      </c>
      <c r="AQ342" s="39">
        <f t="shared" si="716"/>
        <v>-9238141.5718037803</v>
      </c>
      <c r="AR342" s="39">
        <f t="shared" si="717"/>
        <v>5132300.8732243227</v>
      </c>
      <c r="AS342" s="40">
        <f t="shared" si="687"/>
        <v>15213.620500883255</v>
      </c>
      <c r="AT342" s="39">
        <f t="shared" si="718"/>
        <v>38034051.252208136</v>
      </c>
      <c r="AU342" s="39">
        <f t="shared" si="719"/>
        <v>-8557661531.7468309</v>
      </c>
      <c r="AV342" s="39">
        <f t="shared" si="720"/>
        <v>4754256406.5260172</v>
      </c>
      <c r="AW342" s="53">
        <f t="shared" si="721"/>
        <v>1925473844643.0369</v>
      </c>
      <c r="AX342" s="39">
        <f t="shared" si="722"/>
        <v>-1069707691468.3539</v>
      </c>
      <c r="AY342" s="39">
        <f t="shared" si="723"/>
        <v>594282050815.75208</v>
      </c>
      <c r="BS342" s="21">
        <v>288</v>
      </c>
      <c r="BT342" s="39">
        <v>125</v>
      </c>
      <c r="BU342" s="39">
        <v>-225</v>
      </c>
      <c r="BV342" s="39">
        <v>2500</v>
      </c>
      <c r="BW342" s="50">
        <f t="shared" si="724"/>
        <v>9.4267566767253241E-4</v>
      </c>
      <c r="BX342" s="40">
        <f t="shared" si="688"/>
        <v>18.373166008710253</v>
      </c>
      <c r="BY342" s="41">
        <f t="shared" si="725"/>
        <v>45932.915021775632</v>
      </c>
      <c r="BZ342" s="39">
        <f t="shared" si="726"/>
        <v>-10334905.879899517</v>
      </c>
      <c r="CA342" s="39">
        <f t="shared" si="727"/>
        <v>5741614.3777219541</v>
      </c>
      <c r="CB342" s="40">
        <f t="shared" si="689"/>
        <v>13480.885237175213</v>
      </c>
      <c r="CC342" s="39">
        <f t="shared" si="728"/>
        <v>33702213.092938028</v>
      </c>
      <c r="CD342" s="39">
        <f t="shared" si="729"/>
        <v>-7582997945.9110565</v>
      </c>
      <c r="CE342" s="39">
        <f t="shared" si="730"/>
        <v>4212776636.6172533</v>
      </c>
      <c r="CF342" s="53">
        <f t="shared" si="731"/>
        <v>1706174537829.9878</v>
      </c>
      <c r="CG342" s="39">
        <f t="shared" si="732"/>
        <v>-947874743238.88196</v>
      </c>
      <c r="CH342" s="39">
        <f t="shared" si="733"/>
        <v>526597079577.15668</v>
      </c>
      <c r="DB342" s="21">
        <v>288</v>
      </c>
      <c r="DC342" s="39">
        <v>125</v>
      </c>
      <c r="DD342" s="39">
        <v>-225</v>
      </c>
      <c r="DE342" s="39">
        <v>2500</v>
      </c>
      <c r="DF342" s="50">
        <f t="shared" si="734"/>
        <v>1.0262862703921041E-3</v>
      </c>
      <c r="DG342" s="40">
        <f t="shared" si="690"/>
        <v>19.455745026428392</v>
      </c>
      <c r="DH342" s="41">
        <f t="shared" si="735"/>
        <v>48639.36256607098</v>
      </c>
      <c r="DI342" s="39">
        <f t="shared" si="736"/>
        <v>-10943856.57736597</v>
      </c>
      <c r="DJ342" s="39">
        <f t="shared" si="737"/>
        <v>6079920.3207588727</v>
      </c>
      <c r="DK342" s="40">
        <f t="shared" si="691"/>
        <v>12414.850052500673</v>
      </c>
      <c r="DL342" s="39">
        <f t="shared" si="738"/>
        <v>31037125.131251682</v>
      </c>
      <c r="DM342" s="39">
        <f t="shared" si="739"/>
        <v>-6983353154.5316286</v>
      </c>
      <c r="DN342" s="39">
        <f t="shared" si="740"/>
        <v>3879640641.4064603</v>
      </c>
      <c r="DO342" s="53">
        <f t="shared" si="741"/>
        <v>1571254459769.6165</v>
      </c>
      <c r="DP342" s="39">
        <f t="shared" si="742"/>
        <v>-872919144316.45361</v>
      </c>
      <c r="DQ342" s="39">
        <f t="shared" si="743"/>
        <v>484955080175.8075</v>
      </c>
      <c r="EK342" s="21">
        <v>288</v>
      </c>
      <c r="EL342" s="39">
        <v>125</v>
      </c>
      <c r="EM342" s="39">
        <v>-225</v>
      </c>
      <c r="EN342" s="39">
        <v>2500</v>
      </c>
      <c r="EO342" s="50">
        <f t="shared" si="744"/>
        <v>1.0597148966180958E-3</v>
      </c>
      <c r="EP342" s="40">
        <f t="shared" si="692"/>
        <v>19.863632517782772</v>
      </c>
      <c r="EQ342" s="41">
        <f t="shared" si="745"/>
        <v>49659.081294456933</v>
      </c>
      <c r="ER342" s="39">
        <f t="shared" si="746"/>
        <v>-11173293.291252811</v>
      </c>
      <c r="ES342" s="39">
        <f t="shared" si="747"/>
        <v>6207385.1618071171</v>
      </c>
      <c r="ET342" s="40">
        <f t="shared" si="693"/>
        <v>11988.635068119278</v>
      </c>
      <c r="EU342" s="39">
        <f t="shared" si="748"/>
        <v>29971587.670298196</v>
      </c>
      <c r="EV342" s="39">
        <f t="shared" si="749"/>
        <v>-6743607225.8170938</v>
      </c>
      <c r="EW342" s="39">
        <f t="shared" si="750"/>
        <v>3746448458.7872744</v>
      </c>
      <c r="EX342" s="53">
        <f t="shared" si="751"/>
        <v>1517311625808.8462</v>
      </c>
      <c r="EY342" s="39">
        <f t="shared" si="752"/>
        <v>-842950903227.13672</v>
      </c>
      <c r="EZ342" s="39">
        <f t="shared" si="753"/>
        <v>468306057348.4093</v>
      </c>
      <c r="FT342" s="21">
        <v>288</v>
      </c>
      <c r="FU342" s="39">
        <v>125</v>
      </c>
      <c r="FV342" s="39">
        <v>-225</v>
      </c>
      <c r="FW342" s="39">
        <v>2500</v>
      </c>
      <c r="FX342" s="50">
        <f t="shared" si="754"/>
        <v>1.0622255321103902E-3</v>
      </c>
      <c r="FY342" s="40">
        <f t="shared" si="694"/>
        <v>19.893691427011536</v>
      </c>
      <c r="FZ342" s="41">
        <f t="shared" si="755"/>
        <v>49734.228567528837</v>
      </c>
      <c r="GA342" s="39">
        <f t="shared" si="756"/>
        <v>-11190201.427693989</v>
      </c>
      <c r="GB342" s="39">
        <f t="shared" si="757"/>
        <v>6216778.5709411046</v>
      </c>
      <c r="GC342" s="40">
        <f t="shared" si="695"/>
        <v>11956.624465592526</v>
      </c>
      <c r="GD342" s="39">
        <f t="shared" si="758"/>
        <v>29891561.163981315</v>
      </c>
      <c r="GE342" s="39">
        <f t="shared" si="759"/>
        <v>-6725601261.8957958</v>
      </c>
      <c r="GF342" s="39">
        <f t="shared" si="760"/>
        <v>3736445145.4976645</v>
      </c>
      <c r="GG342" s="53">
        <f t="shared" si="761"/>
        <v>1513260283926.554</v>
      </c>
      <c r="GH342" s="39">
        <f t="shared" si="762"/>
        <v>-840700157736.97449</v>
      </c>
      <c r="GI342" s="39">
        <f t="shared" si="763"/>
        <v>467055643187.20807</v>
      </c>
      <c r="HC342" s="21">
        <v>288</v>
      </c>
      <c r="HD342" s="39">
        <v>125</v>
      </c>
      <c r="HE342" s="39">
        <v>-225</v>
      </c>
      <c r="HF342" s="39">
        <v>2500</v>
      </c>
      <c r="HG342" s="50">
        <f t="shared" si="764"/>
        <v>1.0622369253187535E-3</v>
      </c>
      <c r="HH342" s="40">
        <f t="shared" si="696"/>
        <v>19.89382765049789</v>
      </c>
      <c r="HI342" s="41">
        <f t="shared" si="765"/>
        <v>49734.569126244729</v>
      </c>
      <c r="HJ342" s="39">
        <f t="shared" si="766"/>
        <v>-11190278.053405063</v>
      </c>
      <c r="HK342" s="39">
        <f t="shared" si="767"/>
        <v>6216821.1407805914</v>
      </c>
      <c r="HL342" s="40">
        <f t="shared" si="697"/>
        <v>11956.479202185892</v>
      </c>
      <c r="HM342" s="39">
        <f t="shared" si="768"/>
        <v>29891198.005464729</v>
      </c>
      <c r="HN342" s="39">
        <f t="shared" si="769"/>
        <v>-6725519551.2295637</v>
      </c>
      <c r="HO342" s="39">
        <f t="shared" si="770"/>
        <v>3736399750.6830912</v>
      </c>
      <c r="HP342" s="53">
        <f t="shared" si="771"/>
        <v>1513241899026.6519</v>
      </c>
      <c r="HQ342" s="39">
        <f t="shared" si="772"/>
        <v>-840689943903.69556</v>
      </c>
      <c r="HR342" s="39">
        <f t="shared" si="773"/>
        <v>467049968835.38641</v>
      </c>
      <c r="IL342" s="21">
        <v>288</v>
      </c>
      <c r="IM342" s="39">
        <v>125</v>
      </c>
      <c r="IN342" s="39">
        <v>-225</v>
      </c>
      <c r="IO342" s="39">
        <v>2500</v>
      </c>
      <c r="IP342" s="50">
        <f t="shared" si="774"/>
        <v>1.0622369255228175E-3</v>
      </c>
      <c r="IQ342" s="40">
        <f t="shared" si="698"/>
        <v>19.893827652937777</v>
      </c>
      <c r="IR342" s="41">
        <f t="shared" si="775"/>
        <v>49734.569132344441</v>
      </c>
      <c r="IS342" s="39">
        <f t="shared" si="776"/>
        <v>-11190278.054777499</v>
      </c>
      <c r="IT342" s="39">
        <f t="shared" si="777"/>
        <v>6216821.141543055</v>
      </c>
      <c r="IU342" s="40">
        <f t="shared" si="699"/>
        <v>11956.479199584077</v>
      </c>
      <c r="IV342" s="39">
        <f t="shared" si="778"/>
        <v>29891197.998960193</v>
      </c>
      <c r="IW342" s="39">
        <f t="shared" si="779"/>
        <v>-6725519549.7660437</v>
      </c>
      <c r="IX342" s="39">
        <f t="shared" si="780"/>
        <v>3736399749.8700242</v>
      </c>
      <c r="IY342" s="53">
        <f t="shared" si="781"/>
        <v>1513241898697.3599</v>
      </c>
      <c r="IZ342" s="39">
        <f t="shared" si="782"/>
        <v>-840689943720.75549</v>
      </c>
      <c r="JA342" s="39">
        <f t="shared" si="783"/>
        <v>467049968733.75299</v>
      </c>
      <c r="JU342" s="21">
        <v>288</v>
      </c>
      <c r="JV342" s="39">
        <v>125</v>
      </c>
      <c r="JW342" s="39">
        <v>-225</v>
      </c>
      <c r="JX342" s="39">
        <v>2500</v>
      </c>
      <c r="JY342" s="50">
        <f t="shared" si="784"/>
        <v>1.0622369255228181E-3</v>
      </c>
      <c r="JZ342" s="40">
        <f t="shared" si="700"/>
        <v>19.893827652937787</v>
      </c>
      <c r="KA342" s="41">
        <f t="shared" si="785"/>
        <v>49734.56913234447</v>
      </c>
      <c r="KB342" s="39">
        <f t="shared" si="786"/>
        <v>-11190278.054777505</v>
      </c>
      <c r="KC342" s="39">
        <f t="shared" si="787"/>
        <v>6216821.1415430587</v>
      </c>
      <c r="KD342" s="40">
        <f t="shared" si="701"/>
        <v>11956.47919958407</v>
      </c>
      <c r="KE342" s="39">
        <f t="shared" si="788"/>
        <v>29891197.998960175</v>
      </c>
      <c r="KF342" s="39">
        <f t="shared" si="789"/>
        <v>-6725519549.7660389</v>
      </c>
      <c r="KG342" s="39">
        <f t="shared" si="790"/>
        <v>3736399749.8700218</v>
      </c>
      <c r="KH342" s="53">
        <f t="shared" si="791"/>
        <v>1513241898697.3586</v>
      </c>
      <c r="KI342" s="39">
        <f t="shared" si="792"/>
        <v>-840689943720.75488</v>
      </c>
      <c r="KJ342" s="39">
        <f t="shared" si="793"/>
        <v>467049968733.75275</v>
      </c>
      <c r="LD342" s="21">
        <v>288</v>
      </c>
      <c r="LE342" s="39">
        <v>125</v>
      </c>
      <c r="LF342" s="39">
        <v>-225</v>
      </c>
      <c r="LG342" s="39">
        <v>2500</v>
      </c>
      <c r="LH342" s="50">
        <f t="shared" si="794"/>
        <v>1.0622369255228181E-3</v>
      </c>
      <c r="LI342" s="40">
        <f t="shared" si="702"/>
        <v>19.893827652937787</v>
      </c>
      <c r="LJ342" s="41">
        <f t="shared" si="795"/>
        <v>49734.56913234447</v>
      </c>
      <c r="LK342" s="39">
        <f t="shared" si="796"/>
        <v>-11190278.054777505</v>
      </c>
      <c r="LL342" s="39">
        <f t="shared" si="797"/>
        <v>6216821.1415430587</v>
      </c>
      <c r="LM342" s="40">
        <f t="shared" si="703"/>
        <v>11956.47919958407</v>
      </c>
      <c r="LN342" s="39">
        <f t="shared" si="798"/>
        <v>29891197.998960175</v>
      </c>
      <c r="LO342" s="39">
        <f t="shared" si="799"/>
        <v>-6725519549.7660389</v>
      </c>
      <c r="LP342" s="39">
        <f t="shared" si="800"/>
        <v>3736399749.8700218</v>
      </c>
      <c r="LQ342" s="53">
        <f t="shared" si="801"/>
        <v>1513241898697.3586</v>
      </c>
      <c r="LR342" s="39">
        <f t="shared" si="802"/>
        <v>-840689943720.75488</v>
      </c>
      <c r="LS342" s="39">
        <f t="shared" si="803"/>
        <v>467049968733.75275</v>
      </c>
    </row>
    <row r="343" spans="1:331" x14ac:dyDescent="0.25">
      <c r="A343" s="21">
        <v>289</v>
      </c>
      <c r="B343" s="39">
        <v>125</v>
      </c>
      <c r="C343" s="39">
        <v>-175</v>
      </c>
      <c r="D343" s="39">
        <v>2500</v>
      </c>
      <c r="E343" s="50">
        <f t="shared" si="704"/>
        <v>9.7999999999999997E-4</v>
      </c>
      <c r="F343" s="40">
        <f t="shared" si="684"/>
        <v>18.867450000000002</v>
      </c>
      <c r="G343" s="41">
        <f t="shared" si="705"/>
        <v>47168.625000000007</v>
      </c>
      <c r="H343" s="39">
        <f t="shared" si="706"/>
        <v>-8254509.3750000009</v>
      </c>
      <c r="I343" s="39">
        <f t="shared" si="707"/>
        <v>5896078.1250000009</v>
      </c>
      <c r="J343" s="40">
        <f t="shared" si="685"/>
        <v>13005</v>
      </c>
      <c r="K343" s="39">
        <f t="shared" si="708"/>
        <v>32512500</v>
      </c>
      <c r="L343" s="39">
        <f t="shared" si="709"/>
        <v>-5689687500</v>
      </c>
      <c r="M343" s="39">
        <f t="shared" si="710"/>
        <v>4064062500</v>
      </c>
      <c r="N343" s="53">
        <f t="shared" si="711"/>
        <v>995695312500</v>
      </c>
      <c r="O343" s="39">
        <f t="shared" si="712"/>
        <v>-711210937500</v>
      </c>
      <c r="P343" s="39">
        <f t="shared" si="713"/>
        <v>508007812500</v>
      </c>
      <c r="AJ343" s="21">
        <v>289</v>
      </c>
      <c r="AK343" s="39">
        <v>125</v>
      </c>
      <c r="AL343" s="39">
        <v>-175</v>
      </c>
      <c r="AM343" s="39">
        <v>2500</v>
      </c>
      <c r="AN343" s="50">
        <f t="shared" si="714"/>
        <v>8.7936690241379888E-4</v>
      </c>
      <c r="AO343" s="40">
        <f t="shared" si="686"/>
        <v>17.49415681128902</v>
      </c>
      <c r="AP343" s="41">
        <f t="shared" si="715"/>
        <v>43735.392028222552</v>
      </c>
      <c r="AQ343" s="39">
        <f t="shared" si="716"/>
        <v>-7653693.6049389467</v>
      </c>
      <c r="AR343" s="39">
        <f t="shared" si="717"/>
        <v>5466924.0035278192</v>
      </c>
      <c r="AS343" s="40">
        <f t="shared" si="687"/>
        <v>14288.071994224065</v>
      </c>
      <c r="AT343" s="39">
        <f t="shared" si="718"/>
        <v>35720179.985560164</v>
      </c>
      <c r="AU343" s="39">
        <f t="shared" si="719"/>
        <v>-6251031497.4730291</v>
      </c>
      <c r="AV343" s="39">
        <f t="shared" si="720"/>
        <v>4465022498.1950207</v>
      </c>
      <c r="AW343" s="53">
        <f t="shared" si="721"/>
        <v>1093930512057.7802</v>
      </c>
      <c r="AX343" s="39">
        <f t="shared" si="722"/>
        <v>-781378937184.12866</v>
      </c>
      <c r="AY343" s="39">
        <f t="shared" si="723"/>
        <v>558127812274.37756</v>
      </c>
      <c r="BS343" s="21">
        <v>289</v>
      </c>
      <c r="BT343" s="39">
        <v>125</v>
      </c>
      <c r="BU343" s="39">
        <v>-175</v>
      </c>
      <c r="BV343" s="39">
        <v>2500</v>
      </c>
      <c r="BW343" s="50">
        <f t="shared" si="724"/>
        <v>1.0330371714208446E-3</v>
      </c>
      <c r="BX343" s="40">
        <f t="shared" si="688"/>
        <v>19.539265911932016</v>
      </c>
      <c r="BY343" s="41">
        <f t="shared" si="725"/>
        <v>48848.16477983004</v>
      </c>
      <c r="BZ343" s="39">
        <f t="shared" si="726"/>
        <v>-8548428.8364702575</v>
      </c>
      <c r="CA343" s="39">
        <f t="shared" si="727"/>
        <v>6106020.5974787548</v>
      </c>
      <c r="CB343" s="40">
        <f t="shared" si="689"/>
        <v>12328.776064384232</v>
      </c>
      <c r="CC343" s="39">
        <f t="shared" si="728"/>
        <v>30821940.160960581</v>
      </c>
      <c r="CD343" s="39">
        <f t="shared" si="729"/>
        <v>-5393839528.1681013</v>
      </c>
      <c r="CE343" s="39">
        <f t="shared" si="730"/>
        <v>3852742520.1200728</v>
      </c>
      <c r="CF343" s="53">
        <f t="shared" si="731"/>
        <v>943921917429.41772</v>
      </c>
      <c r="CG343" s="39">
        <f t="shared" si="732"/>
        <v>-674229941021.0127</v>
      </c>
      <c r="CH343" s="39">
        <f t="shared" si="733"/>
        <v>481592815015.00909</v>
      </c>
      <c r="DB343" s="21">
        <v>289</v>
      </c>
      <c r="DC343" s="39">
        <v>125</v>
      </c>
      <c r="DD343" s="39">
        <v>-175</v>
      </c>
      <c r="DE343" s="39">
        <v>2500</v>
      </c>
      <c r="DF343" s="50">
        <f t="shared" si="734"/>
        <v>1.1372065451434809E-3</v>
      </c>
      <c r="DG343" s="40">
        <f t="shared" si="690"/>
        <v>20.754370020886793</v>
      </c>
      <c r="DH343" s="41">
        <f t="shared" si="735"/>
        <v>51885.925052216982</v>
      </c>
      <c r="DI343" s="39">
        <f t="shared" si="736"/>
        <v>-9080036.8841379713</v>
      </c>
      <c r="DJ343" s="39">
        <f t="shared" si="737"/>
        <v>6485740.631527123</v>
      </c>
      <c r="DK343" s="40">
        <f t="shared" si="691"/>
        <v>11000.616549420618</v>
      </c>
      <c r="DL343" s="39">
        <f t="shared" si="738"/>
        <v>27501541.373551544</v>
      </c>
      <c r="DM343" s="39">
        <f t="shared" si="739"/>
        <v>-4812769740.37152</v>
      </c>
      <c r="DN343" s="39">
        <f t="shared" si="740"/>
        <v>3437692671.693943</v>
      </c>
      <c r="DO343" s="53">
        <f t="shared" si="741"/>
        <v>842234704565.01599</v>
      </c>
      <c r="DP343" s="39">
        <f t="shared" si="742"/>
        <v>-601596217546.44006</v>
      </c>
      <c r="DQ343" s="39">
        <f t="shared" si="743"/>
        <v>429711583961.74286</v>
      </c>
      <c r="EK343" s="21">
        <v>289</v>
      </c>
      <c r="EL343" s="39">
        <v>125</v>
      </c>
      <c r="EM343" s="39">
        <v>-175</v>
      </c>
      <c r="EN343" s="39">
        <v>2500</v>
      </c>
      <c r="EO343" s="50">
        <f t="shared" si="744"/>
        <v>1.1783013069215536E-3</v>
      </c>
      <c r="EP343" s="40">
        <f t="shared" si="692"/>
        <v>21.195671768431477</v>
      </c>
      <c r="EQ343" s="41">
        <f t="shared" si="745"/>
        <v>52989.17942107869</v>
      </c>
      <c r="ER343" s="39">
        <f t="shared" si="746"/>
        <v>-9273106.3986887708</v>
      </c>
      <c r="ES343" s="39">
        <f t="shared" si="747"/>
        <v>6623647.4276348362</v>
      </c>
      <c r="ET343" s="40">
        <f t="shared" si="693"/>
        <v>10476.658336750192</v>
      </c>
      <c r="EU343" s="39">
        <f t="shared" si="748"/>
        <v>26191645.841875479</v>
      </c>
      <c r="EV343" s="39">
        <f t="shared" si="749"/>
        <v>-4583538022.3282089</v>
      </c>
      <c r="EW343" s="39">
        <f t="shared" si="750"/>
        <v>3273955730.2344346</v>
      </c>
      <c r="EX343" s="53">
        <f t="shared" si="751"/>
        <v>802119153907.43652</v>
      </c>
      <c r="EY343" s="39">
        <f t="shared" si="752"/>
        <v>-572942252791.026</v>
      </c>
      <c r="EZ343" s="39">
        <f t="shared" si="753"/>
        <v>409244466279.30438</v>
      </c>
      <c r="FT343" s="21">
        <v>289</v>
      </c>
      <c r="FU343" s="39">
        <v>125</v>
      </c>
      <c r="FV343" s="39">
        <v>-175</v>
      </c>
      <c r="FW343" s="39">
        <v>2500</v>
      </c>
      <c r="FX343" s="50">
        <f t="shared" si="754"/>
        <v>1.1813954128036574E-3</v>
      </c>
      <c r="FY343" s="40">
        <f t="shared" si="694"/>
        <v>21.228026627609548</v>
      </c>
      <c r="FZ343" s="41">
        <f t="shared" si="755"/>
        <v>53070.066569023867</v>
      </c>
      <c r="GA343" s="39">
        <f t="shared" si="756"/>
        <v>-9287261.6495791767</v>
      </c>
      <c r="GB343" s="39">
        <f t="shared" si="757"/>
        <v>6633758.3211279837</v>
      </c>
      <c r="GC343" s="40">
        <f t="shared" si="695"/>
        <v>10437.208486753367</v>
      </c>
      <c r="GD343" s="39">
        <f t="shared" si="758"/>
        <v>26093021.216883417</v>
      </c>
      <c r="GE343" s="39">
        <f t="shared" si="759"/>
        <v>-4566278712.9545984</v>
      </c>
      <c r="GF343" s="39">
        <f t="shared" si="760"/>
        <v>3261627652.1104274</v>
      </c>
      <c r="GG343" s="53">
        <f t="shared" si="761"/>
        <v>799098774767.05469</v>
      </c>
      <c r="GH343" s="39">
        <f t="shared" si="762"/>
        <v>-570784839119.32483</v>
      </c>
      <c r="GI343" s="39">
        <f t="shared" si="763"/>
        <v>407703456513.80341</v>
      </c>
      <c r="HC343" s="21">
        <v>289</v>
      </c>
      <c r="HD343" s="39">
        <v>125</v>
      </c>
      <c r="HE343" s="39">
        <v>-175</v>
      </c>
      <c r="HF343" s="39">
        <v>2500</v>
      </c>
      <c r="HG343" s="50">
        <f t="shared" si="764"/>
        <v>1.1814090703767073E-3</v>
      </c>
      <c r="HH343" s="40">
        <f t="shared" si="696"/>
        <v>21.22816917335777</v>
      </c>
      <c r="HI343" s="41">
        <f t="shared" si="765"/>
        <v>53070.422933394424</v>
      </c>
      <c r="HJ343" s="39">
        <f t="shared" si="766"/>
        <v>-9287324.0133440234</v>
      </c>
      <c r="HK343" s="39">
        <f t="shared" si="767"/>
        <v>6633802.8666743031</v>
      </c>
      <c r="HL343" s="40">
        <f t="shared" si="697"/>
        <v>10437.034352696983</v>
      </c>
      <c r="HM343" s="39">
        <f t="shared" si="768"/>
        <v>26092585.881742455</v>
      </c>
      <c r="HN343" s="39">
        <f t="shared" si="769"/>
        <v>-4566202529.3049297</v>
      </c>
      <c r="HO343" s="39">
        <f t="shared" si="770"/>
        <v>3261573235.2178068</v>
      </c>
      <c r="HP343" s="53">
        <f t="shared" si="771"/>
        <v>799085442628.36267</v>
      </c>
      <c r="HQ343" s="39">
        <f t="shared" si="772"/>
        <v>-570775316163.11621</v>
      </c>
      <c r="HR343" s="39">
        <f t="shared" si="773"/>
        <v>407696654402.22583</v>
      </c>
      <c r="IL343" s="21">
        <v>289</v>
      </c>
      <c r="IM343" s="39">
        <v>125</v>
      </c>
      <c r="IN343" s="39">
        <v>-175</v>
      </c>
      <c r="IO343" s="39">
        <v>2500</v>
      </c>
      <c r="IP343" s="50">
        <f t="shared" si="774"/>
        <v>1.1814090706222125E-3</v>
      </c>
      <c r="IQ343" s="40">
        <f t="shared" si="698"/>
        <v>21.228169175920112</v>
      </c>
      <c r="IR343" s="41">
        <f t="shared" si="775"/>
        <v>53070.422939800279</v>
      </c>
      <c r="IS343" s="39">
        <f t="shared" si="776"/>
        <v>-9287324.0144650489</v>
      </c>
      <c r="IT343" s="39">
        <f t="shared" si="777"/>
        <v>6633802.8674750347</v>
      </c>
      <c r="IU343" s="40">
        <f t="shared" si="699"/>
        <v>10437.034349566791</v>
      </c>
      <c r="IV343" s="39">
        <f t="shared" si="778"/>
        <v>26092585.873916976</v>
      </c>
      <c r="IW343" s="39">
        <f t="shared" si="779"/>
        <v>-4566202527.9354706</v>
      </c>
      <c r="IX343" s="39">
        <f t="shared" si="780"/>
        <v>3261573234.2396221</v>
      </c>
      <c r="IY343" s="53">
        <f t="shared" si="781"/>
        <v>799085442388.7074</v>
      </c>
      <c r="IZ343" s="39">
        <f t="shared" si="782"/>
        <v>-570775315991.93384</v>
      </c>
      <c r="JA343" s="39">
        <f t="shared" si="783"/>
        <v>407696654279.95276</v>
      </c>
      <c r="JU343" s="21">
        <v>289</v>
      </c>
      <c r="JV343" s="39">
        <v>125</v>
      </c>
      <c r="JW343" s="39">
        <v>-175</v>
      </c>
      <c r="JX343" s="39">
        <v>2500</v>
      </c>
      <c r="JY343" s="50">
        <f t="shared" si="784"/>
        <v>1.1814090706222134E-3</v>
      </c>
      <c r="JZ343" s="40">
        <f t="shared" si="700"/>
        <v>21.228169175920122</v>
      </c>
      <c r="KA343" s="41">
        <f t="shared" si="785"/>
        <v>53070.422939800308</v>
      </c>
      <c r="KB343" s="39">
        <f t="shared" si="786"/>
        <v>-9287324.0144650545</v>
      </c>
      <c r="KC343" s="39">
        <f t="shared" si="787"/>
        <v>6633802.8674750384</v>
      </c>
      <c r="KD343" s="40">
        <f t="shared" si="701"/>
        <v>10437.03434956678</v>
      </c>
      <c r="KE343" s="39">
        <f t="shared" si="788"/>
        <v>26092585.87391695</v>
      </c>
      <c r="KF343" s="39">
        <f t="shared" si="789"/>
        <v>-4566202527.9354658</v>
      </c>
      <c r="KG343" s="39">
        <f t="shared" si="790"/>
        <v>3261573234.2396188</v>
      </c>
      <c r="KH343" s="53">
        <f t="shared" si="791"/>
        <v>799085442388.70654</v>
      </c>
      <c r="KI343" s="39">
        <f t="shared" si="792"/>
        <v>-570775315991.93323</v>
      </c>
      <c r="KJ343" s="39">
        <f t="shared" si="793"/>
        <v>407696654279.95233</v>
      </c>
      <c r="LD343" s="21">
        <v>289</v>
      </c>
      <c r="LE343" s="39">
        <v>125</v>
      </c>
      <c r="LF343" s="39">
        <v>-175</v>
      </c>
      <c r="LG343" s="39">
        <v>2500</v>
      </c>
      <c r="LH343" s="50">
        <f t="shared" si="794"/>
        <v>1.1814090706222134E-3</v>
      </c>
      <c r="LI343" s="40">
        <f t="shared" si="702"/>
        <v>21.228169175920122</v>
      </c>
      <c r="LJ343" s="41">
        <f t="shared" si="795"/>
        <v>53070.422939800308</v>
      </c>
      <c r="LK343" s="39">
        <f t="shared" si="796"/>
        <v>-9287324.0144650545</v>
      </c>
      <c r="LL343" s="39">
        <f t="shared" si="797"/>
        <v>6633802.8674750384</v>
      </c>
      <c r="LM343" s="40">
        <f t="shared" si="703"/>
        <v>10437.03434956678</v>
      </c>
      <c r="LN343" s="39">
        <f t="shared" si="798"/>
        <v>26092585.87391695</v>
      </c>
      <c r="LO343" s="39">
        <f t="shared" si="799"/>
        <v>-4566202527.9354658</v>
      </c>
      <c r="LP343" s="39">
        <f t="shared" si="800"/>
        <v>3261573234.2396188</v>
      </c>
      <c r="LQ343" s="53">
        <f t="shared" si="801"/>
        <v>799085442388.70654</v>
      </c>
      <c r="LR343" s="39">
        <f t="shared" si="802"/>
        <v>-570775315991.93323</v>
      </c>
      <c r="LS343" s="39">
        <f t="shared" si="803"/>
        <v>407696654279.95233</v>
      </c>
    </row>
    <row r="344" spans="1:331" x14ac:dyDescent="0.25">
      <c r="A344" s="21">
        <v>290</v>
      </c>
      <c r="B344" s="39">
        <v>125</v>
      </c>
      <c r="C344" s="39">
        <v>-125</v>
      </c>
      <c r="D344" s="39">
        <v>2500</v>
      </c>
      <c r="E344" s="50">
        <f t="shared" si="704"/>
        <v>9.8749999999999988E-4</v>
      </c>
      <c r="F344" s="40">
        <f t="shared" si="684"/>
        <v>18.964628906249999</v>
      </c>
      <c r="G344" s="41">
        <f t="shared" si="705"/>
        <v>47411.572265625</v>
      </c>
      <c r="H344" s="39">
        <f t="shared" si="706"/>
        <v>-5926446.533203125</v>
      </c>
      <c r="I344" s="39">
        <f t="shared" si="707"/>
        <v>5926446.533203125</v>
      </c>
      <c r="J344" s="40">
        <f t="shared" si="685"/>
        <v>12909.375000000002</v>
      </c>
      <c r="K344" s="39">
        <f t="shared" si="708"/>
        <v>32273437.500000004</v>
      </c>
      <c r="L344" s="39">
        <f t="shared" si="709"/>
        <v>-4034179687.5000005</v>
      </c>
      <c r="M344" s="39">
        <f t="shared" si="710"/>
        <v>4034179687.5000005</v>
      </c>
      <c r="N344" s="53">
        <f t="shared" si="711"/>
        <v>504272460937.50006</v>
      </c>
      <c r="O344" s="39">
        <f t="shared" si="712"/>
        <v>-504272460937.50006</v>
      </c>
      <c r="P344" s="39">
        <f t="shared" si="713"/>
        <v>504272460937.50006</v>
      </c>
      <c r="AJ344" s="21">
        <v>290</v>
      </c>
      <c r="AK344" s="39">
        <v>125</v>
      </c>
      <c r="AL344" s="39">
        <v>-125</v>
      </c>
      <c r="AM344" s="39">
        <v>2500</v>
      </c>
      <c r="AN344" s="50">
        <f t="shared" si="714"/>
        <v>9.5195894215177449E-4</v>
      </c>
      <c r="AO344" s="40">
        <f t="shared" si="686"/>
        <v>18.497763374285373</v>
      </c>
      <c r="AP344" s="41">
        <f t="shared" si="715"/>
        <v>46244.408435713434</v>
      </c>
      <c r="AQ344" s="39">
        <f t="shared" si="716"/>
        <v>-5780551.0544641791</v>
      </c>
      <c r="AR344" s="39">
        <f t="shared" si="717"/>
        <v>5780551.0544641791</v>
      </c>
      <c r="AS344" s="40">
        <f t="shared" si="687"/>
        <v>13362.523487564875</v>
      </c>
      <c r="AT344" s="39">
        <f t="shared" si="718"/>
        <v>33406308.718912188</v>
      </c>
      <c r="AU344" s="39">
        <f t="shared" si="719"/>
        <v>-4175788589.8640237</v>
      </c>
      <c r="AV344" s="39">
        <f t="shared" si="720"/>
        <v>4175788589.8640237</v>
      </c>
      <c r="AW344" s="53">
        <f t="shared" si="721"/>
        <v>521973573733.00299</v>
      </c>
      <c r="AX344" s="39">
        <f t="shared" si="722"/>
        <v>-521973573733.00299</v>
      </c>
      <c r="AY344" s="39">
        <f t="shared" si="723"/>
        <v>521973573733.00293</v>
      </c>
      <c r="BS344" s="21">
        <v>290</v>
      </c>
      <c r="BT344" s="39">
        <v>125</v>
      </c>
      <c r="BU344" s="39">
        <v>-125</v>
      </c>
      <c r="BV344" s="39">
        <v>2500</v>
      </c>
      <c r="BW344" s="50">
        <f t="shared" si="724"/>
        <v>1.1233986751691568E-3</v>
      </c>
      <c r="BX344" s="40">
        <f t="shared" si="688"/>
        <v>20.601259497818166</v>
      </c>
      <c r="BY344" s="41">
        <f t="shared" si="725"/>
        <v>51503.148744545419</v>
      </c>
      <c r="BZ344" s="39">
        <f t="shared" si="726"/>
        <v>-6437893.5930681769</v>
      </c>
      <c r="CA344" s="39">
        <f t="shared" si="727"/>
        <v>6437893.5930681769</v>
      </c>
      <c r="CB344" s="40">
        <f t="shared" si="689"/>
        <v>11176.666891593251</v>
      </c>
      <c r="CC344" s="39">
        <f t="shared" si="728"/>
        <v>27941667.22898313</v>
      </c>
      <c r="CD344" s="39">
        <f t="shared" si="729"/>
        <v>-3492708403.6228914</v>
      </c>
      <c r="CE344" s="39">
        <f t="shared" si="730"/>
        <v>3492708403.6228914</v>
      </c>
      <c r="CF344" s="53">
        <f t="shared" si="731"/>
        <v>436588550452.86145</v>
      </c>
      <c r="CG344" s="39">
        <f t="shared" si="732"/>
        <v>-436588550452.86145</v>
      </c>
      <c r="CH344" s="39">
        <f t="shared" si="733"/>
        <v>436588550452.86139</v>
      </c>
      <c r="DB344" s="21">
        <v>290</v>
      </c>
      <c r="DC344" s="39">
        <v>125</v>
      </c>
      <c r="DD344" s="39">
        <v>-125</v>
      </c>
      <c r="DE344" s="39">
        <v>2500</v>
      </c>
      <c r="DF344" s="50">
        <f t="shared" si="734"/>
        <v>1.248126819894858E-3</v>
      </c>
      <c r="DG344" s="40">
        <f t="shared" si="690"/>
        <v>21.896127846620949</v>
      </c>
      <c r="DH344" s="41">
        <f t="shared" si="735"/>
        <v>54740.31961655237</v>
      </c>
      <c r="DI344" s="39">
        <f t="shared" si="736"/>
        <v>-6842539.952069046</v>
      </c>
      <c r="DJ344" s="39">
        <f t="shared" si="737"/>
        <v>6842539.952069046</v>
      </c>
      <c r="DK344" s="40">
        <f t="shared" si="691"/>
        <v>9586.3830463405629</v>
      </c>
      <c r="DL344" s="39">
        <f t="shared" si="738"/>
        <v>23965957.615851406</v>
      </c>
      <c r="DM344" s="39">
        <f t="shared" si="739"/>
        <v>-2995744701.9814258</v>
      </c>
      <c r="DN344" s="39">
        <f t="shared" si="740"/>
        <v>2995744701.9814258</v>
      </c>
      <c r="DO344" s="53">
        <f t="shared" si="741"/>
        <v>374468087747.67822</v>
      </c>
      <c r="DP344" s="39">
        <f t="shared" si="742"/>
        <v>-374468087747.67822</v>
      </c>
      <c r="DQ344" s="39">
        <f t="shared" si="743"/>
        <v>374468087747.67822</v>
      </c>
      <c r="EK344" s="21">
        <v>290</v>
      </c>
      <c r="EL344" s="39">
        <v>125</v>
      </c>
      <c r="EM344" s="39">
        <v>-125</v>
      </c>
      <c r="EN344" s="39">
        <v>2500</v>
      </c>
      <c r="EO344" s="50">
        <f t="shared" si="744"/>
        <v>1.2968877172250118E-3</v>
      </c>
      <c r="EP344" s="40">
        <f t="shared" si="692"/>
        <v>22.348411126044773</v>
      </c>
      <c r="EQ344" s="41">
        <f t="shared" si="745"/>
        <v>55871.027815111935</v>
      </c>
      <c r="ER344" s="39">
        <f t="shared" si="746"/>
        <v>-6983878.4768889919</v>
      </c>
      <c r="ES344" s="39">
        <f t="shared" si="747"/>
        <v>6983878.4768889919</v>
      </c>
      <c r="ET344" s="40">
        <f t="shared" si="693"/>
        <v>8964.6816053810999</v>
      </c>
      <c r="EU344" s="39">
        <f t="shared" si="748"/>
        <v>22411704.01345275</v>
      </c>
      <c r="EV344" s="39">
        <f t="shared" si="749"/>
        <v>-2801463001.6815939</v>
      </c>
      <c r="EW344" s="39">
        <f t="shared" si="750"/>
        <v>2801463001.6815939</v>
      </c>
      <c r="EX344" s="53">
        <f t="shared" si="751"/>
        <v>350182875210.19922</v>
      </c>
      <c r="EY344" s="39">
        <f t="shared" si="752"/>
        <v>-350182875210.19922</v>
      </c>
      <c r="EZ344" s="39">
        <f t="shared" si="753"/>
        <v>350182875210.19922</v>
      </c>
      <c r="FT344" s="21">
        <v>290</v>
      </c>
      <c r="FU344" s="39">
        <v>125</v>
      </c>
      <c r="FV344" s="39">
        <v>-125</v>
      </c>
      <c r="FW344" s="39">
        <v>2500</v>
      </c>
      <c r="FX344" s="50">
        <f t="shared" si="754"/>
        <v>1.3005652934969245E-3</v>
      </c>
      <c r="FY344" s="40">
        <f t="shared" si="694"/>
        <v>22.381293207285847</v>
      </c>
      <c r="FZ344" s="41">
        <f t="shared" si="755"/>
        <v>55953.233018214618</v>
      </c>
      <c r="GA344" s="39">
        <f t="shared" si="756"/>
        <v>-6994154.1272768276</v>
      </c>
      <c r="GB344" s="39">
        <f t="shared" si="757"/>
        <v>6994154.1272768276</v>
      </c>
      <c r="GC344" s="40">
        <f t="shared" si="695"/>
        <v>8917.7925079142133</v>
      </c>
      <c r="GD344" s="39">
        <f t="shared" si="758"/>
        <v>22294481.269785535</v>
      </c>
      <c r="GE344" s="39">
        <f t="shared" si="759"/>
        <v>-2786810158.7231917</v>
      </c>
      <c r="GF344" s="39">
        <f t="shared" si="760"/>
        <v>2786810158.7231917</v>
      </c>
      <c r="GG344" s="53">
        <f t="shared" si="761"/>
        <v>348351269840.39899</v>
      </c>
      <c r="GH344" s="39">
        <f t="shared" si="762"/>
        <v>-348351269840.39899</v>
      </c>
      <c r="GI344" s="39">
        <f t="shared" si="763"/>
        <v>348351269840.39899</v>
      </c>
      <c r="HC344" s="21">
        <v>290</v>
      </c>
      <c r="HD344" s="39">
        <v>125</v>
      </c>
      <c r="HE344" s="39">
        <v>-125</v>
      </c>
      <c r="HF344" s="39">
        <v>2500</v>
      </c>
      <c r="HG344" s="50">
        <f t="shared" si="764"/>
        <v>1.3005812154346609E-3</v>
      </c>
      <c r="HH344" s="40">
        <f t="shared" si="696"/>
        <v>22.381435194206791</v>
      </c>
      <c r="HI344" s="41">
        <f t="shared" si="765"/>
        <v>55953.587985516977</v>
      </c>
      <c r="HJ344" s="39">
        <f t="shared" si="766"/>
        <v>-6994198.4981896225</v>
      </c>
      <c r="HK344" s="39">
        <f t="shared" si="767"/>
        <v>6994198.4981896225</v>
      </c>
      <c r="HL344" s="40">
        <f t="shared" si="697"/>
        <v>8917.5895032080753</v>
      </c>
      <c r="HM344" s="39">
        <f t="shared" si="768"/>
        <v>22293973.758020189</v>
      </c>
      <c r="HN344" s="39">
        <f t="shared" si="769"/>
        <v>-2786746719.7525234</v>
      </c>
      <c r="HO344" s="39">
        <f t="shared" si="770"/>
        <v>2786746719.7525234</v>
      </c>
      <c r="HP344" s="53">
        <f t="shared" si="771"/>
        <v>348343339969.06543</v>
      </c>
      <c r="HQ344" s="39">
        <f t="shared" si="772"/>
        <v>-348343339969.06543</v>
      </c>
      <c r="HR344" s="39">
        <f t="shared" si="773"/>
        <v>348343339969.06543</v>
      </c>
      <c r="IL344" s="21">
        <v>290</v>
      </c>
      <c r="IM344" s="39">
        <v>125</v>
      </c>
      <c r="IN344" s="39">
        <v>-125</v>
      </c>
      <c r="IO344" s="39">
        <v>2500</v>
      </c>
      <c r="IP344" s="50">
        <f t="shared" si="774"/>
        <v>1.3005812157216076E-3</v>
      </c>
      <c r="IQ344" s="40">
        <f t="shared" si="698"/>
        <v>22.381435196765665</v>
      </c>
      <c r="IR344" s="41">
        <f t="shared" si="775"/>
        <v>55953.587991914159</v>
      </c>
      <c r="IS344" s="39">
        <f t="shared" si="776"/>
        <v>-6994198.4989892701</v>
      </c>
      <c r="IT344" s="39">
        <f t="shared" si="777"/>
        <v>6994198.4989892701</v>
      </c>
      <c r="IU344" s="40">
        <f t="shared" si="699"/>
        <v>8917.5894995495055</v>
      </c>
      <c r="IV344" s="39">
        <f t="shared" si="778"/>
        <v>22293973.748873763</v>
      </c>
      <c r="IW344" s="39">
        <f t="shared" si="779"/>
        <v>-2786746718.6092205</v>
      </c>
      <c r="IX344" s="39">
        <f t="shared" si="780"/>
        <v>2786746718.6092205</v>
      </c>
      <c r="IY344" s="53">
        <f t="shared" si="781"/>
        <v>348343339826.15259</v>
      </c>
      <c r="IZ344" s="39">
        <f t="shared" si="782"/>
        <v>-348343339826.15259</v>
      </c>
      <c r="JA344" s="39">
        <f t="shared" si="783"/>
        <v>348343339826.15253</v>
      </c>
      <c r="JU344" s="21">
        <v>290</v>
      </c>
      <c r="JV344" s="39">
        <v>125</v>
      </c>
      <c r="JW344" s="39">
        <v>-125</v>
      </c>
      <c r="JX344" s="39">
        <v>2500</v>
      </c>
      <c r="JY344" s="50">
        <f t="shared" si="784"/>
        <v>1.3005812157216084E-3</v>
      </c>
      <c r="JZ344" s="40">
        <f t="shared" si="700"/>
        <v>22.381435196765672</v>
      </c>
      <c r="KA344" s="41">
        <f t="shared" si="785"/>
        <v>55953.587991914181</v>
      </c>
      <c r="KB344" s="39">
        <f t="shared" si="786"/>
        <v>-6994198.4989892729</v>
      </c>
      <c r="KC344" s="39">
        <f t="shared" si="787"/>
        <v>6994198.4989892729</v>
      </c>
      <c r="KD344" s="40">
        <f t="shared" si="701"/>
        <v>8917.5894995494928</v>
      </c>
      <c r="KE344" s="39">
        <f t="shared" si="788"/>
        <v>22293973.748873733</v>
      </c>
      <c r="KF344" s="39">
        <f t="shared" si="789"/>
        <v>-2786746718.6092167</v>
      </c>
      <c r="KG344" s="39">
        <f t="shared" si="790"/>
        <v>2786746718.6092167</v>
      </c>
      <c r="KH344" s="53">
        <f t="shared" si="791"/>
        <v>348343339826.1521</v>
      </c>
      <c r="KI344" s="39">
        <f t="shared" si="792"/>
        <v>-348343339826.1521</v>
      </c>
      <c r="KJ344" s="39">
        <f t="shared" si="793"/>
        <v>348343339826.1521</v>
      </c>
      <c r="LD344" s="21">
        <v>290</v>
      </c>
      <c r="LE344" s="39">
        <v>125</v>
      </c>
      <c r="LF344" s="39">
        <v>-125</v>
      </c>
      <c r="LG344" s="39">
        <v>2500</v>
      </c>
      <c r="LH344" s="50">
        <f t="shared" si="794"/>
        <v>1.3005812157216084E-3</v>
      </c>
      <c r="LI344" s="40">
        <f t="shared" si="702"/>
        <v>22.381435196765672</v>
      </c>
      <c r="LJ344" s="41">
        <f t="shared" si="795"/>
        <v>55953.587991914181</v>
      </c>
      <c r="LK344" s="39">
        <f t="shared" si="796"/>
        <v>-6994198.4989892729</v>
      </c>
      <c r="LL344" s="39">
        <f t="shared" si="797"/>
        <v>6994198.4989892729</v>
      </c>
      <c r="LM344" s="40">
        <f t="shared" si="703"/>
        <v>8917.5894995494928</v>
      </c>
      <c r="LN344" s="39">
        <f t="shared" si="798"/>
        <v>22293973.748873733</v>
      </c>
      <c r="LO344" s="39">
        <f t="shared" si="799"/>
        <v>-2786746718.6092167</v>
      </c>
      <c r="LP344" s="39">
        <f t="shared" si="800"/>
        <v>2786746718.6092167</v>
      </c>
      <c r="LQ344" s="53">
        <f t="shared" si="801"/>
        <v>348343339826.1521</v>
      </c>
      <c r="LR344" s="39">
        <f t="shared" si="802"/>
        <v>-348343339826.1521</v>
      </c>
      <c r="LS344" s="39">
        <f t="shared" si="803"/>
        <v>348343339826.1521</v>
      </c>
    </row>
    <row r="345" spans="1:331" x14ac:dyDescent="0.25">
      <c r="A345" s="21">
        <v>291</v>
      </c>
      <c r="B345" s="39">
        <v>125</v>
      </c>
      <c r="C345" s="39">
        <v>-75</v>
      </c>
      <c r="D345" s="39">
        <v>2500</v>
      </c>
      <c r="E345" s="50">
        <f t="shared" si="704"/>
        <v>9.9500000000000001E-4</v>
      </c>
      <c r="F345" s="40">
        <f t="shared" si="684"/>
        <v>19.061090624999999</v>
      </c>
      <c r="G345" s="41">
        <f t="shared" si="705"/>
        <v>47652.726562499993</v>
      </c>
      <c r="H345" s="39">
        <f t="shared" si="706"/>
        <v>-3573954.4921874995</v>
      </c>
      <c r="I345" s="39">
        <f t="shared" si="707"/>
        <v>5956590.8203124991</v>
      </c>
      <c r="J345" s="40">
        <f t="shared" si="685"/>
        <v>12813.749999999998</v>
      </c>
      <c r="K345" s="39">
        <f t="shared" si="708"/>
        <v>32034374.999999996</v>
      </c>
      <c r="L345" s="39">
        <f t="shared" si="709"/>
        <v>-2402578124.9999995</v>
      </c>
      <c r="M345" s="39">
        <f t="shared" si="710"/>
        <v>4004296874.9999995</v>
      </c>
      <c r="N345" s="53">
        <f t="shared" si="711"/>
        <v>180193359374.99997</v>
      </c>
      <c r="O345" s="39">
        <f t="shared" si="712"/>
        <v>-300322265624.99994</v>
      </c>
      <c r="P345" s="39">
        <f t="shared" si="713"/>
        <v>500537109374.99994</v>
      </c>
      <c r="AJ345" s="21">
        <v>291</v>
      </c>
      <c r="AK345" s="39">
        <v>125</v>
      </c>
      <c r="AL345" s="39">
        <v>-75</v>
      </c>
      <c r="AM345" s="39">
        <v>2500</v>
      </c>
      <c r="AN345" s="50">
        <f t="shared" si="714"/>
        <v>1.0245509818897502E-3</v>
      </c>
      <c r="AO345" s="40">
        <f t="shared" si="686"/>
        <v>19.434182483306902</v>
      </c>
      <c r="AP345" s="41">
        <f t="shared" si="715"/>
        <v>48585.456208267256</v>
      </c>
      <c r="AQ345" s="39">
        <f t="shared" si="716"/>
        <v>-3643909.2156200442</v>
      </c>
      <c r="AR345" s="39">
        <f t="shared" si="717"/>
        <v>6073182.0260334071</v>
      </c>
      <c r="AS345" s="40">
        <f t="shared" si="687"/>
        <v>12436.974980905685</v>
      </c>
      <c r="AT345" s="39">
        <f t="shared" si="718"/>
        <v>31092437.452264212</v>
      </c>
      <c r="AU345" s="39">
        <f t="shared" si="719"/>
        <v>-2331932808.919816</v>
      </c>
      <c r="AV345" s="39">
        <f t="shared" si="720"/>
        <v>3886554681.5330267</v>
      </c>
      <c r="AW345" s="53">
        <f t="shared" si="721"/>
        <v>174894960668.98621</v>
      </c>
      <c r="AX345" s="39">
        <f t="shared" si="722"/>
        <v>-291491601114.97699</v>
      </c>
      <c r="AY345" s="39">
        <f t="shared" si="723"/>
        <v>485819335191.6283</v>
      </c>
      <c r="BS345" s="21">
        <v>291</v>
      </c>
      <c r="BT345" s="39">
        <v>125</v>
      </c>
      <c r="BU345" s="39">
        <v>-75</v>
      </c>
      <c r="BV345" s="39">
        <v>2500</v>
      </c>
      <c r="BW345" s="50">
        <f t="shared" si="724"/>
        <v>1.2137601789174689E-3</v>
      </c>
      <c r="BX345" s="40">
        <f t="shared" si="688"/>
        <v>21.559146766368695</v>
      </c>
      <c r="BY345" s="41">
        <f t="shared" si="725"/>
        <v>53897.866915921739</v>
      </c>
      <c r="BZ345" s="39">
        <f t="shared" si="726"/>
        <v>-4042340.0186941302</v>
      </c>
      <c r="CA345" s="39">
        <f t="shared" si="727"/>
        <v>6737233.3644902175</v>
      </c>
      <c r="CB345" s="40">
        <f t="shared" si="689"/>
        <v>10024.557718802273</v>
      </c>
      <c r="CC345" s="39">
        <f t="shared" si="728"/>
        <v>25061394.297005683</v>
      </c>
      <c r="CD345" s="39">
        <f t="shared" si="729"/>
        <v>-1879604572.2754261</v>
      </c>
      <c r="CE345" s="39">
        <f t="shared" si="730"/>
        <v>3132674287.1257105</v>
      </c>
      <c r="CF345" s="53">
        <f t="shared" si="731"/>
        <v>140970342920.65695</v>
      </c>
      <c r="CG345" s="39">
        <f t="shared" si="732"/>
        <v>-234950571534.42828</v>
      </c>
      <c r="CH345" s="39">
        <f t="shared" si="733"/>
        <v>391584285890.71381</v>
      </c>
      <c r="DB345" s="21">
        <v>291</v>
      </c>
      <c r="DC345" s="39">
        <v>125</v>
      </c>
      <c r="DD345" s="39">
        <v>-75</v>
      </c>
      <c r="DE345" s="39">
        <v>2500</v>
      </c>
      <c r="DF345" s="50">
        <f t="shared" si="734"/>
        <v>1.359047094646235E-3</v>
      </c>
      <c r="DG345" s="40">
        <f t="shared" si="690"/>
        <v>22.88101850363087</v>
      </c>
      <c r="DH345" s="41">
        <f t="shared" si="735"/>
        <v>57202.546259077171</v>
      </c>
      <c r="DI345" s="39">
        <f t="shared" si="736"/>
        <v>-4290190.9694307875</v>
      </c>
      <c r="DJ345" s="39">
        <f t="shared" si="737"/>
        <v>7150318.2823846461</v>
      </c>
      <c r="DK345" s="40">
        <f t="shared" si="691"/>
        <v>8172.1495432605043</v>
      </c>
      <c r="DL345" s="39">
        <f t="shared" si="738"/>
        <v>20430373.858151261</v>
      </c>
      <c r="DM345" s="39">
        <f t="shared" si="739"/>
        <v>-1532278039.3613446</v>
      </c>
      <c r="DN345" s="39">
        <f t="shared" si="740"/>
        <v>2553796732.2689075</v>
      </c>
      <c r="DO345" s="53">
        <f t="shared" si="741"/>
        <v>114920852952.10085</v>
      </c>
      <c r="DP345" s="39">
        <f t="shared" si="742"/>
        <v>-191534754920.16806</v>
      </c>
      <c r="DQ345" s="39">
        <f t="shared" si="743"/>
        <v>319224591533.61346</v>
      </c>
      <c r="EK345" s="21">
        <v>291</v>
      </c>
      <c r="EL345" s="39">
        <v>125</v>
      </c>
      <c r="EM345" s="39">
        <v>-75</v>
      </c>
      <c r="EN345" s="39">
        <v>2500</v>
      </c>
      <c r="EO345" s="50">
        <f t="shared" si="744"/>
        <v>1.4154741275284699E-3</v>
      </c>
      <c r="EP345" s="40">
        <f t="shared" si="692"/>
        <v>23.321850590622653</v>
      </c>
      <c r="EQ345" s="41">
        <f t="shared" si="745"/>
        <v>58304.62647655663</v>
      </c>
      <c r="ER345" s="39">
        <f t="shared" si="746"/>
        <v>-4372846.9857417475</v>
      </c>
      <c r="ES345" s="39">
        <f t="shared" si="747"/>
        <v>7288078.3095695786</v>
      </c>
      <c r="ET345" s="40">
        <f t="shared" si="693"/>
        <v>7452.704874012009</v>
      </c>
      <c r="EU345" s="39">
        <f t="shared" si="748"/>
        <v>18631762.185030021</v>
      </c>
      <c r="EV345" s="39">
        <f t="shared" si="749"/>
        <v>-1397382163.8772516</v>
      </c>
      <c r="EW345" s="39">
        <f t="shared" si="750"/>
        <v>2328970273.1287527</v>
      </c>
      <c r="EX345" s="53">
        <f t="shared" si="751"/>
        <v>104803662290.79387</v>
      </c>
      <c r="EY345" s="39">
        <f t="shared" si="752"/>
        <v>-174672770484.65646</v>
      </c>
      <c r="EZ345" s="39">
        <f t="shared" si="753"/>
        <v>291121284141.09406</v>
      </c>
      <c r="FT345" s="21">
        <v>291</v>
      </c>
      <c r="FU345" s="39">
        <v>125</v>
      </c>
      <c r="FV345" s="39">
        <v>-75</v>
      </c>
      <c r="FW345" s="39">
        <v>2500</v>
      </c>
      <c r="FX345" s="50">
        <f t="shared" si="754"/>
        <v>1.4197351741901914E-3</v>
      </c>
      <c r="FY345" s="40">
        <f t="shared" si="694"/>
        <v>23.353491166040438</v>
      </c>
      <c r="FZ345" s="41">
        <f t="shared" si="755"/>
        <v>58383.727915101095</v>
      </c>
      <c r="GA345" s="39">
        <f t="shared" si="756"/>
        <v>-4378779.5936325826</v>
      </c>
      <c r="GB345" s="39">
        <f t="shared" si="757"/>
        <v>7297965.989387637</v>
      </c>
      <c r="GC345" s="40">
        <f t="shared" si="695"/>
        <v>7398.3765290750607</v>
      </c>
      <c r="GD345" s="39">
        <f t="shared" si="758"/>
        <v>18495941.322687652</v>
      </c>
      <c r="GE345" s="39">
        <f t="shared" si="759"/>
        <v>-1387195599.2015738</v>
      </c>
      <c r="GF345" s="39">
        <f t="shared" si="760"/>
        <v>2311992665.3359566</v>
      </c>
      <c r="GG345" s="53">
        <f t="shared" si="761"/>
        <v>104039669940.11804</v>
      </c>
      <c r="GH345" s="39">
        <f t="shared" si="762"/>
        <v>-173399449900.19675</v>
      </c>
      <c r="GI345" s="39">
        <f t="shared" si="763"/>
        <v>288999083166.99457</v>
      </c>
      <c r="HC345" s="21">
        <v>291</v>
      </c>
      <c r="HD345" s="39">
        <v>125</v>
      </c>
      <c r="HE345" s="39">
        <v>-75</v>
      </c>
      <c r="HF345" s="39">
        <v>2500</v>
      </c>
      <c r="HG345" s="50">
        <f t="shared" si="764"/>
        <v>1.4197533604926147E-3</v>
      </c>
      <c r="HH345" s="40">
        <f t="shared" si="696"/>
        <v>23.353625713044963</v>
      </c>
      <c r="HI345" s="41">
        <f t="shared" si="765"/>
        <v>58384.064282612409</v>
      </c>
      <c r="HJ345" s="39">
        <f t="shared" si="766"/>
        <v>-4378804.8211959302</v>
      </c>
      <c r="HK345" s="39">
        <f t="shared" si="767"/>
        <v>7298008.0353265516</v>
      </c>
      <c r="HL345" s="40">
        <f t="shared" si="697"/>
        <v>7398.1446537191623</v>
      </c>
      <c r="HM345" s="39">
        <f t="shared" si="768"/>
        <v>18495361.634297907</v>
      </c>
      <c r="HN345" s="39">
        <f t="shared" si="769"/>
        <v>-1387152122.5723431</v>
      </c>
      <c r="HO345" s="39">
        <f t="shared" si="770"/>
        <v>2311920204.2872386</v>
      </c>
      <c r="HP345" s="53">
        <f t="shared" si="771"/>
        <v>104036409192.92574</v>
      </c>
      <c r="HQ345" s="39">
        <f t="shared" si="772"/>
        <v>-173394015321.54291</v>
      </c>
      <c r="HR345" s="39">
        <f t="shared" si="773"/>
        <v>288990025535.90479</v>
      </c>
      <c r="IL345" s="21">
        <v>291</v>
      </c>
      <c r="IM345" s="39">
        <v>125</v>
      </c>
      <c r="IN345" s="39">
        <v>-75</v>
      </c>
      <c r="IO345" s="39">
        <v>2500</v>
      </c>
      <c r="IP345" s="50">
        <f t="shared" si="774"/>
        <v>1.4197533608210028E-3</v>
      </c>
      <c r="IQ345" s="40">
        <f t="shared" si="698"/>
        <v>23.353625715474422</v>
      </c>
      <c r="IR345" s="41">
        <f t="shared" si="775"/>
        <v>58384.064288686051</v>
      </c>
      <c r="IS345" s="39">
        <f t="shared" si="776"/>
        <v>-4378804.8216514541</v>
      </c>
      <c r="IT345" s="39">
        <f t="shared" si="777"/>
        <v>7298008.0360857565</v>
      </c>
      <c r="IU345" s="40">
        <f t="shared" si="699"/>
        <v>7398.1446495322161</v>
      </c>
      <c r="IV345" s="39">
        <f t="shared" si="778"/>
        <v>18495361.623830542</v>
      </c>
      <c r="IW345" s="39">
        <f t="shared" si="779"/>
        <v>-1387152121.7872906</v>
      </c>
      <c r="IX345" s="39">
        <f t="shared" si="780"/>
        <v>2311920202.9788179</v>
      </c>
      <c r="IY345" s="53">
        <f t="shared" si="781"/>
        <v>104036409134.0468</v>
      </c>
      <c r="IZ345" s="39">
        <f t="shared" si="782"/>
        <v>-173394015223.41135</v>
      </c>
      <c r="JA345" s="39">
        <f t="shared" si="783"/>
        <v>288990025372.35223</v>
      </c>
      <c r="JU345" s="21">
        <v>291</v>
      </c>
      <c r="JV345" s="39">
        <v>125</v>
      </c>
      <c r="JW345" s="39">
        <v>-75</v>
      </c>
      <c r="JX345" s="39">
        <v>2500</v>
      </c>
      <c r="JY345" s="50">
        <f t="shared" si="784"/>
        <v>1.4197533608210037E-3</v>
      </c>
      <c r="JZ345" s="40">
        <f t="shared" si="700"/>
        <v>23.353625715474429</v>
      </c>
      <c r="KA345" s="41">
        <f t="shared" si="785"/>
        <v>58384.064288686073</v>
      </c>
      <c r="KB345" s="39">
        <f t="shared" si="786"/>
        <v>-4378804.8216514559</v>
      </c>
      <c r="KC345" s="39">
        <f t="shared" si="787"/>
        <v>7298008.0360857593</v>
      </c>
      <c r="KD345" s="40">
        <f t="shared" si="701"/>
        <v>7398.1446495322043</v>
      </c>
      <c r="KE345" s="39">
        <f t="shared" si="788"/>
        <v>18495361.623830512</v>
      </c>
      <c r="KF345" s="39">
        <f t="shared" si="789"/>
        <v>-1387152121.7872884</v>
      </c>
      <c r="KG345" s="39">
        <f t="shared" si="790"/>
        <v>2311920202.9788141</v>
      </c>
      <c r="KH345" s="53">
        <f t="shared" si="791"/>
        <v>104036409134.04663</v>
      </c>
      <c r="KI345" s="39">
        <f t="shared" si="792"/>
        <v>-173394015223.41107</v>
      </c>
      <c r="KJ345" s="39">
        <f t="shared" si="793"/>
        <v>288990025372.35175</v>
      </c>
      <c r="LD345" s="21">
        <v>291</v>
      </c>
      <c r="LE345" s="39">
        <v>125</v>
      </c>
      <c r="LF345" s="39">
        <v>-75</v>
      </c>
      <c r="LG345" s="39">
        <v>2500</v>
      </c>
      <c r="LH345" s="50">
        <f t="shared" si="794"/>
        <v>1.4197533608210037E-3</v>
      </c>
      <c r="LI345" s="40">
        <f t="shared" si="702"/>
        <v>23.353625715474429</v>
      </c>
      <c r="LJ345" s="41">
        <f t="shared" si="795"/>
        <v>58384.064288686073</v>
      </c>
      <c r="LK345" s="39">
        <f t="shared" si="796"/>
        <v>-4378804.8216514559</v>
      </c>
      <c r="LL345" s="39">
        <f t="shared" si="797"/>
        <v>7298008.0360857593</v>
      </c>
      <c r="LM345" s="40">
        <f t="shared" si="703"/>
        <v>7398.1446495322043</v>
      </c>
      <c r="LN345" s="39">
        <f t="shared" si="798"/>
        <v>18495361.623830512</v>
      </c>
      <c r="LO345" s="39">
        <f t="shared" si="799"/>
        <v>-1387152121.7872884</v>
      </c>
      <c r="LP345" s="39">
        <f t="shared" si="800"/>
        <v>2311920202.9788141</v>
      </c>
      <c r="LQ345" s="53">
        <f t="shared" si="801"/>
        <v>104036409134.04663</v>
      </c>
      <c r="LR345" s="39">
        <f t="shared" si="802"/>
        <v>-173394015223.41107</v>
      </c>
      <c r="LS345" s="39">
        <f t="shared" si="803"/>
        <v>288990025372.35175</v>
      </c>
    </row>
    <row r="346" spans="1:331" x14ac:dyDescent="0.25">
      <c r="A346" s="21">
        <v>292</v>
      </c>
      <c r="B346" s="39">
        <v>125</v>
      </c>
      <c r="C346" s="39">
        <v>-25</v>
      </c>
      <c r="D346" s="39">
        <v>2500</v>
      </c>
      <c r="E346" s="50">
        <f t="shared" si="704"/>
        <v>1.0024999999999999E-3</v>
      </c>
      <c r="F346" s="40">
        <f t="shared" si="684"/>
        <v>19.156835156249997</v>
      </c>
      <c r="G346" s="41">
        <f t="shared" si="705"/>
        <v>47892.087890624993</v>
      </c>
      <c r="H346" s="39">
        <f t="shared" si="706"/>
        <v>-1197302.1972656248</v>
      </c>
      <c r="I346" s="39">
        <f t="shared" si="707"/>
        <v>5986510.9863281241</v>
      </c>
      <c r="J346" s="40">
        <f t="shared" si="685"/>
        <v>12718.125</v>
      </c>
      <c r="K346" s="39">
        <f t="shared" si="708"/>
        <v>31795312.5</v>
      </c>
      <c r="L346" s="39">
        <f t="shared" si="709"/>
        <v>-794882812.5</v>
      </c>
      <c r="M346" s="39">
        <f t="shared" si="710"/>
        <v>3974414062.5</v>
      </c>
      <c r="N346" s="53">
        <f t="shared" si="711"/>
        <v>19872070312.5</v>
      </c>
      <c r="O346" s="39">
        <f t="shared" si="712"/>
        <v>-99360351562.5</v>
      </c>
      <c r="P346" s="39">
        <f t="shared" si="713"/>
        <v>496801757812.5</v>
      </c>
      <c r="AJ346" s="21">
        <v>292</v>
      </c>
      <c r="AK346" s="39">
        <v>125</v>
      </c>
      <c r="AL346" s="39">
        <v>-25</v>
      </c>
      <c r="AM346" s="39">
        <v>2500</v>
      </c>
      <c r="AN346" s="50">
        <f t="shared" si="714"/>
        <v>1.0971430216277259E-3</v>
      </c>
      <c r="AO346" s="40">
        <f t="shared" si="686"/>
        <v>20.303414138353602</v>
      </c>
      <c r="AP346" s="41">
        <f t="shared" si="715"/>
        <v>50758.535345884004</v>
      </c>
      <c r="AQ346" s="39">
        <f t="shared" si="716"/>
        <v>-1268963.3836471001</v>
      </c>
      <c r="AR346" s="39">
        <f t="shared" si="717"/>
        <v>6344816.9182355003</v>
      </c>
      <c r="AS346" s="40">
        <f t="shared" si="687"/>
        <v>11511.426474246497</v>
      </c>
      <c r="AT346" s="39">
        <f t="shared" si="718"/>
        <v>28778566.18561624</v>
      </c>
      <c r="AU346" s="39">
        <f t="shared" si="719"/>
        <v>-719464154.64040601</v>
      </c>
      <c r="AV346" s="39">
        <f t="shared" si="720"/>
        <v>3597320773.2020302</v>
      </c>
      <c r="AW346" s="53">
        <f t="shared" si="721"/>
        <v>17986603866.010151</v>
      </c>
      <c r="AX346" s="39">
        <f t="shared" si="722"/>
        <v>-89933019330.050751</v>
      </c>
      <c r="AY346" s="39">
        <f t="shared" si="723"/>
        <v>449665096650.25372</v>
      </c>
      <c r="BS346" s="21">
        <v>292</v>
      </c>
      <c r="BT346" s="39">
        <v>125</v>
      </c>
      <c r="BU346" s="39">
        <v>-25</v>
      </c>
      <c r="BV346" s="39">
        <v>2500</v>
      </c>
      <c r="BW346" s="50">
        <f t="shared" si="724"/>
        <v>1.304121682665781E-3</v>
      </c>
      <c r="BX346" s="40">
        <f t="shared" si="688"/>
        <v>22.41292771758361</v>
      </c>
      <c r="BY346" s="41">
        <f t="shared" si="725"/>
        <v>56032.319293959023</v>
      </c>
      <c r="BZ346" s="39">
        <f t="shared" si="726"/>
        <v>-1400807.9823489755</v>
      </c>
      <c r="CA346" s="39">
        <f t="shared" si="727"/>
        <v>7004039.9117448777</v>
      </c>
      <c r="CB346" s="40">
        <f t="shared" si="689"/>
        <v>8872.4485460112937</v>
      </c>
      <c r="CC346" s="39">
        <f t="shared" si="728"/>
        <v>22181121.365028236</v>
      </c>
      <c r="CD346" s="39">
        <f t="shared" si="729"/>
        <v>-554528034.12570596</v>
      </c>
      <c r="CE346" s="39">
        <f t="shared" si="730"/>
        <v>2772640170.6285295</v>
      </c>
      <c r="CF346" s="53">
        <f t="shared" si="731"/>
        <v>13863200853.142649</v>
      </c>
      <c r="CG346" s="39">
        <f t="shared" si="732"/>
        <v>-69316004265.713242</v>
      </c>
      <c r="CH346" s="39">
        <f t="shared" si="733"/>
        <v>346580021328.56616</v>
      </c>
      <c r="DB346" s="21">
        <v>292</v>
      </c>
      <c r="DC346" s="39">
        <v>125</v>
      </c>
      <c r="DD346" s="39">
        <v>-25</v>
      </c>
      <c r="DE346" s="39">
        <v>2500</v>
      </c>
      <c r="DF346" s="50">
        <f t="shared" si="734"/>
        <v>1.4699673693976119E-3</v>
      </c>
      <c r="DG346" s="40">
        <f t="shared" si="690"/>
        <v>23.709041991916539</v>
      </c>
      <c r="DH346" s="41">
        <f t="shared" si="735"/>
        <v>59272.604979791351</v>
      </c>
      <c r="DI346" s="39">
        <f t="shared" si="736"/>
        <v>-1481815.1244947838</v>
      </c>
      <c r="DJ346" s="39">
        <f t="shared" si="737"/>
        <v>7409075.6224739188</v>
      </c>
      <c r="DK346" s="40">
        <f t="shared" si="691"/>
        <v>6757.9160401804493</v>
      </c>
      <c r="DL346" s="39">
        <f t="shared" si="738"/>
        <v>16894790.100451123</v>
      </c>
      <c r="DM346" s="39">
        <f t="shared" si="739"/>
        <v>-422369752.51127809</v>
      </c>
      <c r="DN346" s="39">
        <f t="shared" si="740"/>
        <v>2111848762.5563903</v>
      </c>
      <c r="DO346" s="53">
        <f t="shared" si="741"/>
        <v>10559243812.781952</v>
      </c>
      <c r="DP346" s="39">
        <f t="shared" si="742"/>
        <v>-52796219063.90976</v>
      </c>
      <c r="DQ346" s="39">
        <f t="shared" si="743"/>
        <v>263981095319.5488</v>
      </c>
      <c r="EK346" s="21">
        <v>292</v>
      </c>
      <c r="EL346" s="39">
        <v>125</v>
      </c>
      <c r="EM346" s="39">
        <v>-25</v>
      </c>
      <c r="EN346" s="39">
        <v>2500</v>
      </c>
      <c r="EO346" s="50">
        <f t="shared" si="744"/>
        <v>1.5340605378319279E-3</v>
      </c>
      <c r="EP346" s="40">
        <f t="shared" si="692"/>
        <v>24.115990162165112</v>
      </c>
      <c r="EQ346" s="41">
        <f t="shared" si="745"/>
        <v>60289.975405412777</v>
      </c>
      <c r="ER346" s="39">
        <f t="shared" si="746"/>
        <v>-1507249.3851353193</v>
      </c>
      <c r="ES346" s="39">
        <f t="shared" si="747"/>
        <v>7536246.9256765973</v>
      </c>
      <c r="ET346" s="40">
        <f t="shared" si="693"/>
        <v>5940.7281426429199</v>
      </c>
      <c r="EU346" s="39">
        <f t="shared" si="748"/>
        <v>14851820.356607299</v>
      </c>
      <c r="EV346" s="39">
        <f t="shared" si="749"/>
        <v>-371295508.91518247</v>
      </c>
      <c r="EW346" s="39">
        <f t="shared" si="750"/>
        <v>1856477544.5759125</v>
      </c>
      <c r="EX346" s="53">
        <f t="shared" si="751"/>
        <v>9282387722.8795624</v>
      </c>
      <c r="EY346" s="39">
        <f t="shared" si="752"/>
        <v>-46411938614.397812</v>
      </c>
      <c r="EZ346" s="39">
        <f t="shared" si="753"/>
        <v>232059693071.98904</v>
      </c>
      <c r="FT346" s="21">
        <v>292</v>
      </c>
      <c r="FU346" s="39">
        <v>125</v>
      </c>
      <c r="FV346" s="39">
        <v>-25</v>
      </c>
      <c r="FW346" s="39">
        <v>2500</v>
      </c>
      <c r="FX346" s="50">
        <f t="shared" si="754"/>
        <v>1.5389050548834586E-3</v>
      </c>
      <c r="FY346" s="40">
        <f t="shared" si="694"/>
        <v>24.14462050387333</v>
      </c>
      <c r="FZ346" s="41">
        <f t="shared" si="755"/>
        <v>60361.551259683329</v>
      </c>
      <c r="GA346" s="39">
        <f t="shared" si="756"/>
        <v>-1509038.7814920833</v>
      </c>
      <c r="GB346" s="39">
        <f t="shared" si="757"/>
        <v>7545193.9074604157</v>
      </c>
      <c r="GC346" s="40">
        <f t="shared" si="695"/>
        <v>5878.9605502359027</v>
      </c>
      <c r="GD346" s="39">
        <f t="shared" si="758"/>
        <v>14697401.375589756</v>
      </c>
      <c r="GE346" s="39">
        <f t="shared" si="759"/>
        <v>-367435034.38974392</v>
      </c>
      <c r="GF346" s="39">
        <f t="shared" si="760"/>
        <v>1837175171.9487195</v>
      </c>
      <c r="GG346" s="53">
        <f t="shared" si="761"/>
        <v>9185875859.7435989</v>
      </c>
      <c r="GH346" s="39">
        <f t="shared" si="762"/>
        <v>-45929379298.717987</v>
      </c>
      <c r="GI346" s="39">
        <f t="shared" si="763"/>
        <v>229646896493.58994</v>
      </c>
      <c r="HC346" s="21">
        <v>292</v>
      </c>
      <c r="HD346" s="39">
        <v>125</v>
      </c>
      <c r="HE346" s="39">
        <v>-25</v>
      </c>
      <c r="HF346" s="39">
        <v>2500</v>
      </c>
      <c r="HG346" s="50">
        <f t="shared" si="764"/>
        <v>1.5389255055505684E-3</v>
      </c>
      <c r="HH346" s="40">
        <f t="shared" si="696"/>
        <v>24.144740729872282</v>
      </c>
      <c r="HI346" s="41">
        <f t="shared" si="765"/>
        <v>60361.851824680707</v>
      </c>
      <c r="HJ346" s="39">
        <f t="shared" si="766"/>
        <v>-1509046.2956170177</v>
      </c>
      <c r="HK346" s="39">
        <f t="shared" si="767"/>
        <v>7545231.4780850885</v>
      </c>
      <c r="HL346" s="40">
        <f t="shared" si="697"/>
        <v>5878.699804230253</v>
      </c>
      <c r="HM346" s="39">
        <f t="shared" si="768"/>
        <v>14696749.510575632</v>
      </c>
      <c r="HN346" s="39">
        <f t="shared" si="769"/>
        <v>-367418737.76439077</v>
      </c>
      <c r="HO346" s="39">
        <f t="shared" si="770"/>
        <v>1837093688.821954</v>
      </c>
      <c r="HP346" s="53">
        <f t="shared" si="771"/>
        <v>9185468444.1097698</v>
      </c>
      <c r="HQ346" s="39">
        <f t="shared" si="772"/>
        <v>-45927342220.548851</v>
      </c>
      <c r="HR346" s="39">
        <f t="shared" si="773"/>
        <v>229636711102.74423</v>
      </c>
      <c r="IL346" s="21">
        <v>292</v>
      </c>
      <c r="IM346" s="39">
        <v>125</v>
      </c>
      <c r="IN346" s="39">
        <v>-25</v>
      </c>
      <c r="IO346" s="39">
        <v>2500</v>
      </c>
      <c r="IP346" s="50">
        <f t="shared" si="774"/>
        <v>1.5389255059203978E-3</v>
      </c>
      <c r="IQ346" s="40">
        <f t="shared" si="698"/>
        <v>24.144740732046401</v>
      </c>
      <c r="IR346" s="41">
        <f t="shared" si="775"/>
        <v>60361.851830116</v>
      </c>
      <c r="IS346" s="39">
        <f t="shared" si="776"/>
        <v>-1509046.2957529</v>
      </c>
      <c r="IT346" s="39">
        <f t="shared" si="777"/>
        <v>7545231.4787645005</v>
      </c>
      <c r="IU346" s="40">
        <f t="shared" si="699"/>
        <v>5878.6997995149268</v>
      </c>
      <c r="IV346" s="39">
        <f t="shared" si="778"/>
        <v>14696749.498787317</v>
      </c>
      <c r="IW346" s="39">
        <f t="shared" si="779"/>
        <v>-367418737.46968293</v>
      </c>
      <c r="IX346" s="39">
        <f t="shared" si="780"/>
        <v>1837093687.3484147</v>
      </c>
      <c r="IY346" s="53">
        <f t="shared" si="781"/>
        <v>9185468436.7420731</v>
      </c>
      <c r="IZ346" s="39">
        <f t="shared" si="782"/>
        <v>-45927342183.710365</v>
      </c>
      <c r="JA346" s="39">
        <f t="shared" si="783"/>
        <v>229636710918.55185</v>
      </c>
      <c r="JU346" s="21">
        <v>292</v>
      </c>
      <c r="JV346" s="39">
        <v>125</v>
      </c>
      <c r="JW346" s="39">
        <v>-25</v>
      </c>
      <c r="JX346" s="39">
        <v>2500</v>
      </c>
      <c r="JY346" s="50">
        <f t="shared" si="784"/>
        <v>1.5389255059203989E-3</v>
      </c>
      <c r="JZ346" s="40">
        <f t="shared" si="700"/>
        <v>24.144740732046401</v>
      </c>
      <c r="KA346" s="41">
        <f t="shared" si="785"/>
        <v>60361.851830116</v>
      </c>
      <c r="KB346" s="39">
        <f t="shared" si="786"/>
        <v>-1509046.2957529</v>
      </c>
      <c r="KC346" s="39">
        <f t="shared" si="787"/>
        <v>7545231.4787645005</v>
      </c>
      <c r="KD346" s="40">
        <f t="shared" si="701"/>
        <v>5878.6997995149159</v>
      </c>
      <c r="KE346" s="39">
        <f t="shared" si="788"/>
        <v>14696749.498787289</v>
      </c>
      <c r="KF346" s="39">
        <f t="shared" si="789"/>
        <v>-367418737.46968222</v>
      </c>
      <c r="KG346" s="39">
        <f t="shared" si="790"/>
        <v>1837093687.3484111</v>
      </c>
      <c r="KH346" s="53">
        <f t="shared" si="791"/>
        <v>9185468436.7420559</v>
      </c>
      <c r="KI346" s="39">
        <f t="shared" si="792"/>
        <v>-45927342183.710274</v>
      </c>
      <c r="KJ346" s="39">
        <f t="shared" si="793"/>
        <v>229636710918.55139</v>
      </c>
      <c r="LD346" s="21">
        <v>292</v>
      </c>
      <c r="LE346" s="39">
        <v>125</v>
      </c>
      <c r="LF346" s="39">
        <v>-25</v>
      </c>
      <c r="LG346" s="39">
        <v>2500</v>
      </c>
      <c r="LH346" s="50">
        <f t="shared" si="794"/>
        <v>1.5389255059203989E-3</v>
      </c>
      <c r="LI346" s="40">
        <f t="shared" si="702"/>
        <v>24.144740732046401</v>
      </c>
      <c r="LJ346" s="41">
        <f t="shared" si="795"/>
        <v>60361.851830116</v>
      </c>
      <c r="LK346" s="39">
        <f t="shared" si="796"/>
        <v>-1509046.2957529</v>
      </c>
      <c r="LL346" s="39">
        <f t="shared" si="797"/>
        <v>7545231.4787645005</v>
      </c>
      <c r="LM346" s="40">
        <f t="shared" si="703"/>
        <v>5878.6997995149159</v>
      </c>
      <c r="LN346" s="39">
        <f t="shared" si="798"/>
        <v>14696749.498787289</v>
      </c>
      <c r="LO346" s="39">
        <f t="shared" si="799"/>
        <v>-367418737.46968222</v>
      </c>
      <c r="LP346" s="39">
        <f t="shared" si="800"/>
        <v>1837093687.3484111</v>
      </c>
      <c r="LQ346" s="53">
        <f t="shared" si="801"/>
        <v>9185468436.7420559</v>
      </c>
      <c r="LR346" s="39">
        <f t="shared" si="802"/>
        <v>-45927342183.710274</v>
      </c>
      <c r="LS346" s="39">
        <f t="shared" si="803"/>
        <v>229636710918.55139</v>
      </c>
    </row>
    <row r="347" spans="1:331" x14ac:dyDescent="0.25">
      <c r="A347" s="21">
        <v>293</v>
      </c>
      <c r="B347" s="39">
        <v>125</v>
      </c>
      <c r="C347" s="39">
        <v>25</v>
      </c>
      <c r="D347" s="39">
        <v>2500</v>
      </c>
      <c r="E347" s="50">
        <f t="shared" si="704"/>
        <v>1.01E-3</v>
      </c>
      <c r="F347" s="40">
        <f t="shared" si="684"/>
        <v>19.251862499999998</v>
      </c>
      <c r="G347" s="41">
        <f t="shared" si="705"/>
        <v>48129.656249999993</v>
      </c>
      <c r="H347" s="39">
        <f t="shared" si="706"/>
        <v>1203241.4062499998</v>
      </c>
      <c r="I347" s="39">
        <f t="shared" si="707"/>
        <v>6016207.0312499991</v>
      </c>
      <c r="J347" s="40">
        <f t="shared" si="685"/>
        <v>12622.5</v>
      </c>
      <c r="K347" s="39">
        <f t="shared" si="708"/>
        <v>31556250</v>
      </c>
      <c r="L347" s="39">
        <f t="shared" si="709"/>
        <v>788906250</v>
      </c>
      <c r="M347" s="39">
        <f t="shared" si="710"/>
        <v>3944531250</v>
      </c>
      <c r="N347" s="53">
        <f t="shared" si="711"/>
        <v>19722656250</v>
      </c>
      <c r="O347" s="39">
        <f t="shared" si="712"/>
        <v>98613281250</v>
      </c>
      <c r="P347" s="39">
        <f t="shared" si="713"/>
        <v>493066406250</v>
      </c>
      <c r="AJ347" s="21">
        <v>293</v>
      </c>
      <c r="AK347" s="39">
        <v>125</v>
      </c>
      <c r="AL347" s="39">
        <v>25</v>
      </c>
      <c r="AM347" s="39">
        <v>2500</v>
      </c>
      <c r="AN347" s="50">
        <f t="shared" si="714"/>
        <v>1.1697350613657017E-3</v>
      </c>
      <c r="AO347" s="40">
        <f t="shared" si="686"/>
        <v>21.105458339425478</v>
      </c>
      <c r="AP347" s="41">
        <f t="shared" si="715"/>
        <v>52763.645848563698</v>
      </c>
      <c r="AQ347" s="39">
        <f t="shared" si="716"/>
        <v>1319091.1462140924</v>
      </c>
      <c r="AR347" s="39">
        <f t="shared" si="717"/>
        <v>6595455.7310704626</v>
      </c>
      <c r="AS347" s="40">
        <f t="shared" si="687"/>
        <v>10585.877967587305</v>
      </c>
      <c r="AT347" s="39">
        <f t="shared" si="718"/>
        <v>26464694.91896826</v>
      </c>
      <c r="AU347" s="39">
        <f t="shared" si="719"/>
        <v>661617372.97420645</v>
      </c>
      <c r="AV347" s="39">
        <f t="shared" si="720"/>
        <v>3308086864.8710327</v>
      </c>
      <c r="AW347" s="53">
        <f t="shared" si="721"/>
        <v>16540434324.355162</v>
      </c>
      <c r="AX347" s="39">
        <f t="shared" si="722"/>
        <v>82702171621.775818</v>
      </c>
      <c r="AY347" s="39">
        <f t="shared" si="723"/>
        <v>413510858108.87909</v>
      </c>
      <c r="BS347" s="21">
        <v>293</v>
      </c>
      <c r="BT347" s="39">
        <v>125</v>
      </c>
      <c r="BU347" s="39">
        <v>25</v>
      </c>
      <c r="BV347" s="39">
        <v>2500</v>
      </c>
      <c r="BW347" s="50">
        <f t="shared" si="724"/>
        <v>1.3944831864140933E-3</v>
      </c>
      <c r="BX347" s="40">
        <f t="shared" si="688"/>
        <v>23.162602351462908</v>
      </c>
      <c r="BY347" s="41">
        <f t="shared" si="725"/>
        <v>57906.50587865727</v>
      </c>
      <c r="BZ347" s="39">
        <f t="shared" si="726"/>
        <v>1447662.6469664318</v>
      </c>
      <c r="CA347" s="39">
        <f t="shared" si="727"/>
        <v>7238313.2348321583</v>
      </c>
      <c r="CB347" s="40">
        <f t="shared" si="689"/>
        <v>7720.3393732203122</v>
      </c>
      <c r="CC347" s="39">
        <f t="shared" si="728"/>
        <v>19300848.433050781</v>
      </c>
      <c r="CD347" s="39">
        <f t="shared" si="729"/>
        <v>482521210.82626951</v>
      </c>
      <c r="CE347" s="39">
        <f t="shared" si="730"/>
        <v>2412606054.1313477</v>
      </c>
      <c r="CF347" s="53">
        <f t="shared" si="731"/>
        <v>12063030270.656738</v>
      </c>
      <c r="CG347" s="39">
        <f t="shared" si="732"/>
        <v>60315151353.283691</v>
      </c>
      <c r="CH347" s="39">
        <f t="shared" si="733"/>
        <v>301575756766.41846</v>
      </c>
      <c r="DB347" s="21">
        <v>293</v>
      </c>
      <c r="DC347" s="39">
        <v>125</v>
      </c>
      <c r="DD347" s="39">
        <v>25</v>
      </c>
      <c r="DE347" s="39">
        <v>2500</v>
      </c>
      <c r="DF347" s="50">
        <f t="shared" si="734"/>
        <v>1.5808876441489889E-3</v>
      </c>
      <c r="DG347" s="40">
        <f t="shared" si="690"/>
        <v>24.380198311477972</v>
      </c>
      <c r="DH347" s="41">
        <f t="shared" si="735"/>
        <v>60950.495778694931</v>
      </c>
      <c r="DI347" s="39">
        <f t="shared" si="736"/>
        <v>1523762.3944673734</v>
      </c>
      <c r="DJ347" s="39">
        <f t="shared" si="737"/>
        <v>7618811.972336866</v>
      </c>
      <c r="DK347" s="40">
        <f t="shared" si="691"/>
        <v>5343.6825371003906</v>
      </c>
      <c r="DL347" s="39">
        <f t="shared" si="738"/>
        <v>13359206.342750976</v>
      </c>
      <c r="DM347" s="39">
        <f t="shared" si="739"/>
        <v>333980158.5687744</v>
      </c>
      <c r="DN347" s="39">
        <f t="shared" si="740"/>
        <v>1669900792.8438721</v>
      </c>
      <c r="DO347" s="53">
        <f t="shared" si="741"/>
        <v>8349503964.2193604</v>
      </c>
      <c r="DP347" s="39">
        <f t="shared" si="742"/>
        <v>41747519821.096802</v>
      </c>
      <c r="DQ347" s="39">
        <f t="shared" si="743"/>
        <v>208737599105.48401</v>
      </c>
      <c r="EK347" s="21">
        <v>293</v>
      </c>
      <c r="EL347" s="39">
        <v>125</v>
      </c>
      <c r="EM347" s="39">
        <v>25</v>
      </c>
      <c r="EN347" s="39">
        <v>2500</v>
      </c>
      <c r="EO347" s="50">
        <f t="shared" si="744"/>
        <v>1.6526469481353862E-3</v>
      </c>
      <c r="EP347" s="40">
        <f t="shared" si="692"/>
        <v>24.730829840672158</v>
      </c>
      <c r="EQ347" s="41">
        <f t="shared" si="745"/>
        <v>61827.074601680397</v>
      </c>
      <c r="ER347" s="39">
        <f t="shared" si="746"/>
        <v>1545676.8650420099</v>
      </c>
      <c r="ES347" s="39">
        <f t="shared" si="747"/>
        <v>7728384.3252100497</v>
      </c>
      <c r="ET347" s="40">
        <f t="shared" si="693"/>
        <v>4428.7514112738254</v>
      </c>
      <c r="EU347" s="39">
        <f t="shared" si="748"/>
        <v>11071878.528184563</v>
      </c>
      <c r="EV347" s="39">
        <f t="shared" si="749"/>
        <v>276796963.20461404</v>
      </c>
      <c r="EW347" s="39">
        <f t="shared" si="750"/>
        <v>1383984816.0230703</v>
      </c>
      <c r="EX347" s="53">
        <f t="shared" si="751"/>
        <v>6919924080.1153507</v>
      </c>
      <c r="EY347" s="39">
        <f t="shared" si="752"/>
        <v>34599620400.576759</v>
      </c>
      <c r="EZ347" s="39">
        <f t="shared" si="753"/>
        <v>172998102002.88379</v>
      </c>
      <c r="FT347" s="21">
        <v>293</v>
      </c>
      <c r="FU347" s="39">
        <v>125</v>
      </c>
      <c r="FV347" s="39">
        <v>25</v>
      </c>
      <c r="FW347" s="39">
        <v>2500</v>
      </c>
      <c r="FX347" s="50">
        <f t="shared" si="754"/>
        <v>1.6580749355767257E-3</v>
      </c>
      <c r="FY347" s="40">
        <f t="shared" si="694"/>
        <v>24.754681220784516</v>
      </c>
      <c r="FZ347" s="41">
        <f t="shared" si="755"/>
        <v>61886.703051961289</v>
      </c>
      <c r="GA347" s="39">
        <f t="shared" si="756"/>
        <v>1547167.5762990322</v>
      </c>
      <c r="GB347" s="39">
        <f t="shared" si="757"/>
        <v>7735837.881495161</v>
      </c>
      <c r="GC347" s="40">
        <f t="shared" si="695"/>
        <v>4359.5445713967474</v>
      </c>
      <c r="GD347" s="39">
        <f t="shared" si="758"/>
        <v>10898861.428491868</v>
      </c>
      <c r="GE347" s="39">
        <f t="shared" si="759"/>
        <v>272471535.71229672</v>
      </c>
      <c r="GF347" s="39">
        <f t="shared" si="760"/>
        <v>1362357678.5614836</v>
      </c>
      <c r="GG347" s="53">
        <f t="shared" si="761"/>
        <v>6811788392.8074179</v>
      </c>
      <c r="GH347" s="39">
        <f t="shared" si="762"/>
        <v>34058941964.03709</v>
      </c>
      <c r="GI347" s="39">
        <f t="shared" si="763"/>
        <v>170294709820.18542</v>
      </c>
      <c r="HC347" s="21">
        <v>293</v>
      </c>
      <c r="HD347" s="39">
        <v>125</v>
      </c>
      <c r="HE347" s="39">
        <v>25</v>
      </c>
      <c r="HF347" s="39">
        <v>2500</v>
      </c>
      <c r="HG347" s="50">
        <f t="shared" si="764"/>
        <v>1.6580976506085222E-3</v>
      </c>
      <c r="HH347" s="40">
        <f t="shared" si="696"/>
        <v>24.754780244688746</v>
      </c>
      <c r="HI347" s="41">
        <f t="shared" si="765"/>
        <v>61886.950611721863</v>
      </c>
      <c r="HJ347" s="39">
        <f t="shared" si="766"/>
        <v>1547173.7652930466</v>
      </c>
      <c r="HK347" s="39">
        <f t="shared" si="767"/>
        <v>7735868.8264652332</v>
      </c>
      <c r="HL347" s="40">
        <f t="shared" si="697"/>
        <v>4359.2549547413428</v>
      </c>
      <c r="HM347" s="39">
        <f t="shared" si="768"/>
        <v>10898137.386853358</v>
      </c>
      <c r="HN347" s="39">
        <f t="shared" si="769"/>
        <v>272453434.67133397</v>
      </c>
      <c r="HO347" s="39">
        <f t="shared" si="770"/>
        <v>1362267173.3566697</v>
      </c>
      <c r="HP347" s="53">
        <f t="shared" si="771"/>
        <v>6811335866.783349</v>
      </c>
      <c r="HQ347" s="39">
        <f t="shared" si="772"/>
        <v>34056679333.91674</v>
      </c>
      <c r="HR347" s="39">
        <f t="shared" si="773"/>
        <v>170283396669.58371</v>
      </c>
      <c r="IL347" s="21">
        <v>293</v>
      </c>
      <c r="IM347" s="39">
        <v>125</v>
      </c>
      <c r="IN347" s="39">
        <v>25</v>
      </c>
      <c r="IO347" s="39">
        <v>2500</v>
      </c>
      <c r="IP347" s="50">
        <f t="shared" si="774"/>
        <v>1.6580976510197928E-3</v>
      </c>
      <c r="IQ347" s="40">
        <f t="shared" si="698"/>
        <v>24.754780246481584</v>
      </c>
      <c r="IR347" s="41">
        <f t="shared" si="775"/>
        <v>61886.950616203962</v>
      </c>
      <c r="IS347" s="39">
        <f t="shared" si="776"/>
        <v>1547173.7654050991</v>
      </c>
      <c r="IT347" s="39">
        <f t="shared" si="777"/>
        <v>7735868.8270254955</v>
      </c>
      <c r="IU347" s="40">
        <f t="shared" si="699"/>
        <v>4359.2549494976402</v>
      </c>
      <c r="IV347" s="39">
        <f t="shared" si="778"/>
        <v>10898137.3737441</v>
      </c>
      <c r="IW347" s="39">
        <f t="shared" si="779"/>
        <v>272453434.34360254</v>
      </c>
      <c r="IX347" s="39">
        <f t="shared" si="780"/>
        <v>1362267171.7180126</v>
      </c>
      <c r="IY347" s="53">
        <f t="shared" si="781"/>
        <v>6811335858.5900631</v>
      </c>
      <c r="IZ347" s="39">
        <f t="shared" si="782"/>
        <v>34056679292.950314</v>
      </c>
      <c r="JA347" s="39">
        <f t="shared" si="783"/>
        <v>170283396464.75156</v>
      </c>
      <c r="JU347" s="21">
        <v>293</v>
      </c>
      <c r="JV347" s="39">
        <v>125</v>
      </c>
      <c r="JW347" s="39">
        <v>25</v>
      </c>
      <c r="JX347" s="39">
        <v>2500</v>
      </c>
      <c r="JY347" s="50">
        <f t="shared" si="784"/>
        <v>1.6580976510197939E-3</v>
      </c>
      <c r="JZ347" s="40">
        <f t="shared" si="700"/>
        <v>24.754780246481587</v>
      </c>
      <c r="KA347" s="41">
        <f t="shared" si="785"/>
        <v>61886.950616203969</v>
      </c>
      <c r="KB347" s="39">
        <f t="shared" si="786"/>
        <v>1547173.7654050991</v>
      </c>
      <c r="KC347" s="39">
        <f t="shared" si="787"/>
        <v>7735868.8270254964</v>
      </c>
      <c r="KD347" s="40">
        <f t="shared" si="701"/>
        <v>4359.2549494976265</v>
      </c>
      <c r="KE347" s="39">
        <f t="shared" si="788"/>
        <v>10898137.373744067</v>
      </c>
      <c r="KF347" s="39">
        <f t="shared" si="789"/>
        <v>272453434.34360164</v>
      </c>
      <c r="KG347" s="39">
        <f t="shared" si="790"/>
        <v>1362267171.7180083</v>
      </c>
      <c r="KH347" s="53">
        <f t="shared" si="791"/>
        <v>6811335858.5900412</v>
      </c>
      <c r="KI347" s="39">
        <f t="shared" si="792"/>
        <v>34056679292.950207</v>
      </c>
      <c r="KJ347" s="39">
        <f t="shared" si="793"/>
        <v>170283396464.75104</v>
      </c>
      <c r="LD347" s="21">
        <v>293</v>
      </c>
      <c r="LE347" s="39">
        <v>125</v>
      </c>
      <c r="LF347" s="39">
        <v>25</v>
      </c>
      <c r="LG347" s="39">
        <v>2500</v>
      </c>
      <c r="LH347" s="50">
        <f t="shared" si="794"/>
        <v>1.6580976510197939E-3</v>
      </c>
      <c r="LI347" s="40">
        <f t="shared" si="702"/>
        <v>24.754780246481587</v>
      </c>
      <c r="LJ347" s="41">
        <f t="shared" si="795"/>
        <v>61886.950616203969</v>
      </c>
      <c r="LK347" s="39">
        <f t="shared" si="796"/>
        <v>1547173.7654050991</v>
      </c>
      <c r="LL347" s="39">
        <f t="shared" si="797"/>
        <v>7735868.8270254964</v>
      </c>
      <c r="LM347" s="40">
        <f t="shared" si="703"/>
        <v>4359.2549494976265</v>
      </c>
      <c r="LN347" s="39">
        <f t="shared" si="798"/>
        <v>10898137.373744067</v>
      </c>
      <c r="LO347" s="39">
        <f t="shared" si="799"/>
        <v>272453434.34360164</v>
      </c>
      <c r="LP347" s="39">
        <f t="shared" si="800"/>
        <v>1362267171.7180083</v>
      </c>
      <c r="LQ347" s="53">
        <f t="shared" si="801"/>
        <v>6811335858.5900412</v>
      </c>
      <c r="LR347" s="39">
        <f t="shared" si="802"/>
        <v>34056679292.950207</v>
      </c>
      <c r="LS347" s="39">
        <f t="shared" si="803"/>
        <v>170283396464.75104</v>
      </c>
    </row>
    <row r="348" spans="1:331" x14ac:dyDescent="0.25">
      <c r="A348" s="21">
        <v>294</v>
      </c>
      <c r="B348" s="39">
        <v>125</v>
      </c>
      <c r="C348" s="39">
        <v>75</v>
      </c>
      <c r="D348" s="39">
        <v>2500</v>
      </c>
      <c r="E348" s="50">
        <f t="shared" si="704"/>
        <v>1.0175E-3</v>
      </c>
      <c r="F348" s="40">
        <f t="shared" si="684"/>
        <v>19.346172656249998</v>
      </c>
      <c r="G348" s="41">
        <f t="shared" si="705"/>
        <v>48365.431640624993</v>
      </c>
      <c r="H348" s="39">
        <f t="shared" si="706"/>
        <v>3627407.3730468745</v>
      </c>
      <c r="I348" s="39">
        <f t="shared" si="707"/>
        <v>6045678.9550781241</v>
      </c>
      <c r="J348" s="40">
        <f t="shared" si="685"/>
        <v>12526.875000000002</v>
      </c>
      <c r="K348" s="39">
        <f t="shared" si="708"/>
        <v>31317187.500000004</v>
      </c>
      <c r="L348" s="39">
        <f t="shared" si="709"/>
        <v>2348789062.5000005</v>
      </c>
      <c r="M348" s="39">
        <f t="shared" si="710"/>
        <v>3914648437.5000005</v>
      </c>
      <c r="N348" s="53">
        <f t="shared" si="711"/>
        <v>176159179687.50003</v>
      </c>
      <c r="O348" s="39">
        <f t="shared" si="712"/>
        <v>293598632812.50006</v>
      </c>
      <c r="P348" s="39">
        <f t="shared" si="713"/>
        <v>489331054687.50006</v>
      </c>
      <c r="AJ348" s="21">
        <v>294</v>
      </c>
      <c r="AK348" s="39">
        <v>125</v>
      </c>
      <c r="AL348" s="39">
        <v>75</v>
      </c>
      <c r="AM348" s="39">
        <v>2500</v>
      </c>
      <c r="AN348" s="50">
        <f t="shared" si="714"/>
        <v>1.2423271011036774E-3</v>
      </c>
      <c r="AO348" s="40">
        <f t="shared" si="686"/>
        <v>21.840315086522523</v>
      </c>
      <c r="AP348" s="41">
        <f t="shared" si="715"/>
        <v>54600.787716306309</v>
      </c>
      <c r="AQ348" s="39">
        <f t="shared" si="716"/>
        <v>4095059.0787229734</v>
      </c>
      <c r="AR348" s="39">
        <f t="shared" si="717"/>
        <v>6825098.4645382883</v>
      </c>
      <c r="AS348" s="40">
        <f t="shared" si="687"/>
        <v>9660.3294609281129</v>
      </c>
      <c r="AT348" s="39">
        <f t="shared" si="718"/>
        <v>24150823.652320281</v>
      </c>
      <c r="AU348" s="39">
        <f t="shared" si="719"/>
        <v>1811311773.924021</v>
      </c>
      <c r="AV348" s="39">
        <f t="shared" si="720"/>
        <v>3018852956.5400352</v>
      </c>
      <c r="AW348" s="53">
        <f t="shared" si="721"/>
        <v>135848383044.30157</v>
      </c>
      <c r="AX348" s="39">
        <f t="shared" si="722"/>
        <v>226413971740.50266</v>
      </c>
      <c r="AY348" s="39">
        <f t="shared" si="723"/>
        <v>377356619567.50439</v>
      </c>
      <c r="BS348" s="21">
        <v>294</v>
      </c>
      <c r="BT348" s="39">
        <v>125</v>
      </c>
      <c r="BU348" s="39">
        <v>75</v>
      </c>
      <c r="BV348" s="39">
        <v>2500</v>
      </c>
      <c r="BW348" s="50">
        <f t="shared" si="724"/>
        <v>1.4848446901624054E-3</v>
      </c>
      <c r="BX348" s="40">
        <f t="shared" si="688"/>
        <v>23.808170668006589</v>
      </c>
      <c r="BY348" s="41">
        <f t="shared" si="725"/>
        <v>59520.426670016474</v>
      </c>
      <c r="BZ348" s="39">
        <f t="shared" si="726"/>
        <v>4464032.0002512354</v>
      </c>
      <c r="CA348" s="39">
        <f t="shared" si="727"/>
        <v>7440053.3337520594</v>
      </c>
      <c r="CB348" s="40">
        <f t="shared" si="689"/>
        <v>6568.2302004293297</v>
      </c>
      <c r="CC348" s="39">
        <f t="shared" si="728"/>
        <v>16420575.501073325</v>
      </c>
      <c r="CD348" s="39">
        <f t="shared" si="729"/>
        <v>1231543162.5804994</v>
      </c>
      <c r="CE348" s="39">
        <f t="shared" si="730"/>
        <v>2052571937.6341655</v>
      </c>
      <c r="CF348" s="53">
        <f t="shared" si="731"/>
        <v>92365737193.53746</v>
      </c>
      <c r="CG348" s="39">
        <f t="shared" si="732"/>
        <v>153942895322.56241</v>
      </c>
      <c r="CH348" s="39">
        <f t="shared" si="733"/>
        <v>256571492204.27069</v>
      </c>
      <c r="DB348" s="21">
        <v>294</v>
      </c>
      <c r="DC348" s="39">
        <v>125</v>
      </c>
      <c r="DD348" s="39">
        <v>75</v>
      </c>
      <c r="DE348" s="39">
        <v>2500</v>
      </c>
      <c r="DF348" s="50">
        <f t="shared" si="734"/>
        <v>1.6918079189003658E-3</v>
      </c>
      <c r="DG348" s="40">
        <f t="shared" si="690"/>
        <v>24.894487462315162</v>
      </c>
      <c r="DH348" s="41">
        <f t="shared" si="735"/>
        <v>62236.218655787903</v>
      </c>
      <c r="DI348" s="39">
        <f t="shared" si="736"/>
        <v>4667716.3991840929</v>
      </c>
      <c r="DJ348" s="39">
        <f t="shared" si="737"/>
        <v>7779527.3319734875</v>
      </c>
      <c r="DK348" s="40">
        <f t="shared" si="691"/>
        <v>3929.4490340203383</v>
      </c>
      <c r="DL348" s="39">
        <f t="shared" si="738"/>
        <v>9823622.5850508455</v>
      </c>
      <c r="DM348" s="39">
        <f t="shared" si="739"/>
        <v>736771693.87881339</v>
      </c>
      <c r="DN348" s="39">
        <f t="shared" si="740"/>
        <v>1227952823.1313558</v>
      </c>
      <c r="DO348" s="53">
        <f t="shared" si="741"/>
        <v>55257877040.911003</v>
      </c>
      <c r="DP348" s="39">
        <f t="shared" si="742"/>
        <v>92096461734.851685</v>
      </c>
      <c r="DQ348" s="39">
        <f t="shared" si="743"/>
        <v>153494102891.41946</v>
      </c>
      <c r="EK348" s="21">
        <v>294</v>
      </c>
      <c r="EL348" s="39">
        <v>125</v>
      </c>
      <c r="EM348" s="39">
        <v>75</v>
      </c>
      <c r="EN348" s="39">
        <v>2500</v>
      </c>
      <c r="EO348" s="50">
        <f t="shared" si="744"/>
        <v>1.7712333584388442E-3</v>
      </c>
      <c r="EP348" s="40">
        <f t="shared" si="692"/>
        <v>25.166369626143787</v>
      </c>
      <c r="EQ348" s="41">
        <f t="shared" si="745"/>
        <v>62915.924065359468</v>
      </c>
      <c r="ER348" s="39">
        <f t="shared" si="746"/>
        <v>4718694.3049019603</v>
      </c>
      <c r="ES348" s="39">
        <f t="shared" si="747"/>
        <v>7864490.5081699332</v>
      </c>
      <c r="ET348" s="40">
        <f t="shared" si="693"/>
        <v>2916.7746799047363</v>
      </c>
      <c r="EU348" s="39">
        <f t="shared" si="748"/>
        <v>7291936.6997618405</v>
      </c>
      <c r="EV348" s="39">
        <f t="shared" si="749"/>
        <v>546895252.48213804</v>
      </c>
      <c r="EW348" s="39">
        <f t="shared" si="750"/>
        <v>911492087.4702301</v>
      </c>
      <c r="EX348" s="53">
        <f t="shared" si="751"/>
        <v>41017143936.160355</v>
      </c>
      <c r="EY348" s="39">
        <f t="shared" si="752"/>
        <v>68361906560.267258</v>
      </c>
      <c r="EZ348" s="39">
        <f t="shared" si="753"/>
        <v>113936510933.77876</v>
      </c>
      <c r="FT348" s="21">
        <v>294</v>
      </c>
      <c r="FU348" s="39">
        <v>125</v>
      </c>
      <c r="FV348" s="39">
        <v>75</v>
      </c>
      <c r="FW348" s="39">
        <v>2500</v>
      </c>
      <c r="FX348" s="50">
        <f t="shared" si="754"/>
        <v>1.7772448162699929E-3</v>
      </c>
      <c r="FY348" s="40">
        <f t="shared" si="694"/>
        <v>25.183673316773994</v>
      </c>
      <c r="FZ348" s="41">
        <f t="shared" si="755"/>
        <v>62959.183291934984</v>
      </c>
      <c r="GA348" s="39">
        <f t="shared" si="756"/>
        <v>4721938.7468951242</v>
      </c>
      <c r="GB348" s="39">
        <f t="shared" si="757"/>
        <v>7869897.9114918727</v>
      </c>
      <c r="GC348" s="40">
        <f t="shared" si="695"/>
        <v>2840.1285925575926</v>
      </c>
      <c r="GD348" s="39">
        <f t="shared" si="758"/>
        <v>7100321.4813939817</v>
      </c>
      <c r="GE348" s="39">
        <f t="shared" si="759"/>
        <v>532524111.10454863</v>
      </c>
      <c r="GF348" s="39">
        <f t="shared" si="760"/>
        <v>887540185.17424774</v>
      </c>
      <c r="GG348" s="53">
        <f t="shared" si="761"/>
        <v>39939308332.841148</v>
      </c>
      <c r="GH348" s="39">
        <f t="shared" si="762"/>
        <v>66565513888.068581</v>
      </c>
      <c r="GI348" s="39">
        <f t="shared" si="763"/>
        <v>110942523146.78096</v>
      </c>
      <c r="HC348" s="21">
        <v>294</v>
      </c>
      <c r="HD348" s="39">
        <v>125</v>
      </c>
      <c r="HE348" s="39">
        <v>75</v>
      </c>
      <c r="HF348" s="39">
        <v>2500</v>
      </c>
      <c r="HG348" s="50">
        <f t="shared" si="764"/>
        <v>1.777269795666476E-3</v>
      </c>
      <c r="HH348" s="40">
        <f t="shared" si="696"/>
        <v>25.183744257494357</v>
      </c>
      <c r="HI348" s="41">
        <f t="shared" si="765"/>
        <v>62959.36064373589</v>
      </c>
      <c r="HJ348" s="39">
        <f t="shared" si="766"/>
        <v>4721952.0482801916</v>
      </c>
      <c r="HK348" s="39">
        <f t="shared" si="767"/>
        <v>7869920.0804669866</v>
      </c>
      <c r="HL348" s="40">
        <f t="shared" si="697"/>
        <v>2839.8101052524307</v>
      </c>
      <c r="HM348" s="39">
        <f t="shared" si="768"/>
        <v>7099525.2631310765</v>
      </c>
      <c r="HN348" s="39">
        <f t="shared" si="769"/>
        <v>532464394.73483074</v>
      </c>
      <c r="HO348" s="39">
        <f t="shared" si="770"/>
        <v>887440657.8913846</v>
      </c>
      <c r="HP348" s="53">
        <f t="shared" si="771"/>
        <v>39934829605.112305</v>
      </c>
      <c r="HQ348" s="39">
        <f t="shared" si="772"/>
        <v>66558049341.853844</v>
      </c>
      <c r="HR348" s="39">
        <f t="shared" si="773"/>
        <v>110930082236.42307</v>
      </c>
      <c r="IL348" s="21">
        <v>294</v>
      </c>
      <c r="IM348" s="39">
        <v>125</v>
      </c>
      <c r="IN348" s="39">
        <v>75</v>
      </c>
      <c r="IO348" s="39">
        <v>2500</v>
      </c>
      <c r="IP348" s="50">
        <f t="shared" si="774"/>
        <v>1.7772697961191879E-3</v>
      </c>
      <c r="IQ348" s="40">
        <f t="shared" si="698"/>
        <v>25.183744258779978</v>
      </c>
      <c r="IR348" s="41">
        <f t="shared" si="775"/>
        <v>62959.360646949943</v>
      </c>
      <c r="IS348" s="39">
        <f t="shared" si="776"/>
        <v>4721952.0485212458</v>
      </c>
      <c r="IT348" s="39">
        <f t="shared" si="777"/>
        <v>7869920.0808687424</v>
      </c>
      <c r="IU348" s="40">
        <f t="shared" si="699"/>
        <v>2839.8100994803544</v>
      </c>
      <c r="IV348" s="39">
        <f t="shared" si="778"/>
        <v>7099525.248700886</v>
      </c>
      <c r="IW348" s="39">
        <f t="shared" si="779"/>
        <v>532464393.65256643</v>
      </c>
      <c r="IX348" s="39">
        <f t="shared" si="780"/>
        <v>887440656.08761072</v>
      </c>
      <c r="IY348" s="53">
        <f t="shared" si="781"/>
        <v>39934829523.942482</v>
      </c>
      <c r="IZ348" s="39">
        <f t="shared" si="782"/>
        <v>66558049206.570801</v>
      </c>
      <c r="JA348" s="39">
        <f t="shared" si="783"/>
        <v>110930082010.95134</v>
      </c>
      <c r="JU348" s="21">
        <v>294</v>
      </c>
      <c r="JV348" s="39">
        <v>125</v>
      </c>
      <c r="JW348" s="39">
        <v>75</v>
      </c>
      <c r="JX348" s="39">
        <v>2500</v>
      </c>
      <c r="JY348" s="50">
        <f t="shared" si="784"/>
        <v>1.7772697961191892E-3</v>
      </c>
      <c r="JZ348" s="40">
        <f t="shared" si="700"/>
        <v>25.183744258779978</v>
      </c>
      <c r="KA348" s="41">
        <f t="shared" si="785"/>
        <v>62959.360646949943</v>
      </c>
      <c r="KB348" s="39">
        <f t="shared" si="786"/>
        <v>4721952.0485212458</v>
      </c>
      <c r="KC348" s="39">
        <f t="shared" si="787"/>
        <v>7869920.0808687424</v>
      </c>
      <c r="KD348" s="40">
        <f t="shared" si="701"/>
        <v>2839.8100994803372</v>
      </c>
      <c r="KE348" s="39">
        <f t="shared" si="788"/>
        <v>7099525.2487008432</v>
      </c>
      <c r="KF348" s="39">
        <f t="shared" si="789"/>
        <v>532464393.65256321</v>
      </c>
      <c r="KG348" s="39">
        <f t="shared" si="790"/>
        <v>887440656.08760536</v>
      </c>
      <c r="KH348" s="53">
        <f t="shared" si="791"/>
        <v>39934829523.942238</v>
      </c>
      <c r="KI348" s="39">
        <f t="shared" si="792"/>
        <v>66558049206.570404</v>
      </c>
      <c r="KJ348" s="39">
        <f t="shared" si="793"/>
        <v>110930082010.95067</v>
      </c>
      <c r="LD348" s="21">
        <v>294</v>
      </c>
      <c r="LE348" s="39">
        <v>125</v>
      </c>
      <c r="LF348" s="39">
        <v>75</v>
      </c>
      <c r="LG348" s="39">
        <v>2500</v>
      </c>
      <c r="LH348" s="50">
        <f t="shared" si="794"/>
        <v>1.7772697961191892E-3</v>
      </c>
      <c r="LI348" s="40">
        <f t="shared" si="702"/>
        <v>25.183744258779978</v>
      </c>
      <c r="LJ348" s="41">
        <f t="shared" si="795"/>
        <v>62959.360646949943</v>
      </c>
      <c r="LK348" s="39">
        <f t="shared" si="796"/>
        <v>4721952.0485212458</v>
      </c>
      <c r="LL348" s="39">
        <f t="shared" si="797"/>
        <v>7869920.0808687424</v>
      </c>
      <c r="LM348" s="40">
        <f t="shared" si="703"/>
        <v>2839.8100994803372</v>
      </c>
      <c r="LN348" s="39">
        <f t="shared" si="798"/>
        <v>7099525.2487008432</v>
      </c>
      <c r="LO348" s="39">
        <f t="shared" si="799"/>
        <v>532464393.65256321</v>
      </c>
      <c r="LP348" s="39">
        <f t="shared" si="800"/>
        <v>887440656.08760536</v>
      </c>
      <c r="LQ348" s="53">
        <f t="shared" si="801"/>
        <v>39934829523.942238</v>
      </c>
      <c r="LR348" s="39">
        <f t="shared" si="802"/>
        <v>66558049206.570404</v>
      </c>
      <c r="LS348" s="39">
        <f t="shared" si="803"/>
        <v>110930082010.95067</v>
      </c>
    </row>
    <row r="349" spans="1:331" x14ac:dyDescent="0.25">
      <c r="A349" s="21">
        <v>295</v>
      </c>
      <c r="B349" s="39">
        <v>125</v>
      </c>
      <c r="C349" s="39">
        <v>125</v>
      </c>
      <c r="D349" s="39">
        <v>2500</v>
      </c>
      <c r="E349" s="50">
        <f t="shared" si="704"/>
        <v>1.0250000000000001E-3</v>
      </c>
      <c r="F349" s="40">
        <f t="shared" si="684"/>
        <v>19.439765625000003</v>
      </c>
      <c r="G349" s="41">
        <f t="shared" si="705"/>
        <v>48599.414062500007</v>
      </c>
      <c r="H349" s="39">
        <f t="shared" si="706"/>
        <v>6074926.7578125009</v>
      </c>
      <c r="I349" s="39">
        <f t="shared" si="707"/>
        <v>6074926.7578125009</v>
      </c>
      <c r="J349" s="40">
        <f t="shared" si="685"/>
        <v>12431.249999999998</v>
      </c>
      <c r="K349" s="39">
        <f t="shared" si="708"/>
        <v>31078124.999999996</v>
      </c>
      <c r="L349" s="39">
        <f t="shared" si="709"/>
        <v>3884765624.9999995</v>
      </c>
      <c r="M349" s="39">
        <f t="shared" si="710"/>
        <v>3884765624.9999995</v>
      </c>
      <c r="N349" s="53">
        <f t="shared" si="711"/>
        <v>485595703124.99994</v>
      </c>
      <c r="O349" s="39">
        <f t="shared" si="712"/>
        <v>485595703124.99994</v>
      </c>
      <c r="P349" s="39">
        <f t="shared" si="713"/>
        <v>485595703124.99994</v>
      </c>
      <c r="AJ349" s="21">
        <v>295</v>
      </c>
      <c r="AK349" s="39">
        <v>125</v>
      </c>
      <c r="AL349" s="39">
        <v>125</v>
      </c>
      <c r="AM349" s="39">
        <v>2500</v>
      </c>
      <c r="AN349" s="50">
        <f t="shared" si="714"/>
        <v>1.3149191408416529E-3</v>
      </c>
      <c r="AO349" s="40">
        <f t="shared" si="686"/>
        <v>22.507984379644736</v>
      </c>
      <c r="AP349" s="41">
        <f t="shared" si="715"/>
        <v>56269.960949111839</v>
      </c>
      <c r="AQ349" s="39">
        <f t="shared" si="716"/>
        <v>7033745.1186389802</v>
      </c>
      <c r="AR349" s="39">
        <f t="shared" si="717"/>
        <v>7033745.1186389802</v>
      </c>
      <c r="AS349" s="40">
        <f t="shared" si="687"/>
        <v>8734.7809542689247</v>
      </c>
      <c r="AT349" s="39">
        <f t="shared" si="718"/>
        <v>21836952.385672312</v>
      </c>
      <c r="AU349" s="39">
        <f t="shared" si="719"/>
        <v>2729619048.2090392</v>
      </c>
      <c r="AV349" s="39">
        <f t="shared" si="720"/>
        <v>2729619048.2090392</v>
      </c>
      <c r="AW349" s="53">
        <f t="shared" si="721"/>
        <v>341202381026.12988</v>
      </c>
      <c r="AX349" s="39">
        <f t="shared" si="722"/>
        <v>341202381026.12988</v>
      </c>
      <c r="AY349" s="39">
        <f t="shared" si="723"/>
        <v>341202381026.12988</v>
      </c>
      <c r="BS349" s="21">
        <v>295</v>
      </c>
      <c r="BT349" s="39">
        <v>125</v>
      </c>
      <c r="BU349" s="39">
        <v>125</v>
      </c>
      <c r="BV349" s="39">
        <v>2500</v>
      </c>
      <c r="BW349" s="50">
        <f t="shared" si="724"/>
        <v>1.5752061939107176E-3</v>
      </c>
      <c r="BX349" s="40">
        <f t="shared" si="688"/>
        <v>24.349632667214653</v>
      </c>
      <c r="BY349" s="41">
        <f t="shared" si="725"/>
        <v>60874.081668036633</v>
      </c>
      <c r="BZ349" s="39">
        <f t="shared" si="726"/>
        <v>7609260.208504579</v>
      </c>
      <c r="CA349" s="39">
        <f t="shared" si="727"/>
        <v>7609260.208504579</v>
      </c>
      <c r="CB349" s="40">
        <f t="shared" si="689"/>
        <v>5416.1210276383508</v>
      </c>
      <c r="CC349" s="39">
        <f t="shared" si="728"/>
        <v>13540302.569095878</v>
      </c>
      <c r="CD349" s="39">
        <f t="shared" si="729"/>
        <v>1692537821.1369848</v>
      </c>
      <c r="CE349" s="39">
        <f t="shared" si="730"/>
        <v>1692537821.1369848</v>
      </c>
      <c r="CF349" s="53">
        <f t="shared" si="731"/>
        <v>211567227642.12311</v>
      </c>
      <c r="CG349" s="39">
        <f t="shared" si="732"/>
        <v>211567227642.12311</v>
      </c>
      <c r="CH349" s="39">
        <f t="shared" si="733"/>
        <v>211567227642.12311</v>
      </c>
      <c r="DB349" s="21">
        <v>295</v>
      </c>
      <c r="DC349" s="39">
        <v>125</v>
      </c>
      <c r="DD349" s="39">
        <v>125</v>
      </c>
      <c r="DE349" s="39">
        <v>2500</v>
      </c>
      <c r="DF349" s="50">
        <f t="shared" si="734"/>
        <v>1.8027281936517428E-3</v>
      </c>
      <c r="DG349" s="40">
        <f t="shared" si="690"/>
        <v>25.251909444428108</v>
      </c>
      <c r="DH349" s="41">
        <f t="shared" si="735"/>
        <v>63129.773611070268</v>
      </c>
      <c r="DI349" s="39">
        <f t="shared" si="736"/>
        <v>7891221.7013837835</v>
      </c>
      <c r="DJ349" s="39">
        <f t="shared" si="737"/>
        <v>7891221.7013837835</v>
      </c>
      <c r="DK349" s="40">
        <f t="shared" si="691"/>
        <v>2515.2155309402801</v>
      </c>
      <c r="DL349" s="39">
        <f t="shared" si="738"/>
        <v>6288038.8273507003</v>
      </c>
      <c r="DM349" s="39">
        <f t="shared" si="739"/>
        <v>786004853.41883755</v>
      </c>
      <c r="DN349" s="39">
        <f t="shared" si="740"/>
        <v>786004853.41883755</v>
      </c>
      <c r="DO349" s="53">
        <f t="shared" si="741"/>
        <v>98250606677.354691</v>
      </c>
      <c r="DP349" s="39">
        <f t="shared" si="742"/>
        <v>98250606677.354691</v>
      </c>
      <c r="DQ349" s="39">
        <f t="shared" si="743"/>
        <v>98250606677.354691</v>
      </c>
      <c r="EK349" s="21">
        <v>295</v>
      </c>
      <c r="EL349" s="39">
        <v>125</v>
      </c>
      <c r="EM349" s="39">
        <v>125</v>
      </c>
      <c r="EN349" s="39">
        <v>2500</v>
      </c>
      <c r="EO349" s="50">
        <f t="shared" si="744"/>
        <v>1.8898197687423023E-3</v>
      </c>
      <c r="EP349" s="40">
        <f t="shared" si="692"/>
        <v>25.422609518580003</v>
      </c>
      <c r="EQ349" s="41">
        <f t="shared" si="745"/>
        <v>63556.523796450012</v>
      </c>
      <c r="ER349" s="39">
        <f t="shared" si="746"/>
        <v>7944565.4745562514</v>
      </c>
      <c r="ES349" s="39">
        <f t="shared" si="747"/>
        <v>7944565.4745562514</v>
      </c>
      <c r="ET349" s="40">
        <f t="shared" si="693"/>
        <v>1404.7979485356473</v>
      </c>
      <c r="EU349" s="39">
        <f t="shared" si="748"/>
        <v>3511994.8713391181</v>
      </c>
      <c r="EV349" s="39">
        <f t="shared" si="749"/>
        <v>438999358.91738975</v>
      </c>
      <c r="EW349" s="39">
        <f t="shared" si="750"/>
        <v>438999358.91738975</v>
      </c>
      <c r="EX349" s="53">
        <f t="shared" si="751"/>
        <v>54874919864.673721</v>
      </c>
      <c r="EY349" s="39">
        <f t="shared" si="752"/>
        <v>54874919864.673721</v>
      </c>
      <c r="EZ349" s="39">
        <f t="shared" si="753"/>
        <v>54874919864.673721</v>
      </c>
      <c r="FT349" s="21">
        <v>295</v>
      </c>
      <c r="FU349" s="39">
        <v>125</v>
      </c>
      <c r="FV349" s="39">
        <v>125</v>
      </c>
      <c r="FW349" s="39">
        <v>2500</v>
      </c>
      <c r="FX349" s="50">
        <f t="shared" si="754"/>
        <v>1.8964146969632598E-3</v>
      </c>
      <c r="FY349" s="40">
        <f t="shared" si="694"/>
        <v>25.431596791841766</v>
      </c>
      <c r="FZ349" s="41">
        <f t="shared" si="755"/>
        <v>63578.991979604412</v>
      </c>
      <c r="GA349" s="39">
        <f t="shared" si="756"/>
        <v>7947373.9974505519</v>
      </c>
      <c r="GB349" s="39">
        <f t="shared" si="757"/>
        <v>7947373.9974505519</v>
      </c>
      <c r="GC349" s="40">
        <f t="shared" si="695"/>
        <v>1320.7126137184373</v>
      </c>
      <c r="GD349" s="39">
        <f t="shared" si="758"/>
        <v>3301781.534296093</v>
      </c>
      <c r="GE349" s="39">
        <f t="shared" si="759"/>
        <v>412722691.78701162</v>
      </c>
      <c r="GF349" s="39">
        <f t="shared" si="760"/>
        <v>412722691.78701162</v>
      </c>
      <c r="GG349" s="53">
        <f t="shared" si="761"/>
        <v>51590336473.37645</v>
      </c>
      <c r="GH349" s="39">
        <f t="shared" si="762"/>
        <v>51590336473.37645</v>
      </c>
      <c r="GI349" s="39">
        <f t="shared" si="763"/>
        <v>51590336473.376457</v>
      </c>
      <c r="HC349" s="21">
        <v>295</v>
      </c>
      <c r="HD349" s="39">
        <v>125</v>
      </c>
      <c r="HE349" s="39">
        <v>125</v>
      </c>
      <c r="HF349" s="39">
        <v>2500</v>
      </c>
      <c r="HG349" s="50">
        <f t="shared" si="764"/>
        <v>1.8964419407244298E-3</v>
      </c>
      <c r="HH349" s="40">
        <f t="shared" si="696"/>
        <v>25.43163276828912</v>
      </c>
      <c r="HI349" s="41">
        <f t="shared" si="765"/>
        <v>63579.081920722798</v>
      </c>
      <c r="HJ349" s="39">
        <f t="shared" si="766"/>
        <v>7947385.2400903497</v>
      </c>
      <c r="HK349" s="39">
        <f t="shared" si="767"/>
        <v>7947385.2400903497</v>
      </c>
      <c r="HL349" s="40">
        <f t="shared" si="697"/>
        <v>1320.365255763521</v>
      </c>
      <c r="HM349" s="39">
        <f t="shared" si="768"/>
        <v>3300913.1394088026</v>
      </c>
      <c r="HN349" s="39">
        <f t="shared" si="769"/>
        <v>412614142.42610031</v>
      </c>
      <c r="HO349" s="39">
        <f t="shared" si="770"/>
        <v>412614142.42610031</v>
      </c>
      <c r="HP349" s="53">
        <f t="shared" si="771"/>
        <v>51576767803.262543</v>
      </c>
      <c r="HQ349" s="39">
        <f t="shared" si="772"/>
        <v>51576767803.262543</v>
      </c>
      <c r="HR349" s="39">
        <f t="shared" si="773"/>
        <v>51576767803.262543</v>
      </c>
      <c r="IL349" s="21">
        <v>295</v>
      </c>
      <c r="IM349" s="39">
        <v>125</v>
      </c>
      <c r="IN349" s="39">
        <v>125</v>
      </c>
      <c r="IO349" s="39">
        <v>2500</v>
      </c>
      <c r="IP349" s="50">
        <f t="shared" si="774"/>
        <v>1.8964419412185831E-3</v>
      </c>
      <c r="IQ349" s="40">
        <f t="shared" si="698"/>
        <v>25.431632768941583</v>
      </c>
      <c r="IR349" s="41">
        <f t="shared" si="775"/>
        <v>63579.081922353958</v>
      </c>
      <c r="IS349" s="39">
        <f t="shared" si="776"/>
        <v>7947385.2402942451</v>
      </c>
      <c r="IT349" s="39">
        <f t="shared" si="777"/>
        <v>7947385.2402942451</v>
      </c>
      <c r="IU349" s="40">
        <f t="shared" si="699"/>
        <v>1320.3652494630653</v>
      </c>
      <c r="IV349" s="39">
        <f t="shared" si="778"/>
        <v>3300913.1236576634</v>
      </c>
      <c r="IW349" s="39">
        <f t="shared" si="779"/>
        <v>412614140.45720792</v>
      </c>
      <c r="IX349" s="39">
        <f t="shared" si="780"/>
        <v>412614140.45720792</v>
      </c>
      <c r="IY349" s="53">
        <f t="shared" si="781"/>
        <v>51576767557.150993</v>
      </c>
      <c r="IZ349" s="39">
        <f t="shared" si="782"/>
        <v>51576767557.150993</v>
      </c>
      <c r="JA349" s="39">
        <f t="shared" si="783"/>
        <v>51576767557.150993</v>
      </c>
      <c r="JU349" s="21">
        <v>295</v>
      </c>
      <c r="JV349" s="39">
        <v>125</v>
      </c>
      <c r="JW349" s="39">
        <v>125</v>
      </c>
      <c r="JX349" s="39">
        <v>2500</v>
      </c>
      <c r="JY349" s="50">
        <f t="shared" si="784"/>
        <v>1.8964419412185844E-3</v>
      </c>
      <c r="JZ349" s="40">
        <f t="shared" si="700"/>
        <v>25.431632768941583</v>
      </c>
      <c r="KA349" s="41">
        <f t="shared" si="785"/>
        <v>63579.081922353958</v>
      </c>
      <c r="KB349" s="39">
        <f t="shared" si="786"/>
        <v>7947385.2402942451</v>
      </c>
      <c r="KC349" s="39">
        <f t="shared" si="787"/>
        <v>7947385.2402942451</v>
      </c>
      <c r="KD349" s="40">
        <f t="shared" si="701"/>
        <v>1320.3652494630483</v>
      </c>
      <c r="KE349" s="39">
        <f t="shared" si="788"/>
        <v>3300913.1236576205</v>
      </c>
      <c r="KF349" s="39">
        <f t="shared" si="789"/>
        <v>412614140.45720255</v>
      </c>
      <c r="KG349" s="39">
        <f t="shared" si="790"/>
        <v>412614140.45720255</v>
      </c>
      <c r="KH349" s="53">
        <f t="shared" si="791"/>
        <v>51576767557.150322</v>
      </c>
      <c r="KI349" s="39">
        <f t="shared" si="792"/>
        <v>51576767557.150322</v>
      </c>
      <c r="KJ349" s="39">
        <f t="shared" si="793"/>
        <v>51576767557.150322</v>
      </c>
      <c r="LD349" s="21">
        <v>295</v>
      </c>
      <c r="LE349" s="39">
        <v>125</v>
      </c>
      <c r="LF349" s="39">
        <v>125</v>
      </c>
      <c r="LG349" s="39">
        <v>2500</v>
      </c>
      <c r="LH349" s="50">
        <f t="shared" si="794"/>
        <v>1.8964419412185844E-3</v>
      </c>
      <c r="LI349" s="40">
        <f t="shared" si="702"/>
        <v>25.431632768941583</v>
      </c>
      <c r="LJ349" s="41">
        <f t="shared" si="795"/>
        <v>63579.081922353958</v>
      </c>
      <c r="LK349" s="39">
        <f t="shared" si="796"/>
        <v>7947385.2402942451</v>
      </c>
      <c r="LL349" s="39">
        <f t="shared" si="797"/>
        <v>7947385.2402942451</v>
      </c>
      <c r="LM349" s="40">
        <f t="shared" si="703"/>
        <v>1320.3652494630483</v>
      </c>
      <c r="LN349" s="39">
        <f t="shared" si="798"/>
        <v>3300913.1236576205</v>
      </c>
      <c r="LO349" s="39">
        <f t="shared" si="799"/>
        <v>412614140.45720255</v>
      </c>
      <c r="LP349" s="39">
        <f t="shared" si="800"/>
        <v>412614140.45720255</v>
      </c>
      <c r="LQ349" s="53">
        <f t="shared" si="801"/>
        <v>51576767557.150322</v>
      </c>
      <c r="LR349" s="39">
        <f t="shared" si="802"/>
        <v>51576767557.150322</v>
      </c>
      <c r="LS349" s="39">
        <f t="shared" si="803"/>
        <v>51576767557.150322</v>
      </c>
    </row>
    <row r="350" spans="1:331" x14ac:dyDescent="0.25">
      <c r="A350" s="21">
        <v>296</v>
      </c>
      <c r="B350" s="39">
        <v>125</v>
      </c>
      <c r="C350" s="39">
        <v>175</v>
      </c>
      <c r="D350" s="39">
        <v>2500</v>
      </c>
      <c r="E350" s="50">
        <f t="shared" si="704"/>
        <v>1.0325E-3</v>
      </c>
      <c r="F350" s="40">
        <f t="shared" si="684"/>
        <v>19.532641406250001</v>
      </c>
      <c r="G350" s="41">
        <f t="shared" si="705"/>
        <v>48831.603515625</v>
      </c>
      <c r="H350" s="39">
        <f t="shared" si="706"/>
        <v>8545530.615234375</v>
      </c>
      <c r="I350" s="39">
        <f t="shared" si="707"/>
        <v>6103950.439453125</v>
      </c>
      <c r="J350" s="40">
        <f t="shared" si="685"/>
        <v>12335.625</v>
      </c>
      <c r="K350" s="39">
        <f t="shared" si="708"/>
        <v>30839062.5</v>
      </c>
      <c r="L350" s="39">
        <f t="shared" si="709"/>
        <v>5396835937.5</v>
      </c>
      <c r="M350" s="39">
        <f t="shared" si="710"/>
        <v>3854882812.5</v>
      </c>
      <c r="N350" s="53">
        <f t="shared" si="711"/>
        <v>944446289062.5</v>
      </c>
      <c r="O350" s="39">
        <f t="shared" si="712"/>
        <v>674604492187.5</v>
      </c>
      <c r="P350" s="39">
        <f t="shared" si="713"/>
        <v>481860351562.5</v>
      </c>
      <c r="AJ350" s="21">
        <v>296</v>
      </c>
      <c r="AK350" s="39">
        <v>125</v>
      </c>
      <c r="AL350" s="39">
        <v>175</v>
      </c>
      <c r="AM350" s="39">
        <v>2500</v>
      </c>
      <c r="AN350" s="50">
        <f t="shared" si="714"/>
        <v>1.3875111805796286E-3</v>
      </c>
      <c r="AO350" s="40">
        <f t="shared" si="686"/>
        <v>23.108466218792124</v>
      </c>
      <c r="AP350" s="41">
        <f t="shared" si="715"/>
        <v>57771.165546980308</v>
      </c>
      <c r="AQ350" s="39">
        <f t="shared" si="716"/>
        <v>10109953.970721554</v>
      </c>
      <c r="AR350" s="39">
        <f t="shared" si="717"/>
        <v>7221395.6933725383</v>
      </c>
      <c r="AS350" s="40">
        <f t="shared" si="687"/>
        <v>7809.2324476097365</v>
      </c>
      <c r="AT350" s="39">
        <f t="shared" si="718"/>
        <v>19523081.11902434</v>
      </c>
      <c r="AU350" s="39">
        <f t="shared" si="719"/>
        <v>3416539195.8292594</v>
      </c>
      <c r="AV350" s="39">
        <f t="shared" si="720"/>
        <v>2440385139.8780427</v>
      </c>
      <c r="AW350" s="53">
        <f t="shared" si="721"/>
        <v>597894359270.12036</v>
      </c>
      <c r="AX350" s="39">
        <f t="shared" si="722"/>
        <v>427067399478.65747</v>
      </c>
      <c r="AY350" s="39">
        <f t="shared" si="723"/>
        <v>305048142484.75531</v>
      </c>
      <c r="BS350" s="21">
        <v>296</v>
      </c>
      <c r="BT350" s="39">
        <v>125</v>
      </c>
      <c r="BU350" s="39">
        <v>175</v>
      </c>
      <c r="BV350" s="39">
        <v>2500</v>
      </c>
      <c r="BW350" s="50">
        <f t="shared" si="724"/>
        <v>1.6655676976590297E-3</v>
      </c>
      <c r="BX350" s="40">
        <f t="shared" si="688"/>
        <v>24.7869883490871</v>
      </c>
      <c r="BY350" s="41">
        <f t="shared" si="725"/>
        <v>61967.470872717749</v>
      </c>
      <c r="BZ350" s="39">
        <f t="shared" si="726"/>
        <v>10844307.402725605</v>
      </c>
      <c r="CA350" s="39">
        <f t="shared" si="727"/>
        <v>7745933.8590897191</v>
      </c>
      <c r="CB350" s="40">
        <f t="shared" si="689"/>
        <v>4264.011854847372</v>
      </c>
      <c r="CC350" s="39">
        <f t="shared" si="728"/>
        <v>10660029.637118431</v>
      </c>
      <c r="CD350" s="39">
        <f t="shared" si="729"/>
        <v>1865505186.4957254</v>
      </c>
      <c r="CE350" s="39">
        <f t="shared" si="730"/>
        <v>1332503704.6398039</v>
      </c>
      <c r="CF350" s="53">
        <f t="shared" si="731"/>
        <v>326463407636.75195</v>
      </c>
      <c r="CG350" s="39">
        <f t="shared" si="732"/>
        <v>233188148311.96567</v>
      </c>
      <c r="CH350" s="39">
        <f t="shared" si="733"/>
        <v>166562963079.97549</v>
      </c>
      <c r="DB350" s="21">
        <v>296</v>
      </c>
      <c r="DC350" s="39">
        <v>125</v>
      </c>
      <c r="DD350" s="39">
        <v>175</v>
      </c>
      <c r="DE350" s="39">
        <v>2500</v>
      </c>
      <c r="DF350" s="50">
        <f t="shared" si="734"/>
        <v>1.9136484684031199E-3</v>
      </c>
      <c r="DG350" s="40">
        <f t="shared" si="690"/>
        <v>25.452464257816814</v>
      </c>
      <c r="DH350" s="41">
        <f t="shared" si="735"/>
        <v>63631.160644542033</v>
      </c>
      <c r="DI350" s="39">
        <f t="shared" si="736"/>
        <v>11135453.112794856</v>
      </c>
      <c r="DJ350" s="39">
        <f t="shared" si="737"/>
        <v>7953895.0805677539</v>
      </c>
      <c r="DK350" s="40">
        <f t="shared" si="691"/>
        <v>1100.9820278602217</v>
      </c>
      <c r="DL350" s="39">
        <f t="shared" si="738"/>
        <v>2752455.0696505541</v>
      </c>
      <c r="DM350" s="39">
        <f t="shared" si="739"/>
        <v>481679637.18884695</v>
      </c>
      <c r="DN350" s="39">
        <f t="shared" si="740"/>
        <v>344056883.70631927</v>
      </c>
      <c r="DO350" s="53">
        <f t="shared" si="741"/>
        <v>84293936508.048218</v>
      </c>
      <c r="DP350" s="39">
        <f t="shared" si="742"/>
        <v>60209954648.605873</v>
      </c>
      <c r="DQ350" s="39">
        <f t="shared" si="743"/>
        <v>43007110463.289909</v>
      </c>
      <c r="EK350" s="21">
        <v>296</v>
      </c>
      <c r="EL350" s="39">
        <v>125</v>
      </c>
      <c r="EM350" s="39">
        <v>175</v>
      </c>
      <c r="EN350" s="39">
        <v>2500</v>
      </c>
      <c r="EO350" s="50">
        <f t="shared" si="744"/>
        <v>2.0084061790457603E-3</v>
      </c>
      <c r="EP350" s="40">
        <f t="shared" si="692"/>
        <v>25.5</v>
      </c>
      <c r="EQ350" s="41">
        <f t="shared" si="745"/>
        <v>63750</v>
      </c>
      <c r="ER350" s="39">
        <f t="shared" si="746"/>
        <v>11156250</v>
      </c>
      <c r="ES350" s="39">
        <f t="shared" si="747"/>
        <v>7968750</v>
      </c>
      <c r="ET350" s="40">
        <f t="shared" si="693"/>
        <v>0</v>
      </c>
      <c r="EU350" s="39">
        <f t="shared" si="748"/>
        <v>0</v>
      </c>
      <c r="EV350" s="39">
        <f t="shared" si="749"/>
        <v>0</v>
      </c>
      <c r="EW350" s="39">
        <f t="shared" si="750"/>
        <v>0</v>
      </c>
      <c r="EX350" s="53">
        <f t="shared" si="751"/>
        <v>0</v>
      </c>
      <c r="EY350" s="39">
        <f t="shared" si="752"/>
        <v>0</v>
      </c>
      <c r="EZ350" s="39">
        <f t="shared" si="753"/>
        <v>0</v>
      </c>
      <c r="FT350" s="21">
        <v>296</v>
      </c>
      <c r="FU350" s="39">
        <v>125</v>
      </c>
      <c r="FV350" s="39">
        <v>175</v>
      </c>
      <c r="FW350" s="39">
        <v>2500</v>
      </c>
      <c r="FX350" s="50">
        <f t="shared" si="754"/>
        <v>2.0155845776565267E-3</v>
      </c>
      <c r="FY350" s="40">
        <f t="shared" si="694"/>
        <v>25.5</v>
      </c>
      <c r="FZ350" s="41">
        <f t="shared" si="755"/>
        <v>63750</v>
      </c>
      <c r="GA350" s="39">
        <f t="shared" si="756"/>
        <v>11156250</v>
      </c>
      <c r="GB350" s="39">
        <f t="shared" si="757"/>
        <v>7968750</v>
      </c>
      <c r="GC350" s="40">
        <f t="shared" si="695"/>
        <v>0</v>
      </c>
      <c r="GD350" s="39">
        <f t="shared" si="758"/>
        <v>0</v>
      </c>
      <c r="GE350" s="39">
        <f t="shared" si="759"/>
        <v>0</v>
      </c>
      <c r="GF350" s="39">
        <f t="shared" si="760"/>
        <v>0</v>
      </c>
      <c r="GG350" s="53">
        <f t="shared" si="761"/>
        <v>0</v>
      </c>
      <c r="GH350" s="39">
        <f t="shared" si="762"/>
        <v>0</v>
      </c>
      <c r="GI350" s="39">
        <f t="shared" si="763"/>
        <v>0</v>
      </c>
      <c r="HC350" s="21">
        <v>296</v>
      </c>
      <c r="HD350" s="39">
        <v>125</v>
      </c>
      <c r="HE350" s="39">
        <v>175</v>
      </c>
      <c r="HF350" s="39">
        <v>2500</v>
      </c>
      <c r="HG350" s="50">
        <f t="shared" si="764"/>
        <v>2.0156140857823831E-3</v>
      </c>
      <c r="HH350" s="40">
        <f t="shared" si="696"/>
        <v>25.5</v>
      </c>
      <c r="HI350" s="41">
        <f t="shared" si="765"/>
        <v>63750</v>
      </c>
      <c r="HJ350" s="39">
        <f t="shared" si="766"/>
        <v>11156250</v>
      </c>
      <c r="HK350" s="39">
        <f t="shared" si="767"/>
        <v>7968750</v>
      </c>
      <c r="HL350" s="40">
        <f t="shared" si="697"/>
        <v>0</v>
      </c>
      <c r="HM350" s="39">
        <f t="shared" si="768"/>
        <v>0</v>
      </c>
      <c r="HN350" s="39">
        <f t="shared" si="769"/>
        <v>0</v>
      </c>
      <c r="HO350" s="39">
        <f t="shared" si="770"/>
        <v>0</v>
      </c>
      <c r="HP350" s="53">
        <f t="shared" si="771"/>
        <v>0</v>
      </c>
      <c r="HQ350" s="39">
        <f t="shared" si="772"/>
        <v>0</v>
      </c>
      <c r="HR350" s="39">
        <f t="shared" si="773"/>
        <v>0</v>
      </c>
      <c r="IL350" s="21">
        <v>296</v>
      </c>
      <c r="IM350" s="39">
        <v>125</v>
      </c>
      <c r="IN350" s="39">
        <v>175</v>
      </c>
      <c r="IO350" s="39">
        <v>2500</v>
      </c>
      <c r="IP350" s="50">
        <f t="shared" si="774"/>
        <v>2.0156140863179781E-3</v>
      </c>
      <c r="IQ350" s="40">
        <f t="shared" si="698"/>
        <v>25.5</v>
      </c>
      <c r="IR350" s="41">
        <f t="shared" si="775"/>
        <v>63750</v>
      </c>
      <c r="IS350" s="39">
        <f t="shared" si="776"/>
        <v>11156250</v>
      </c>
      <c r="IT350" s="39">
        <f t="shared" si="777"/>
        <v>7968750</v>
      </c>
      <c r="IU350" s="40">
        <f t="shared" si="699"/>
        <v>0</v>
      </c>
      <c r="IV350" s="39">
        <f t="shared" si="778"/>
        <v>0</v>
      </c>
      <c r="IW350" s="39">
        <f t="shared" si="779"/>
        <v>0</v>
      </c>
      <c r="IX350" s="39">
        <f t="shared" si="780"/>
        <v>0</v>
      </c>
      <c r="IY350" s="53">
        <f t="shared" si="781"/>
        <v>0</v>
      </c>
      <c r="IZ350" s="39">
        <f t="shared" si="782"/>
        <v>0</v>
      </c>
      <c r="JA350" s="39">
        <f t="shared" si="783"/>
        <v>0</v>
      </c>
      <c r="JU350" s="21">
        <v>296</v>
      </c>
      <c r="JV350" s="39">
        <v>125</v>
      </c>
      <c r="JW350" s="39">
        <v>175</v>
      </c>
      <c r="JX350" s="39">
        <v>2500</v>
      </c>
      <c r="JY350" s="50">
        <f t="shared" si="784"/>
        <v>2.0156140863179794E-3</v>
      </c>
      <c r="JZ350" s="40">
        <f t="shared" si="700"/>
        <v>25.5</v>
      </c>
      <c r="KA350" s="41">
        <f t="shared" si="785"/>
        <v>63750</v>
      </c>
      <c r="KB350" s="39">
        <f t="shared" si="786"/>
        <v>11156250</v>
      </c>
      <c r="KC350" s="39">
        <f t="shared" si="787"/>
        <v>7968750</v>
      </c>
      <c r="KD350" s="40">
        <f t="shared" si="701"/>
        <v>0</v>
      </c>
      <c r="KE350" s="39">
        <f t="shared" si="788"/>
        <v>0</v>
      </c>
      <c r="KF350" s="39">
        <f t="shared" si="789"/>
        <v>0</v>
      </c>
      <c r="KG350" s="39">
        <f t="shared" si="790"/>
        <v>0</v>
      </c>
      <c r="KH350" s="53">
        <f t="shared" si="791"/>
        <v>0</v>
      </c>
      <c r="KI350" s="39">
        <f t="shared" si="792"/>
        <v>0</v>
      </c>
      <c r="KJ350" s="39">
        <f t="shared" si="793"/>
        <v>0</v>
      </c>
      <c r="LD350" s="21">
        <v>296</v>
      </c>
      <c r="LE350" s="39">
        <v>125</v>
      </c>
      <c r="LF350" s="39">
        <v>175</v>
      </c>
      <c r="LG350" s="39">
        <v>2500</v>
      </c>
      <c r="LH350" s="50">
        <f t="shared" si="794"/>
        <v>2.0156140863179794E-3</v>
      </c>
      <c r="LI350" s="40">
        <f t="shared" si="702"/>
        <v>25.5</v>
      </c>
      <c r="LJ350" s="41">
        <f t="shared" si="795"/>
        <v>63750</v>
      </c>
      <c r="LK350" s="39">
        <f t="shared" si="796"/>
        <v>11156250</v>
      </c>
      <c r="LL350" s="39">
        <f t="shared" si="797"/>
        <v>7968750</v>
      </c>
      <c r="LM350" s="40">
        <f t="shared" si="703"/>
        <v>0</v>
      </c>
      <c r="LN350" s="39">
        <f t="shared" si="798"/>
        <v>0</v>
      </c>
      <c r="LO350" s="39">
        <f t="shared" si="799"/>
        <v>0</v>
      </c>
      <c r="LP350" s="39">
        <f t="shared" si="800"/>
        <v>0</v>
      </c>
      <c r="LQ350" s="53">
        <f t="shared" si="801"/>
        <v>0</v>
      </c>
      <c r="LR350" s="39">
        <f t="shared" si="802"/>
        <v>0</v>
      </c>
      <c r="LS350" s="39">
        <f t="shared" si="803"/>
        <v>0</v>
      </c>
    </row>
    <row r="351" spans="1:331" x14ac:dyDescent="0.25">
      <c r="A351" s="21">
        <v>297</v>
      </c>
      <c r="B351" s="39">
        <v>125</v>
      </c>
      <c r="C351" s="39">
        <v>225</v>
      </c>
      <c r="D351" s="39">
        <v>2500</v>
      </c>
      <c r="E351" s="50">
        <f t="shared" si="704"/>
        <v>1.0399999999999999E-3</v>
      </c>
      <c r="F351" s="40">
        <f t="shared" si="684"/>
        <v>19.6248</v>
      </c>
      <c r="G351" s="41">
        <f t="shared" si="705"/>
        <v>49062</v>
      </c>
      <c r="H351" s="39">
        <f t="shared" si="706"/>
        <v>11038950</v>
      </c>
      <c r="I351" s="39">
        <f t="shared" si="707"/>
        <v>6132750</v>
      </c>
      <c r="J351" s="40">
        <f t="shared" si="685"/>
        <v>12240.000000000002</v>
      </c>
      <c r="K351" s="39">
        <f t="shared" si="708"/>
        <v>30600000.000000004</v>
      </c>
      <c r="L351" s="39">
        <f t="shared" si="709"/>
        <v>6885000000.000001</v>
      </c>
      <c r="M351" s="39">
        <f t="shared" si="710"/>
        <v>3825000000.0000005</v>
      </c>
      <c r="N351" s="53">
        <f t="shared" si="711"/>
        <v>1549125000000.0002</v>
      </c>
      <c r="O351" s="39">
        <f t="shared" si="712"/>
        <v>860625000000.00012</v>
      </c>
      <c r="P351" s="39">
        <f t="shared" si="713"/>
        <v>478125000000.00006</v>
      </c>
      <c r="AJ351" s="21">
        <v>297</v>
      </c>
      <c r="AK351" s="39">
        <v>125</v>
      </c>
      <c r="AL351" s="39">
        <v>225</v>
      </c>
      <c r="AM351" s="39">
        <v>2500</v>
      </c>
      <c r="AN351" s="50">
        <f t="shared" si="714"/>
        <v>1.4601032203176044E-3</v>
      </c>
      <c r="AO351" s="40">
        <f t="shared" si="686"/>
        <v>23.641760603964688</v>
      </c>
      <c r="AP351" s="41">
        <f t="shared" si="715"/>
        <v>59104.401509911717</v>
      </c>
      <c r="AQ351" s="39">
        <f t="shared" si="716"/>
        <v>13298490.339730136</v>
      </c>
      <c r="AR351" s="39">
        <f t="shared" si="717"/>
        <v>7388050.1887389645</v>
      </c>
      <c r="AS351" s="40">
        <f t="shared" si="687"/>
        <v>6883.6839409505446</v>
      </c>
      <c r="AT351" s="39">
        <f t="shared" si="718"/>
        <v>17209209.85237636</v>
      </c>
      <c r="AU351" s="39">
        <f t="shared" si="719"/>
        <v>3872072216.7846813</v>
      </c>
      <c r="AV351" s="39">
        <f t="shared" si="720"/>
        <v>2151151231.5470452</v>
      </c>
      <c r="AW351" s="53">
        <f t="shared" si="721"/>
        <v>871216248776.55334</v>
      </c>
      <c r="AX351" s="39">
        <f t="shared" si="722"/>
        <v>484009027098.08521</v>
      </c>
      <c r="AY351" s="39">
        <f t="shared" si="723"/>
        <v>268893903943.38065</v>
      </c>
      <c r="BS351" s="21">
        <v>297</v>
      </c>
      <c r="BT351" s="39">
        <v>125</v>
      </c>
      <c r="BU351" s="39">
        <v>225</v>
      </c>
      <c r="BV351" s="39">
        <v>2500</v>
      </c>
      <c r="BW351" s="50">
        <f t="shared" si="724"/>
        <v>1.755929201407342E-3</v>
      </c>
      <c r="BX351" s="40">
        <f t="shared" si="688"/>
        <v>25.120237713623929</v>
      </c>
      <c r="BY351" s="41">
        <f t="shared" si="725"/>
        <v>62800.594284059822</v>
      </c>
      <c r="BZ351" s="39">
        <f t="shared" si="726"/>
        <v>14130133.713913459</v>
      </c>
      <c r="CA351" s="39">
        <f t="shared" si="727"/>
        <v>7850074.2855074778</v>
      </c>
      <c r="CB351" s="40">
        <f t="shared" si="689"/>
        <v>3111.9026820563895</v>
      </c>
      <c r="CC351" s="39">
        <f t="shared" si="728"/>
        <v>7779756.7051409734</v>
      </c>
      <c r="CD351" s="39">
        <f t="shared" si="729"/>
        <v>1750445258.656719</v>
      </c>
      <c r="CE351" s="39">
        <f t="shared" si="730"/>
        <v>972469588.14262164</v>
      </c>
      <c r="CF351" s="53">
        <f t="shared" si="731"/>
        <v>393850183197.76178</v>
      </c>
      <c r="CG351" s="39">
        <f t="shared" si="732"/>
        <v>218805657332.08987</v>
      </c>
      <c r="CH351" s="39">
        <f t="shared" si="733"/>
        <v>121558698517.82771</v>
      </c>
      <c r="DB351" s="21">
        <v>297</v>
      </c>
      <c r="DC351" s="39">
        <v>125</v>
      </c>
      <c r="DD351" s="39">
        <v>225</v>
      </c>
      <c r="DE351" s="39">
        <v>2500</v>
      </c>
      <c r="DF351" s="50">
        <f t="shared" si="734"/>
        <v>2.0245687431544967E-3</v>
      </c>
      <c r="DG351" s="40">
        <f t="shared" si="690"/>
        <v>25.5</v>
      </c>
      <c r="DH351" s="41">
        <f t="shared" si="735"/>
        <v>63750</v>
      </c>
      <c r="DI351" s="39">
        <f t="shared" si="736"/>
        <v>14343750</v>
      </c>
      <c r="DJ351" s="39">
        <f t="shared" si="737"/>
        <v>7968750</v>
      </c>
      <c r="DK351" s="40">
        <f t="shared" si="691"/>
        <v>0</v>
      </c>
      <c r="DL351" s="39">
        <f t="shared" si="738"/>
        <v>0</v>
      </c>
      <c r="DM351" s="39">
        <f t="shared" si="739"/>
        <v>0</v>
      </c>
      <c r="DN351" s="39">
        <f t="shared" si="740"/>
        <v>0</v>
      </c>
      <c r="DO351" s="53">
        <f t="shared" si="741"/>
        <v>0</v>
      </c>
      <c r="DP351" s="39">
        <f t="shared" si="742"/>
        <v>0</v>
      </c>
      <c r="DQ351" s="39">
        <f t="shared" si="743"/>
        <v>0</v>
      </c>
      <c r="EK351" s="21">
        <v>297</v>
      </c>
      <c r="EL351" s="39">
        <v>125</v>
      </c>
      <c r="EM351" s="39">
        <v>225</v>
      </c>
      <c r="EN351" s="39">
        <v>2500</v>
      </c>
      <c r="EO351" s="50">
        <f t="shared" si="744"/>
        <v>2.1269925893492182E-3</v>
      </c>
      <c r="EP351" s="40">
        <f t="shared" si="692"/>
        <v>25.5</v>
      </c>
      <c r="EQ351" s="41">
        <f t="shared" si="745"/>
        <v>63750</v>
      </c>
      <c r="ER351" s="39">
        <f t="shared" si="746"/>
        <v>14343750</v>
      </c>
      <c r="ES351" s="39">
        <f t="shared" si="747"/>
        <v>7968750</v>
      </c>
      <c r="ET351" s="40">
        <f t="shared" si="693"/>
        <v>0</v>
      </c>
      <c r="EU351" s="39">
        <f t="shared" si="748"/>
        <v>0</v>
      </c>
      <c r="EV351" s="39">
        <f t="shared" si="749"/>
        <v>0</v>
      </c>
      <c r="EW351" s="39">
        <f t="shared" si="750"/>
        <v>0</v>
      </c>
      <c r="EX351" s="53">
        <f t="shared" si="751"/>
        <v>0</v>
      </c>
      <c r="EY351" s="39">
        <f t="shared" si="752"/>
        <v>0</v>
      </c>
      <c r="EZ351" s="39">
        <f t="shared" si="753"/>
        <v>0</v>
      </c>
      <c r="FT351" s="21">
        <v>297</v>
      </c>
      <c r="FU351" s="39">
        <v>125</v>
      </c>
      <c r="FV351" s="39">
        <v>225</v>
      </c>
      <c r="FW351" s="39">
        <v>2500</v>
      </c>
      <c r="FX351" s="50">
        <f t="shared" si="754"/>
        <v>2.1347544583497939E-3</v>
      </c>
      <c r="FY351" s="40">
        <f t="shared" si="694"/>
        <v>25.5</v>
      </c>
      <c r="FZ351" s="41">
        <f t="shared" si="755"/>
        <v>63750</v>
      </c>
      <c r="GA351" s="39">
        <f t="shared" si="756"/>
        <v>14343750</v>
      </c>
      <c r="GB351" s="39">
        <f t="shared" si="757"/>
        <v>7968750</v>
      </c>
      <c r="GC351" s="40">
        <f t="shared" si="695"/>
        <v>0</v>
      </c>
      <c r="GD351" s="39">
        <f t="shared" si="758"/>
        <v>0</v>
      </c>
      <c r="GE351" s="39">
        <f t="shared" si="759"/>
        <v>0</v>
      </c>
      <c r="GF351" s="39">
        <f t="shared" si="760"/>
        <v>0</v>
      </c>
      <c r="GG351" s="53">
        <f t="shared" si="761"/>
        <v>0</v>
      </c>
      <c r="GH351" s="39">
        <f t="shared" si="762"/>
        <v>0</v>
      </c>
      <c r="GI351" s="39">
        <f t="shared" si="763"/>
        <v>0</v>
      </c>
      <c r="HC351" s="21">
        <v>297</v>
      </c>
      <c r="HD351" s="39">
        <v>125</v>
      </c>
      <c r="HE351" s="39">
        <v>225</v>
      </c>
      <c r="HF351" s="39">
        <v>2500</v>
      </c>
      <c r="HG351" s="50">
        <f t="shared" si="764"/>
        <v>2.1347862308403374E-3</v>
      </c>
      <c r="HH351" s="40">
        <f t="shared" si="696"/>
        <v>25.5</v>
      </c>
      <c r="HI351" s="41">
        <f t="shared" si="765"/>
        <v>63750</v>
      </c>
      <c r="HJ351" s="39">
        <f t="shared" si="766"/>
        <v>14343750</v>
      </c>
      <c r="HK351" s="39">
        <f t="shared" si="767"/>
        <v>7968750</v>
      </c>
      <c r="HL351" s="40">
        <f t="shared" si="697"/>
        <v>0</v>
      </c>
      <c r="HM351" s="39">
        <f t="shared" si="768"/>
        <v>0</v>
      </c>
      <c r="HN351" s="39">
        <f t="shared" si="769"/>
        <v>0</v>
      </c>
      <c r="HO351" s="39">
        <f t="shared" si="770"/>
        <v>0</v>
      </c>
      <c r="HP351" s="53">
        <f t="shared" si="771"/>
        <v>0</v>
      </c>
      <c r="HQ351" s="39">
        <f t="shared" si="772"/>
        <v>0</v>
      </c>
      <c r="HR351" s="39">
        <f t="shared" si="773"/>
        <v>0</v>
      </c>
      <c r="IL351" s="21">
        <v>297</v>
      </c>
      <c r="IM351" s="39">
        <v>125</v>
      </c>
      <c r="IN351" s="39">
        <v>225</v>
      </c>
      <c r="IO351" s="39">
        <v>2500</v>
      </c>
      <c r="IP351" s="50">
        <f t="shared" si="774"/>
        <v>2.1347862314173732E-3</v>
      </c>
      <c r="IQ351" s="40">
        <f t="shared" si="698"/>
        <v>25.5</v>
      </c>
      <c r="IR351" s="41">
        <f t="shared" si="775"/>
        <v>63750</v>
      </c>
      <c r="IS351" s="39">
        <f t="shared" si="776"/>
        <v>14343750</v>
      </c>
      <c r="IT351" s="39">
        <f t="shared" si="777"/>
        <v>7968750</v>
      </c>
      <c r="IU351" s="40">
        <f t="shared" si="699"/>
        <v>0</v>
      </c>
      <c r="IV351" s="39">
        <f t="shared" si="778"/>
        <v>0</v>
      </c>
      <c r="IW351" s="39">
        <f t="shared" si="779"/>
        <v>0</v>
      </c>
      <c r="IX351" s="39">
        <f t="shared" si="780"/>
        <v>0</v>
      </c>
      <c r="IY351" s="53">
        <f t="shared" si="781"/>
        <v>0</v>
      </c>
      <c r="IZ351" s="39">
        <f t="shared" si="782"/>
        <v>0</v>
      </c>
      <c r="JA351" s="39">
        <f t="shared" si="783"/>
        <v>0</v>
      </c>
      <c r="JU351" s="21">
        <v>297</v>
      </c>
      <c r="JV351" s="39">
        <v>125</v>
      </c>
      <c r="JW351" s="39">
        <v>225</v>
      </c>
      <c r="JX351" s="39">
        <v>2500</v>
      </c>
      <c r="JY351" s="50">
        <f t="shared" si="784"/>
        <v>2.1347862314173749E-3</v>
      </c>
      <c r="JZ351" s="40">
        <f t="shared" si="700"/>
        <v>25.5</v>
      </c>
      <c r="KA351" s="41">
        <f t="shared" si="785"/>
        <v>63750</v>
      </c>
      <c r="KB351" s="39">
        <f t="shared" si="786"/>
        <v>14343750</v>
      </c>
      <c r="KC351" s="39">
        <f t="shared" si="787"/>
        <v>7968750</v>
      </c>
      <c r="KD351" s="40">
        <f t="shared" si="701"/>
        <v>0</v>
      </c>
      <c r="KE351" s="39">
        <f t="shared" si="788"/>
        <v>0</v>
      </c>
      <c r="KF351" s="39">
        <f t="shared" si="789"/>
        <v>0</v>
      </c>
      <c r="KG351" s="39">
        <f t="shared" si="790"/>
        <v>0</v>
      </c>
      <c r="KH351" s="53">
        <f t="shared" si="791"/>
        <v>0</v>
      </c>
      <c r="KI351" s="39">
        <f t="shared" si="792"/>
        <v>0</v>
      </c>
      <c r="KJ351" s="39">
        <f t="shared" si="793"/>
        <v>0</v>
      </c>
      <c r="LD351" s="21">
        <v>297</v>
      </c>
      <c r="LE351" s="39">
        <v>125</v>
      </c>
      <c r="LF351" s="39">
        <v>225</v>
      </c>
      <c r="LG351" s="39">
        <v>2500</v>
      </c>
      <c r="LH351" s="50">
        <f t="shared" si="794"/>
        <v>2.1347862314173749E-3</v>
      </c>
      <c r="LI351" s="40">
        <f t="shared" si="702"/>
        <v>25.5</v>
      </c>
      <c r="LJ351" s="41">
        <f t="shared" si="795"/>
        <v>63750</v>
      </c>
      <c r="LK351" s="39">
        <f t="shared" si="796"/>
        <v>14343750</v>
      </c>
      <c r="LL351" s="39">
        <f t="shared" si="797"/>
        <v>7968750</v>
      </c>
      <c r="LM351" s="40">
        <f t="shared" si="703"/>
        <v>0</v>
      </c>
      <c r="LN351" s="39">
        <f t="shared" si="798"/>
        <v>0</v>
      </c>
      <c r="LO351" s="39">
        <f t="shared" si="799"/>
        <v>0</v>
      </c>
      <c r="LP351" s="39">
        <f t="shared" si="800"/>
        <v>0</v>
      </c>
      <c r="LQ351" s="53">
        <f t="shared" si="801"/>
        <v>0</v>
      </c>
      <c r="LR351" s="39">
        <f t="shared" si="802"/>
        <v>0</v>
      </c>
      <c r="LS351" s="39">
        <f t="shared" si="803"/>
        <v>0</v>
      </c>
    </row>
    <row r="352" spans="1:331" x14ac:dyDescent="0.25">
      <c r="A352" s="21">
        <v>298</v>
      </c>
      <c r="B352" s="39">
        <v>125</v>
      </c>
      <c r="C352" s="39">
        <v>275</v>
      </c>
      <c r="D352" s="39">
        <v>2500</v>
      </c>
      <c r="E352" s="50">
        <f t="shared" si="704"/>
        <v>1.0475E-3</v>
      </c>
      <c r="F352" s="40">
        <f t="shared" si="684"/>
        <v>19.716241406249999</v>
      </c>
      <c r="G352" s="41">
        <f t="shared" si="705"/>
        <v>49290.603515625</v>
      </c>
      <c r="H352" s="39">
        <f t="shared" si="706"/>
        <v>13554915.966796875</v>
      </c>
      <c r="I352" s="39">
        <f t="shared" si="707"/>
        <v>6161325.439453125</v>
      </c>
      <c r="J352" s="40">
        <f t="shared" si="685"/>
        <v>12144.374999999998</v>
      </c>
      <c r="K352" s="39">
        <f t="shared" si="708"/>
        <v>30360937.499999996</v>
      </c>
      <c r="L352" s="39">
        <f t="shared" si="709"/>
        <v>8349257812.499999</v>
      </c>
      <c r="M352" s="39">
        <f t="shared" si="710"/>
        <v>3795117187.4999995</v>
      </c>
      <c r="N352" s="53">
        <f t="shared" si="711"/>
        <v>2296045898437.4995</v>
      </c>
      <c r="O352" s="39">
        <f t="shared" si="712"/>
        <v>1043657226562.4999</v>
      </c>
      <c r="P352" s="39">
        <f t="shared" si="713"/>
        <v>474389648437.49994</v>
      </c>
      <c r="AJ352" s="21">
        <v>298</v>
      </c>
      <c r="AK352" s="39">
        <v>125</v>
      </c>
      <c r="AL352" s="39">
        <v>275</v>
      </c>
      <c r="AM352" s="39">
        <v>2500</v>
      </c>
      <c r="AN352" s="50">
        <f t="shared" si="714"/>
        <v>1.5326952600555801E-3</v>
      </c>
      <c r="AO352" s="40">
        <f t="shared" si="686"/>
        <v>24.10786753516242</v>
      </c>
      <c r="AP352" s="41">
        <f t="shared" si="715"/>
        <v>60269.668837906051</v>
      </c>
      <c r="AQ352" s="39">
        <f t="shared" si="716"/>
        <v>16574158.930424163</v>
      </c>
      <c r="AR352" s="39">
        <f t="shared" si="717"/>
        <v>7533708.604738256</v>
      </c>
      <c r="AS352" s="40">
        <f t="shared" si="687"/>
        <v>5958.1354342913537</v>
      </c>
      <c r="AT352" s="39">
        <f t="shared" si="718"/>
        <v>14895338.585728385</v>
      </c>
      <c r="AU352" s="39">
        <f t="shared" si="719"/>
        <v>4096218111.0753059</v>
      </c>
      <c r="AV352" s="39">
        <f t="shared" si="720"/>
        <v>1861917323.216048</v>
      </c>
      <c r="AW352" s="53">
        <f t="shared" si="721"/>
        <v>1126459980545.7092</v>
      </c>
      <c r="AX352" s="39">
        <f t="shared" si="722"/>
        <v>512027263884.41321</v>
      </c>
      <c r="AY352" s="39">
        <f t="shared" si="723"/>
        <v>232739665402.00601</v>
      </c>
      <c r="BS352" s="21">
        <v>298</v>
      </c>
      <c r="BT352" s="39">
        <v>125</v>
      </c>
      <c r="BU352" s="39">
        <v>275</v>
      </c>
      <c r="BV352" s="39">
        <v>2500</v>
      </c>
      <c r="BW352" s="50">
        <f t="shared" si="724"/>
        <v>1.8462907051556541E-3</v>
      </c>
      <c r="BX352" s="40">
        <f t="shared" si="688"/>
        <v>25.349380760825142</v>
      </c>
      <c r="BY352" s="41">
        <f t="shared" si="725"/>
        <v>63373.45190206285</v>
      </c>
      <c r="BZ352" s="39">
        <f t="shared" si="726"/>
        <v>17427699.273067284</v>
      </c>
      <c r="CA352" s="39">
        <f t="shared" si="727"/>
        <v>7921681.487757856</v>
      </c>
      <c r="CB352" s="40">
        <f t="shared" si="689"/>
        <v>1959.7935092654104</v>
      </c>
      <c r="CC352" s="39">
        <f t="shared" si="728"/>
        <v>4899483.7731635263</v>
      </c>
      <c r="CD352" s="39">
        <f t="shared" si="729"/>
        <v>1347358037.6199698</v>
      </c>
      <c r="CE352" s="39">
        <f t="shared" si="730"/>
        <v>612435471.64544082</v>
      </c>
      <c r="CF352" s="53">
        <f t="shared" si="731"/>
        <v>370523460345.4917</v>
      </c>
      <c r="CG352" s="39">
        <f t="shared" si="732"/>
        <v>168419754702.49622</v>
      </c>
      <c r="CH352" s="39">
        <f t="shared" si="733"/>
        <v>76554433955.680099</v>
      </c>
      <c r="DB352" s="21">
        <v>298</v>
      </c>
      <c r="DC352" s="39">
        <v>125</v>
      </c>
      <c r="DD352" s="39">
        <v>275</v>
      </c>
      <c r="DE352" s="39">
        <v>2500</v>
      </c>
      <c r="DF352" s="50">
        <f t="shared" si="734"/>
        <v>2.1354890179058734E-3</v>
      </c>
      <c r="DG352" s="40">
        <f t="shared" si="690"/>
        <v>25.5</v>
      </c>
      <c r="DH352" s="41">
        <f t="shared" si="735"/>
        <v>63750</v>
      </c>
      <c r="DI352" s="39">
        <f t="shared" si="736"/>
        <v>17531250</v>
      </c>
      <c r="DJ352" s="39">
        <f t="shared" si="737"/>
        <v>7968750</v>
      </c>
      <c r="DK352" s="40">
        <f t="shared" si="691"/>
        <v>0</v>
      </c>
      <c r="DL352" s="39">
        <f t="shared" si="738"/>
        <v>0</v>
      </c>
      <c r="DM352" s="39">
        <f t="shared" si="739"/>
        <v>0</v>
      </c>
      <c r="DN352" s="39">
        <f t="shared" si="740"/>
        <v>0</v>
      </c>
      <c r="DO352" s="53">
        <f t="shared" si="741"/>
        <v>0</v>
      </c>
      <c r="DP352" s="39">
        <f t="shared" si="742"/>
        <v>0</v>
      </c>
      <c r="DQ352" s="39">
        <f t="shared" si="743"/>
        <v>0</v>
      </c>
      <c r="EK352" s="21">
        <v>298</v>
      </c>
      <c r="EL352" s="39">
        <v>125</v>
      </c>
      <c r="EM352" s="39">
        <v>275</v>
      </c>
      <c r="EN352" s="39">
        <v>2500</v>
      </c>
      <c r="EO352" s="50">
        <f t="shared" si="744"/>
        <v>2.2455789996526764E-3</v>
      </c>
      <c r="EP352" s="40">
        <f t="shared" si="692"/>
        <v>25.5</v>
      </c>
      <c r="EQ352" s="41">
        <f t="shared" si="745"/>
        <v>63750</v>
      </c>
      <c r="ER352" s="39">
        <f t="shared" si="746"/>
        <v>17531250</v>
      </c>
      <c r="ES352" s="39">
        <f t="shared" si="747"/>
        <v>7968750</v>
      </c>
      <c r="ET352" s="40">
        <f t="shared" si="693"/>
        <v>0</v>
      </c>
      <c r="EU352" s="39">
        <f t="shared" si="748"/>
        <v>0</v>
      </c>
      <c r="EV352" s="39">
        <f t="shared" si="749"/>
        <v>0</v>
      </c>
      <c r="EW352" s="39">
        <f t="shared" si="750"/>
        <v>0</v>
      </c>
      <c r="EX352" s="53">
        <f t="shared" si="751"/>
        <v>0</v>
      </c>
      <c r="EY352" s="39">
        <f t="shared" si="752"/>
        <v>0</v>
      </c>
      <c r="EZ352" s="39">
        <f t="shared" si="753"/>
        <v>0</v>
      </c>
      <c r="FT352" s="21">
        <v>298</v>
      </c>
      <c r="FU352" s="39">
        <v>125</v>
      </c>
      <c r="FV352" s="39">
        <v>275</v>
      </c>
      <c r="FW352" s="39">
        <v>2500</v>
      </c>
      <c r="FX352" s="50">
        <f t="shared" si="754"/>
        <v>2.253924339043061E-3</v>
      </c>
      <c r="FY352" s="40">
        <f t="shared" si="694"/>
        <v>25.5</v>
      </c>
      <c r="FZ352" s="41">
        <f t="shared" si="755"/>
        <v>63750</v>
      </c>
      <c r="GA352" s="39">
        <f t="shared" si="756"/>
        <v>17531250</v>
      </c>
      <c r="GB352" s="39">
        <f t="shared" si="757"/>
        <v>7968750</v>
      </c>
      <c r="GC352" s="40">
        <f t="shared" si="695"/>
        <v>0</v>
      </c>
      <c r="GD352" s="39">
        <f t="shared" si="758"/>
        <v>0</v>
      </c>
      <c r="GE352" s="39">
        <f t="shared" si="759"/>
        <v>0</v>
      </c>
      <c r="GF352" s="39">
        <f t="shared" si="760"/>
        <v>0</v>
      </c>
      <c r="GG352" s="53">
        <f t="shared" si="761"/>
        <v>0</v>
      </c>
      <c r="GH352" s="39">
        <f t="shared" si="762"/>
        <v>0</v>
      </c>
      <c r="GI352" s="39">
        <f t="shared" si="763"/>
        <v>0</v>
      </c>
      <c r="HC352" s="21">
        <v>298</v>
      </c>
      <c r="HD352" s="39">
        <v>125</v>
      </c>
      <c r="HE352" s="39">
        <v>275</v>
      </c>
      <c r="HF352" s="39">
        <v>2500</v>
      </c>
      <c r="HG352" s="50">
        <f t="shared" si="764"/>
        <v>2.2539583758982907E-3</v>
      </c>
      <c r="HH352" s="40">
        <f t="shared" si="696"/>
        <v>25.5</v>
      </c>
      <c r="HI352" s="41">
        <f t="shared" si="765"/>
        <v>63750</v>
      </c>
      <c r="HJ352" s="39">
        <f t="shared" si="766"/>
        <v>17531250</v>
      </c>
      <c r="HK352" s="39">
        <f t="shared" si="767"/>
        <v>7968750</v>
      </c>
      <c r="HL352" s="40">
        <f t="shared" si="697"/>
        <v>0</v>
      </c>
      <c r="HM352" s="39">
        <f t="shared" si="768"/>
        <v>0</v>
      </c>
      <c r="HN352" s="39">
        <f t="shared" si="769"/>
        <v>0</v>
      </c>
      <c r="HO352" s="39">
        <f t="shared" si="770"/>
        <v>0</v>
      </c>
      <c r="HP352" s="53">
        <f t="shared" si="771"/>
        <v>0</v>
      </c>
      <c r="HQ352" s="39">
        <f t="shared" si="772"/>
        <v>0</v>
      </c>
      <c r="HR352" s="39">
        <f t="shared" si="773"/>
        <v>0</v>
      </c>
      <c r="IL352" s="21">
        <v>298</v>
      </c>
      <c r="IM352" s="39">
        <v>125</v>
      </c>
      <c r="IN352" s="39">
        <v>275</v>
      </c>
      <c r="IO352" s="39">
        <v>2500</v>
      </c>
      <c r="IP352" s="50">
        <f t="shared" si="774"/>
        <v>2.2539583765167682E-3</v>
      </c>
      <c r="IQ352" s="40">
        <f t="shared" si="698"/>
        <v>25.5</v>
      </c>
      <c r="IR352" s="41">
        <f t="shared" si="775"/>
        <v>63750</v>
      </c>
      <c r="IS352" s="39">
        <f t="shared" si="776"/>
        <v>17531250</v>
      </c>
      <c r="IT352" s="39">
        <f t="shared" si="777"/>
        <v>7968750</v>
      </c>
      <c r="IU352" s="40">
        <f t="shared" si="699"/>
        <v>0</v>
      </c>
      <c r="IV352" s="39">
        <f t="shared" si="778"/>
        <v>0</v>
      </c>
      <c r="IW352" s="39">
        <f t="shared" si="779"/>
        <v>0</v>
      </c>
      <c r="IX352" s="39">
        <f t="shared" si="780"/>
        <v>0</v>
      </c>
      <c r="IY352" s="53">
        <f t="shared" si="781"/>
        <v>0</v>
      </c>
      <c r="IZ352" s="39">
        <f t="shared" si="782"/>
        <v>0</v>
      </c>
      <c r="JA352" s="39">
        <f t="shared" si="783"/>
        <v>0</v>
      </c>
      <c r="JU352" s="21">
        <v>298</v>
      </c>
      <c r="JV352" s="39">
        <v>125</v>
      </c>
      <c r="JW352" s="39">
        <v>275</v>
      </c>
      <c r="JX352" s="39">
        <v>2500</v>
      </c>
      <c r="JY352" s="50">
        <f t="shared" si="784"/>
        <v>2.2539583765167699E-3</v>
      </c>
      <c r="JZ352" s="40">
        <f t="shared" si="700"/>
        <v>25.5</v>
      </c>
      <c r="KA352" s="41">
        <f t="shared" si="785"/>
        <v>63750</v>
      </c>
      <c r="KB352" s="39">
        <f t="shared" si="786"/>
        <v>17531250</v>
      </c>
      <c r="KC352" s="39">
        <f t="shared" si="787"/>
        <v>7968750</v>
      </c>
      <c r="KD352" s="40">
        <f t="shared" si="701"/>
        <v>0</v>
      </c>
      <c r="KE352" s="39">
        <f t="shared" si="788"/>
        <v>0</v>
      </c>
      <c r="KF352" s="39">
        <f t="shared" si="789"/>
        <v>0</v>
      </c>
      <c r="KG352" s="39">
        <f t="shared" si="790"/>
        <v>0</v>
      </c>
      <c r="KH352" s="53">
        <f t="shared" si="791"/>
        <v>0</v>
      </c>
      <c r="KI352" s="39">
        <f t="shared" si="792"/>
        <v>0</v>
      </c>
      <c r="KJ352" s="39">
        <f t="shared" si="793"/>
        <v>0</v>
      </c>
      <c r="LD352" s="21">
        <v>298</v>
      </c>
      <c r="LE352" s="39">
        <v>125</v>
      </c>
      <c r="LF352" s="39">
        <v>275</v>
      </c>
      <c r="LG352" s="39">
        <v>2500</v>
      </c>
      <c r="LH352" s="50">
        <f t="shared" si="794"/>
        <v>2.2539583765167699E-3</v>
      </c>
      <c r="LI352" s="40">
        <f t="shared" si="702"/>
        <v>25.5</v>
      </c>
      <c r="LJ352" s="41">
        <f t="shared" si="795"/>
        <v>63750</v>
      </c>
      <c r="LK352" s="39">
        <f t="shared" si="796"/>
        <v>17531250</v>
      </c>
      <c r="LL352" s="39">
        <f t="shared" si="797"/>
        <v>7968750</v>
      </c>
      <c r="LM352" s="40">
        <f t="shared" si="703"/>
        <v>0</v>
      </c>
      <c r="LN352" s="39">
        <f t="shared" si="798"/>
        <v>0</v>
      </c>
      <c r="LO352" s="39">
        <f t="shared" si="799"/>
        <v>0</v>
      </c>
      <c r="LP352" s="39">
        <f t="shared" si="800"/>
        <v>0</v>
      </c>
      <c r="LQ352" s="53">
        <f t="shared" si="801"/>
        <v>0</v>
      </c>
      <c r="LR352" s="39">
        <f t="shared" si="802"/>
        <v>0</v>
      </c>
      <c r="LS352" s="39">
        <f t="shared" si="803"/>
        <v>0</v>
      </c>
    </row>
    <row r="353" spans="1:331" x14ac:dyDescent="0.25">
      <c r="A353" s="21">
        <v>299</v>
      </c>
      <c r="B353" s="39">
        <v>125</v>
      </c>
      <c r="C353" s="39">
        <v>325</v>
      </c>
      <c r="D353" s="39">
        <v>2500</v>
      </c>
      <c r="E353" s="50">
        <f t="shared" si="704"/>
        <v>1.0549999999999999E-3</v>
      </c>
      <c r="F353" s="40">
        <f t="shared" si="684"/>
        <v>19.806965624999997</v>
      </c>
      <c r="G353" s="41">
        <f t="shared" si="705"/>
        <v>49517.414062499993</v>
      </c>
      <c r="H353" s="39">
        <f t="shared" si="706"/>
        <v>16093159.570312498</v>
      </c>
      <c r="I353" s="39">
        <f t="shared" si="707"/>
        <v>6189676.7578124991</v>
      </c>
      <c r="J353" s="40">
        <f t="shared" si="685"/>
        <v>12048.75</v>
      </c>
      <c r="K353" s="39">
        <f t="shared" si="708"/>
        <v>30121875</v>
      </c>
      <c r="L353" s="39">
        <f t="shared" si="709"/>
        <v>9789609375</v>
      </c>
      <c r="M353" s="39">
        <f t="shared" si="710"/>
        <v>3765234375</v>
      </c>
      <c r="N353" s="53">
        <f t="shared" si="711"/>
        <v>3181623046875</v>
      </c>
      <c r="O353" s="39">
        <f t="shared" si="712"/>
        <v>1223701171875</v>
      </c>
      <c r="P353" s="39">
        <f t="shared" si="713"/>
        <v>470654296875</v>
      </c>
      <c r="AJ353" s="21">
        <v>299</v>
      </c>
      <c r="AK353" s="39">
        <v>125</v>
      </c>
      <c r="AL353" s="39">
        <v>325</v>
      </c>
      <c r="AM353" s="39">
        <v>2500</v>
      </c>
      <c r="AN353" s="50">
        <f t="shared" si="714"/>
        <v>1.6052872997935558E-3</v>
      </c>
      <c r="AO353" s="40">
        <f t="shared" si="686"/>
        <v>24.506787012385331</v>
      </c>
      <c r="AP353" s="41">
        <f t="shared" si="715"/>
        <v>61266.967530963331</v>
      </c>
      <c r="AQ353" s="39">
        <f t="shared" si="716"/>
        <v>19911764.447563082</v>
      </c>
      <c r="AR353" s="39">
        <f t="shared" si="717"/>
        <v>7658370.9413704164</v>
      </c>
      <c r="AS353" s="40">
        <f t="shared" si="687"/>
        <v>5032.5869276321628</v>
      </c>
      <c r="AT353" s="39">
        <f t="shared" si="718"/>
        <v>12581467.319080407</v>
      </c>
      <c r="AU353" s="39">
        <f t="shared" si="719"/>
        <v>4088976878.7011323</v>
      </c>
      <c r="AV353" s="39">
        <f t="shared" si="720"/>
        <v>1572683414.8850508</v>
      </c>
      <c r="AW353" s="53">
        <f t="shared" si="721"/>
        <v>1328917485577.8679</v>
      </c>
      <c r="AX353" s="39">
        <f t="shared" si="722"/>
        <v>511122109837.64148</v>
      </c>
      <c r="AY353" s="39">
        <f t="shared" si="723"/>
        <v>196585426860.63135</v>
      </c>
      <c r="BS353" s="21">
        <v>299</v>
      </c>
      <c r="BT353" s="39">
        <v>125</v>
      </c>
      <c r="BU353" s="39">
        <v>325</v>
      </c>
      <c r="BV353" s="39">
        <v>2500</v>
      </c>
      <c r="BW353" s="50">
        <f t="shared" si="724"/>
        <v>1.9366522089039663E-3</v>
      </c>
      <c r="BX353" s="40">
        <f t="shared" si="688"/>
        <v>25.474417490690737</v>
      </c>
      <c r="BY353" s="41">
        <f t="shared" si="725"/>
        <v>63686.043726726843</v>
      </c>
      <c r="BZ353" s="39">
        <f t="shared" si="726"/>
        <v>20697964.211186223</v>
      </c>
      <c r="CA353" s="39">
        <f t="shared" si="727"/>
        <v>7960755.4658408556</v>
      </c>
      <c r="CB353" s="40">
        <f t="shared" si="689"/>
        <v>807.68433647443135</v>
      </c>
      <c r="CC353" s="39">
        <f t="shared" si="728"/>
        <v>2019210.8411860783</v>
      </c>
      <c r="CD353" s="39">
        <f t="shared" si="729"/>
        <v>656243523.3854754</v>
      </c>
      <c r="CE353" s="39">
        <f t="shared" si="730"/>
        <v>252401355.14825979</v>
      </c>
      <c r="CF353" s="53">
        <f t="shared" si="731"/>
        <v>213279145100.27951</v>
      </c>
      <c r="CG353" s="39">
        <f t="shared" si="732"/>
        <v>82030440423.184433</v>
      </c>
      <c r="CH353" s="39">
        <f t="shared" si="733"/>
        <v>31550169393.532475</v>
      </c>
      <c r="DB353" s="21">
        <v>299</v>
      </c>
      <c r="DC353" s="39">
        <v>125</v>
      </c>
      <c r="DD353" s="39">
        <v>325</v>
      </c>
      <c r="DE353" s="39">
        <v>2500</v>
      </c>
      <c r="DF353" s="50">
        <f t="shared" si="734"/>
        <v>2.2464092926572504E-3</v>
      </c>
      <c r="DG353" s="40">
        <f t="shared" si="690"/>
        <v>25.5</v>
      </c>
      <c r="DH353" s="41">
        <f t="shared" si="735"/>
        <v>63750</v>
      </c>
      <c r="DI353" s="39">
        <f t="shared" si="736"/>
        <v>20718750</v>
      </c>
      <c r="DJ353" s="39">
        <f t="shared" si="737"/>
        <v>7968750</v>
      </c>
      <c r="DK353" s="40">
        <f t="shared" si="691"/>
        <v>0</v>
      </c>
      <c r="DL353" s="39">
        <f t="shared" si="738"/>
        <v>0</v>
      </c>
      <c r="DM353" s="39">
        <f t="shared" si="739"/>
        <v>0</v>
      </c>
      <c r="DN353" s="39">
        <f t="shared" si="740"/>
        <v>0</v>
      </c>
      <c r="DO353" s="53">
        <f t="shared" si="741"/>
        <v>0</v>
      </c>
      <c r="DP353" s="39">
        <f t="shared" si="742"/>
        <v>0</v>
      </c>
      <c r="DQ353" s="39">
        <f t="shared" si="743"/>
        <v>0</v>
      </c>
      <c r="EK353" s="21">
        <v>299</v>
      </c>
      <c r="EL353" s="39">
        <v>125</v>
      </c>
      <c r="EM353" s="39">
        <v>325</v>
      </c>
      <c r="EN353" s="39">
        <v>2500</v>
      </c>
      <c r="EO353" s="50">
        <f t="shared" si="744"/>
        <v>2.3641654099561347E-3</v>
      </c>
      <c r="EP353" s="40">
        <f t="shared" si="692"/>
        <v>25.5</v>
      </c>
      <c r="EQ353" s="41">
        <f t="shared" si="745"/>
        <v>63750</v>
      </c>
      <c r="ER353" s="39">
        <f t="shared" si="746"/>
        <v>20718750</v>
      </c>
      <c r="ES353" s="39">
        <f t="shared" si="747"/>
        <v>7968750</v>
      </c>
      <c r="ET353" s="40">
        <f t="shared" si="693"/>
        <v>0</v>
      </c>
      <c r="EU353" s="39">
        <f t="shared" si="748"/>
        <v>0</v>
      </c>
      <c r="EV353" s="39">
        <f t="shared" si="749"/>
        <v>0</v>
      </c>
      <c r="EW353" s="39">
        <f t="shared" si="750"/>
        <v>0</v>
      </c>
      <c r="EX353" s="53">
        <f t="shared" si="751"/>
        <v>0</v>
      </c>
      <c r="EY353" s="39">
        <f t="shared" si="752"/>
        <v>0</v>
      </c>
      <c r="EZ353" s="39">
        <f t="shared" si="753"/>
        <v>0</v>
      </c>
      <c r="FT353" s="21">
        <v>299</v>
      </c>
      <c r="FU353" s="39">
        <v>125</v>
      </c>
      <c r="FV353" s="39">
        <v>325</v>
      </c>
      <c r="FW353" s="39">
        <v>2500</v>
      </c>
      <c r="FX353" s="50">
        <f t="shared" si="754"/>
        <v>2.3730942197363282E-3</v>
      </c>
      <c r="FY353" s="40">
        <f t="shared" si="694"/>
        <v>25.5</v>
      </c>
      <c r="FZ353" s="41">
        <f t="shared" si="755"/>
        <v>63750</v>
      </c>
      <c r="GA353" s="39">
        <f t="shared" si="756"/>
        <v>20718750</v>
      </c>
      <c r="GB353" s="39">
        <f t="shared" si="757"/>
        <v>7968750</v>
      </c>
      <c r="GC353" s="40">
        <f t="shared" si="695"/>
        <v>0</v>
      </c>
      <c r="GD353" s="39">
        <f t="shared" si="758"/>
        <v>0</v>
      </c>
      <c r="GE353" s="39">
        <f t="shared" si="759"/>
        <v>0</v>
      </c>
      <c r="GF353" s="39">
        <f t="shared" si="760"/>
        <v>0</v>
      </c>
      <c r="GG353" s="53">
        <f t="shared" si="761"/>
        <v>0</v>
      </c>
      <c r="GH353" s="39">
        <f t="shared" si="762"/>
        <v>0</v>
      </c>
      <c r="GI353" s="39">
        <f t="shared" si="763"/>
        <v>0</v>
      </c>
      <c r="HC353" s="21">
        <v>299</v>
      </c>
      <c r="HD353" s="39">
        <v>125</v>
      </c>
      <c r="HE353" s="39">
        <v>325</v>
      </c>
      <c r="HF353" s="39">
        <v>2500</v>
      </c>
      <c r="HG353" s="50">
        <f t="shared" si="764"/>
        <v>2.3731305209562449E-3</v>
      </c>
      <c r="HH353" s="40">
        <f t="shared" si="696"/>
        <v>25.5</v>
      </c>
      <c r="HI353" s="41">
        <f t="shared" si="765"/>
        <v>63750</v>
      </c>
      <c r="HJ353" s="39">
        <f t="shared" si="766"/>
        <v>20718750</v>
      </c>
      <c r="HK353" s="39">
        <f t="shared" si="767"/>
        <v>7968750</v>
      </c>
      <c r="HL353" s="40">
        <f t="shared" si="697"/>
        <v>0</v>
      </c>
      <c r="HM353" s="39">
        <f t="shared" si="768"/>
        <v>0</v>
      </c>
      <c r="HN353" s="39">
        <f t="shared" si="769"/>
        <v>0</v>
      </c>
      <c r="HO353" s="39">
        <f t="shared" si="770"/>
        <v>0</v>
      </c>
      <c r="HP353" s="53">
        <f t="shared" si="771"/>
        <v>0</v>
      </c>
      <c r="HQ353" s="39">
        <f t="shared" si="772"/>
        <v>0</v>
      </c>
      <c r="HR353" s="39">
        <f t="shared" si="773"/>
        <v>0</v>
      </c>
      <c r="IL353" s="21">
        <v>299</v>
      </c>
      <c r="IM353" s="39">
        <v>125</v>
      </c>
      <c r="IN353" s="39">
        <v>325</v>
      </c>
      <c r="IO353" s="39">
        <v>2500</v>
      </c>
      <c r="IP353" s="50">
        <f t="shared" si="774"/>
        <v>2.3731305216161632E-3</v>
      </c>
      <c r="IQ353" s="40">
        <f t="shared" si="698"/>
        <v>25.5</v>
      </c>
      <c r="IR353" s="41">
        <f t="shared" si="775"/>
        <v>63750</v>
      </c>
      <c r="IS353" s="39">
        <f t="shared" si="776"/>
        <v>20718750</v>
      </c>
      <c r="IT353" s="39">
        <f t="shared" si="777"/>
        <v>7968750</v>
      </c>
      <c r="IU353" s="40">
        <f t="shared" si="699"/>
        <v>0</v>
      </c>
      <c r="IV353" s="39">
        <f t="shared" si="778"/>
        <v>0</v>
      </c>
      <c r="IW353" s="39">
        <f t="shared" si="779"/>
        <v>0</v>
      </c>
      <c r="IX353" s="39">
        <f t="shared" si="780"/>
        <v>0</v>
      </c>
      <c r="IY353" s="53">
        <f t="shared" si="781"/>
        <v>0</v>
      </c>
      <c r="IZ353" s="39">
        <f t="shared" si="782"/>
        <v>0</v>
      </c>
      <c r="JA353" s="39">
        <f t="shared" si="783"/>
        <v>0</v>
      </c>
      <c r="JU353" s="21">
        <v>299</v>
      </c>
      <c r="JV353" s="39">
        <v>125</v>
      </c>
      <c r="JW353" s="39">
        <v>325</v>
      </c>
      <c r="JX353" s="39">
        <v>2500</v>
      </c>
      <c r="JY353" s="50">
        <f t="shared" si="784"/>
        <v>2.3731305216161654E-3</v>
      </c>
      <c r="JZ353" s="40">
        <f t="shared" si="700"/>
        <v>25.5</v>
      </c>
      <c r="KA353" s="41">
        <f t="shared" si="785"/>
        <v>63750</v>
      </c>
      <c r="KB353" s="39">
        <f t="shared" si="786"/>
        <v>20718750</v>
      </c>
      <c r="KC353" s="39">
        <f t="shared" si="787"/>
        <v>7968750</v>
      </c>
      <c r="KD353" s="40">
        <f t="shared" si="701"/>
        <v>0</v>
      </c>
      <c r="KE353" s="39">
        <f t="shared" si="788"/>
        <v>0</v>
      </c>
      <c r="KF353" s="39">
        <f t="shared" si="789"/>
        <v>0</v>
      </c>
      <c r="KG353" s="39">
        <f t="shared" si="790"/>
        <v>0</v>
      </c>
      <c r="KH353" s="53">
        <f t="shared" si="791"/>
        <v>0</v>
      </c>
      <c r="KI353" s="39">
        <f t="shared" si="792"/>
        <v>0</v>
      </c>
      <c r="KJ353" s="39">
        <f t="shared" si="793"/>
        <v>0</v>
      </c>
      <c r="LD353" s="21">
        <v>299</v>
      </c>
      <c r="LE353" s="39">
        <v>125</v>
      </c>
      <c r="LF353" s="39">
        <v>325</v>
      </c>
      <c r="LG353" s="39">
        <v>2500</v>
      </c>
      <c r="LH353" s="50">
        <f t="shared" si="794"/>
        <v>2.3731305216161654E-3</v>
      </c>
      <c r="LI353" s="40">
        <f t="shared" si="702"/>
        <v>25.5</v>
      </c>
      <c r="LJ353" s="41">
        <f t="shared" si="795"/>
        <v>63750</v>
      </c>
      <c r="LK353" s="39">
        <f t="shared" si="796"/>
        <v>20718750</v>
      </c>
      <c r="LL353" s="39">
        <f t="shared" si="797"/>
        <v>7968750</v>
      </c>
      <c r="LM353" s="40">
        <f t="shared" si="703"/>
        <v>0</v>
      </c>
      <c r="LN353" s="39">
        <f t="shared" si="798"/>
        <v>0</v>
      </c>
      <c r="LO353" s="39">
        <f t="shared" si="799"/>
        <v>0</v>
      </c>
      <c r="LP353" s="39">
        <f t="shared" si="800"/>
        <v>0</v>
      </c>
      <c r="LQ353" s="53">
        <f t="shared" si="801"/>
        <v>0</v>
      </c>
      <c r="LR353" s="39">
        <f t="shared" si="802"/>
        <v>0</v>
      </c>
      <c r="LS353" s="39">
        <f t="shared" si="803"/>
        <v>0</v>
      </c>
    </row>
    <row r="354" spans="1:331" x14ac:dyDescent="0.25">
      <c r="A354" s="21">
        <v>300</v>
      </c>
      <c r="B354" s="39">
        <v>125</v>
      </c>
      <c r="C354" s="39">
        <v>375</v>
      </c>
      <c r="D354" s="39">
        <v>2500</v>
      </c>
      <c r="E354" s="50">
        <f t="shared" si="704"/>
        <v>1.0625000000000001E-3</v>
      </c>
      <c r="F354" s="40">
        <f t="shared" si="684"/>
        <v>19.89697265625</v>
      </c>
      <c r="G354" s="41">
        <f t="shared" si="705"/>
        <v>49742.431640625</v>
      </c>
      <c r="H354" s="39">
        <f t="shared" si="706"/>
        <v>18653411.865234375</v>
      </c>
      <c r="I354" s="39">
        <f t="shared" si="707"/>
        <v>6217803.955078125</v>
      </c>
      <c r="J354" s="40">
        <f t="shared" si="685"/>
        <v>11953.125</v>
      </c>
      <c r="K354" s="39">
        <f t="shared" si="708"/>
        <v>29882812.5</v>
      </c>
      <c r="L354" s="39">
        <f t="shared" si="709"/>
        <v>11206054687.5</v>
      </c>
      <c r="M354" s="39">
        <f t="shared" si="710"/>
        <v>3735351562.5</v>
      </c>
      <c r="N354" s="53">
        <f t="shared" si="711"/>
        <v>4202270507812.5</v>
      </c>
      <c r="O354" s="39">
        <f t="shared" si="712"/>
        <v>1400756835937.5</v>
      </c>
      <c r="P354" s="39">
        <f t="shared" si="713"/>
        <v>466918945312.5</v>
      </c>
      <c r="AJ354" s="21">
        <v>300</v>
      </c>
      <c r="AK354" s="39">
        <v>125</v>
      </c>
      <c r="AL354" s="39">
        <v>375</v>
      </c>
      <c r="AM354" s="39">
        <v>2500</v>
      </c>
      <c r="AN354" s="50">
        <f t="shared" si="714"/>
        <v>1.6778793395315315E-3</v>
      </c>
      <c r="AO354" s="40">
        <f t="shared" si="686"/>
        <v>24.838519035633404</v>
      </c>
      <c r="AP354" s="41">
        <f t="shared" si="715"/>
        <v>62096.297589083508</v>
      </c>
      <c r="AQ354" s="39">
        <f t="shared" si="716"/>
        <v>23286111.595906317</v>
      </c>
      <c r="AR354" s="39">
        <f t="shared" si="717"/>
        <v>7762037.1986354385</v>
      </c>
      <c r="AS354" s="40">
        <f t="shared" si="687"/>
        <v>4107.0384209729737</v>
      </c>
      <c r="AT354" s="39">
        <f t="shared" si="718"/>
        <v>10267596.052432435</v>
      </c>
      <c r="AU354" s="39">
        <f t="shared" si="719"/>
        <v>3850348519.6621628</v>
      </c>
      <c r="AV354" s="39">
        <f t="shared" si="720"/>
        <v>1283449506.5540543</v>
      </c>
      <c r="AW354" s="53">
        <f t="shared" si="721"/>
        <v>1443880694873.311</v>
      </c>
      <c r="AX354" s="39">
        <f t="shared" si="722"/>
        <v>481293564957.77032</v>
      </c>
      <c r="AY354" s="39">
        <f t="shared" si="723"/>
        <v>160431188319.25681</v>
      </c>
      <c r="BS354" s="21">
        <v>300</v>
      </c>
      <c r="BT354" s="39">
        <v>125</v>
      </c>
      <c r="BU354" s="39">
        <v>375</v>
      </c>
      <c r="BV354" s="39">
        <v>2500</v>
      </c>
      <c r="BW354" s="50">
        <f t="shared" si="724"/>
        <v>2.0270137126522786E-3</v>
      </c>
      <c r="BX354" s="40">
        <f t="shared" si="688"/>
        <v>25.5</v>
      </c>
      <c r="BY354" s="41">
        <f t="shared" si="725"/>
        <v>63750</v>
      </c>
      <c r="BZ354" s="39">
        <f t="shared" si="726"/>
        <v>23906250</v>
      </c>
      <c r="CA354" s="39">
        <f t="shared" si="727"/>
        <v>7968750</v>
      </c>
      <c r="CB354" s="40">
        <f t="shared" si="689"/>
        <v>0</v>
      </c>
      <c r="CC354" s="39">
        <f t="shared" si="728"/>
        <v>0</v>
      </c>
      <c r="CD354" s="39">
        <f t="shared" si="729"/>
        <v>0</v>
      </c>
      <c r="CE354" s="39">
        <f t="shared" si="730"/>
        <v>0</v>
      </c>
      <c r="CF354" s="53">
        <f t="shared" si="731"/>
        <v>0</v>
      </c>
      <c r="CG354" s="39">
        <f t="shared" si="732"/>
        <v>0</v>
      </c>
      <c r="CH354" s="39">
        <f t="shared" si="733"/>
        <v>0</v>
      </c>
      <c r="DB354" s="21">
        <v>300</v>
      </c>
      <c r="DC354" s="39">
        <v>125</v>
      </c>
      <c r="DD354" s="39">
        <v>375</v>
      </c>
      <c r="DE354" s="39">
        <v>2500</v>
      </c>
      <c r="DF354" s="50">
        <f t="shared" si="734"/>
        <v>2.3573295674086275E-3</v>
      </c>
      <c r="DG354" s="40">
        <f t="shared" si="690"/>
        <v>25.5</v>
      </c>
      <c r="DH354" s="41">
        <f t="shared" si="735"/>
        <v>63750</v>
      </c>
      <c r="DI354" s="39">
        <f t="shared" si="736"/>
        <v>23906250</v>
      </c>
      <c r="DJ354" s="39">
        <f t="shared" si="737"/>
        <v>7968750</v>
      </c>
      <c r="DK354" s="40">
        <f t="shared" si="691"/>
        <v>0</v>
      </c>
      <c r="DL354" s="39">
        <f t="shared" si="738"/>
        <v>0</v>
      </c>
      <c r="DM354" s="39">
        <f t="shared" si="739"/>
        <v>0</v>
      </c>
      <c r="DN354" s="39">
        <f t="shared" si="740"/>
        <v>0</v>
      </c>
      <c r="DO354" s="53">
        <f t="shared" si="741"/>
        <v>0</v>
      </c>
      <c r="DP354" s="39">
        <f t="shared" si="742"/>
        <v>0</v>
      </c>
      <c r="DQ354" s="39">
        <f t="shared" si="743"/>
        <v>0</v>
      </c>
      <c r="EK354" s="21">
        <v>300</v>
      </c>
      <c r="EL354" s="39">
        <v>125</v>
      </c>
      <c r="EM354" s="39">
        <v>375</v>
      </c>
      <c r="EN354" s="39">
        <v>2500</v>
      </c>
      <c r="EO354" s="50">
        <f t="shared" si="744"/>
        <v>2.4827518202595925E-3</v>
      </c>
      <c r="EP354" s="40">
        <f t="shared" si="692"/>
        <v>25.5</v>
      </c>
      <c r="EQ354" s="41">
        <f t="shared" si="745"/>
        <v>63750</v>
      </c>
      <c r="ER354" s="39">
        <f t="shared" si="746"/>
        <v>23906250</v>
      </c>
      <c r="ES354" s="39">
        <f t="shared" si="747"/>
        <v>7968750</v>
      </c>
      <c r="ET354" s="40">
        <f t="shared" si="693"/>
        <v>0</v>
      </c>
      <c r="EU354" s="39">
        <f t="shared" si="748"/>
        <v>0</v>
      </c>
      <c r="EV354" s="39">
        <f t="shared" si="749"/>
        <v>0</v>
      </c>
      <c r="EW354" s="39">
        <f t="shared" si="750"/>
        <v>0</v>
      </c>
      <c r="EX354" s="53">
        <f t="shared" si="751"/>
        <v>0</v>
      </c>
      <c r="EY354" s="39">
        <f t="shared" si="752"/>
        <v>0</v>
      </c>
      <c r="EZ354" s="39">
        <f t="shared" si="753"/>
        <v>0</v>
      </c>
      <c r="FT354" s="21">
        <v>300</v>
      </c>
      <c r="FU354" s="39">
        <v>125</v>
      </c>
      <c r="FV354" s="39">
        <v>375</v>
      </c>
      <c r="FW354" s="39">
        <v>2500</v>
      </c>
      <c r="FX354" s="50">
        <f t="shared" si="754"/>
        <v>2.4922641004295953E-3</v>
      </c>
      <c r="FY354" s="40">
        <f t="shared" si="694"/>
        <v>25.5</v>
      </c>
      <c r="FZ354" s="41">
        <f t="shared" si="755"/>
        <v>63750</v>
      </c>
      <c r="GA354" s="39">
        <f t="shared" si="756"/>
        <v>23906250</v>
      </c>
      <c r="GB354" s="39">
        <f t="shared" si="757"/>
        <v>7968750</v>
      </c>
      <c r="GC354" s="40">
        <f t="shared" si="695"/>
        <v>0</v>
      </c>
      <c r="GD354" s="39">
        <f t="shared" si="758"/>
        <v>0</v>
      </c>
      <c r="GE354" s="39">
        <f t="shared" si="759"/>
        <v>0</v>
      </c>
      <c r="GF354" s="39">
        <f t="shared" si="760"/>
        <v>0</v>
      </c>
      <c r="GG354" s="53">
        <f t="shared" si="761"/>
        <v>0</v>
      </c>
      <c r="GH354" s="39">
        <f t="shared" si="762"/>
        <v>0</v>
      </c>
      <c r="GI354" s="39">
        <f t="shared" si="763"/>
        <v>0</v>
      </c>
      <c r="HC354" s="21">
        <v>300</v>
      </c>
      <c r="HD354" s="39">
        <v>125</v>
      </c>
      <c r="HE354" s="39">
        <v>375</v>
      </c>
      <c r="HF354" s="39">
        <v>2500</v>
      </c>
      <c r="HG354" s="50">
        <f t="shared" si="764"/>
        <v>2.4923026660141983E-3</v>
      </c>
      <c r="HH354" s="40">
        <f t="shared" si="696"/>
        <v>25.5</v>
      </c>
      <c r="HI354" s="41">
        <f t="shared" si="765"/>
        <v>63750</v>
      </c>
      <c r="HJ354" s="39">
        <f t="shared" si="766"/>
        <v>23906250</v>
      </c>
      <c r="HK354" s="39">
        <f t="shared" si="767"/>
        <v>7968750</v>
      </c>
      <c r="HL354" s="40">
        <f t="shared" si="697"/>
        <v>0</v>
      </c>
      <c r="HM354" s="39">
        <f t="shared" si="768"/>
        <v>0</v>
      </c>
      <c r="HN354" s="39">
        <f t="shared" si="769"/>
        <v>0</v>
      </c>
      <c r="HO354" s="39">
        <f t="shared" si="770"/>
        <v>0</v>
      </c>
      <c r="HP354" s="53">
        <f t="shared" si="771"/>
        <v>0</v>
      </c>
      <c r="HQ354" s="39">
        <f t="shared" si="772"/>
        <v>0</v>
      </c>
      <c r="HR354" s="39">
        <f t="shared" si="773"/>
        <v>0</v>
      </c>
      <c r="IL354" s="21">
        <v>300</v>
      </c>
      <c r="IM354" s="39">
        <v>125</v>
      </c>
      <c r="IN354" s="39">
        <v>375</v>
      </c>
      <c r="IO354" s="39">
        <v>2500</v>
      </c>
      <c r="IP354" s="50">
        <f t="shared" si="774"/>
        <v>2.4923026667155583E-3</v>
      </c>
      <c r="IQ354" s="40">
        <f t="shared" si="698"/>
        <v>25.5</v>
      </c>
      <c r="IR354" s="41">
        <f t="shared" si="775"/>
        <v>63750</v>
      </c>
      <c r="IS354" s="39">
        <f t="shared" si="776"/>
        <v>23906250</v>
      </c>
      <c r="IT354" s="39">
        <f t="shared" si="777"/>
        <v>7968750</v>
      </c>
      <c r="IU354" s="40">
        <f t="shared" si="699"/>
        <v>0</v>
      </c>
      <c r="IV354" s="39">
        <f t="shared" si="778"/>
        <v>0</v>
      </c>
      <c r="IW354" s="39">
        <f t="shared" si="779"/>
        <v>0</v>
      </c>
      <c r="IX354" s="39">
        <f t="shared" si="780"/>
        <v>0</v>
      </c>
      <c r="IY354" s="53">
        <f t="shared" si="781"/>
        <v>0</v>
      </c>
      <c r="IZ354" s="39">
        <f t="shared" si="782"/>
        <v>0</v>
      </c>
      <c r="JA354" s="39">
        <f t="shared" si="783"/>
        <v>0</v>
      </c>
      <c r="JU354" s="21">
        <v>300</v>
      </c>
      <c r="JV354" s="39">
        <v>125</v>
      </c>
      <c r="JW354" s="39">
        <v>375</v>
      </c>
      <c r="JX354" s="39">
        <v>2500</v>
      </c>
      <c r="JY354" s="50">
        <f t="shared" si="784"/>
        <v>2.4923026667155604E-3</v>
      </c>
      <c r="JZ354" s="40">
        <f t="shared" si="700"/>
        <v>25.5</v>
      </c>
      <c r="KA354" s="41">
        <f t="shared" si="785"/>
        <v>63750</v>
      </c>
      <c r="KB354" s="39">
        <f t="shared" si="786"/>
        <v>23906250</v>
      </c>
      <c r="KC354" s="39">
        <f t="shared" si="787"/>
        <v>7968750</v>
      </c>
      <c r="KD354" s="40">
        <f t="shared" si="701"/>
        <v>0</v>
      </c>
      <c r="KE354" s="39">
        <f t="shared" si="788"/>
        <v>0</v>
      </c>
      <c r="KF354" s="39">
        <f t="shared" si="789"/>
        <v>0</v>
      </c>
      <c r="KG354" s="39">
        <f t="shared" si="790"/>
        <v>0</v>
      </c>
      <c r="KH354" s="53">
        <f t="shared" si="791"/>
        <v>0</v>
      </c>
      <c r="KI354" s="39">
        <f t="shared" si="792"/>
        <v>0</v>
      </c>
      <c r="KJ354" s="39">
        <f t="shared" si="793"/>
        <v>0</v>
      </c>
      <c r="LD354" s="21">
        <v>300</v>
      </c>
      <c r="LE354" s="39">
        <v>125</v>
      </c>
      <c r="LF354" s="39">
        <v>375</v>
      </c>
      <c r="LG354" s="39">
        <v>2500</v>
      </c>
      <c r="LH354" s="50">
        <f t="shared" si="794"/>
        <v>2.4923026667155604E-3</v>
      </c>
      <c r="LI354" s="40">
        <f t="shared" si="702"/>
        <v>25.5</v>
      </c>
      <c r="LJ354" s="41">
        <f t="shared" si="795"/>
        <v>63750</v>
      </c>
      <c r="LK354" s="39">
        <f t="shared" si="796"/>
        <v>23906250</v>
      </c>
      <c r="LL354" s="39">
        <f t="shared" si="797"/>
        <v>7968750</v>
      </c>
      <c r="LM354" s="40">
        <f t="shared" si="703"/>
        <v>0</v>
      </c>
      <c r="LN354" s="39">
        <f t="shared" si="798"/>
        <v>0</v>
      </c>
      <c r="LO354" s="39">
        <f t="shared" si="799"/>
        <v>0</v>
      </c>
      <c r="LP354" s="39">
        <f t="shared" si="800"/>
        <v>0</v>
      </c>
      <c r="LQ354" s="53">
        <f t="shared" si="801"/>
        <v>0</v>
      </c>
      <c r="LR354" s="39">
        <f t="shared" si="802"/>
        <v>0</v>
      </c>
      <c r="LS354" s="39">
        <f t="shared" si="803"/>
        <v>0</v>
      </c>
    </row>
    <row r="355" spans="1:331" x14ac:dyDescent="0.25">
      <c r="A355" s="21">
        <v>301</v>
      </c>
      <c r="B355" s="39">
        <v>125</v>
      </c>
      <c r="C355" s="39">
        <v>425</v>
      </c>
      <c r="D355" s="39">
        <v>2500</v>
      </c>
      <c r="E355" s="50">
        <f t="shared" si="704"/>
        <v>1.07E-3</v>
      </c>
      <c r="F355" s="40">
        <f t="shared" si="684"/>
        <v>19.986262500000002</v>
      </c>
      <c r="G355" s="41">
        <f t="shared" si="705"/>
        <v>49965.656250000007</v>
      </c>
      <c r="H355" s="39">
        <f t="shared" si="706"/>
        <v>21235403.906250004</v>
      </c>
      <c r="I355" s="39">
        <f t="shared" si="707"/>
        <v>6245707.0312500009</v>
      </c>
      <c r="J355" s="40">
        <f t="shared" si="685"/>
        <v>11857.5</v>
      </c>
      <c r="K355" s="39">
        <f t="shared" si="708"/>
        <v>29643750</v>
      </c>
      <c r="L355" s="39">
        <f t="shared" si="709"/>
        <v>12598593750</v>
      </c>
      <c r="M355" s="39">
        <f t="shared" si="710"/>
        <v>3705468750</v>
      </c>
      <c r="N355" s="53">
        <f t="shared" si="711"/>
        <v>5354402343750</v>
      </c>
      <c r="O355" s="39">
        <f t="shared" si="712"/>
        <v>1574824218750</v>
      </c>
      <c r="P355" s="39">
        <f t="shared" si="713"/>
        <v>463183593750</v>
      </c>
      <c r="AJ355" s="21">
        <v>301</v>
      </c>
      <c r="AK355" s="39">
        <v>125</v>
      </c>
      <c r="AL355" s="39">
        <v>425</v>
      </c>
      <c r="AM355" s="39">
        <v>2500</v>
      </c>
      <c r="AN355" s="50">
        <f t="shared" si="714"/>
        <v>1.7504713792695073E-3</v>
      </c>
      <c r="AO355" s="40">
        <f t="shared" si="686"/>
        <v>25.103063604906655</v>
      </c>
      <c r="AP355" s="41">
        <f t="shared" si="715"/>
        <v>62757.659012266638</v>
      </c>
      <c r="AQ355" s="39">
        <f t="shared" si="716"/>
        <v>26672005.08021332</v>
      </c>
      <c r="AR355" s="39">
        <f t="shared" si="717"/>
        <v>7844707.3765333295</v>
      </c>
      <c r="AS355" s="40">
        <f t="shared" si="687"/>
        <v>3181.4899143137827</v>
      </c>
      <c r="AT355" s="39">
        <f t="shared" si="718"/>
        <v>7953724.7857844569</v>
      </c>
      <c r="AU355" s="39">
        <f t="shared" si="719"/>
        <v>3380333033.9583941</v>
      </c>
      <c r="AV355" s="39">
        <f t="shared" si="720"/>
        <v>994215598.22305715</v>
      </c>
      <c r="AW355" s="53">
        <f t="shared" si="721"/>
        <v>1436641539432.3174</v>
      </c>
      <c r="AX355" s="39">
        <f t="shared" si="722"/>
        <v>422541629244.79932</v>
      </c>
      <c r="AY355" s="39">
        <f t="shared" si="723"/>
        <v>124276949777.88214</v>
      </c>
      <c r="BS355" s="21">
        <v>301</v>
      </c>
      <c r="BT355" s="39">
        <v>125</v>
      </c>
      <c r="BU355" s="39">
        <v>425</v>
      </c>
      <c r="BV355" s="39">
        <v>2500</v>
      </c>
      <c r="BW355" s="50">
        <f t="shared" si="724"/>
        <v>2.1173752164005909E-3</v>
      </c>
      <c r="BX355" s="40">
        <f t="shared" si="688"/>
        <v>25.5</v>
      </c>
      <c r="BY355" s="41">
        <f t="shared" si="725"/>
        <v>63750</v>
      </c>
      <c r="BZ355" s="39">
        <f t="shared" si="726"/>
        <v>27093750</v>
      </c>
      <c r="CA355" s="39">
        <f t="shared" si="727"/>
        <v>7968750</v>
      </c>
      <c r="CB355" s="40">
        <f t="shared" si="689"/>
        <v>0</v>
      </c>
      <c r="CC355" s="39">
        <f t="shared" si="728"/>
        <v>0</v>
      </c>
      <c r="CD355" s="39">
        <f t="shared" si="729"/>
        <v>0</v>
      </c>
      <c r="CE355" s="39">
        <f t="shared" si="730"/>
        <v>0</v>
      </c>
      <c r="CF355" s="53">
        <f t="shared" si="731"/>
        <v>0</v>
      </c>
      <c r="CG355" s="39">
        <f t="shared" si="732"/>
        <v>0</v>
      </c>
      <c r="CH355" s="39">
        <f t="shared" si="733"/>
        <v>0</v>
      </c>
      <c r="DB355" s="21">
        <v>301</v>
      </c>
      <c r="DC355" s="39">
        <v>125</v>
      </c>
      <c r="DD355" s="39">
        <v>425</v>
      </c>
      <c r="DE355" s="39">
        <v>2500</v>
      </c>
      <c r="DF355" s="50">
        <f t="shared" si="734"/>
        <v>2.4682498421600045E-3</v>
      </c>
      <c r="DG355" s="40">
        <f t="shared" si="690"/>
        <v>25.5</v>
      </c>
      <c r="DH355" s="41">
        <f t="shared" si="735"/>
        <v>63750</v>
      </c>
      <c r="DI355" s="39">
        <f t="shared" si="736"/>
        <v>27093750</v>
      </c>
      <c r="DJ355" s="39">
        <f t="shared" si="737"/>
        <v>7968750</v>
      </c>
      <c r="DK355" s="40">
        <f t="shared" si="691"/>
        <v>0</v>
      </c>
      <c r="DL355" s="39">
        <f t="shared" si="738"/>
        <v>0</v>
      </c>
      <c r="DM355" s="39">
        <f t="shared" si="739"/>
        <v>0</v>
      </c>
      <c r="DN355" s="39">
        <f t="shared" si="740"/>
        <v>0</v>
      </c>
      <c r="DO355" s="53">
        <f t="shared" si="741"/>
        <v>0</v>
      </c>
      <c r="DP355" s="39">
        <f t="shared" si="742"/>
        <v>0</v>
      </c>
      <c r="DQ355" s="39">
        <f t="shared" si="743"/>
        <v>0</v>
      </c>
      <c r="EK355" s="21">
        <v>301</v>
      </c>
      <c r="EL355" s="39">
        <v>125</v>
      </c>
      <c r="EM355" s="39">
        <v>425</v>
      </c>
      <c r="EN355" s="39">
        <v>2500</v>
      </c>
      <c r="EO355" s="50">
        <f t="shared" si="744"/>
        <v>2.6013382305630508E-3</v>
      </c>
      <c r="EP355" s="40">
        <f t="shared" si="692"/>
        <v>25.5</v>
      </c>
      <c r="EQ355" s="41">
        <f t="shared" si="745"/>
        <v>63750</v>
      </c>
      <c r="ER355" s="39">
        <f t="shared" si="746"/>
        <v>27093750</v>
      </c>
      <c r="ES355" s="39">
        <f t="shared" si="747"/>
        <v>7968750</v>
      </c>
      <c r="ET355" s="40">
        <f t="shared" si="693"/>
        <v>0</v>
      </c>
      <c r="EU355" s="39">
        <f t="shared" si="748"/>
        <v>0</v>
      </c>
      <c r="EV355" s="39">
        <f t="shared" si="749"/>
        <v>0</v>
      </c>
      <c r="EW355" s="39">
        <f t="shared" si="750"/>
        <v>0</v>
      </c>
      <c r="EX355" s="53">
        <f t="shared" si="751"/>
        <v>0</v>
      </c>
      <c r="EY355" s="39">
        <f t="shared" si="752"/>
        <v>0</v>
      </c>
      <c r="EZ355" s="39">
        <f t="shared" si="753"/>
        <v>0</v>
      </c>
      <c r="FT355" s="21">
        <v>301</v>
      </c>
      <c r="FU355" s="39">
        <v>125</v>
      </c>
      <c r="FV355" s="39">
        <v>425</v>
      </c>
      <c r="FW355" s="39">
        <v>2500</v>
      </c>
      <c r="FX355" s="50">
        <f t="shared" si="754"/>
        <v>2.6114339811228625E-3</v>
      </c>
      <c r="FY355" s="40">
        <f t="shared" si="694"/>
        <v>25.5</v>
      </c>
      <c r="FZ355" s="41">
        <f t="shared" si="755"/>
        <v>63750</v>
      </c>
      <c r="GA355" s="39">
        <f t="shared" si="756"/>
        <v>27093750</v>
      </c>
      <c r="GB355" s="39">
        <f t="shared" si="757"/>
        <v>7968750</v>
      </c>
      <c r="GC355" s="40">
        <f t="shared" si="695"/>
        <v>0</v>
      </c>
      <c r="GD355" s="39">
        <f t="shared" si="758"/>
        <v>0</v>
      </c>
      <c r="GE355" s="39">
        <f t="shared" si="759"/>
        <v>0</v>
      </c>
      <c r="GF355" s="39">
        <f t="shared" si="760"/>
        <v>0</v>
      </c>
      <c r="GG355" s="53">
        <f t="shared" si="761"/>
        <v>0</v>
      </c>
      <c r="GH355" s="39">
        <f t="shared" si="762"/>
        <v>0</v>
      </c>
      <c r="GI355" s="39">
        <f t="shared" si="763"/>
        <v>0</v>
      </c>
      <c r="HC355" s="21">
        <v>301</v>
      </c>
      <c r="HD355" s="39">
        <v>125</v>
      </c>
      <c r="HE355" s="39">
        <v>425</v>
      </c>
      <c r="HF355" s="39">
        <v>2500</v>
      </c>
      <c r="HG355" s="50">
        <f t="shared" si="764"/>
        <v>2.6114748110721521E-3</v>
      </c>
      <c r="HH355" s="40">
        <f t="shared" si="696"/>
        <v>25.5</v>
      </c>
      <c r="HI355" s="41">
        <f t="shared" si="765"/>
        <v>63750</v>
      </c>
      <c r="HJ355" s="39">
        <f t="shared" si="766"/>
        <v>27093750</v>
      </c>
      <c r="HK355" s="39">
        <f t="shared" si="767"/>
        <v>7968750</v>
      </c>
      <c r="HL355" s="40">
        <f t="shared" si="697"/>
        <v>0</v>
      </c>
      <c r="HM355" s="39">
        <f t="shared" si="768"/>
        <v>0</v>
      </c>
      <c r="HN355" s="39">
        <f t="shared" si="769"/>
        <v>0</v>
      </c>
      <c r="HO355" s="39">
        <f t="shared" si="770"/>
        <v>0</v>
      </c>
      <c r="HP355" s="53">
        <f t="shared" si="771"/>
        <v>0</v>
      </c>
      <c r="HQ355" s="39">
        <f t="shared" si="772"/>
        <v>0</v>
      </c>
      <c r="HR355" s="39">
        <f t="shared" si="773"/>
        <v>0</v>
      </c>
      <c r="IL355" s="21">
        <v>301</v>
      </c>
      <c r="IM355" s="39">
        <v>125</v>
      </c>
      <c r="IN355" s="39">
        <v>425</v>
      </c>
      <c r="IO355" s="39">
        <v>2500</v>
      </c>
      <c r="IP355" s="50">
        <f t="shared" si="774"/>
        <v>2.6114748118149533E-3</v>
      </c>
      <c r="IQ355" s="40">
        <f t="shared" si="698"/>
        <v>25.5</v>
      </c>
      <c r="IR355" s="41">
        <f t="shared" si="775"/>
        <v>63750</v>
      </c>
      <c r="IS355" s="39">
        <f t="shared" si="776"/>
        <v>27093750</v>
      </c>
      <c r="IT355" s="39">
        <f t="shared" si="777"/>
        <v>7968750</v>
      </c>
      <c r="IU355" s="40">
        <f t="shared" si="699"/>
        <v>0</v>
      </c>
      <c r="IV355" s="39">
        <f t="shared" si="778"/>
        <v>0</v>
      </c>
      <c r="IW355" s="39">
        <f t="shared" si="779"/>
        <v>0</v>
      </c>
      <c r="IX355" s="39">
        <f t="shared" si="780"/>
        <v>0</v>
      </c>
      <c r="IY355" s="53">
        <f t="shared" si="781"/>
        <v>0</v>
      </c>
      <c r="IZ355" s="39">
        <f t="shared" si="782"/>
        <v>0</v>
      </c>
      <c r="JA355" s="39">
        <f t="shared" si="783"/>
        <v>0</v>
      </c>
      <c r="JU355" s="21">
        <v>301</v>
      </c>
      <c r="JV355" s="39">
        <v>125</v>
      </c>
      <c r="JW355" s="39">
        <v>425</v>
      </c>
      <c r="JX355" s="39">
        <v>2500</v>
      </c>
      <c r="JY355" s="50">
        <f t="shared" si="784"/>
        <v>2.6114748118149559E-3</v>
      </c>
      <c r="JZ355" s="40">
        <f t="shared" si="700"/>
        <v>25.5</v>
      </c>
      <c r="KA355" s="41">
        <f t="shared" si="785"/>
        <v>63750</v>
      </c>
      <c r="KB355" s="39">
        <f t="shared" si="786"/>
        <v>27093750</v>
      </c>
      <c r="KC355" s="39">
        <f t="shared" si="787"/>
        <v>7968750</v>
      </c>
      <c r="KD355" s="40">
        <f t="shared" si="701"/>
        <v>0</v>
      </c>
      <c r="KE355" s="39">
        <f t="shared" si="788"/>
        <v>0</v>
      </c>
      <c r="KF355" s="39">
        <f t="shared" si="789"/>
        <v>0</v>
      </c>
      <c r="KG355" s="39">
        <f t="shared" si="790"/>
        <v>0</v>
      </c>
      <c r="KH355" s="53">
        <f t="shared" si="791"/>
        <v>0</v>
      </c>
      <c r="KI355" s="39">
        <f t="shared" si="792"/>
        <v>0</v>
      </c>
      <c r="KJ355" s="39">
        <f t="shared" si="793"/>
        <v>0</v>
      </c>
      <c r="LD355" s="21">
        <v>301</v>
      </c>
      <c r="LE355" s="39">
        <v>125</v>
      </c>
      <c r="LF355" s="39">
        <v>425</v>
      </c>
      <c r="LG355" s="39">
        <v>2500</v>
      </c>
      <c r="LH355" s="50">
        <f t="shared" si="794"/>
        <v>2.6114748118149559E-3</v>
      </c>
      <c r="LI355" s="40">
        <f t="shared" si="702"/>
        <v>25.5</v>
      </c>
      <c r="LJ355" s="41">
        <f t="shared" si="795"/>
        <v>63750</v>
      </c>
      <c r="LK355" s="39">
        <f t="shared" si="796"/>
        <v>27093750</v>
      </c>
      <c r="LL355" s="39">
        <f t="shared" si="797"/>
        <v>7968750</v>
      </c>
      <c r="LM355" s="40">
        <f t="shared" si="703"/>
        <v>0</v>
      </c>
      <c r="LN355" s="39">
        <f t="shared" si="798"/>
        <v>0</v>
      </c>
      <c r="LO355" s="39">
        <f t="shared" si="799"/>
        <v>0</v>
      </c>
      <c r="LP355" s="39">
        <f t="shared" si="800"/>
        <v>0</v>
      </c>
      <c r="LQ355" s="53">
        <f t="shared" si="801"/>
        <v>0</v>
      </c>
      <c r="LR355" s="39">
        <f t="shared" si="802"/>
        <v>0</v>
      </c>
      <c r="LS355" s="39">
        <f t="shared" si="803"/>
        <v>0</v>
      </c>
    </row>
    <row r="356" spans="1:331" x14ac:dyDescent="0.25">
      <c r="A356" s="21">
        <v>302</v>
      </c>
      <c r="B356" s="39">
        <v>125</v>
      </c>
      <c r="C356" s="39">
        <v>475</v>
      </c>
      <c r="D356" s="39">
        <v>2500</v>
      </c>
      <c r="E356" s="50">
        <f t="shared" si="704"/>
        <v>1.0774999999999999E-3</v>
      </c>
      <c r="F356" s="40">
        <f t="shared" si="684"/>
        <v>20.074835156249996</v>
      </c>
      <c r="G356" s="41">
        <f t="shared" si="705"/>
        <v>50187.087890624993</v>
      </c>
      <c r="H356" s="39">
        <f t="shared" si="706"/>
        <v>23838866.748046871</v>
      </c>
      <c r="I356" s="39">
        <f t="shared" si="707"/>
        <v>6273385.9863281241</v>
      </c>
      <c r="J356" s="40">
        <f t="shared" si="685"/>
        <v>11761.875000000002</v>
      </c>
      <c r="K356" s="39">
        <f t="shared" si="708"/>
        <v>29404687.500000004</v>
      </c>
      <c r="L356" s="39">
        <f t="shared" si="709"/>
        <v>13967226562.500002</v>
      </c>
      <c r="M356" s="39">
        <f t="shared" si="710"/>
        <v>3675585937.5000005</v>
      </c>
      <c r="N356" s="53">
        <f t="shared" si="711"/>
        <v>6634432617187.501</v>
      </c>
      <c r="O356" s="39">
        <f t="shared" si="712"/>
        <v>1745903320312.5002</v>
      </c>
      <c r="P356" s="39">
        <f t="shared" si="713"/>
        <v>459448242187.50006</v>
      </c>
      <c r="AJ356" s="21">
        <v>302</v>
      </c>
      <c r="AK356" s="39">
        <v>125</v>
      </c>
      <c r="AL356" s="39">
        <v>475</v>
      </c>
      <c r="AM356" s="39">
        <v>2500</v>
      </c>
      <c r="AN356" s="50">
        <f t="shared" si="714"/>
        <v>1.8230634190074828E-3</v>
      </c>
      <c r="AO356" s="40">
        <f t="shared" si="686"/>
        <v>25.300420720205071</v>
      </c>
      <c r="AP356" s="41">
        <f t="shared" si="715"/>
        <v>63251.05180051268</v>
      </c>
      <c r="AQ356" s="39">
        <f t="shared" si="716"/>
        <v>30044249.605243523</v>
      </c>
      <c r="AR356" s="39">
        <f t="shared" si="717"/>
        <v>7906381.4750640849</v>
      </c>
      <c r="AS356" s="40">
        <f t="shared" si="687"/>
        <v>2255.9414076545941</v>
      </c>
      <c r="AT356" s="39">
        <f t="shared" si="718"/>
        <v>5639853.5191364847</v>
      </c>
      <c r="AU356" s="39">
        <f t="shared" si="719"/>
        <v>2678930421.5898304</v>
      </c>
      <c r="AV356" s="39">
        <f t="shared" si="720"/>
        <v>704981689.89206064</v>
      </c>
      <c r="AW356" s="53">
        <f t="shared" si="721"/>
        <v>1272491950255.1694</v>
      </c>
      <c r="AX356" s="39">
        <f t="shared" si="722"/>
        <v>334866302698.72882</v>
      </c>
      <c r="AY356" s="39">
        <f t="shared" si="723"/>
        <v>88122711236.507568</v>
      </c>
      <c r="BS356" s="21">
        <v>302</v>
      </c>
      <c r="BT356" s="39">
        <v>125</v>
      </c>
      <c r="BU356" s="39">
        <v>475</v>
      </c>
      <c r="BV356" s="39">
        <v>2500</v>
      </c>
      <c r="BW356" s="50">
        <f t="shared" si="724"/>
        <v>2.2077367201489028E-3</v>
      </c>
      <c r="BX356" s="40">
        <f t="shared" si="688"/>
        <v>25.5</v>
      </c>
      <c r="BY356" s="41">
        <f t="shared" si="725"/>
        <v>63750</v>
      </c>
      <c r="BZ356" s="39">
        <f t="shared" si="726"/>
        <v>30281250</v>
      </c>
      <c r="CA356" s="39">
        <f t="shared" si="727"/>
        <v>7968750</v>
      </c>
      <c r="CB356" s="40">
        <f t="shared" si="689"/>
        <v>0</v>
      </c>
      <c r="CC356" s="39">
        <f t="shared" si="728"/>
        <v>0</v>
      </c>
      <c r="CD356" s="39">
        <f t="shared" si="729"/>
        <v>0</v>
      </c>
      <c r="CE356" s="39">
        <f t="shared" si="730"/>
        <v>0</v>
      </c>
      <c r="CF356" s="53">
        <f t="shared" si="731"/>
        <v>0</v>
      </c>
      <c r="CG356" s="39">
        <f t="shared" si="732"/>
        <v>0</v>
      </c>
      <c r="CH356" s="39">
        <f t="shared" si="733"/>
        <v>0</v>
      </c>
      <c r="DB356" s="21">
        <v>302</v>
      </c>
      <c r="DC356" s="39">
        <v>125</v>
      </c>
      <c r="DD356" s="39">
        <v>475</v>
      </c>
      <c r="DE356" s="39">
        <v>2500</v>
      </c>
      <c r="DF356" s="50">
        <f t="shared" si="734"/>
        <v>2.5791701169113816E-3</v>
      </c>
      <c r="DG356" s="40">
        <f t="shared" si="690"/>
        <v>25.5</v>
      </c>
      <c r="DH356" s="41">
        <f t="shared" si="735"/>
        <v>63750</v>
      </c>
      <c r="DI356" s="39">
        <f t="shared" si="736"/>
        <v>30281250</v>
      </c>
      <c r="DJ356" s="39">
        <f t="shared" si="737"/>
        <v>7968750</v>
      </c>
      <c r="DK356" s="40">
        <f t="shared" si="691"/>
        <v>0</v>
      </c>
      <c r="DL356" s="39">
        <f t="shared" si="738"/>
        <v>0</v>
      </c>
      <c r="DM356" s="39">
        <f t="shared" si="739"/>
        <v>0</v>
      </c>
      <c r="DN356" s="39">
        <f t="shared" si="740"/>
        <v>0</v>
      </c>
      <c r="DO356" s="53">
        <f t="shared" si="741"/>
        <v>0</v>
      </c>
      <c r="DP356" s="39">
        <f t="shared" si="742"/>
        <v>0</v>
      </c>
      <c r="DQ356" s="39">
        <f t="shared" si="743"/>
        <v>0</v>
      </c>
      <c r="EK356" s="21">
        <v>302</v>
      </c>
      <c r="EL356" s="39">
        <v>125</v>
      </c>
      <c r="EM356" s="39">
        <v>475</v>
      </c>
      <c r="EN356" s="39">
        <v>2500</v>
      </c>
      <c r="EO356" s="50">
        <f t="shared" si="744"/>
        <v>2.7199246408665086E-3</v>
      </c>
      <c r="EP356" s="40">
        <f t="shared" si="692"/>
        <v>25.5</v>
      </c>
      <c r="EQ356" s="41">
        <f t="shared" si="745"/>
        <v>63750</v>
      </c>
      <c r="ER356" s="39">
        <f t="shared" si="746"/>
        <v>30281250</v>
      </c>
      <c r="ES356" s="39">
        <f t="shared" si="747"/>
        <v>7968750</v>
      </c>
      <c r="ET356" s="40">
        <f t="shared" si="693"/>
        <v>0</v>
      </c>
      <c r="EU356" s="39">
        <f t="shared" si="748"/>
        <v>0</v>
      </c>
      <c r="EV356" s="39">
        <f t="shared" si="749"/>
        <v>0</v>
      </c>
      <c r="EW356" s="39">
        <f t="shared" si="750"/>
        <v>0</v>
      </c>
      <c r="EX356" s="53">
        <f t="shared" si="751"/>
        <v>0</v>
      </c>
      <c r="EY356" s="39">
        <f t="shared" si="752"/>
        <v>0</v>
      </c>
      <c r="EZ356" s="39">
        <f t="shared" si="753"/>
        <v>0</v>
      </c>
      <c r="FT356" s="21">
        <v>302</v>
      </c>
      <c r="FU356" s="39">
        <v>125</v>
      </c>
      <c r="FV356" s="39">
        <v>475</v>
      </c>
      <c r="FW356" s="39">
        <v>2500</v>
      </c>
      <c r="FX356" s="50">
        <f t="shared" si="754"/>
        <v>2.7306038618161296E-3</v>
      </c>
      <c r="FY356" s="40">
        <f t="shared" si="694"/>
        <v>25.5</v>
      </c>
      <c r="FZ356" s="41">
        <f t="shared" si="755"/>
        <v>63750</v>
      </c>
      <c r="GA356" s="39">
        <f t="shared" si="756"/>
        <v>30281250</v>
      </c>
      <c r="GB356" s="39">
        <f t="shared" si="757"/>
        <v>7968750</v>
      </c>
      <c r="GC356" s="40">
        <f t="shared" si="695"/>
        <v>0</v>
      </c>
      <c r="GD356" s="39">
        <f t="shared" si="758"/>
        <v>0</v>
      </c>
      <c r="GE356" s="39">
        <f t="shared" si="759"/>
        <v>0</v>
      </c>
      <c r="GF356" s="39">
        <f t="shared" si="760"/>
        <v>0</v>
      </c>
      <c r="GG356" s="53">
        <f t="shared" si="761"/>
        <v>0</v>
      </c>
      <c r="GH356" s="39">
        <f t="shared" si="762"/>
        <v>0</v>
      </c>
      <c r="GI356" s="39">
        <f t="shared" si="763"/>
        <v>0</v>
      </c>
      <c r="HC356" s="21">
        <v>302</v>
      </c>
      <c r="HD356" s="39">
        <v>125</v>
      </c>
      <c r="HE356" s="39">
        <v>475</v>
      </c>
      <c r="HF356" s="39">
        <v>2500</v>
      </c>
      <c r="HG356" s="50">
        <f t="shared" si="764"/>
        <v>2.7306469561301058E-3</v>
      </c>
      <c r="HH356" s="40">
        <f t="shared" si="696"/>
        <v>25.5</v>
      </c>
      <c r="HI356" s="41">
        <f t="shared" si="765"/>
        <v>63750</v>
      </c>
      <c r="HJ356" s="39">
        <f t="shared" si="766"/>
        <v>30281250</v>
      </c>
      <c r="HK356" s="39">
        <f t="shared" si="767"/>
        <v>7968750</v>
      </c>
      <c r="HL356" s="40">
        <f t="shared" si="697"/>
        <v>0</v>
      </c>
      <c r="HM356" s="39">
        <f t="shared" si="768"/>
        <v>0</v>
      </c>
      <c r="HN356" s="39">
        <f t="shared" si="769"/>
        <v>0</v>
      </c>
      <c r="HO356" s="39">
        <f t="shared" si="770"/>
        <v>0</v>
      </c>
      <c r="HP356" s="53">
        <f t="shared" si="771"/>
        <v>0</v>
      </c>
      <c r="HQ356" s="39">
        <f t="shared" si="772"/>
        <v>0</v>
      </c>
      <c r="HR356" s="39">
        <f t="shared" si="773"/>
        <v>0</v>
      </c>
      <c r="IL356" s="21">
        <v>302</v>
      </c>
      <c r="IM356" s="39">
        <v>125</v>
      </c>
      <c r="IN356" s="39">
        <v>475</v>
      </c>
      <c r="IO356" s="39">
        <v>2500</v>
      </c>
      <c r="IP356" s="50">
        <f t="shared" si="774"/>
        <v>2.7306469569143487E-3</v>
      </c>
      <c r="IQ356" s="40">
        <f t="shared" si="698"/>
        <v>25.5</v>
      </c>
      <c r="IR356" s="41">
        <f t="shared" si="775"/>
        <v>63750</v>
      </c>
      <c r="IS356" s="39">
        <f t="shared" si="776"/>
        <v>30281250</v>
      </c>
      <c r="IT356" s="39">
        <f t="shared" si="777"/>
        <v>7968750</v>
      </c>
      <c r="IU356" s="40">
        <f t="shared" si="699"/>
        <v>0</v>
      </c>
      <c r="IV356" s="39">
        <f t="shared" si="778"/>
        <v>0</v>
      </c>
      <c r="IW356" s="39">
        <f t="shared" si="779"/>
        <v>0</v>
      </c>
      <c r="IX356" s="39">
        <f t="shared" si="780"/>
        <v>0</v>
      </c>
      <c r="IY356" s="53">
        <f t="shared" si="781"/>
        <v>0</v>
      </c>
      <c r="IZ356" s="39">
        <f t="shared" si="782"/>
        <v>0</v>
      </c>
      <c r="JA356" s="39">
        <f t="shared" si="783"/>
        <v>0</v>
      </c>
      <c r="JU356" s="21">
        <v>302</v>
      </c>
      <c r="JV356" s="39">
        <v>125</v>
      </c>
      <c r="JW356" s="39">
        <v>475</v>
      </c>
      <c r="JX356" s="39">
        <v>2500</v>
      </c>
      <c r="JY356" s="50">
        <f t="shared" si="784"/>
        <v>2.7306469569143509E-3</v>
      </c>
      <c r="JZ356" s="40">
        <f t="shared" si="700"/>
        <v>25.5</v>
      </c>
      <c r="KA356" s="41">
        <f t="shared" si="785"/>
        <v>63750</v>
      </c>
      <c r="KB356" s="39">
        <f t="shared" si="786"/>
        <v>30281250</v>
      </c>
      <c r="KC356" s="39">
        <f t="shared" si="787"/>
        <v>7968750</v>
      </c>
      <c r="KD356" s="40">
        <f t="shared" si="701"/>
        <v>0</v>
      </c>
      <c r="KE356" s="39">
        <f t="shared" si="788"/>
        <v>0</v>
      </c>
      <c r="KF356" s="39">
        <f t="shared" si="789"/>
        <v>0</v>
      </c>
      <c r="KG356" s="39">
        <f t="shared" si="790"/>
        <v>0</v>
      </c>
      <c r="KH356" s="53">
        <f t="shared" si="791"/>
        <v>0</v>
      </c>
      <c r="KI356" s="39">
        <f t="shared" si="792"/>
        <v>0</v>
      </c>
      <c r="KJ356" s="39">
        <f t="shared" si="793"/>
        <v>0</v>
      </c>
      <c r="LD356" s="21">
        <v>302</v>
      </c>
      <c r="LE356" s="39">
        <v>125</v>
      </c>
      <c r="LF356" s="39">
        <v>475</v>
      </c>
      <c r="LG356" s="39">
        <v>2500</v>
      </c>
      <c r="LH356" s="50">
        <f t="shared" si="794"/>
        <v>2.7306469569143509E-3</v>
      </c>
      <c r="LI356" s="40">
        <f t="shared" si="702"/>
        <v>25.5</v>
      </c>
      <c r="LJ356" s="41">
        <f t="shared" si="795"/>
        <v>63750</v>
      </c>
      <c r="LK356" s="39">
        <f t="shared" si="796"/>
        <v>30281250</v>
      </c>
      <c r="LL356" s="39">
        <f t="shared" si="797"/>
        <v>7968750</v>
      </c>
      <c r="LM356" s="40">
        <f t="shared" si="703"/>
        <v>0</v>
      </c>
      <c r="LN356" s="39">
        <f t="shared" si="798"/>
        <v>0</v>
      </c>
      <c r="LO356" s="39">
        <f t="shared" si="799"/>
        <v>0</v>
      </c>
      <c r="LP356" s="39">
        <f t="shared" si="800"/>
        <v>0</v>
      </c>
      <c r="LQ356" s="53">
        <f t="shared" si="801"/>
        <v>0</v>
      </c>
      <c r="LR356" s="39">
        <f t="shared" si="802"/>
        <v>0</v>
      </c>
      <c r="LS356" s="39">
        <f t="shared" si="803"/>
        <v>0</v>
      </c>
    </row>
    <row r="357" spans="1:331" x14ac:dyDescent="0.25">
      <c r="A357" s="21">
        <v>303</v>
      </c>
      <c r="B357" s="39">
        <v>125</v>
      </c>
      <c r="C357" s="39">
        <v>525</v>
      </c>
      <c r="D357" s="39">
        <v>2500</v>
      </c>
      <c r="E357" s="50">
        <f t="shared" si="704"/>
        <v>1.085E-3</v>
      </c>
      <c r="F357" s="40">
        <f t="shared" si="684"/>
        <v>20.162690625</v>
      </c>
      <c r="G357" s="41">
        <f t="shared" si="705"/>
        <v>50406.7265625</v>
      </c>
      <c r="H357" s="39">
        <f t="shared" si="706"/>
        <v>26463531.4453125</v>
      </c>
      <c r="I357" s="39">
        <f t="shared" si="707"/>
        <v>6300840.8203125</v>
      </c>
      <c r="J357" s="40">
        <f t="shared" si="685"/>
        <v>11666.25</v>
      </c>
      <c r="K357" s="39">
        <f t="shared" si="708"/>
        <v>29165625</v>
      </c>
      <c r="L357" s="39">
        <f t="shared" si="709"/>
        <v>15311953125</v>
      </c>
      <c r="M357" s="39">
        <f t="shared" si="710"/>
        <v>3645703125</v>
      </c>
      <c r="N357" s="53">
        <f t="shared" si="711"/>
        <v>8038775390625</v>
      </c>
      <c r="O357" s="39">
        <f t="shared" si="712"/>
        <v>1913994140625</v>
      </c>
      <c r="P357" s="39">
        <f t="shared" si="713"/>
        <v>455712890625</v>
      </c>
      <c r="AJ357" s="21">
        <v>303</v>
      </c>
      <c r="AK357" s="39">
        <v>125</v>
      </c>
      <c r="AL357" s="39">
        <v>525</v>
      </c>
      <c r="AM357" s="39">
        <v>2500</v>
      </c>
      <c r="AN357" s="50">
        <f t="shared" si="714"/>
        <v>1.8956554587454585E-3</v>
      </c>
      <c r="AO357" s="40">
        <f t="shared" si="686"/>
        <v>25.430590381528667</v>
      </c>
      <c r="AP357" s="41">
        <f t="shared" si="715"/>
        <v>63576.475953821668</v>
      </c>
      <c r="AQ357" s="39">
        <f t="shared" si="716"/>
        <v>33377649.875756375</v>
      </c>
      <c r="AR357" s="39">
        <f t="shared" si="717"/>
        <v>7947059.4942277083</v>
      </c>
      <c r="AS357" s="40">
        <f t="shared" si="687"/>
        <v>1330.3929009954056</v>
      </c>
      <c r="AT357" s="39">
        <f t="shared" si="718"/>
        <v>3325982.2524885139</v>
      </c>
      <c r="AU357" s="39">
        <f t="shared" si="719"/>
        <v>1746140682.5564699</v>
      </c>
      <c r="AV357" s="39">
        <f t="shared" si="720"/>
        <v>415747781.56106424</v>
      </c>
      <c r="AW357" s="53">
        <f t="shared" si="721"/>
        <v>916723858342.14673</v>
      </c>
      <c r="AX357" s="39">
        <f t="shared" si="722"/>
        <v>218267585319.55872</v>
      </c>
      <c r="AY357" s="39">
        <f t="shared" si="723"/>
        <v>51968472695.133034</v>
      </c>
      <c r="BS357" s="21">
        <v>303</v>
      </c>
      <c r="BT357" s="39">
        <v>125</v>
      </c>
      <c r="BU357" s="39">
        <v>525</v>
      </c>
      <c r="BV357" s="39">
        <v>2500</v>
      </c>
      <c r="BW357" s="50">
        <f t="shared" si="724"/>
        <v>2.2980982238972152E-3</v>
      </c>
      <c r="BX357" s="40">
        <f t="shared" si="688"/>
        <v>25.5</v>
      </c>
      <c r="BY357" s="41">
        <f t="shared" si="725"/>
        <v>63750</v>
      </c>
      <c r="BZ357" s="39">
        <f t="shared" si="726"/>
        <v>33468750</v>
      </c>
      <c r="CA357" s="39">
        <f t="shared" si="727"/>
        <v>7968750</v>
      </c>
      <c r="CB357" s="40">
        <f t="shared" si="689"/>
        <v>0</v>
      </c>
      <c r="CC357" s="39">
        <f t="shared" si="728"/>
        <v>0</v>
      </c>
      <c r="CD357" s="39">
        <f t="shared" si="729"/>
        <v>0</v>
      </c>
      <c r="CE357" s="39">
        <f t="shared" si="730"/>
        <v>0</v>
      </c>
      <c r="CF357" s="53">
        <f t="shared" si="731"/>
        <v>0</v>
      </c>
      <c r="CG357" s="39">
        <f t="shared" si="732"/>
        <v>0</v>
      </c>
      <c r="CH357" s="39">
        <f t="shared" si="733"/>
        <v>0</v>
      </c>
      <c r="DB357" s="21">
        <v>303</v>
      </c>
      <c r="DC357" s="39">
        <v>125</v>
      </c>
      <c r="DD357" s="39">
        <v>525</v>
      </c>
      <c r="DE357" s="39">
        <v>2500</v>
      </c>
      <c r="DF357" s="50">
        <f t="shared" si="734"/>
        <v>2.6900903916627582E-3</v>
      </c>
      <c r="DG357" s="40">
        <f t="shared" si="690"/>
        <v>25.5</v>
      </c>
      <c r="DH357" s="41">
        <f t="shared" si="735"/>
        <v>63750</v>
      </c>
      <c r="DI357" s="39">
        <f t="shared" si="736"/>
        <v>33468750</v>
      </c>
      <c r="DJ357" s="39">
        <f t="shared" si="737"/>
        <v>7968750</v>
      </c>
      <c r="DK357" s="40">
        <f t="shared" si="691"/>
        <v>0</v>
      </c>
      <c r="DL357" s="39">
        <f t="shared" si="738"/>
        <v>0</v>
      </c>
      <c r="DM357" s="39">
        <f t="shared" si="739"/>
        <v>0</v>
      </c>
      <c r="DN357" s="39">
        <f t="shared" si="740"/>
        <v>0</v>
      </c>
      <c r="DO357" s="53">
        <f t="shared" si="741"/>
        <v>0</v>
      </c>
      <c r="DP357" s="39">
        <f t="shared" si="742"/>
        <v>0</v>
      </c>
      <c r="DQ357" s="39">
        <f t="shared" si="743"/>
        <v>0</v>
      </c>
      <c r="EK357" s="21">
        <v>303</v>
      </c>
      <c r="EL357" s="39">
        <v>125</v>
      </c>
      <c r="EM357" s="39">
        <v>525</v>
      </c>
      <c r="EN357" s="39">
        <v>2500</v>
      </c>
      <c r="EO357" s="50">
        <f t="shared" si="744"/>
        <v>2.8385110511699669E-3</v>
      </c>
      <c r="EP357" s="40">
        <f t="shared" si="692"/>
        <v>25.5</v>
      </c>
      <c r="EQ357" s="41">
        <f t="shared" si="745"/>
        <v>63750</v>
      </c>
      <c r="ER357" s="39">
        <f t="shared" si="746"/>
        <v>33468750</v>
      </c>
      <c r="ES357" s="39">
        <f t="shared" si="747"/>
        <v>7968750</v>
      </c>
      <c r="ET357" s="40">
        <f t="shared" si="693"/>
        <v>0</v>
      </c>
      <c r="EU357" s="39">
        <f t="shared" si="748"/>
        <v>0</v>
      </c>
      <c r="EV357" s="39">
        <f t="shared" si="749"/>
        <v>0</v>
      </c>
      <c r="EW357" s="39">
        <f t="shared" si="750"/>
        <v>0</v>
      </c>
      <c r="EX357" s="53">
        <f t="shared" si="751"/>
        <v>0</v>
      </c>
      <c r="EY357" s="39">
        <f t="shared" si="752"/>
        <v>0</v>
      </c>
      <c r="EZ357" s="39">
        <f t="shared" si="753"/>
        <v>0</v>
      </c>
      <c r="FT357" s="21">
        <v>303</v>
      </c>
      <c r="FU357" s="39">
        <v>125</v>
      </c>
      <c r="FV357" s="39">
        <v>525</v>
      </c>
      <c r="FW357" s="39">
        <v>2500</v>
      </c>
      <c r="FX357" s="50">
        <f t="shared" si="754"/>
        <v>2.8497737425093967E-3</v>
      </c>
      <c r="FY357" s="40">
        <f t="shared" si="694"/>
        <v>25.5</v>
      </c>
      <c r="FZ357" s="41">
        <f t="shared" si="755"/>
        <v>63750</v>
      </c>
      <c r="GA357" s="39">
        <f t="shared" si="756"/>
        <v>33468750</v>
      </c>
      <c r="GB357" s="39">
        <f t="shared" si="757"/>
        <v>7968750</v>
      </c>
      <c r="GC357" s="40">
        <f t="shared" si="695"/>
        <v>0</v>
      </c>
      <c r="GD357" s="39">
        <f t="shared" si="758"/>
        <v>0</v>
      </c>
      <c r="GE357" s="39">
        <f t="shared" si="759"/>
        <v>0</v>
      </c>
      <c r="GF357" s="39">
        <f t="shared" si="760"/>
        <v>0</v>
      </c>
      <c r="GG357" s="53">
        <f t="shared" si="761"/>
        <v>0</v>
      </c>
      <c r="GH357" s="39">
        <f t="shared" si="762"/>
        <v>0</v>
      </c>
      <c r="GI357" s="39">
        <f t="shared" si="763"/>
        <v>0</v>
      </c>
      <c r="HC357" s="21">
        <v>303</v>
      </c>
      <c r="HD357" s="39">
        <v>125</v>
      </c>
      <c r="HE357" s="39">
        <v>525</v>
      </c>
      <c r="HF357" s="39">
        <v>2500</v>
      </c>
      <c r="HG357" s="50">
        <f t="shared" si="764"/>
        <v>2.8498191011880596E-3</v>
      </c>
      <c r="HH357" s="40">
        <f t="shared" si="696"/>
        <v>25.5</v>
      </c>
      <c r="HI357" s="41">
        <f t="shared" si="765"/>
        <v>63750</v>
      </c>
      <c r="HJ357" s="39">
        <f t="shared" si="766"/>
        <v>33468750</v>
      </c>
      <c r="HK357" s="39">
        <f t="shared" si="767"/>
        <v>7968750</v>
      </c>
      <c r="HL357" s="40">
        <f t="shared" si="697"/>
        <v>0</v>
      </c>
      <c r="HM357" s="39">
        <f t="shared" si="768"/>
        <v>0</v>
      </c>
      <c r="HN357" s="39">
        <f t="shared" si="769"/>
        <v>0</v>
      </c>
      <c r="HO357" s="39">
        <f t="shared" si="770"/>
        <v>0</v>
      </c>
      <c r="HP357" s="53">
        <f t="shared" si="771"/>
        <v>0</v>
      </c>
      <c r="HQ357" s="39">
        <f t="shared" si="772"/>
        <v>0</v>
      </c>
      <c r="HR357" s="39">
        <f t="shared" si="773"/>
        <v>0</v>
      </c>
      <c r="IL357" s="21">
        <v>303</v>
      </c>
      <c r="IM357" s="39">
        <v>125</v>
      </c>
      <c r="IN357" s="39">
        <v>525</v>
      </c>
      <c r="IO357" s="39">
        <v>2500</v>
      </c>
      <c r="IP357" s="50">
        <f t="shared" si="774"/>
        <v>2.8498191020137438E-3</v>
      </c>
      <c r="IQ357" s="40">
        <f t="shared" si="698"/>
        <v>25.5</v>
      </c>
      <c r="IR357" s="41">
        <f t="shared" si="775"/>
        <v>63750</v>
      </c>
      <c r="IS357" s="39">
        <f t="shared" si="776"/>
        <v>33468750</v>
      </c>
      <c r="IT357" s="39">
        <f t="shared" si="777"/>
        <v>7968750</v>
      </c>
      <c r="IU357" s="40">
        <f t="shared" si="699"/>
        <v>0</v>
      </c>
      <c r="IV357" s="39">
        <f t="shared" si="778"/>
        <v>0</v>
      </c>
      <c r="IW357" s="39">
        <f t="shared" si="779"/>
        <v>0</v>
      </c>
      <c r="IX357" s="39">
        <f t="shared" si="780"/>
        <v>0</v>
      </c>
      <c r="IY357" s="53">
        <f t="shared" si="781"/>
        <v>0</v>
      </c>
      <c r="IZ357" s="39">
        <f t="shared" si="782"/>
        <v>0</v>
      </c>
      <c r="JA357" s="39">
        <f t="shared" si="783"/>
        <v>0</v>
      </c>
      <c r="JU357" s="21">
        <v>303</v>
      </c>
      <c r="JV357" s="39">
        <v>125</v>
      </c>
      <c r="JW357" s="39">
        <v>525</v>
      </c>
      <c r="JX357" s="39">
        <v>2500</v>
      </c>
      <c r="JY357" s="50">
        <f t="shared" si="784"/>
        <v>2.8498191020137459E-3</v>
      </c>
      <c r="JZ357" s="40">
        <f t="shared" si="700"/>
        <v>25.5</v>
      </c>
      <c r="KA357" s="41">
        <f t="shared" si="785"/>
        <v>63750</v>
      </c>
      <c r="KB357" s="39">
        <f t="shared" si="786"/>
        <v>33468750</v>
      </c>
      <c r="KC357" s="39">
        <f t="shared" si="787"/>
        <v>7968750</v>
      </c>
      <c r="KD357" s="40">
        <f t="shared" si="701"/>
        <v>0</v>
      </c>
      <c r="KE357" s="39">
        <f t="shared" si="788"/>
        <v>0</v>
      </c>
      <c r="KF357" s="39">
        <f t="shared" si="789"/>
        <v>0</v>
      </c>
      <c r="KG357" s="39">
        <f t="shared" si="790"/>
        <v>0</v>
      </c>
      <c r="KH357" s="53">
        <f t="shared" si="791"/>
        <v>0</v>
      </c>
      <c r="KI357" s="39">
        <f t="shared" si="792"/>
        <v>0</v>
      </c>
      <c r="KJ357" s="39">
        <f t="shared" si="793"/>
        <v>0</v>
      </c>
      <c r="LD357" s="21">
        <v>303</v>
      </c>
      <c r="LE357" s="39">
        <v>125</v>
      </c>
      <c r="LF357" s="39">
        <v>525</v>
      </c>
      <c r="LG357" s="39">
        <v>2500</v>
      </c>
      <c r="LH357" s="50">
        <f t="shared" si="794"/>
        <v>2.8498191020137459E-3</v>
      </c>
      <c r="LI357" s="40">
        <f t="shared" si="702"/>
        <v>25.5</v>
      </c>
      <c r="LJ357" s="41">
        <f t="shared" si="795"/>
        <v>63750</v>
      </c>
      <c r="LK357" s="39">
        <f t="shared" si="796"/>
        <v>33468750</v>
      </c>
      <c r="LL357" s="39">
        <f t="shared" si="797"/>
        <v>7968750</v>
      </c>
      <c r="LM357" s="40">
        <f t="shared" si="703"/>
        <v>0</v>
      </c>
      <c r="LN357" s="39">
        <f t="shared" si="798"/>
        <v>0</v>
      </c>
      <c r="LO357" s="39">
        <f t="shared" si="799"/>
        <v>0</v>
      </c>
      <c r="LP357" s="39">
        <f t="shared" si="800"/>
        <v>0</v>
      </c>
      <c r="LQ357" s="53">
        <f t="shared" si="801"/>
        <v>0</v>
      </c>
      <c r="LR357" s="39">
        <f t="shared" si="802"/>
        <v>0</v>
      </c>
      <c r="LS357" s="39">
        <f t="shared" si="803"/>
        <v>0</v>
      </c>
    </row>
    <row r="358" spans="1:331" x14ac:dyDescent="0.25">
      <c r="A358" s="21">
        <v>304</v>
      </c>
      <c r="B358" s="39">
        <v>125</v>
      </c>
      <c r="C358" s="39">
        <v>575</v>
      </c>
      <c r="D358" s="39">
        <v>2500</v>
      </c>
      <c r="E358" s="50">
        <f t="shared" si="704"/>
        <v>1.0924999999999999E-3</v>
      </c>
      <c r="F358" s="40">
        <f t="shared" si="684"/>
        <v>20.249828906249999</v>
      </c>
      <c r="G358" s="41">
        <f t="shared" si="705"/>
        <v>50624.572265624993</v>
      </c>
      <c r="H358" s="39">
        <f t="shared" si="706"/>
        <v>29109129.052734371</v>
      </c>
      <c r="I358" s="39">
        <f t="shared" si="707"/>
        <v>6328071.5332031241</v>
      </c>
      <c r="J358" s="40">
        <f t="shared" si="685"/>
        <v>11570.625000000002</v>
      </c>
      <c r="K358" s="39">
        <f t="shared" si="708"/>
        <v>28926562.500000004</v>
      </c>
      <c r="L358" s="39">
        <f t="shared" si="709"/>
        <v>16632773437.500002</v>
      </c>
      <c r="M358" s="39">
        <f t="shared" si="710"/>
        <v>3615820312.5000005</v>
      </c>
      <c r="N358" s="53">
        <f t="shared" si="711"/>
        <v>9563844726562.502</v>
      </c>
      <c r="O358" s="39">
        <f t="shared" si="712"/>
        <v>2079096679687.5002</v>
      </c>
      <c r="P358" s="39">
        <f t="shared" si="713"/>
        <v>451977539062.50006</v>
      </c>
      <c r="AJ358" s="21">
        <v>304</v>
      </c>
      <c r="AK358" s="39">
        <v>125</v>
      </c>
      <c r="AL358" s="39">
        <v>575</v>
      </c>
      <c r="AM358" s="39">
        <v>2500</v>
      </c>
      <c r="AN358" s="50">
        <f t="shared" si="714"/>
        <v>1.968247498483434E-3</v>
      </c>
      <c r="AO358" s="40">
        <f t="shared" si="686"/>
        <v>25.493572588877431</v>
      </c>
      <c r="AP358" s="41">
        <f t="shared" si="715"/>
        <v>63733.931472193573</v>
      </c>
      <c r="AQ358" s="39">
        <f t="shared" si="716"/>
        <v>36647010.596511304</v>
      </c>
      <c r="AR358" s="39">
        <f t="shared" si="717"/>
        <v>7966741.434024197</v>
      </c>
      <c r="AS358" s="40">
        <f t="shared" si="687"/>
        <v>404.84439433621719</v>
      </c>
      <c r="AT358" s="39">
        <f t="shared" si="718"/>
        <v>1012110.9858405429</v>
      </c>
      <c r="AU358" s="39">
        <f t="shared" si="719"/>
        <v>581963816.85831225</v>
      </c>
      <c r="AV358" s="39">
        <f t="shared" si="720"/>
        <v>126513873.23006786</v>
      </c>
      <c r="AW358" s="53">
        <f t="shared" si="721"/>
        <v>334629194693.52954</v>
      </c>
      <c r="AX358" s="39">
        <f t="shared" si="722"/>
        <v>72745477107.289017</v>
      </c>
      <c r="AY358" s="39">
        <f t="shared" si="723"/>
        <v>15814234153.758484</v>
      </c>
      <c r="BS358" s="21">
        <v>304</v>
      </c>
      <c r="BT358" s="39">
        <v>125</v>
      </c>
      <c r="BU358" s="39">
        <v>575</v>
      </c>
      <c r="BV358" s="39">
        <v>2500</v>
      </c>
      <c r="BW358" s="50">
        <f t="shared" si="724"/>
        <v>2.3884597276455275E-3</v>
      </c>
      <c r="BX358" s="40">
        <f t="shared" si="688"/>
        <v>25.5</v>
      </c>
      <c r="BY358" s="41">
        <f t="shared" si="725"/>
        <v>63750</v>
      </c>
      <c r="BZ358" s="39">
        <f t="shared" si="726"/>
        <v>36656250</v>
      </c>
      <c r="CA358" s="39">
        <f t="shared" si="727"/>
        <v>7968750</v>
      </c>
      <c r="CB358" s="40">
        <f t="shared" si="689"/>
        <v>0</v>
      </c>
      <c r="CC358" s="39">
        <f t="shared" si="728"/>
        <v>0</v>
      </c>
      <c r="CD358" s="39">
        <f t="shared" si="729"/>
        <v>0</v>
      </c>
      <c r="CE358" s="39">
        <f t="shared" si="730"/>
        <v>0</v>
      </c>
      <c r="CF358" s="53">
        <f t="shared" si="731"/>
        <v>0</v>
      </c>
      <c r="CG358" s="39">
        <f t="shared" si="732"/>
        <v>0</v>
      </c>
      <c r="CH358" s="39">
        <f t="shared" si="733"/>
        <v>0</v>
      </c>
      <c r="DB358" s="21">
        <v>304</v>
      </c>
      <c r="DC358" s="39">
        <v>125</v>
      </c>
      <c r="DD358" s="39">
        <v>575</v>
      </c>
      <c r="DE358" s="39">
        <v>2500</v>
      </c>
      <c r="DF358" s="50">
        <f t="shared" si="734"/>
        <v>2.8010106664141357E-3</v>
      </c>
      <c r="DG358" s="40">
        <f t="shared" si="690"/>
        <v>25.5</v>
      </c>
      <c r="DH358" s="41">
        <f t="shared" si="735"/>
        <v>63750</v>
      </c>
      <c r="DI358" s="39">
        <f t="shared" si="736"/>
        <v>36656250</v>
      </c>
      <c r="DJ358" s="39">
        <f t="shared" si="737"/>
        <v>7968750</v>
      </c>
      <c r="DK358" s="40">
        <f t="shared" si="691"/>
        <v>0</v>
      </c>
      <c r="DL358" s="39">
        <f t="shared" si="738"/>
        <v>0</v>
      </c>
      <c r="DM358" s="39">
        <f t="shared" si="739"/>
        <v>0</v>
      </c>
      <c r="DN358" s="39">
        <f t="shared" si="740"/>
        <v>0</v>
      </c>
      <c r="DO358" s="53">
        <f t="shared" si="741"/>
        <v>0</v>
      </c>
      <c r="DP358" s="39">
        <f t="shared" si="742"/>
        <v>0</v>
      </c>
      <c r="DQ358" s="39">
        <f t="shared" si="743"/>
        <v>0</v>
      </c>
      <c r="EK358" s="21">
        <v>304</v>
      </c>
      <c r="EL358" s="39">
        <v>125</v>
      </c>
      <c r="EM358" s="39">
        <v>575</v>
      </c>
      <c r="EN358" s="39">
        <v>2500</v>
      </c>
      <c r="EO358" s="50">
        <f t="shared" si="744"/>
        <v>2.9570974614734251E-3</v>
      </c>
      <c r="EP358" s="40">
        <f t="shared" si="692"/>
        <v>25.5</v>
      </c>
      <c r="EQ358" s="41">
        <f t="shared" si="745"/>
        <v>63750</v>
      </c>
      <c r="ER358" s="39">
        <f t="shared" si="746"/>
        <v>36656250</v>
      </c>
      <c r="ES358" s="39">
        <f t="shared" si="747"/>
        <v>7968750</v>
      </c>
      <c r="ET358" s="40">
        <f t="shared" si="693"/>
        <v>0</v>
      </c>
      <c r="EU358" s="39">
        <f t="shared" si="748"/>
        <v>0</v>
      </c>
      <c r="EV358" s="39">
        <f t="shared" si="749"/>
        <v>0</v>
      </c>
      <c r="EW358" s="39">
        <f t="shared" si="750"/>
        <v>0</v>
      </c>
      <c r="EX358" s="53">
        <f t="shared" si="751"/>
        <v>0</v>
      </c>
      <c r="EY358" s="39">
        <f t="shared" si="752"/>
        <v>0</v>
      </c>
      <c r="EZ358" s="39">
        <f t="shared" si="753"/>
        <v>0</v>
      </c>
      <c r="FT358" s="21">
        <v>304</v>
      </c>
      <c r="FU358" s="39">
        <v>125</v>
      </c>
      <c r="FV358" s="39">
        <v>575</v>
      </c>
      <c r="FW358" s="39">
        <v>2500</v>
      </c>
      <c r="FX358" s="50">
        <f t="shared" si="754"/>
        <v>2.9689436232026639E-3</v>
      </c>
      <c r="FY358" s="40">
        <f t="shared" si="694"/>
        <v>25.5</v>
      </c>
      <c r="FZ358" s="41">
        <f t="shared" si="755"/>
        <v>63750</v>
      </c>
      <c r="GA358" s="39">
        <f t="shared" si="756"/>
        <v>36656250</v>
      </c>
      <c r="GB358" s="39">
        <f t="shared" si="757"/>
        <v>7968750</v>
      </c>
      <c r="GC358" s="40">
        <f t="shared" si="695"/>
        <v>0</v>
      </c>
      <c r="GD358" s="39">
        <f t="shared" si="758"/>
        <v>0</v>
      </c>
      <c r="GE358" s="39">
        <f t="shared" si="759"/>
        <v>0</v>
      </c>
      <c r="GF358" s="39">
        <f t="shared" si="760"/>
        <v>0</v>
      </c>
      <c r="GG358" s="53">
        <f t="shared" si="761"/>
        <v>0</v>
      </c>
      <c r="GH358" s="39">
        <f t="shared" si="762"/>
        <v>0</v>
      </c>
      <c r="GI358" s="39">
        <f t="shared" si="763"/>
        <v>0</v>
      </c>
      <c r="HC358" s="21">
        <v>304</v>
      </c>
      <c r="HD358" s="39">
        <v>125</v>
      </c>
      <c r="HE358" s="39">
        <v>575</v>
      </c>
      <c r="HF358" s="39">
        <v>2500</v>
      </c>
      <c r="HG358" s="50">
        <f t="shared" si="764"/>
        <v>2.9689912462460134E-3</v>
      </c>
      <c r="HH358" s="40">
        <f t="shared" si="696"/>
        <v>25.5</v>
      </c>
      <c r="HI358" s="41">
        <f t="shared" si="765"/>
        <v>63750</v>
      </c>
      <c r="HJ358" s="39">
        <f t="shared" si="766"/>
        <v>36656250</v>
      </c>
      <c r="HK358" s="39">
        <f t="shared" si="767"/>
        <v>7968750</v>
      </c>
      <c r="HL358" s="40">
        <f t="shared" si="697"/>
        <v>0</v>
      </c>
      <c r="HM358" s="39">
        <f t="shared" si="768"/>
        <v>0</v>
      </c>
      <c r="HN358" s="39">
        <f t="shared" si="769"/>
        <v>0</v>
      </c>
      <c r="HO358" s="39">
        <f t="shared" si="770"/>
        <v>0</v>
      </c>
      <c r="HP358" s="53">
        <f t="shared" si="771"/>
        <v>0</v>
      </c>
      <c r="HQ358" s="39">
        <f t="shared" si="772"/>
        <v>0</v>
      </c>
      <c r="HR358" s="39">
        <f t="shared" si="773"/>
        <v>0</v>
      </c>
      <c r="IL358" s="21">
        <v>304</v>
      </c>
      <c r="IM358" s="39">
        <v>125</v>
      </c>
      <c r="IN358" s="39">
        <v>575</v>
      </c>
      <c r="IO358" s="39">
        <v>2500</v>
      </c>
      <c r="IP358" s="50">
        <f t="shared" si="774"/>
        <v>2.9689912471131388E-3</v>
      </c>
      <c r="IQ358" s="40">
        <f t="shared" si="698"/>
        <v>25.5</v>
      </c>
      <c r="IR358" s="41">
        <f t="shared" si="775"/>
        <v>63750</v>
      </c>
      <c r="IS358" s="39">
        <f t="shared" si="776"/>
        <v>36656250</v>
      </c>
      <c r="IT358" s="39">
        <f t="shared" si="777"/>
        <v>7968750</v>
      </c>
      <c r="IU358" s="40">
        <f t="shared" si="699"/>
        <v>0</v>
      </c>
      <c r="IV358" s="39">
        <f t="shared" si="778"/>
        <v>0</v>
      </c>
      <c r="IW358" s="39">
        <f t="shared" si="779"/>
        <v>0</v>
      </c>
      <c r="IX358" s="39">
        <f t="shared" si="780"/>
        <v>0</v>
      </c>
      <c r="IY358" s="53">
        <f t="shared" si="781"/>
        <v>0</v>
      </c>
      <c r="IZ358" s="39">
        <f t="shared" si="782"/>
        <v>0</v>
      </c>
      <c r="JA358" s="39">
        <f t="shared" si="783"/>
        <v>0</v>
      </c>
      <c r="JU358" s="21">
        <v>304</v>
      </c>
      <c r="JV358" s="39">
        <v>125</v>
      </c>
      <c r="JW358" s="39">
        <v>575</v>
      </c>
      <c r="JX358" s="39">
        <v>2500</v>
      </c>
      <c r="JY358" s="50">
        <f t="shared" si="784"/>
        <v>2.968991247113141E-3</v>
      </c>
      <c r="JZ358" s="40">
        <f t="shared" si="700"/>
        <v>25.5</v>
      </c>
      <c r="KA358" s="41">
        <f t="shared" si="785"/>
        <v>63750</v>
      </c>
      <c r="KB358" s="39">
        <f t="shared" si="786"/>
        <v>36656250</v>
      </c>
      <c r="KC358" s="39">
        <f t="shared" si="787"/>
        <v>7968750</v>
      </c>
      <c r="KD358" s="40">
        <f t="shared" si="701"/>
        <v>0</v>
      </c>
      <c r="KE358" s="39">
        <f t="shared" si="788"/>
        <v>0</v>
      </c>
      <c r="KF358" s="39">
        <f t="shared" si="789"/>
        <v>0</v>
      </c>
      <c r="KG358" s="39">
        <f t="shared" si="790"/>
        <v>0</v>
      </c>
      <c r="KH358" s="53">
        <f t="shared" si="791"/>
        <v>0</v>
      </c>
      <c r="KI358" s="39">
        <f t="shared" si="792"/>
        <v>0</v>
      </c>
      <c r="KJ358" s="39">
        <f t="shared" si="793"/>
        <v>0</v>
      </c>
      <c r="LD358" s="21">
        <v>304</v>
      </c>
      <c r="LE358" s="39">
        <v>125</v>
      </c>
      <c r="LF358" s="39">
        <v>575</v>
      </c>
      <c r="LG358" s="39">
        <v>2500</v>
      </c>
      <c r="LH358" s="50">
        <f t="shared" si="794"/>
        <v>2.968991247113141E-3</v>
      </c>
      <c r="LI358" s="40">
        <f t="shared" si="702"/>
        <v>25.5</v>
      </c>
      <c r="LJ358" s="41">
        <f t="shared" si="795"/>
        <v>63750</v>
      </c>
      <c r="LK358" s="39">
        <f t="shared" si="796"/>
        <v>36656250</v>
      </c>
      <c r="LL358" s="39">
        <f t="shared" si="797"/>
        <v>7968750</v>
      </c>
      <c r="LM358" s="40">
        <f t="shared" si="703"/>
        <v>0</v>
      </c>
      <c r="LN358" s="39">
        <f t="shared" si="798"/>
        <v>0</v>
      </c>
      <c r="LO358" s="39">
        <f t="shared" si="799"/>
        <v>0</v>
      </c>
      <c r="LP358" s="39">
        <f t="shared" si="800"/>
        <v>0</v>
      </c>
      <c r="LQ358" s="53">
        <f t="shared" si="801"/>
        <v>0</v>
      </c>
      <c r="LR358" s="39">
        <f t="shared" si="802"/>
        <v>0</v>
      </c>
      <c r="LS358" s="39">
        <f t="shared" si="803"/>
        <v>0</v>
      </c>
    </row>
    <row r="359" spans="1:331" x14ac:dyDescent="0.25">
      <c r="A359" s="21">
        <v>305</v>
      </c>
      <c r="B359" s="39">
        <v>175</v>
      </c>
      <c r="C359" s="39">
        <v>-575</v>
      </c>
      <c r="D359" s="39">
        <v>2500</v>
      </c>
      <c r="E359" s="50">
        <f t="shared" si="704"/>
        <v>9.2250000000000003E-4</v>
      </c>
      <c r="F359" s="40">
        <f t="shared" si="684"/>
        <v>18.098585156249996</v>
      </c>
      <c r="G359" s="41">
        <f t="shared" si="705"/>
        <v>45246.462890624993</v>
      </c>
      <c r="H359" s="39">
        <f t="shared" si="706"/>
        <v>-26016716.162109371</v>
      </c>
      <c r="I359" s="39">
        <f t="shared" si="707"/>
        <v>7918131.0058593741</v>
      </c>
      <c r="J359" s="40">
        <f t="shared" si="685"/>
        <v>13738.125000000002</v>
      </c>
      <c r="K359" s="39">
        <f t="shared" si="708"/>
        <v>34345312.500000007</v>
      </c>
      <c r="L359" s="39">
        <f t="shared" si="709"/>
        <v>-19748554687.500004</v>
      </c>
      <c r="M359" s="39">
        <f t="shared" si="710"/>
        <v>6010429687.500001</v>
      </c>
      <c r="N359" s="53">
        <f t="shared" si="711"/>
        <v>11355418945312.502</v>
      </c>
      <c r="O359" s="39">
        <f t="shared" si="712"/>
        <v>-3455997070312.5005</v>
      </c>
      <c r="P359" s="39">
        <f t="shared" si="713"/>
        <v>1051825195312.5002</v>
      </c>
      <c r="AJ359" s="21">
        <v>305</v>
      </c>
      <c r="AK359" s="39">
        <v>175</v>
      </c>
      <c r="AL359" s="39">
        <v>-575</v>
      </c>
      <c r="AM359" s="39">
        <v>2500</v>
      </c>
      <c r="AN359" s="50">
        <f t="shared" si="714"/>
        <v>3.1943608048386435E-4</v>
      </c>
      <c r="AO359" s="40">
        <f t="shared" si="686"/>
        <v>7.4951188166810905</v>
      </c>
      <c r="AP359" s="41">
        <f t="shared" si="715"/>
        <v>18737.797041702725</v>
      </c>
      <c r="AQ359" s="39">
        <f t="shared" si="716"/>
        <v>-10774233.298979066</v>
      </c>
      <c r="AR359" s="39">
        <f t="shared" si="717"/>
        <v>3279114.482297977</v>
      </c>
      <c r="AS359" s="40">
        <f t="shared" si="687"/>
        <v>21427.189973830729</v>
      </c>
      <c r="AT359" s="39">
        <f t="shared" si="718"/>
        <v>53567974.934576824</v>
      </c>
      <c r="AU359" s="39">
        <f t="shared" si="719"/>
        <v>-30801585587.381676</v>
      </c>
      <c r="AV359" s="39">
        <f t="shared" si="720"/>
        <v>9374395613.5509434</v>
      </c>
      <c r="AW359" s="53">
        <f t="shared" si="721"/>
        <v>17710911712744.465</v>
      </c>
      <c r="AX359" s="39">
        <f t="shared" si="722"/>
        <v>-5390277477791.792</v>
      </c>
      <c r="AY359" s="39">
        <f t="shared" si="723"/>
        <v>1640519232371.4153</v>
      </c>
      <c r="BS359" s="21">
        <v>305</v>
      </c>
      <c r="BT359" s="39">
        <v>175</v>
      </c>
      <c r="BU359" s="39">
        <v>-575</v>
      </c>
      <c r="BV359" s="39">
        <v>2500</v>
      </c>
      <c r="BW359" s="50">
        <f t="shared" si="724"/>
        <v>3.3612408383739572E-4</v>
      </c>
      <c r="BX359" s="40">
        <f t="shared" si="688"/>
        <v>7.8509204645395956</v>
      </c>
      <c r="BY359" s="41">
        <f t="shared" si="725"/>
        <v>19627.301161348991</v>
      </c>
      <c r="BZ359" s="39">
        <f t="shared" si="726"/>
        <v>-11285698.16777567</v>
      </c>
      <c r="CA359" s="39">
        <f t="shared" si="727"/>
        <v>3434777.7032360733</v>
      </c>
      <c r="CB359" s="40">
        <f t="shared" si="689"/>
        <v>21214.417931073203</v>
      </c>
      <c r="CC359" s="39">
        <f t="shared" si="728"/>
        <v>53036044.827683009</v>
      </c>
      <c r="CD359" s="39">
        <f t="shared" si="729"/>
        <v>-30495725775.917728</v>
      </c>
      <c r="CE359" s="39">
        <f t="shared" si="730"/>
        <v>9281307844.8445263</v>
      </c>
      <c r="CF359" s="53">
        <f t="shared" si="731"/>
        <v>17535042321152.693</v>
      </c>
      <c r="CG359" s="39">
        <f t="shared" si="732"/>
        <v>-5336752010785.6025</v>
      </c>
      <c r="CH359" s="39">
        <f t="shared" si="733"/>
        <v>1624228872847.7922</v>
      </c>
      <c r="DB359" s="21">
        <v>305</v>
      </c>
      <c r="DC359" s="39">
        <v>175</v>
      </c>
      <c r="DD359" s="39">
        <v>-575</v>
      </c>
      <c r="DE359" s="39">
        <v>2500</v>
      </c>
      <c r="DF359" s="50">
        <f t="shared" si="734"/>
        <v>2.7999794869414948E-4</v>
      </c>
      <c r="DG359" s="40">
        <f t="shared" si="690"/>
        <v>6.640155014835873</v>
      </c>
      <c r="DH359" s="41">
        <f t="shared" si="735"/>
        <v>16600.387537089682</v>
      </c>
      <c r="DI359" s="39">
        <f t="shared" si="736"/>
        <v>-9545222.833826568</v>
      </c>
      <c r="DJ359" s="39">
        <f t="shared" si="737"/>
        <v>2905067.8189906944</v>
      </c>
      <c r="DK359" s="40">
        <f t="shared" si="691"/>
        <v>21930.026154149593</v>
      </c>
      <c r="DL359" s="39">
        <f t="shared" si="738"/>
        <v>54825065.38537398</v>
      </c>
      <c r="DM359" s="39">
        <f t="shared" si="739"/>
        <v>-31524412596.590038</v>
      </c>
      <c r="DN359" s="39">
        <f t="shared" si="740"/>
        <v>9594386442.4404469</v>
      </c>
      <c r="DO359" s="53">
        <f t="shared" si="741"/>
        <v>18126537243039.273</v>
      </c>
      <c r="DP359" s="39">
        <f t="shared" si="742"/>
        <v>-5516772204403.2568</v>
      </c>
      <c r="DQ359" s="39">
        <f t="shared" si="743"/>
        <v>1679017627427.0781</v>
      </c>
      <c r="EK359" s="21">
        <v>305</v>
      </c>
      <c r="EL359" s="39">
        <v>175</v>
      </c>
      <c r="EM359" s="39">
        <v>-575</v>
      </c>
      <c r="EN359" s="39">
        <v>2500</v>
      </c>
      <c r="EO359" s="50">
        <f t="shared" si="744"/>
        <v>2.6141274683078627E-4</v>
      </c>
      <c r="EP359" s="40">
        <f t="shared" si="692"/>
        <v>6.230379064874243</v>
      </c>
      <c r="EQ359" s="41">
        <f t="shared" si="745"/>
        <v>15575.947662185608</v>
      </c>
      <c r="ER359" s="39">
        <f t="shared" si="746"/>
        <v>-8956169.905756725</v>
      </c>
      <c r="ES359" s="39">
        <f t="shared" si="747"/>
        <v>2725790.8408824815</v>
      </c>
      <c r="ET359" s="40">
        <f t="shared" si="693"/>
        <v>22166.987477907474</v>
      </c>
      <c r="EU359" s="39">
        <f t="shared" si="748"/>
        <v>55417468.69476869</v>
      </c>
      <c r="EV359" s="39">
        <f t="shared" si="749"/>
        <v>-31865044499.491997</v>
      </c>
      <c r="EW359" s="39">
        <f t="shared" si="750"/>
        <v>9698057021.5845203</v>
      </c>
      <c r="EX359" s="53">
        <f t="shared" si="751"/>
        <v>18322400587207.898</v>
      </c>
      <c r="EY359" s="39">
        <f t="shared" si="752"/>
        <v>-5576382787411.0996</v>
      </c>
      <c r="EZ359" s="39">
        <f t="shared" si="753"/>
        <v>1697159978777.291</v>
      </c>
      <c r="FT359" s="21">
        <v>305</v>
      </c>
      <c r="FU359" s="39">
        <v>175</v>
      </c>
      <c r="FV359" s="39">
        <v>-575</v>
      </c>
      <c r="FW359" s="39">
        <v>2500</v>
      </c>
      <c r="FX359" s="50">
        <f t="shared" si="754"/>
        <v>2.5996803047325799E-4</v>
      </c>
      <c r="FY359" s="40">
        <f t="shared" si="694"/>
        <v>6.1983407495336538</v>
      </c>
      <c r="FZ359" s="41">
        <f t="shared" si="755"/>
        <v>15495.851873834134</v>
      </c>
      <c r="GA359" s="39">
        <f t="shared" si="756"/>
        <v>-8910114.8274546266</v>
      </c>
      <c r="GB359" s="39">
        <f t="shared" si="757"/>
        <v>2711774.0779209733</v>
      </c>
      <c r="GC359" s="40">
        <f t="shared" si="695"/>
        <v>22185.407611465962</v>
      </c>
      <c r="GD359" s="39">
        <f t="shared" si="758"/>
        <v>55463519.028664902</v>
      </c>
      <c r="GE359" s="39">
        <f t="shared" si="759"/>
        <v>-31891523441.482319</v>
      </c>
      <c r="GF359" s="39">
        <f t="shared" si="760"/>
        <v>9706115830.0163574</v>
      </c>
      <c r="GG359" s="53">
        <f t="shared" si="761"/>
        <v>18337625978852.332</v>
      </c>
      <c r="GH359" s="39">
        <f t="shared" si="762"/>
        <v>-5581016602259.4053</v>
      </c>
      <c r="GI359" s="39">
        <f t="shared" si="763"/>
        <v>1698570270252.8625</v>
      </c>
      <c r="HC359" s="21">
        <v>305</v>
      </c>
      <c r="HD359" s="39">
        <v>175</v>
      </c>
      <c r="HE359" s="39">
        <v>-575</v>
      </c>
      <c r="HF359" s="39">
        <v>2500</v>
      </c>
      <c r="HG359" s="50">
        <f t="shared" si="764"/>
        <v>2.5996398994574684E-4</v>
      </c>
      <c r="HH359" s="40">
        <f t="shared" si="696"/>
        <v>6.1982511086797798</v>
      </c>
      <c r="HI359" s="41">
        <f t="shared" si="765"/>
        <v>15495.62777169945</v>
      </c>
      <c r="HJ359" s="39">
        <f t="shared" si="766"/>
        <v>-8909985.9687271845</v>
      </c>
      <c r="HK359" s="39">
        <f t="shared" si="767"/>
        <v>2711734.8600474037</v>
      </c>
      <c r="HL359" s="40">
        <f t="shared" si="697"/>
        <v>22185.459128191727</v>
      </c>
      <c r="HM359" s="39">
        <f t="shared" si="768"/>
        <v>55463647.820479318</v>
      </c>
      <c r="HN359" s="39">
        <f t="shared" si="769"/>
        <v>-31891597496.775608</v>
      </c>
      <c r="HO359" s="39">
        <f t="shared" si="770"/>
        <v>9706138368.5838814</v>
      </c>
      <c r="HP359" s="53">
        <f t="shared" si="771"/>
        <v>18337668560645.977</v>
      </c>
      <c r="HQ359" s="39">
        <f t="shared" si="772"/>
        <v>-5581029561935.7314</v>
      </c>
      <c r="HR359" s="39">
        <f t="shared" si="773"/>
        <v>1698574214502.1792</v>
      </c>
      <c r="IL359" s="21">
        <v>305</v>
      </c>
      <c r="IM359" s="39">
        <v>175</v>
      </c>
      <c r="IN359" s="39">
        <v>-575</v>
      </c>
      <c r="IO359" s="39">
        <v>2500</v>
      </c>
      <c r="IP359" s="50">
        <f t="shared" si="774"/>
        <v>2.599639898667194E-4</v>
      </c>
      <c r="IQ359" s="40">
        <f t="shared" si="698"/>
        <v>6.1982511069265191</v>
      </c>
      <c r="IR359" s="41">
        <f t="shared" si="775"/>
        <v>15495.627767316299</v>
      </c>
      <c r="IS359" s="39">
        <f t="shared" si="776"/>
        <v>-8909985.966206871</v>
      </c>
      <c r="IT359" s="39">
        <f t="shared" si="777"/>
        <v>2711734.8592803525</v>
      </c>
      <c r="IU359" s="40">
        <f t="shared" si="699"/>
        <v>22185.459129199327</v>
      </c>
      <c r="IV359" s="39">
        <f t="shared" si="778"/>
        <v>55463647.822998315</v>
      </c>
      <c r="IW359" s="39">
        <f t="shared" si="779"/>
        <v>-31891597498.22403</v>
      </c>
      <c r="IX359" s="39">
        <f t="shared" si="780"/>
        <v>9706138369.0247059</v>
      </c>
      <c r="IY359" s="53">
        <f t="shared" si="781"/>
        <v>18337668561478.816</v>
      </c>
      <c r="IZ359" s="39">
        <f t="shared" si="782"/>
        <v>-5581029562189.2061</v>
      </c>
      <c r="JA359" s="39">
        <f t="shared" si="783"/>
        <v>1698574214579.3235</v>
      </c>
      <c r="JU359" s="21">
        <v>305</v>
      </c>
      <c r="JV359" s="39">
        <v>175</v>
      </c>
      <c r="JW359" s="39">
        <v>-575</v>
      </c>
      <c r="JX359" s="39">
        <v>2500</v>
      </c>
      <c r="JY359" s="50">
        <f t="shared" si="784"/>
        <v>2.5996398986671945E-4</v>
      </c>
      <c r="JZ359" s="40">
        <f t="shared" si="700"/>
        <v>6.1982511069265191</v>
      </c>
      <c r="KA359" s="41">
        <f t="shared" si="785"/>
        <v>15495.627767316299</v>
      </c>
      <c r="KB359" s="39">
        <f t="shared" si="786"/>
        <v>-8909985.966206871</v>
      </c>
      <c r="KC359" s="39">
        <f t="shared" si="787"/>
        <v>2711734.8592803525</v>
      </c>
      <c r="KD359" s="40">
        <f t="shared" si="701"/>
        <v>22185.459129199327</v>
      </c>
      <c r="KE359" s="39">
        <f t="shared" si="788"/>
        <v>55463647.822998315</v>
      </c>
      <c r="KF359" s="39">
        <f t="shared" si="789"/>
        <v>-31891597498.22403</v>
      </c>
      <c r="KG359" s="39">
        <f t="shared" si="790"/>
        <v>9706138369.0247059</v>
      </c>
      <c r="KH359" s="53">
        <f t="shared" si="791"/>
        <v>18337668561478.816</v>
      </c>
      <c r="KI359" s="39">
        <f t="shared" si="792"/>
        <v>-5581029562189.2061</v>
      </c>
      <c r="KJ359" s="39">
        <f t="shared" si="793"/>
        <v>1698574214579.3235</v>
      </c>
      <c r="LD359" s="21">
        <v>305</v>
      </c>
      <c r="LE359" s="39">
        <v>175</v>
      </c>
      <c r="LF359" s="39">
        <v>-575</v>
      </c>
      <c r="LG359" s="39">
        <v>2500</v>
      </c>
      <c r="LH359" s="50">
        <f t="shared" si="794"/>
        <v>2.5996398986671945E-4</v>
      </c>
      <c r="LI359" s="40">
        <f t="shared" si="702"/>
        <v>6.1982511069265191</v>
      </c>
      <c r="LJ359" s="41">
        <f t="shared" si="795"/>
        <v>15495.627767316299</v>
      </c>
      <c r="LK359" s="39">
        <f t="shared" si="796"/>
        <v>-8909985.966206871</v>
      </c>
      <c r="LL359" s="39">
        <f t="shared" si="797"/>
        <v>2711734.8592803525</v>
      </c>
      <c r="LM359" s="40">
        <f t="shared" si="703"/>
        <v>22185.459129199327</v>
      </c>
      <c r="LN359" s="39">
        <f t="shared" si="798"/>
        <v>55463647.822998315</v>
      </c>
      <c r="LO359" s="39">
        <f t="shared" si="799"/>
        <v>-31891597498.22403</v>
      </c>
      <c r="LP359" s="39">
        <f t="shared" si="800"/>
        <v>9706138369.0247059</v>
      </c>
      <c r="LQ359" s="53">
        <f t="shared" si="801"/>
        <v>18337668561478.816</v>
      </c>
      <c r="LR359" s="39">
        <f t="shared" si="802"/>
        <v>-5581029562189.2061</v>
      </c>
      <c r="LS359" s="39">
        <f t="shared" si="803"/>
        <v>1698574214579.3235</v>
      </c>
    </row>
    <row r="360" spans="1:331" x14ac:dyDescent="0.25">
      <c r="A360" s="21">
        <v>306</v>
      </c>
      <c r="B360" s="39">
        <v>175</v>
      </c>
      <c r="C360" s="39">
        <v>-525</v>
      </c>
      <c r="D360" s="39">
        <v>2500</v>
      </c>
      <c r="E360" s="50">
        <f t="shared" si="704"/>
        <v>9.2999999999999995E-4</v>
      </c>
      <c r="F360" s="40">
        <f t="shared" si="684"/>
        <v>18.201262500000002</v>
      </c>
      <c r="G360" s="41">
        <f t="shared" si="705"/>
        <v>45503.156250000007</v>
      </c>
      <c r="H360" s="39">
        <f t="shared" si="706"/>
        <v>-23889157.031250004</v>
      </c>
      <c r="I360" s="39">
        <f t="shared" si="707"/>
        <v>7963052.3437500009</v>
      </c>
      <c r="J360" s="40">
        <f t="shared" si="685"/>
        <v>13642.5</v>
      </c>
      <c r="K360" s="39">
        <f t="shared" si="708"/>
        <v>34106250</v>
      </c>
      <c r="L360" s="39">
        <f t="shared" si="709"/>
        <v>-17905781250</v>
      </c>
      <c r="M360" s="39">
        <f t="shared" si="710"/>
        <v>5968593750</v>
      </c>
      <c r="N360" s="53">
        <f t="shared" si="711"/>
        <v>9400535156250</v>
      </c>
      <c r="O360" s="39">
        <f t="shared" si="712"/>
        <v>-3133511718750</v>
      </c>
      <c r="P360" s="39">
        <f t="shared" si="713"/>
        <v>1044503906250</v>
      </c>
      <c r="AJ360" s="21">
        <v>306</v>
      </c>
      <c r="AK360" s="39">
        <v>175</v>
      </c>
      <c r="AL360" s="39">
        <v>-525</v>
      </c>
      <c r="AM360" s="39">
        <v>2500</v>
      </c>
      <c r="AN360" s="50">
        <f t="shared" si="714"/>
        <v>3.9202812022183996E-4</v>
      </c>
      <c r="AO360" s="40">
        <f t="shared" si="686"/>
        <v>9.0169685157471484</v>
      </c>
      <c r="AP360" s="41">
        <f t="shared" si="715"/>
        <v>22542.42128936787</v>
      </c>
      <c r="AQ360" s="39">
        <f t="shared" si="716"/>
        <v>-11834771.176918132</v>
      </c>
      <c r="AR360" s="39">
        <f t="shared" si="717"/>
        <v>3944923.7256393773</v>
      </c>
      <c r="AS360" s="40">
        <f t="shared" si="687"/>
        <v>20501.641467171543</v>
      </c>
      <c r="AT360" s="39">
        <f t="shared" si="718"/>
        <v>51254103.66792886</v>
      </c>
      <c r="AU360" s="39">
        <f t="shared" si="719"/>
        <v>-26908404425.662651</v>
      </c>
      <c r="AV360" s="39">
        <f t="shared" si="720"/>
        <v>8969468141.8875504</v>
      </c>
      <c r="AW360" s="53">
        <f t="shared" si="721"/>
        <v>14126912323472.893</v>
      </c>
      <c r="AX360" s="39">
        <f t="shared" si="722"/>
        <v>-4708970774490.9639</v>
      </c>
      <c r="AY360" s="39">
        <f t="shared" si="723"/>
        <v>1569656924830.3213</v>
      </c>
      <c r="BS360" s="21">
        <v>306</v>
      </c>
      <c r="BT360" s="39">
        <v>175</v>
      </c>
      <c r="BU360" s="39">
        <v>-525</v>
      </c>
      <c r="BV360" s="39">
        <v>2500</v>
      </c>
      <c r="BW360" s="50">
        <f t="shared" si="724"/>
        <v>4.2648558758570795E-4</v>
      </c>
      <c r="BX360" s="40">
        <f t="shared" si="688"/>
        <v>9.7158340112687203</v>
      </c>
      <c r="BY360" s="41">
        <f t="shared" si="725"/>
        <v>24289.585028171801</v>
      </c>
      <c r="BZ360" s="39">
        <f t="shared" si="726"/>
        <v>-12752032.139790196</v>
      </c>
      <c r="CA360" s="39">
        <f t="shared" si="727"/>
        <v>4250677.379930065</v>
      </c>
      <c r="CB360" s="40">
        <f t="shared" si="689"/>
        <v>20062.308758282226</v>
      </c>
      <c r="CC360" s="39">
        <f t="shared" si="728"/>
        <v>50155771.895705566</v>
      </c>
      <c r="CD360" s="39">
        <f t="shared" si="729"/>
        <v>-26331780245.245422</v>
      </c>
      <c r="CE360" s="39">
        <f t="shared" si="730"/>
        <v>8777260081.7484741</v>
      </c>
      <c r="CF360" s="53">
        <f t="shared" si="731"/>
        <v>13824184628753.848</v>
      </c>
      <c r="CG360" s="39">
        <f t="shared" si="732"/>
        <v>-4608061542917.9492</v>
      </c>
      <c r="CH360" s="39">
        <f t="shared" si="733"/>
        <v>1536020514305.9829</v>
      </c>
      <c r="DB360" s="21">
        <v>306</v>
      </c>
      <c r="DC360" s="39">
        <v>175</v>
      </c>
      <c r="DD360" s="39">
        <v>-525</v>
      </c>
      <c r="DE360" s="39">
        <v>2500</v>
      </c>
      <c r="DF360" s="50">
        <f t="shared" si="734"/>
        <v>3.9091822344552654E-4</v>
      </c>
      <c r="DG360" s="40">
        <f t="shared" si="690"/>
        <v>8.994205956796911</v>
      </c>
      <c r="DH360" s="41">
        <f t="shared" si="735"/>
        <v>22485.514891992276</v>
      </c>
      <c r="DI360" s="39">
        <f t="shared" si="736"/>
        <v>-11804895.318295944</v>
      </c>
      <c r="DJ360" s="39">
        <f t="shared" si="737"/>
        <v>3934965.1060986482</v>
      </c>
      <c r="DK360" s="40">
        <f t="shared" si="691"/>
        <v>20515.792651069536</v>
      </c>
      <c r="DL360" s="39">
        <f t="shared" si="738"/>
        <v>51289481.627673842</v>
      </c>
      <c r="DM360" s="39">
        <f t="shared" si="739"/>
        <v>-26926977854.528767</v>
      </c>
      <c r="DN360" s="39">
        <f t="shared" si="740"/>
        <v>8975659284.8429222</v>
      </c>
      <c r="DO360" s="53">
        <f t="shared" si="741"/>
        <v>14136663373627.602</v>
      </c>
      <c r="DP360" s="39">
        <f t="shared" si="742"/>
        <v>-4712221124542.5342</v>
      </c>
      <c r="DQ360" s="39">
        <f t="shared" si="743"/>
        <v>1570740374847.5115</v>
      </c>
      <c r="EK360" s="21">
        <v>306</v>
      </c>
      <c r="EL360" s="39">
        <v>175</v>
      </c>
      <c r="EM360" s="39">
        <v>-525</v>
      </c>
      <c r="EN360" s="39">
        <v>2500</v>
      </c>
      <c r="EO360" s="50">
        <f t="shared" si="744"/>
        <v>3.7999915713424453E-4</v>
      </c>
      <c r="EP360" s="40">
        <f t="shared" si="692"/>
        <v>8.7694325906032891</v>
      </c>
      <c r="EQ360" s="41">
        <f t="shared" si="745"/>
        <v>21923.581476508221</v>
      </c>
      <c r="ER360" s="39">
        <f t="shared" si="746"/>
        <v>-11509880.275166817</v>
      </c>
      <c r="ES360" s="39">
        <f t="shared" si="747"/>
        <v>3836626.7583889388</v>
      </c>
      <c r="ET360" s="40">
        <f t="shared" si="693"/>
        <v>20655.010746538384</v>
      </c>
      <c r="EU360" s="39">
        <f t="shared" si="748"/>
        <v>51637526.866345964</v>
      </c>
      <c r="EV360" s="39">
        <f t="shared" si="749"/>
        <v>-27109701604.831631</v>
      </c>
      <c r="EW360" s="39">
        <f t="shared" si="750"/>
        <v>9036567201.6105442</v>
      </c>
      <c r="EX360" s="53">
        <f t="shared" si="751"/>
        <v>14232593342536.605</v>
      </c>
      <c r="EY360" s="39">
        <f t="shared" si="752"/>
        <v>-4744197780845.5361</v>
      </c>
      <c r="EZ360" s="39">
        <f t="shared" si="753"/>
        <v>1581399260281.8452</v>
      </c>
      <c r="FT360" s="21">
        <v>306</v>
      </c>
      <c r="FU360" s="39">
        <v>175</v>
      </c>
      <c r="FV360" s="39">
        <v>-525</v>
      </c>
      <c r="FW360" s="39">
        <v>2500</v>
      </c>
      <c r="FX360" s="50">
        <f t="shared" si="754"/>
        <v>3.7913791116652514E-4</v>
      </c>
      <c r="FY360" s="40">
        <f t="shared" si="694"/>
        <v>8.7516388172627018</v>
      </c>
      <c r="FZ360" s="41">
        <f t="shared" si="755"/>
        <v>21879.097043156755</v>
      </c>
      <c r="GA360" s="39">
        <f t="shared" si="756"/>
        <v>-11486525.947657296</v>
      </c>
      <c r="GB360" s="39">
        <f t="shared" si="757"/>
        <v>3828841.982552432</v>
      </c>
      <c r="GC360" s="40">
        <f t="shared" si="695"/>
        <v>20665.991632626803</v>
      </c>
      <c r="GD360" s="39">
        <f t="shared" si="758"/>
        <v>51664979.081567004</v>
      </c>
      <c r="GE360" s="39">
        <f t="shared" si="759"/>
        <v>-27124114017.822678</v>
      </c>
      <c r="GF360" s="39">
        <f t="shared" si="760"/>
        <v>9041371339.2742252</v>
      </c>
      <c r="GG360" s="53">
        <f t="shared" si="761"/>
        <v>14240159859356.906</v>
      </c>
      <c r="GH360" s="39">
        <f t="shared" si="762"/>
        <v>-4746719953118.9678</v>
      </c>
      <c r="GI360" s="39">
        <f t="shared" si="763"/>
        <v>1582239984372.9895</v>
      </c>
      <c r="HC360" s="21">
        <v>306</v>
      </c>
      <c r="HD360" s="39">
        <v>175</v>
      </c>
      <c r="HE360" s="39">
        <v>-525</v>
      </c>
      <c r="HF360" s="39">
        <v>2500</v>
      </c>
      <c r="HG360" s="50">
        <f t="shared" si="764"/>
        <v>3.7913613500370063E-4</v>
      </c>
      <c r="HH360" s="40">
        <f t="shared" si="696"/>
        <v>8.7516021110765188</v>
      </c>
      <c r="HI360" s="41">
        <f t="shared" si="765"/>
        <v>21879.005277691296</v>
      </c>
      <c r="HJ360" s="39">
        <f t="shared" si="766"/>
        <v>-11486477.77078793</v>
      </c>
      <c r="HK360" s="39">
        <f t="shared" si="767"/>
        <v>3828825.923595977</v>
      </c>
      <c r="HL360" s="40">
        <f t="shared" si="697"/>
        <v>20666.014278702816</v>
      </c>
      <c r="HM360" s="39">
        <f t="shared" si="768"/>
        <v>51665035.696757041</v>
      </c>
      <c r="HN360" s="39">
        <f t="shared" si="769"/>
        <v>-27124143740.797447</v>
      </c>
      <c r="HO360" s="39">
        <f t="shared" si="770"/>
        <v>9041381246.9324818</v>
      </c>
      <c r="HP360" s="53">
        <f t="shared" si="771"/>
        <v>14240175463918.66</v>
      </c>
      <c r="HQ360" s="39">
        <f t="shared" si="772"/>
        <v>-4746725154639.5527</v>
      </c>
      <c r="HR360" s="39">
        <f t="shared" si="773"/>
        <v>1582241718213.1843</v>
      </c>
      <c r="IL360" s="21">
        <v>306</v>
      </c>
      <c r="IM360" s="39">
        <v>175</v>
      </c>
      <c r="IN360" s="39">
        <v>-525</v>
      </c>
      <c r="IO360" s="39">
        <v>2500</v>
      </c>
      <c r="IP360" s="50">
        <f t="shared" si="774"/>
        <v>3.7913613496611443E-4</v>
      </c>
      <c r="IQ360" s="40">
        <f t="shared" si="698"/>
        <v>8.7516021102997641</v>
      </c>
      <c r="IR360" s="41">
        <f t="shared" si="775"/>
        <v>21879.005275749409</v>
      </c>
      <c r="IS360" s="39">
        <f t="shared" si="776"/>
        <v>-11486477.769768439</v>
      </c>
      <c r="IT360" s="39">
        <f t="shared" si="777"/>
        <v>3828825.9232561467</v>
      </c>
      <c r="IU360" s="40">
        <f t="shared" si="699"/>
        <v>20666.01427918204</v>
      </c>
      <c r="IV360" s="39">
        <f t="shared" si="778"/>
        <v>51665035.697955102</v>
      </c>
      <c r="IW360" s="39">
        <f t="shared" si="779"/>
        <v>-27124143741.42643</v>
      </c>
      <c r="IX360" s="39">
        <f t="shared" si="780"/>
        <v>9041381247.1421432</v>
      </c>
      <c r="IY360" s="53">
        <f t="shared" si="781"/>
        <v>14240175464248.875</v>
      </c>
      <c r="IZ360" s="39">
        <f t="shared" si="782"/>
        <v>-4746725154749.625</v>
      </c>
      <c r="JA360" s="39">
        <f t="shared" si="783"/>
        <v>1582241718249.875</v>
      </c>
      <c r="JU360" s="21">
        <v>306</v>
      </c>
      <c r="JV360" s="39">
        <v>175</v>
      </c>
      <c r="JW360" s="39">
        <v>-525</v>
      </c>
      <c r="JX360" s="39">
        <v>2500</v>
      </c>
      <c r="JY360" s="50">
        <f t="shared" si="784"/>
        <v>3.791361349661147E-4</v>
      </c>
      <c r="JZ360" s="40">
        <f t="shared" si="700"/>
        <v>8.7516021102997676</v>
      </c>
      <c r="KA360" s="41">
        <f t="shared" si="785"/>
        <v>21879.00527574942</v>
      </c>
      <c r="KB360" s="39">
        <f t="shared" si="786"/>
        <v>-11486477.769768445</v>
      </c>
      <c r="KC360" s="39">
        <f t="shared" si="787"/>
        <v>3828825.9232561486</v>
      </c>
      <c r="KD360" s="40">
        <f t="shared" si="701"/>
        <v>20666.01427918204</v>
      </c>
      <c r="KE360" s="39">
        <f t="shared" si="788"/>
        <v>51665035.697955102</v>
      </c>
      <c r="KF360" s="39">
        <f t="shared" si="789"/>
        <v>-27124143741.42643</v>
      </c>
      <c r="KG360" s="39">
        <f t="shared" si="790"/>
        <v>9041381247.1421432</v>
      </c>
      <c r="KH360" s="53">
        <f t="shared" si="791"/>
        <v>14240175464248.875</v>
      </c>
      <c r="KI360" s="39">
        <f t="shared" si="792"/>
        <v>-4746725154749.625</v>
      </c>
      <c r="KJ360" s="39">
        <f t="shared" si="793"/>
        <v>1582241718249.875</v>
      </c>
      <c r="LD360" s="21">
        <v>306</v>
      </c>
      <c r="LE360" s="39">
        <v>175</v>
      </c>
      <c r="LF360" s="39">
        <v>-525</v>
      </c>
      <c r="LG360" s="39">
        <v>2500</v>
      </c>
      <c r="LH360" s="50">
        <f t="shared" si="794"/>
        <v>3.791361349661147E-4</v>
      </c>
      <c r="LI360" s="40">
        <f t="shared" si="702"/>
        <v>8.7516021102997676</v>
      </c>
      <c r="LJ360" s="41">
        <f t="shared" si="795"/>
        <v>21879.00527574942</v>
      </c>
      <c r="LK360" s="39">
        <f t="shared" si="796"/>
        <v>-11486477.769768445</v>
      </c>
      <c r="LL360" s="39">
        <f t="shared" si="797"/>
        <v>3828825.9232561486</v>
      </c>
      <c r="LM360" s="40">
        <f t="shared" si="703"/>
        <v>20666.01427918204</v>
      </c>
      <c r="LN360" s="39">
        <f t="shared" si="798"/>
        <v>51665035.697955102</v>
      </c>
      <c r="LO360" s="39">
        <f t="shared" si="799"/>
        <v>-27124143741.42643</v>
      </c>
      <c r="LP360" s="39">
        <f t="shared" si="800"/>
        <v>9041381247.1421432</v>
      </c>
      <c r="LQ360" s="53">
        <f t="shared" si="801"/>
        <v>14240175464248.875</v>
      </c>
      <c r="LR360" s="39">
        <f t="shared" si="802"/>
        <v>-4746725154749.625</v>
      </c>
      <c r="LS360" s="39">
        <f t="shared" si="803"/>
        <v>1582241718249.875</v>
      </c>
    </row>
    <row r="361" spans="1:331" x14ac:dyDescent="0.25">
      <c r="A361" s="21">
        <v>307</v>
      </c>
      <c r="B361" s="39">
        <v>175</v>
      </c>
      <c r="C361" s="39">
        <v>-475</v>
      </c>
      <c r="D361" s="39">
        <v>2500</v>
      </c>
      <c r="E361" s="50">
        <f t="shared" si="704"/>
        <v>9.3749999999999997E-4</v>
      </c>
      <c r="F361" s="40">
        <f t="shared" si="684"/>
        <v>18.30322265625</v>
      </c>
      <c r="G361" s="41">
        <f t="shared" si="705"/>
        <v>45758.056640625</v>
      </c>
      <c r="H361" s="39">
        <f t="shared" si="706"/>
        <v>-21735076.904296875</v>
      </c>
      <c r="I361" s="39">
        <f t="shared" si="707"/>
        <v>8007659.912109375</v>
      </c>
      <c r="J361" s="40">
        <f t="shared" si="685"/>
        <v>13546.875</v>
      </c>
      <c r="K361" s="39">
        <f t="shared" si="708"/>
        <v>33867187.5</v>
      </c>
      <c r="L361" s="39">
        <f t="shared" si="709"/>
        <v>-16086914062.5</v>
      </c>
      <c r="M361" s="39">
        <f t="shared" si="710"/>
        <v>5926757812.5</v>
      </c>
      <c r="N361" s="53">
        <f t="shared" si="711"/>
        <v>7641284179687.5</v>
      </c>
      <c r="O361" s="39">
        <f t="shared" si="712"/>
        <v>-2815209960937.5</v>
      </c>
      <c r="P361" s="39">
        <f t="shared" si="713"/>
        <v>1037182617187.5</v>
      </c>
      <c r="AJ361" s="21">
        <v>307</v>
      </c>
      <c r="AK361" s="39">
        <v>175</v>
      </c>
      <c r="AL361" s="39">
        <v>-475</v>
      </c>
      <c r="AM361" s="39">
        <v>2500</v>
      </c>
      <c r="AN361" s="50">
        <f t="shared" si="714"/>
        <v>4.6462015995981569E-4</v>
      </c>
      <c r="AO361" s="40">
        <f t="shared" si="686"/>
        <v>10.471630760838385</v>
      </c>
      <c r="AP361" s="41">
        <f t="shared" si="715"/>
        <v>26179.076902095963</v>
      </c>
      <c r="AQ361" s="39">
        <f t="shared" si="716"/>
        <v>-12435061.528495582</v>
      </c>
      <c r="AR361" s="39">
        <f t="shared" si="717"/>
        <v>4581338.4578667935</v>
      </c>
      <c r="AS361" s="40">
        <f t="shared" si="687"/>
        <v>19576.092960512349</v>
      </c>
      <c r="AT361" s="39">
        <f t="shared" si="718"/>
        <v>48940232.401280873</v>
      </c>
      <c r="AU361" s="39">
        <f t="shared" si="719"/>
        <v>-23246610390.608414</v>
      </c>
      <c r="AV361" s="39">
        <f t="shared" si="720"/>
        <v>8564540670.2241526</v>
      </c>
      <c r="AW361" s="53">
        <f t="shared" si="721"/>
        <v>11042139935538.996</v>
      </c>
      <c r="AX361" s="39">
        <f t="shared" si="722"/>
        <v>-4068156818356.4727</v>
      </c>
      <c r="AY361" s="39">
        <f t="shared" si="723"/>
        <v>1498794617289.2268</v>
      </c>
      <c r="BS361" s="21">
        <v>307</v>
      </c>
      <c r="BT361" s="39">
        <v>175</v>
      </c>
      <c r="BU361" s="39">
        <v>-475</v>
      </c>
      <c r="BV361" s="39">
        <v>2500</v>
      </c>
      <c r="BW361" s="50">
        <f t="shared" si="724"/>
        <v>5.1684709133402017E-4</v>
      </c>
      <c r="BX361" s="40">
        <f t="shared" si="688"/>
        <v>11.476641240662227</v>
      </c>
      <c r="BY361" s="41">
        <f t="shared" si="725"/>
        <v>28691.603101655568</v>
      </c>
      <c r="BZ361" s="39">
        <f t="shared" si="726"/>
        <v>-13628511.473286394</v>
      </c>
      <c r="CA361" s="39">
        <f t="shared" si="727"/>
        <v>5021030.5427897247</v>
      </c>
      <c r="CB361" s="40">
        <f t="shared" si="689"/>
        <v>18910.199585491242</v>
      </c>
      <c r="CC361" s="39">
        <f t="shared" si="728"/>
        <v>47275498.963728108</v>
      </c>
      <c r="CD361" s="39">
        <f t="shared" si="729"/>
        <v>-22455862007.770851</v>
      </c>
      <c r="CE361" s="39">
        <f t="shared" si="730"/>
        <v>8273212318.6524191</v>
      </c>
      <c r="CF361" s="53">
        <f t="shared" si="731"/>
        <v>10666534453691.154</v>
      </c>
      <c r="CG361" s="39">
        <f t="shared" si="732"/>
        <v>-3929775851359.8989</v>
      </c>
      <c r="CH361" s="39">
        <f t="shared" si="733"/>
        <v>1447812155764.1733</v>
      </c>
      <c r="DB361" s="21">
        <v>307</v>
      </c>
      <c r="DC361" s="39">
        <v>175</v>
      </c>
      <c r="DD361" s="39">
        <v>-475</v>
      </c>
      <c r="DE361" s="39">
        <v>2500</v>
      </c>
      <c r="DF361" s="50">
        <f t="shared" si="734"/>
        <v>5.0183849819690355E-4</v>
      </c>
      <c r="DG361" s="40">
        <f t="shared" si="690"/>
        <v>11.191389730033704</v>
      </c>
      <c r="DH361" s="41">
        <f t="shared" si="735"/>
        <v>27978.474325084258</v>
      </c>
      <c r="DI361" s="39">
        <f t="shared" si="736"/>
        <v>-13289775.304415023</v>
      </c>
      <c r="DJ361" s="39">
        <f t="shared" si="737"/>
        <v>4896233.0068897456</v>
      </c>
      <c r="DK361" s="40">
        <f t="shared" si="691"/>
        <v>19101.559147989479</v>
      </c>
      <c r="DL361" s="39">
        <f t="shared" si="738"/>
        <v>47753897.869973697</v>
      </c>
      <c r="DM361" s="39">
        <f t="shared" si="739"/>
        <v>-22683101488.237507</v>
      </c>
      <c r="DN361" s="39">
        <f t="shared" si="740"/>
        <v>8356932127.2453966</v>
      </c>
      <c r="DO361" s="53">
        <f t="shared" si="741"/>
        <v>10774473206912.816</v>
      </c>
      <c r="DP361" s="39">
        <f t="shared" si="742"/>
        <v>-3969542760441.5635</v>
      </c>
      <c r="DQ361" s="39">
        <f t="shared" si="743"/>
        <v>1462463122267.9446</v>
      </c>
      <c r="EK361" s="21">
        <v>307</v>
      </c>
      <c r="EL361" s="39">
        <v>175</v>
      </c>
      <c r="EM361" s="39">
        <v>-475</v>
      </c>
      <c r="EN361" s="39">
        <v>2500</v>
      </c>
      <c r="EO361" s="50">
        <f t="shared" si="744"/>
        <v>4.9858556743770258E-4</v>
      </c>
      <c r="EP361" s="40">
        <f t="shared" si="692"/>
        <v>11.129186223296918</v>
      </c>
      <c r="EQ361" s="41">
        <f t="shared" si="745"/>
        <v>27822.965558242293</v>
      </c>
      <c r="ER361" s="39">
        <f t="shared" si="746"/>
        <v>-13215908.640165089</v>
      </c>
      <c r="ES361" s="39">
        <f t="shared" si="747"/>
        <v>4869018.9726924011</v>
      </c>
      <c r="ET361" s="40">
        <f t="shared" si="693"/>
        <v>19143.034015169294</v>
      </c>
      <c r="EU361" s="39">
        <f t="shared" si="748"/>
        <v>47857585.037923239</v>
      </c>
      <c r="EV361" s="39">
        <f t="shared" si="749"/>
        <v>-22732352893.013538</v>
      </c>
      <c r="EW361" s="39">
        <f t="shared" si="750"/>
        <v>8375077381.6365671</v>
      </c>
      <c r="EX361" s="53">
        <f t="shared" si="751"/>
        <v>10797867624181.432</v>
      </c>
      <c r="EY361" s="39">
        <f t="shared" si="752"/>
        <v>-3978161756277.3691</v>
      </c>
      <c r="EZ361" s="39">
        <f t="shared" si="753"/>
        <v>1465638541786.3992</v>
      </c>
      <c r="FT361" s="21">
        <v>307</v>
      </c>
      <c r="FU361" s="39">
        <v>175</v>
      </c>
      <c r="FV361" s="39">
        <v>-475</v>
      </c>
      <c r="FW361" s="39">
        <v>2500</v>
      </c>
      <c r="FX361" s="50">
        <f t="shared" si="754"/>
        <v>4.9830779185979228E-4</v>
      </c>
      <c r="FY361" s="40">
        <f t="shared" si="694"/>
        <v>11.12386826407004</v>
      </c>
      <c r="FZ361" s="41">
        <f t="shared" si="755"/>
        <v>27809.670660175099</v>
      </c>
      <c r="GA361" s="39">
        <f t="shared" si="756"/>
        <v>-13209593.563583173</v>
      </c>
      <c r="GB361" s="39">
        <f t="shared" si="757"/>
        <v>4866692.3655306427</v>
      </c>
      <c r="GC361" s="40">
        <f t="shared" si="695"/>
        <v>19146.575653787648</v>
      </c>
      <c r="GD361" s="39">
        <f t="shared" si="758"/>
        <v>47866439.134469122</v>
      </c>
      <c r="GE361" s="39">
        <f t="shared" si="759"/>
        <v>-22736558588.872833</v>
      </c>
      <c r="GF361" s="39">
        <f t="shared" si="760"/>
        <v>8376626848.5320959</v>
      </c>
      <c r="GG361" s="53">
        <f t="shared" si="761"/>
        <v>10799865329714.596</v>
      </c>
      <c r="GH361" s="39">
        <f t="shared" si="762"/>
        <v>-3978897753052.7456</v>
      </c>
      <c r="GI361" s="39">
        <f t="shared" si="763"/>
        <v>1465909698493.1169</v>
      </c>
      <c r="HC361" s="21">
        <v>307</v>
      </c>
      <c r="HD361" s="39">
        <v>175</v>
      </c>
      <c r="HE361" s="39">
        <v>-475</v>
      </c>
      <c r="HF361" s="39">
        <v>2500</v>
      </c>
      <c r="HG361" s="50">
        <f t="shared" si="764"/>
        <v>4.9830828006165446E-4</v>
      </c>
      <c r="HH361" s="40">
        <f t="shared" si="696"/>
        <v>11.123877611462413</v>
      </c>
      <c r="HI361" s="41">
        <f t="shared" si="765"/>
        <v>27809.694028656035</v>
      </c>
      <c r="HJ361" s="39">
        <f t="shared" si="766"/>
        <v>-13209604.663611617</v>
      </c>
      <c r="HK361" s="39">
        <f t="shared" si="767"/>
        <v>4866696.4550148062</v>
      </c>
      <c r="HL361" s="40">
        <f t="shared" si="697"/>
        <v>19146.569429213905</v>
      </c>
      <c r="HM361" s="39">
        <f t="shared" si="768"/>
        <v>47866423.573034763</v>
      </c>
      <c r="HN361" s="39">
        <f t="shared" si="769"/>
        <v>-22736551197.191513</v>
      </c>
      <c r="HO361" s="39">
        <f t="shared" si="770"/>
        <v>8376624125.2810841</v>
      </c>
      <c r="HP361" s="53">
        <f t="shared" si="771"/>
        <v>10799861818665.969</v>
      </c>
      <c r="HQ361" s="39">
        <f t="shared" si="772"/>
        <v>-3978896459508.5151</v>
      </c>
      <c r="HR361" s="39">
        <f t="shared" si="773"/>
        <v>1465909221924.1897</v>
      </c>
      <c r="IL361" s="21">
        <v>307</v>
      </c>
      <c r="IM361" s="39">
        <v>175</v>
      </c>
      <c r="IN361" s="39">
        <v>-475</v>
      </c>
      <c r="IO361" s="39">
        <v>2500</v>
      </c>
      <c r="IP361" s="50">
        <f t="shared" si="774"/>
        <v>4.9830828006550945E-4</v>
      </c>
      <c r="IQ361" s="40">
        <f t="shared" si="698"/>
        <v>11.123877611536223</v>
      </c>
      <c r="IR361" s="41">
        <f t="shared" si="775"/>
        <v>27809.694028840557</v>
      </c>
      <c r="IS361" s="39">
        <f t="shared" si="776"/>
        <v>-13209604.663699264</v>
      </c>
      <c r="IT361" s="39">
        <f t="shared" si="777"/>
        <v>4866696.4550470971</v>
      </c>
      <c r="IU361" s="40">
        <f t="shared" si="699"/>
        <v>19146.569429164756</v>
      </c>
      <c r="IV361" s="39">
        <f t="shared" si="778"/>
        <v>47866423.572911888</v>
      </c>
      <c r="IW361" s="39">
        <f t="shared" si="779"/>
        <v>-22736551197.133148</v>
      </c>
      <c r="IX361" s="39">
        <f t="shared" si="780"/>
        <v>8376624125.2595806</v>
      </c>
      <c r="IY361" s="53">
        <f t="shared" si="781"/>
        <v>10799861818638.246</v>
      </c>
      <c r="IZ361" s="39">
        <f t="shared" si="782"/>
        <v>-3978896459498.3008</v>
      </c>
      <c r="JA361" s="39">
        <f t="shared" si="783"/>
        <v>1465909221920.4265</v>
      </c>
      <c r="JU361" s="21">
        <v>307</v>
      </c>
      <c r="JV361" s="39">
        <v>175</v>
      </c>
      <c r="JW361" s="39">
        <v>-475</v>
      </c>
      <c r="JX361" s="39">
        <v>2500</v>
      </c>
      <c r="JY361" s="50">
        <f t="shared" si="784"/>
        <v>4.9830828006551E-4</v>
      </c>
      <c r="JZ361" s="40">
        <f t="shared" si="700"/>
        <v>11.123877611536233</v>
      </c>
      <c r="KA361" s="41">
        <f t="shared" si="785"/>
        <v>27809.694028840582</v>
      </c>
      <c r="KB361" s="39">
        <f t="shared" si="786"/>
        <v>-13209604.663699277</v>
      </c>
      <c r="KC361" s="39">
        <f t="shared" si="787"/>
        <v>4866696.4550471017</v>
      </c>
      <c r="KD361" s="40">
        <f t="shared" si="701"/>
        <v>19146.569429164745</v>
      </c>
      <c r="KE361" s="39">
        <f t="shared" si="788"/>
        <v>47866423.572911866</v>
      </c>
      <c r="KF361" s="39">
        <f t="shared" si="789"/>
        <v>-22736551197.133137</v>
      </c>
      <c r="KG361" s="39">
        <f t="shared" si="790"/>
        <v>8376624125.2595768</v>
      </c>
      <c r="KH361" s="53">
        <f t="shared" si="791"/>
        <v>10799861818638.24</v>
      </c>
      <c r="KI361" s="39">
        <f t="shared" si="792"/>
        <v>-3978896459498.2988</v>
      </c>
      <c r="KJ361" s="39">
        <f t="shared" si="793"/>
        <v>1465909221920.4258</v>
      </c>
      <c r="LD361" s="21">
        <v>307</v>
      </c>
      <c r="LE361" s="39">
        <v>175</v>
      </c>
      <c r="LF361" s="39">
        <v>-475</v>
      </c>
      <c r="LG361" s="39">
        <v>2500</v>
      </c>
      <c r="LH361" s="50">
        <f t="shared" si="794"/>
        <v>4.9830828006551E-4</v>
      </c>
      <c r="LI361" s="40">
        <f t="shared" si="702"/>
        <v>11.123877611536233</v>
      </c>
      <c r="LJ361" s="41">
        <f t="shared" si="795"/>
        <v>27809.694028840582</v>
      </c>
      <c r="LK361" s="39">
        <f t="shared" si="796"/>
        <v>-13209604.663699277</v>
      </c>
      <c r="LL361" s="39">
        <f t="shared" si="797"/>
        <v>4866696.4550471017</v>
      </c>
      <c r="LM361" s="40">
        <f t="shared" si="703"/>
        <v>19146.569429164745</v>
      </c>
      <c r="LN361" s="39">
        <f t="shared" si="798"/>
        <v>47866423.572911866</v>
      </c>
      <c r="LO361" s="39">
        <f t="shared" si="799"/>
        <v>-22736551197.133137</v>
      </c>
      <c r="LP361" s="39">
        <f t="shared" si="800"/>
        <v>8376624125.2595768</v>
      </c>
      <c r="LQ361" s="53">
        <f t="shared" si="801"/>
        <v>10799861818638.24</v>
      </c>
      <c r="LR361" s="39">
        <f t="shared" si="802"/>
        <v>-3978896459498.2988</v>
      </c>
      <c r="LS361" s="39">
        <f t="shared" si="803"/>
        <v>1465909221920.4258</v>
      </c>
    </row>
    <row r="362" spans="1:331" x14ac:dyDescent="0.25">
      <c r="A362" s="21">
        <v>308</v>
      </c>
      <c r="B362" s="39">
        <v>175</v>
      </c>
      <c r="C362" s="39">
        <v>-425</v>
      </c>
      <c r="D362" s="39">
        <v>2500</v>
      </c>
      <c r="E362" s="50">
        <f t="shared" si="704"/>
        <v>9.4499999999999998E-4</v>
      </c>
      <c r="F362" s="40">
        <f t="shared" si="684"/>
        <v>18.404465624999997</v>
      </c>
      <c r="G362" s="41">
        <f t="shared" si="705"/>
        <v>46011.164062499993</v>
      </c>
      <c r="H362" s="39">
        <f t="shared" si="706"/>
        <v>-19554744.726562496</v>
      </c>
      <c r="I362" s="39">
        <f t="shared" si="707"/>
        <v>8051953.7109374991</v>
      </c>
      <c r="J362" s="40">
        <f t="shared" si="685"/>
        <v>13451.250000000002</v>
      </c>
      <c r="K362" s="39">
        <f t="shared" si="708"/>
        <v>33628125.000000007</v>
      </c>
      <c r="L362" s="39">
        <f t="shared" si="709"/>
        <v>-14291953125.000004</v>
      </c>
      <c r="M362" s="39">
        <f t="shared" si="710"/>
        <v>5884921875.000001</v>
      </c>
      <c r="N362" s="53">
        <f t="shared" si="711"/>
        <v>6074080078125.002</v>
      </c>
      <c r="O362" s="39">
        <f t="shared" si="712"/>
        <v>-2501091796875.0005</v>
      </c>
      <c r="P362" s="39">
        <f t="shared" si="713"/>
        <v>1029861328125.0002</v>
      </c>
      <c r="AJ362" s="21">
        <v>308</v>
      </c>
      <c r="AK362" s="39">
        <v>175</v>
      </c>
      <c r="AL362" s="39">
        <v>-425</v>
      </c>
      <c r="AM362" s="39">
        <v>2500</v>
      </c>
      <c r="AN362" s="50">
        <f t="shared" si="714"/>
        <v>5.3721219969779131E-4</v>
      </c>
      <c r="AO362" s="40">
        <f t="shared" si="686"/>
        <v>11.859105551954791</v>
      </c>
      <c r="AP362" s="41">
        <f t="shared" si="715"/>
        <v>29647.763879886978</v>
      </c>
      <c r="AQ362" s="39">
        <f t="shared" si="716"/>
        <v>-12600299.648951966</v>
      </c>
      <c r="AR362" s="39">
        <f t="shared" si="717"/>
        <v>5188358.678980221</v>
      </c>
      <c r="AS362" s="40">
        <f t="shared" si="687"/>
        <v>18650.544453853159</v>
      </c>
      <c r="AT362" s="39">
        <f t="shared" si="718"/>
        <v>46626361.1346329</v>
      </c>
      <c r="AU362" s="39">
        <f t="shared" si="719"/>
        <v>-19816203482.218983</v>
      </c>
      <c r="AV362" s="39">
        <f t="shared" si="720"/>
        <v>8159613198.5607576</v>
      </c>
      <c r="AW362" s="53">
        <f t="shared" si="721"/>
        <v>8421886479943.0674</v>
      </c>
      <c r="AX362" s="39">
        <f t="shared" si="722"/>
        <v>-3467835609388.3218</v>
      </c>
      <c r="AY362" s="39">
        <f t="shared" si="723"/>
        <v>1427932309748.1326</v>
      </c>
      <c r="BS362" s="21">
        <v>308</v>
      </c>
      <c r="BT362" s="39">
        <v>175</v>
      </c>
      <c r="BU362" s="39">
        <v>-425</v>
      </c>
      <c r="BV362" s="39">
        <v>2500</v>
      </c>
      <c r="BW362" s="50">
        <f t="shared" si="724"/>
        <v>6.0720859508233229E-4</v>
      </c>
      <c r="BX362" s="40">
        <f t="shared" si="688"/>
        <v>13.133342152720116</v>
      </c>
      <c r="BY362" s="41">
        <f t="shared" si="725"/>
        <v>32833.355381800291</v>
      </c>
      <c r="BZ362" s="39">
        <f t="shared" si="726"/>
        <v>-13954176.037265124</v>
      </c>
      <c r="CA362" s="39">
        <f t="shared" si="727"/>
        <v>5745837.1918150513</v>
      </c>
      <c r="CB362" s="40">
        <f t="shared" si="689"/>
        <v>17758.090412700265</v>
      </c>
      <c r="CC362" s="39">
        <f t="shared" si="728"/>
        <v>44395226.031750664</v>
      </c>
      <c r="CD362" s="39">
        <f t="shared" si="729"/>
        <v>-18867971063.494034</v>
      </c>
      <c r="CE362" s="39">
        <f t="shared" si="730"/>
        <v>7769164555.556366</v>
      </c>
      <c r="CF362" s="53">
        <f t="shared" si="731"/>
        <v>8018887701984.9648</v>
      </c>
      <c r="CG362" s="39">
        <f t="shared" si="732"/>
        <v>-3301894936111.4556</v>
      </c>
      <c r="CH362" s="39">
        <f t="shared" si="733"/>
        <v>1359603797222.364</v>
      </c>
      <c r="DB362" s="21">
        <v>308</v>
      </c>
      <c r="DC362" s="39">
        <v>175</v>
      </c>
      <c r="DD362" s="39">
        <v>-425</v>
      </c>
      <c r="DE362" s="39">
        <v>2500</v>
      </c>
      <c r="DF362" s="50">
        <f t="shared" si="734"/>
        <v>6.1275877294828061E-4</v>
      </c>
      <c r="DG362" s="40">
        <f t="shared" si="690"/>
        <v>13.231706334546253</v>
      </c>
      <c r="DH362" s="41">
        <f t="shared" si="735"/>
        <v>33079.26583636563</v>
      </c>
      <c r="DI362" s="39">
        <f t="shared" si="736"/>
        <v>-14058687.980455393</v>
      </c>
      <c r="DJ362" s="39">
        <f t="shared" si="737"/>
        <v>5788871.5213639857</v>
      </c>
      <c r="DK362" s="40">
        <f t="shared" si="691"/>
        <v>17687.325644909422</v>
      </c>
      <c r="DL362" s="39">
        <f t="shared" si="738"/>
        <v>44218314.112273559</v>
      </c>
      <c r="DM362" s="39">
        <f t="shared" si="739"/>
        <v>-18792783497.716263</v>
      </c>
      <c r="DN362" s="39">
        <f t="shared" si="740"/>
        <v>7738204969.6478729</v>
      </c>
      <c r="DO362" s="53">
        <f t="shared" si="741"/>
        <v>7986932986529.4121</v>
      </c>
      <c r="DP362" s="39">
        <f t="shared" si="742"/>
        <v>-3288737112100.3462</v>
      </c>
      <c r="DQ362" s="39">
        <f t="shared" si="743"/>
        <v>1354185869688.3777</v>
      </c>
      <c r="EK362" s="21">
        <v>308</v>
      </c>
      <c r="EL362" s="39">
        <v>175</v>
      </c>
      <c r="EM362" s="39">
        <v>-425</v>
      </c>
      <c r="EN362" s="39">
        <v>2500</v>
      </c>
      <c r="EO362" s="50">
        <f t="shared" si="744"/>
        <v>6.1717197774116062E-4</v>
      </c>
      <c r="EP362" s="40">
        <f t="shared" si="692"/>
        <v>13.309639962955128</v>
      </c>
      <c r="EQ362" s="41">
        <f t="shared" si="745"/>
        <v>33274.099907387819</v>
      </c>
      <c r="ER362" s="39">
        <f t="shared" si="746"/>
        <v>-14141492.460639823</v>
      </c>
      <c r="ES362" s="39">
        <f t="shared" si="747"/>
        <v>5822967.4837928684</v>
      </c>
      <c r="ET362" s="40">
        <f t="shared" si="693"/>
        <v>17631.057283800201</v>
      </c>
      <c r="EU362" s="39">
        <f t="shared" si="748"/>
        <v>44077643.209500499</v>
      </c>
      <c r="EV362" s="39">
        <f t="shared" si="749"/>
        <v>-18732998364.037712</v>
      </c>
      <c r="EW362" s="39">
        <f t="shared" si="750"/>
        <v>7713587561.6625872</v>
      </c>
      <c r="EX362" s="53">
        <f t="shared" si="751"/>
        <v>7961524304716.0273</v>
      </c>
      <c r="EY362" s="39">
        <f t="shared" si="752"/>
        <v>-3278274713706.5996</v>
      </c>
      <c r="EZ362" s="39">
        <f t="shared" si="753"/>
        <v>1349877823290.9529</v>
      </c>
      <c r="FT362" s="21">
        <v>308</v>
      </c>
      <c r="FU362" s="39">
        <v>175</v>
      </c>
      <c r="FV362" s="39">
        <v>-425</v>
      </c>
      <c r="FW362" s="39">
        <v>2500</v>
      </c>
      <c r="FX362" s="50">
        <f t="shared" si="754"/>
        <v>6.1747767255305942E-4</v>
      </c>
      <c r="FY362" s="40">
        <f t="shared" si="694"/>
        <v>13.315029089955676</v>
      </c>
      <c r="FZ362" s="41">
        <f t="shared" si="755"/>
        <v>33287.572724889193</v>
      </c>
      <c r="GA362" s="39">
        <f t="shared" si="756"/>
        <v>-14147218.408077907</v>
      </c>
      <c r="GB362" s="39">
        <f t="shared" si="757"/>
        <v>5825325.2268556086</v>
      </c>
      <c r="GC362" s="40">
        <f t="shared" si="695"/>
        <v>17627.159674948492</v>
      </c>
      <c r="GD362" s="39">
        <f t="shared" si="758"/>
        <v>44067899.187371232</v>
      </c>
      <c r="GE362" s="39">
        <f t="shared" si="759"/>
        <v>-18728857154.632774</v>
      </c>
      <c r="GF362" s="39">
        <f t="shared" si="760"/>
        <v>7711882357.7899656</v>
      </c>
      <c r="GG362" s="53">
        <f t="shared" si="761"/>
        <v>7959764290718.9287</v>
      </c>
      <c r="GH362" s="39">
        <f t="shared" si="762"/>
        <v>-3277550002060.7354</v>
      </c>
      <c r="GI362" s="39">
        <f t="shared" si="763"/>
        <v>1349579412613.2439</v>
      </c>
      <c r="HC362" s="21">
        <v>308</v>
      </c>
      <c r="HD362" s="39">
        <v>175</v>
      </c>
      <c r="HE362" s="39">
        <v>-425</v>
      </c>
      <c r="HF362" s="39">
        <v>2500</v>
      </c>
      <c r="HG362" s="50">
        <f t="shared" si="764"/>
        <v>6.1748042511960825E-4</v>
      </c>
      <c r="HH362" s="40">
        <f t="shared" si="696"/>
        <v>13.315077609837449</v>
      </c>
      <c r="HI362" s="41">
        <f t="shared" si="765"/>
        <v>33287.69402459362</v>
      </c>
      <c r="HJ362" s="39">
        <f t="shared" si="766"/>
        <v>-14147269.960452288</v>
      </c>
      <c r="HK362" s="39">
        <f t="shared" si="767"/>
        <v>5825346.4543038839</v>
      </c>
      <c r="HL362" s="40">
        <f t="shared" si="697"/>
        <v>17627.124579724994</v>
      </c>
      <c r="HM362" s="39">
        <f t="shared" si="768"/>
        <v>44067811.449312486</v>
      </c>
      <c r="HN362" s="39">
        <f t="shared" si="769"/>
        <v>-18728819865.957806</v>
      </c>
      <c r="HO362" s="39">
        <f t="shared" si="770"/>
        <v>7711867003.6296854</v>
      </c>
      <c r="HP362" s="53">
        <f t="shared" si="771"/>
        <v>7959748443032.0674</v>
      </c>
      <c r="HQ362" s="39">
        <f t="shared" si="772"/>
        <v>-3277543476542.6162</v>
      </c>
      <c r="HR362" s="39">
        <f t="shared" si="773"/>
        <v>1349576725635.1948</v>
      </c>
      <c r="IL362" s="21">
        <v>308</v>
      </c>
      <c r="IM362" s="39">
        <v>175</v>
      </c>
      <c r="IN362" s="39">
        <v>-425</v>
      </c>
      <c r="IO362" s="39">
        <v>2500</v>
      </c>
      <c r="IP362" s="50">
        <f t="shared" si="774"/>
        <v>6.174804251649047E-4</v>
      </c>
      <c r="IQ362" s="40">
        <f t="shared" si="698"/>
        <v>13.315077610635896</v>
      </c>
      <c r="IR362" s="41">
        <f t="shared" si="775"/>
        <v>33287.694026589743</v>
      </c>
      <c r="IS362" s="39">
        <f t="shared" si="776"/>
        <v>-14147269.961300641</v>
      </c>
      <c r="IT362" s="39">
        <f t="shared" si="777"/>
        <v>5825346.4546532054</v>
      </c>
      <c r="IU362" s="40">
        <f t="shared" si="699"/>
        <v>17627.124579147465</v>
      </c>
      <c r="IV362" s="39">
        <f t="shared" si="778"/>
        <v>44067811.44786866</v>
      </c>
      <c r="IW362" s="39">
        <f t="shared" si="779"/>
        <v>-18728819865.344181</v>
      </c>
      <c r="IX362" s="39">
        <f t="shared" si="780"/>
        <v>7711867003.3770151</v>
      </c>
      <c r="IY362" s="53">
        <f t="shared" si="781"/>
        <v>7959748442771.2773</v>
      </c>
      <c r="IZ362" s="39">
        <f t="shared" si="782"/>
        <v>-3277543476435.2314</v>
      </c>
      <c r="JA362" s="39">
        <f t="shared" si="783"/>
        <v>1349576725590.9778</v>
      </c>
      <c r="JU362" s="21">
        <v>308</v>
      </c>
      <c r="JV362" s="39">
        <v>175</v>
      </c>
      <c r="JW362" s="39">
        <v>-425</v>
      </c>
      <c r="JX362" s="39">
        <v>2500</v>
      </c>
      <c r="JY362" s="50">
        <f t="shared" si="784"/>
        <v>6.1748042516490502E-4</v>
      </c>
      <c r="JZ362" s="40">
        <f t="shared" si="700"/>
        <v>13.3150776106359</v>
      </c>
      <c r="KA362" s="41">
        <f t="shared" si="785"/>
        <v>33287.69402658975</v>
      </c>
      <c r="KB362" s="39">
        <f t="shared" si="786"/>
        <v>-14147269.961300643</v>
      </c>
      <c r="KC362" s="39">
        <f t="shared" si="787"/>
        <v>5825346.4546532063</v>
      </c>
      <c r="KD362" s="40">
        <f t="shared" si="701"/>
        <v>17627.124579147461</v>
      </c>
      <c r="KE362" s="39">
        <f t="shared" si="788"/>
        <v>44067811.447868653</v>
      </c>
      <c r="KF362" s="39">
        <f t="shared" si="789"/>
        <v>-18728819865.344177</v>
      </c>
      <c r="KG362" s="39">
        <f t="shared" si="790"/>
        <v>7711867003.3770142</v>
      </c>
      <c r="KH362" s="53">
        <f t="shared" si="791"/>
        <v>7959748442771.2754</v>
      </c>
      <c r="KI362" s="39">
        <f t="shared" si="792"/>
        <v>-3277543476435.231</v>
      </c>
      <c r="KJ362" s="39">
        <f t="shared" si="793"/>
        <v>1349576725590.9775</v>
      </c>
      <c r="LD362" s="21">
        <v>308</v>
      </c>
      <c r="LE362" s="39">
        <v>175</v>
      </c>
      <c r="LF362" s="39">
        <v>-425</v>
      </c>
      <c r="LG362" s="39">
        <v>2500</v>
      </c>
      <c r="LH362" s="50">
        <f t="shared" si="794"/>
        <v>6.1748042516490502E-4</v>
      </c>
      <c r="LI362" s="40">
        <f t="shared" si="702"/>
        <v>13.3150776106359</v>
      </c>
      <c r="LJ362" s="41">
        <f t="shared" si="795"/>
        <v>33287.69402658975</v>
      </c>
      <c r="LK362" s="39">
        <f t="shared" si="796"/>
        <v>-14147269.961300643</v>
      </c>
      <c r="LL362" s="39">
        <f t="shared" si="797"/>
        <v>5825346.4546532063</v>
      </c>
      <c r="LM362" s="40">
        <f t="shared" si="703"/>
        <v>17627.124579147461</v>
      </c>
      <c r="LN362" s="39">
        <f t="shared" si="798"/>
        <v>44067811.447868653</v>
      </c>
      <c r="LO362" s="39">
        <f t="shared" si="799"/>
        <v>-18728819865.344177</v>
      </c>
      <c r="LP362" s="39">
        <f t="shared" si="800"/>
        <v>7711867003.3770142</v>
      </c>
      <c r="LQ362" s="53">
        <f t="shared" si="801"/>
        <v>7959748442771.2754</v>
      </c>
      <c r="LR362" s="39">
        <f t="shared" si="802"/>
        <v>-3277543476435.231</v>
      </c>
      <c r="LS362" s="39">
        <f t="shared" si="803"/>
        <v>1349576725590.9775</v>
      </c>
    </row>
    <row r="363" spans="1:331" x14ac:dyDescent="0.25">
      <c r="A363" s="21">
        <v>309</v>
      </c>
      <c r="B363" s="39">
        <v>175</v>
      </c>
      <c r="C363" s="39">
        <v>-375</v>
      </c>
      <c r="D363" s="39">
        <v>2500</v>
      </c>
      <c r="E363" s="50">
        <f t="shared" si="704"/>
        <v>9.525E-4</v>
      </c>
      <c r="F363" s="40">
        <f t="shared" si="684"/>
        <v>18.504991406249999</v>
      </c>
      <c r="G363" s="41">
        <f t="shared" si="705"/>
        <v>46262.478515625</v>
      </c>
      <c r="H363" s="39">
        <f t="shared" si="706"/>
        <v>-17348429.443359375</v>
      </c>
      <c r="I363" s="39">
        <f t="shared" si="707"/>
        <v>8095933.740234375</v>
      </c>
      <c r="J363" s="40">
        <f t="shared" si="685"/>
        <v>13355.624999999998</v>
      </c>
      <c r="K363" s="39">
        <f t="shared" si="708"/>
        <v>33389062.499999996</v>
      </c>
      <c r="L363" s="39">
        <f t="shared" si="709"/>
        <v>-12520898437.499998</v>
      </c>
      <c r="M363" s="39">
        <f t="shared" si="710"/>
        <v>5843085937.499999</v>
      </c>
      <c r="N363" s="53">
        <f t="shared" si="711"/>
        <v>4695336914062.499</v>
      </c>
      <c r="O363" s="39">
        <f t="shared" si="712"/>
        <v>-2191157226562.4998</v>
      </c>
      <c r="P363" s="39">
        <f t="shared" si="713"/>
        <v>1022540039062.4999</v>
      </c>
      <c r="AJ363" s="21">
        <v>309</v>
      </c>
      <c r="AK363" s="39">
        <v>175</v>
      </c>
      <c r="AL363" s="39">
        <v>-375</v>
      </c>
      <c r="AM363" s="39">
        <v>2500</v>
      </c>
      <c r="AN363" s="50">
        <f t="shared" si="714"/>
        <v>6.0980423943576703E-4</v>
      </c>
      <c r="AO363" s="40">
        <f t="shared" si="686"/>
        <v>13.179392889096365</v>
      </c>
      <c r="AP363" s="41">
        <f t="shared" si="715"/>
        <v>32948.482222740909</v>
      </c>
      <c r="AQ363" s="39">
        <f t="shared" si="716"/>
        <v>-12355680.833527841</v>
      </c>
      <c r="AR363" s="39">
        <f t="shared" si="717"/>
        <v>5765984.3889796594</v>
      </c>
      <c r="AS363" s="40">
        <f t="shared" si="687"/>
        <v>17724.995947193969</v>
      </c>
      <c r="AT363" s="39">
        <f t="shared" si="718"/>
        <v>44312489.867984921</v>
      </c>
      <c r="AU363" s="39">
        <f t="shared" si="719"/>
        <v>-16617183700.494345</v>
      </c>
      <c r="AV363" s="39">
        <f t="shared" si="720"/>
        <v>7754685726.8973608</v>
      </c>
      <c r="AW363" s="53">
        <f t="shared" si="721"/>
        <v>6231443887685.3789</v>
      </c>
      <c r="AX363" s="39">
        <f t="shared" si="722"/>
        <v>-2908007147586.5103</v>
      </c>
      <c r="AY363" s="39">
        <f t="shared" si="723"/>
        <v>1357070002207.0381</v>
      </c>
      <c r="BS363" s="21">
        <v>309</v>
      </c>
      <c r="BT363" s="39">
        <v>175</v>
      </c>
      <c r="BU363" s="39">
        <v>-375</v>
      </c>
      <c r="BV363" s="39">
        <v>2500</v>
      </c>
      <c r="BW363" s="50">
        <f t="shared" si="724"/>
        <v>6.9757009883064452E-4</v>
      </c>
      <c r="BX363" s="40">
        <f t="shared" si="688"/>
        <v>14.685936747442389</v>
      </c>
      <c r="BY363" s="41">
        <f t="shared" si="725"/>
        <v>36714.841868605974</v>
      </c>
      <c r="BZ363" s="39">
        <f t="shared" si="726"/>
        <v>-13768065.700727241</v>
      </c>
      <c r="CA363" s="39">
        <f t="shared" si="727"/>
        <v>6425097.3270060457</v>
      </c>
      <c r="CB363" s="40">
        <f t="shared" si="689"/>
        <v>16605.981239909284</v>
      </c>
      <c r="CC363" s="39">
        <f t="shared" si="728"/>
        <v>41514953.099773213</v>
      </c>
      <c r="CD363" s="39">
        <f t="shared" si="729"/>
        <v>-15568107412.414955</v>
      </c>
      <c r="CE363" s="39">
        <f t="shared" si="730"/>
        <v>7265116792.4603119</v>
      </c>
      <c r="CF363" s="53">
        <f t="shared" si="731"/>
        <v>5838040279655.6084</v>
      </c>
      <c r="CG363" s="39">
        <f t="shared" si="732"/>
        <v>-2724418797172.6172</v>
      </c>
      <c r="CH363" s="39">
        <f t="shared" si="733"/>
        <v>1271395438680.5547</v>
      </c>
      <c r="DB363" s="21">
        <v>309</v>
      </c>
      <c r="DC363" s="39">
        <v>175</v>
      </c>
      <c r="DD363" s="39">
        <v>-375</v>
      </c>
      <c r="DE363" s="39">
        <v>2500</v>
      </c>
      <c r="DF363" s="50">
        <f t="shared" si="734"/>
        <v>7.2367904769965745E-4</v>
      </c>
      <c r="DG363" s="40">
        <f t="shared" si="690"/>
        <v>15.115155770334558</v>
      </c>
      <c r="DH363" s="41">
        <f t="shared" si="735"/>
        <v>37787.889425836394</v>
      </c>
      <c r="DI363" s="39">
        <f t="shared" si="736"/>
        <v>-14170458.534688648</v>
      </c>
      <c r="DJ363" s="39">
        <f t="shared" si="737"/>
        <v>6612880.6495213686</v>
      </c>
      <c r="DK363" s="40">
        <f t="shared" si="691"/>
        <v>16273.092141829369</v>
      </c>
      <c r="DL363" s="39">
        <f t="shared" si="738"/>
        <v>40682730.354573421</v>
      </c>
      <c r="DM363" s="39">
        <f t="shared" si="739"/>
        <v>-15256023882.965033</v>
      </c>
      <c r="DN363" s="39">
        <f t="shared" si="740"/>
        <v>7119477812.0503483</v>
      </c>
      <c r="DO363" s="53">
        <f t="shared" si="741"/>
        <v>5721008956111.8877</v>
      </c>
      <c r="DP363" s="39">
        <f t="shared" si="742"/>
        <v>-2669804179518.8804</v>
      </c>
      <c r="DQ363" s="39">
        <f t="shared" si="743"/>
        <v>1245908617108.811</v>
      </c>
      <c r="EK363" s="21">
        <v>309</v>
      </c>
      <c r="EL363" s="39">
        <v>175</v>
      </c>
      <c r="EM363" s="39">
        <v>-375</v>
      </c>
      <c r="EN363" s="39">
        <v>2500</v>
      </c>
      <c r="EO363" s="50">
        <f t="shared" si="744"/>
        <v>7.3575838804461877E-4</v>
      </c>
      <c r="EP363" s="40">
        <f t="shared" si="692"/>
        <v>15.31079380957793</v>
      </c>
      <c r="EQ363" s="41">
        <f t="shared" si="745"/>
        <v>38276.984523944826</v>
      </c>
      <c r="ER363" s="39">
        <f t="shared" si="746"/>
        <v>-14353869.196479309</v>
      </c>
      <c r="ES363" s="39">
        <f t="shared" si="747"/>
        <v>6698472.2916903449</v>
      </c>
      <c r="ET363" s="40">
        <f t="shared" si="693"/>
        <v>16119.080552431111</v>
      </c>
      <c r="EU363" s="39">
        <f t="shared" si="748"/>
        <v>40297701.381077774</v>
      </c>
      <c r="EV363" s="39">
        <f t="shared" si="749"/>
        <v>-15111638017.904165</v>
      </c>
      <c r="EW363" s="39">
        <f t="shared" si="750"/>
        <v>7052097741.6886101</v>
      </c>
      <c r="EX363" s="53">
        <f t="shared" si="751"/>
        <v>5666864256714.0615</v>
      </c>
      <c r="EY363" s="39">
        <f t="shared" si="752"/>
        <v>-2644536653133.229</v>
      </c>
      <c r="EZ363" s="39">
        <f t="shared" si="753"/>
        <v>1234117104795.5068</v>
      </c>
      <c r="FT363" s="21">
        <v>309</v>
      </c>
      <c r="FU363" s="39">
        <v>175</v>
      </c>
      <c r="FV363" s="39">
        <v>-375</v>
      </c>
      <c r="FW363" s="39">
        <v>2500</v>
      </c>
      <c r="FX363" s="50">
        <f t="shared" si="754"/>
        <v>7.3664755324632646E-4</v>
      </c>
      <c r="FY363" s="40">
        <f t="shared" si="694"/>
        <v>15.325121294919606</v>
      </c>
      <c r="FZ363" s="41">
        <f t="shared" si="755"/>
        <v>38312.803237299013</v>
      </c>
      <c r="GA363" s="39">
        <f t="shared" si="756"/>
        <v>-14367301.213987131</v>
      </c>
      <c r="GB363" s="39">
        <f t="shared" si="757"/>
        <v>6704740.5665273275</v>
      </c>
      <c r="GC363" s="40">
        <f t="shared" si="695"/>
        <v>16107.743696109335</v>
      </c>
      <c r="GD363" s="39">
        <f t="shared" si="758"/>
        <v>40269359.240273342</v>
      </c>
      <c r="GE363" s="39">
        <f t="shared" si="759"/>
        <v>-15101009715.102503</v>
      </c>
      <c r="GF363" s="39">
        <f t="shared" si="760"/>
        <v>7047137867.0478344</v>
      </c>
      <c r="GG363" s="53">
        <f t="shared" si="761"/>
        <v>5662878643163.4385</v>
      </c>
      <c r="GH363" s="39">
        <f t="shared" si="762"/>
        <v>-2642676700142.938</v>
      </c>
      <c r="GI363" s="39">
        <f t="shared" si="763"/>
        <v>1233249126733.3711</v>
      </c>
      <c r="HC363" s="21">
        <v>309</v>
      </c>
      <c r="HD363" s="39">
        <v>175</v>
      </c>
      <c r="HE363" s="39">
        <v>-375</v>
      </c>
      <c r="HF363" s="39">
        <v>2500</v>
      </c>
      <c r="HG363" s="50">
        <f t="shared" si="764"/>
        <v>7.3665257017756192E-4</v>
      </c>
      <c r="HH363" s="40">
        <f t="shared" si="696"/>
        <v>15.325202106201628</v>
      </c>
      <c r="HI363" s="41">
        <f t="shared" si="765"/>
        <v>38313.005265504071</v>
      </c>
      <c r="HJ363" s="39">
        <f t="shared" si="766"/>
        <v>-14367376.974564027</v>
      </c>
      <c r="HK363" s="39">
        <f t="shared" si="767"/>
        <v>6704775.921463212</v>
      </c>
      <c r="HL363" s="40">
        <f t="shared" si="697"/>
        <v>16107.679730236086</v>
      </c>
      <c r="HM363" s="39">
        <f t="shared" si="768"/>
        <v>40269199.325590216</v>
      </c>
      <c r="HN363" s="39">
        <f t="shared" si="769"/>
        <v>-15100949747.096331</v>
      </c>
      <c r="HO363" s="39">
        <f t="shared" si="770"/>
        <v>7047109881.9782877</v>
      </c>
      <c r="HP363" s="53">
        <f t="shared" si="771"/>
        <v>5662856155161.124</v>
      </c>
      <c r="HQ363" s="39">
        <f t="shared" si="772"/>
        <v>-2642666205741.8579</v>
      </c>
      <c r="HR363" s="39">
        <f t="shared" si="773"/>
        <v>1233244229346.2004</v>
      </c>
      <c r="IL363" s="21">
        <v>309</v>
      </c>
      <c r="IM363" s="39">
        <v>175</v>
      </c>
      <c r="IN363" s="39">
        <v>-375</v>
      </c>
      <c r="IO363" s="39">
        <v>2500</v>
      </c>
      <c r="IP363" s="50">
        <f t="shared" si="774"/>
        <v>7.3665257026429962E-4</v>
      </c>
      <c r="IQ363" s="40">
        <f t="shared" si="698"/>
        <v>15.325202107598772</v>
      </c>
      <c r="IR363" s="41">
        <f t="shared" si="775"/>
        <v>38313.005268996931</v>
      </c>
      <c r="IS363" s="39">
        <f t="shared" si="776"/>
        <v>-14367376.975873848</v>
      </c>
      <c r="IT363" s="39">
        <f t="shared" si="777"/>
        <v>6704775.9220744632</v>
      </c>
      <c r="IU363" s="40">
        <f t="shared" si="699"/>
        <v>16107.679729130179</v>
      </c>
      <c r="IV363" s="39">
        <f t="shared" si="778"/>
        <v>40269199.322825447</v>
      </c>
      <c r="IW363" s="39">
        <f t="shared" si="779"/>
        <v>-15100949746.059542</v>
      </c>
      <c r="IX363" s="39">
        <f t="shared" si="780"/>
        <v>7047109881.4944534</v>
      </c>
      <c r="IY363" s="53">
        <f t="shared" si="781"/>
        <v>5662856154772.3281</v>
      </c>
      <c r="IZ363" s="39">
        <f t="shared" si="782"/>
        <v>-2642666205560.4199</v>
      </c>
      <c r="JA363" s="39">
        <f t="shared" si="783"/>
        <v>1233244229261.5293</v>
      </c>
      <c r="JU363" s="21">
        <v>309</v>
      </c>
      <c r="JV363" s="39">
        <v>175</v>
      </c>
      <c r="JW363" s="39">
        <v>-375</v>
      </c>
      <c r="JX363" s="39">
        <v>2500</v>
      </c>
      <c r="JY363" s="50">
        <f t="shared" si="784"/>
        <v>7.3665257026430027E-4</v>
      </c>
      <c r="JZ363" s="40">
        <f t="shared" si="700"/>
        <v>15.325202107598777</v>
      </c>
      <c r="KA363" s="41">
        <f t="shared" si="785"/>
        <v>38313.005268996945</v>
      </c>
      <c r="KB363" s="39">
        <f t="shared" si="786"/>
        <v>-14367376.975873854</v>
      </c>
      <c r="KC363" s="39">
        <f t="shared" si="787"/>
        <v>6704775.9220744651</v>
      </c>
      <c r="KD363" s="40">
        <f t="shared" si="701"/>
        <v>16107.679729130174</v>
      </c>
      <c r="KE363" s="39">
        <f t="shared" si="788"/>
        <v>40269199.322825432</v>
      </c>
      <c r="KF363" s="39">
        <f t="shared" si="789"/>
        <v>-15100949746.059536</v>
      </c>
      <c r="KG363" s="39">
        <f t="shared" si="790"/>
        <v>7047109881.4944506</v>
      </c>
      <c r="KH363" s="53">
        <f t="shared" si="791"/>
        <v>5662856154772.3262</v>
      </c>
      <c r="KI363" s="39">
        <f t="shared" si="792"/>
        <v>-2642666205560.4189</v>
      </c>
      <c r="KJ363" s="39">
        <f t="shared" si="793"/>
        <v>1233244229261.5288</v>
      </c>
      <c r="LD363" s="21">
        <v>309</v>
      </c>
      <c r="LE363" s="39">
        <v>175</v>
      </c>
      <c r="LF363" s="39">
        <v>-375</v>
      </c>
      <c r="LG363" s="39">
        <v>2500</v>
      </c>
      <c r="LH363" s="50">
        <f t="shared" si="794"/>
        <v>7.3665257026430027E-4</v>
      </c>
      <c r="LI363" s="40">
        <f t="shared" si="702"/>
        <v>15.325202107598777</v>
      </c>
      <c r="LJ363" s="41">
        <f t="shared" si="795"/>
        <v>38313.005268996945</v>
      </c>
      <c r="LK363" s="39">
        <f t="shared" si="796"/>
        <v>-14367376.975873854</v>
      </c>
      <c r="LL363" s="39">
        <f t="shared" si="797"/>
        <v>6704775.9220744651</v>
      </c>
      <c r="LM363" s="40">
        <f t="shared" si="703"/>
        <v>16107.679729130174</v>
      </c>
      <c r="LN363" s="39">
        <f t="shared" si="798"/>
        <v>40269199.322825432</v>
      </c>
      <c r="LO363" s="39">
        <f t="shared" si="799"/>
        <v>-15100949746.059536</v>
      </c>
      <c r="LP363" s="39">
        <f t="shared" si="800"/>
        <v>7047109881.4944506</v>
      </c>
      <c r="LQ363" s="53">
        <f t="shared" si="801"/>
        <v>5662856154772.3262</v>
      </c>
      <c r="LR363" s="39">
        <f t="shared" si="802"/>
        <v>-2642666205560.4189</v>
      </c>
      <c r="LS363" s="39">
        <f t="shared" si="803"/>
        <v>1233244229261.5288</v>
      </c>
    </row>
    <row r="364" spans="1:331" x14ac:dyDescent="0.25">
      <c r="A364" s="21">
        <v>310</v>
      </c>
      <c r="B364" s="39">
        <v>166.667</v>
      </c>
      <c r="C364" s="39">
        <v>-333.33300000000003</v>
      </c>
      <c r="D364" s="39">
        <v>1250</v>
      </c>
      <c r="E364" s="50">
        <f t="shared" si="704"/>
        <v>9.5833340000000004E-4</v>
      </c>
      <c r="F364" s="40">
        <f t="shared" si="684"/>
        <v>18.582683177083304</v>
      </c>
      <c r="G364" s="41">
        <f t="shared" si="705"/>
        <v>23228.353971354129</v>
      </c>
      <c r="H364" s="39">
        <f t="shared" si="706"/>
        <v>-7742776.9143333863</v>
      </c>
      <c r="I364" s="39">
        <f t="shared" si="707"/>
        <v>3871400.0713436785</v>
      </c>
      <c r="J364" s="40">
        <f t="shared" si="685"/>
        <v>13281.249150000001</v>
      </c>
      <c r="K364" s="39">
        <f t="shared" si="708"/>
        <v>16601561.437500002</v>
      </c>
      <c r="L364" s="39">
        <f t="shared" si="709"/>
        <v>-5533848278.6461887</v>
      </c>
      <c r="M364" s="39">
        <f t="shared" si="710"/>
        <v>2766932440.1038127</v>
      </c>
      <c r="N364" s="53">
        <f t="shared" si="711"/>
        <v>1844614248265.9702</v>
      </c>
      <c r="O364" s="39">
        <f t="shared" si="712"/>
        <v>-922309891057.12427</v>
      </c>
      <c r="P364" s="39">
        <f t="shared" si="713"/>
        <v>461156328994.78223</v>
      </c>
      <c r="AJ364" s="21">
        <v>310</v>
      </c>
      <c r="AK364" s="39">
        <v>166.667</v>
      </c>
      <c r="AL364" s="39">
        <v>-333.33300000000003</v>
      </c>
      <c r="AM364" s="39">
        <v>1250</v>
      </c>
      <c r="AN364" s="50">
        <f t="shared" si="714"/>
        <v>6.6683064587200625E-4</v>
      </c>
      <c r="AO364" s="40">
        <f t="shared" si="686"/>
        <v>14.169454141738916</v>
      </c>
      <c r="AP364" s="41">
        <f t="shared" si="715"/>
        <v>17711.817677173643</v>
      </c>
      <c r="AQ364" s="39">
        <f t="shared" si="716"/>
        <v>-5903933.3217853224</v>
      </c>
      <c r="AR364" s="39">
        <f t="shared" si="717"/>
        <v>2951975.5168014998</v>
      </c>
      <c r="AS364" s="40">
        <f t="shared" si="687"/>
        <v>16997.909265131922</v>
      </c>
      <c r="AT364" s="39">
        <f t="shared" si="718"/>
        <v>21247386.581414904</v>
      </c>
      <c r="AU364" s="39">
        <f t="shared" si="719"/>
        <v>-7082455111.3427753</v>
      </c>
      <c r="AV364" s="39">
        <f t="shared" si="720"/>
        <v>3541238179.3646779</v>
      </c>
      <c r="AW364" s="53">
        <f t="shared" si="721"/>
        <v>2360816009629.2217</v>
      </c>
      <c r="AX364" s="39">
        <f t="shared" si="722"/>
        <v>-1180411546042.1663</v>
      </c>
      <c r="AY364" s="39">
        <f t="shared" si="723"/>
        <v>590207543640.17285</v>
      </c>
      <c r="BS364" s="21">
        <v>310</v>
      </c>
      <c r="BT364" s="39">
        <v>166.667</v>
      </c>
      <c r="BU364" s="39">
        <v>-333.33300000000003</v>
      </c>
      <c r="BV364" s="39">
        <v>1250</v>
      </c>
      <c r="BW364" s="50">
        <f t="shared" si="724"/>
        <v>7.6854230382337086E-4</v>
      </c>
      <c r="BX364" s="40">
        <f t="shared" si="688"/>
        <v>15.832388633611853</v>
      </c>
      <c r="BY364" s="41">
        <f t="shared" si="725"/>
        <v>19790.485792014817</v>
      </c>
      <c r="BZ364" s="39">
        <f t="shared" si="726"/>
        <v>-6596822.0005096756</v>
      </c>
      <c r="CA364" s="39">
        <f t="shared" si="727"/>
        <v>3298420.8954977337</v>
      </c>
      <c r="CB364" s="40">
        <f t="shared" si="689"/>
        <v>15701.085626252021</v>
      </c>
      <c r="CC364" s="39">
        <f t="shared" si="728"/>
        <v>19626357.032815028</v>
      </c>
      <c r="CD364" s="39">
        <f t="shared" si="729"/>
        <v>-6542112468.8193321</v>
      </c>
      <c r="CE364" s="39">
        <f t="shared" si="730"/>
        <v>3271066047.5881824</v>
      </c>
      <c r="CF364" s="53">
        <f t="shared" si="731"/>
        <v>2180701975568.9546</v>
      </c>
      <c r="CG364" s="39">
        <f t="shared" si="732"/>
        <v>-1090354258840.7117</v>
      </c>
      <c r="CH364" s="39">
        <f t="shared" si="733"/>
        <v>545178764953.37958</v>
      </c>
      <c r="DB364" s="21">
        <v>310</v>
      </c>
      <c r="DC364" s="39">
        <v>166.667</v>
      </c>
      <c r="DD364" s="39">
        <v>-333.33300000000003</v>
      </c>
      <c r="DE364" s="39">
        <v>1250</v>
      </c>
      <c r="DF364" s="50">
        <f t="shared" si="734"/>
        <v>8.1108795022469954E-4</v>
      </c>
      <c r="DG364" s="40">
        <f t="shared" si="690"/>
        <v>16.488861879106722</v>
      </c>
      <c r="DH364" s="41">
        <f t="shared" si="735"/>
        <v>20611.077348883402</v>
      </c>
      <c r="DI364" s="39">
        <f t="shared" si="736"/>
        <v>-6870352.2459353516</v>
      </c>
      <c r="DJ364" s="39">
        <f t="shared" si="737"/>
        <v>3435186.4285063501</v>
      </c>
      <c r="DK364" s="40">
        <f t="shared" si="691"/>
        <v>15158.628634635081</v>
      </c>
      <c r="DL364" s="39">
        <f t="shared" si="738"/>
        <v>18948285.793293852</v>
      </c>
      <c r="DM364" s="39">
        <f t="shared" si="739"/>
        <v>-6316088948.3360205</v>
      </c>
      <c r="DN364" s="39">
        <f t="shared" si="740"/>
        <v>3158053948.3109064</v>
      </c>
      <c r="DO364" s="53">
        <f t="shared" si="741"/>
        <v>2105360877415.6909</v>
      </c>
      <c r="DP364" s="39">
        <f t="shared" si="742"/>
        <v>-1052683596752.3195</v>
      </c>
      <c r="DQ364" s="39">
        <f t="shared" si="743"/>
        <v>526343377403.13391</v>
      </c>
      <c r="EK364" s="21">
        <v>310</v>
      </c>
      <c r="EL364" s="39">
        <v>166.667</v>
      </c>
      <c r="EM364" s="39">
        <v>-333.33300000000003</v>
      </c>
      <c r="EN364" s="39">
        <v>1250</v>
      </c>
      <c r="EO364" s="50">
        <f t="shared" si="744"/>
        <v>8.2928094550223505E-4</v>
      </c>
      <c r="EP364" s="40">
        <f t="shared" si="692"/>
        <v>16.762532708403597</v>
      </c>
      <c r="EQ364" s="41">
        <f t="shared" si="745"/>
        <v>20953.165885504495</v>
      </c>
      <c r="ER364" s="39">
        <f t="shared" si="746"/>
        <v>-6984381.6441128701</v>
      </c>
      <c r="ES364" s="39">
        <f t="shared" si="747"/>
        <v>3492201.2986393776</v>
      </c>
      <c r="ET364" s="40">
        <f t="shared" si="693"/>
        <v>14926.667944846504</v>
      </c>
      <c r="EU364" s="39">
        <f t="shared" si="748"/>
        <v>18658334.931058131</v>
      </c>
      <c r="EV364" s="39">
        <f t="shared" si="749"/>
        <v>-6219438757.5744009</v>
      </c>
      <c r="EW364" s="39">
        <f t="shared" si="750"/>
        <v>3109728707.9546657</v>
      </c>
      <c r="EX364" s="53">
        <f t="shared" si="751"/>
        <v>2073144179378.5479</v>
      </c>
      <c r="EY364" s="39">
        <f t="shared" si="752"/>
        <v>-1036575199408.6527</v>
      </c>
      <c r="EZ364" s="39">
        <f t="shared" si="753"/>
        <v>518289154568.6803</v>
      </c>
      <c r="FT364" s="21">
        <v>310</v>
      </c>
      <c r="FU364" s="39">
        <v>166.667</v>
      </c>
      <c r="FV364" s="39">
        <v>-333.33300000000003</v>
      </c>
      <c r="FW364" s="39">
        <v>1250</v>
      </c>
      <c r="FX364" s="50">
        <f t="shared" si="754"/>
        <v>8.3063485063171873E-4</v>
      </c>
      <c r="FY364" s="40">
        <f t="shared" si="694"/>
        <v>16.78273031494847</v>
      </c>
      <c r="FZ364" s="41">
        <f t="shared" si="755"/>
        <v>20978.412893685589</v>
      </c>
      <c r="GA364" s="39">
        <f t="shared" si="756"/>
        <v>-6992797.3050908986</v>
      </c>
      <c r="GB364" s="39">
        <f t="shared" si="757"/>
        <v>3496409.1417518961</v>
      </c>
      <c r="GC364" s="40">
        <f t="shared" si="695"/>
        <v>14909.405654445587</v>
      </c>
      <c r="GD364" s="39">
        <f t="shared" si="758"/>
        <v>18636757.068056982</v>
      </c>
      <c r="GE364" s="39">
        <f t="shared" si="759"/>
        <v>-6212246143.7666388</v>
      </c>
      <c r="GF364" s="39">
        <f t="shared" si="760"/>
        <v>3106132390.2618532</v>
      </c>
      <c r="GG364" s="53">
        <f t="shared" si="761"/>
        <v>2070746643840.1653</v>
      </c>
      <c r="GH364" s="39">
        <f t="shared" si="762"/>
        <v>-1035376428043.1544</v>
      </c>
      <c r="GI364" s="39">
        <f t="shared" si="763"/>
        <v>517689767087.77228</v>
      </c>
      <c r="HC364" s="21">
        <v>310</v>
      </c>
      <c r="HD364" s="39">
        <v>166.667</v>
      </c>
      <c r="HE364" s="39">
        <v>-333.33300000000003</v>
      </c>
      <c r="HF364" s="39">
        <v>1250</v>
      </c>
      <c r="HG364" s="50">
        <f t="shared" si="764"/>
        <v>8.3064168508191222E-4</v>
      </c>
      <c r="HH364" s="40">
        <f t="shared" si="696"/>
        <v>16.78283221224105</v>
      </c>
      <c r="HI364" s="41">
        <f t="shared" si="765"/>
        <v>20978.540265301312</v>
      </c>
      <c r="HJ364" s="39">
        <f t="shared" si="766"/>
        <v>-6992839.7622536831</v>
      </c>
      <c r="HK364" s="39">
        <f t="shared" si="767"/>
        <v>3496430.3703969736</v>
      </c>
      <c r="HL364" s="40">
        <f t="shared" si="697"/>
        <v>14909.318515205621</v>
      </c>
      <c r="HM364" s="39">
        <f t="shared" si="768"/>
        <v>18636648.144007027</v>
      </c>
      <c r="HN364" s="39">
        <f t="shared" si="769"/>
        <v>-6212209835.7862949</v>
      </c>
      <c r="HO364" s="39">
        <f t="shared" si="770"/>
        <v>3106114236.2172194</v>
      </c>
      <c r="HP364" s="53">
        <f t="shared" si="771"/>
        <v>2070734541192.1533</v>
      </c>
      <c r="HQ364" s="39">
        <f t="shared" si="772"/>
        <v>-1035370376700.9945</v>
      </c>
      <c r="HR364" s="39">
        <f t="shared" si="773"/>
        <v>517686741407.6153</v>
      </c>
      <c r="IL364" s="21">
        <v>310</v>
      </c>
      <c r="IM364" s="39">
        <v>166.667</v>
      </c>
      <c r="IN364" s="39">
        <v>-333.33300000000003</v>
      </c>
      <c r="IO364" s="39">
        <v>1250</v>
      </c>
      <c r="IP364" s="50">
        <f t="shared" si="774"/>
        <v>8.3064168520201852E-4</v>
      </c>
      <c r="IQ364" s="40">
        <f t="shared" si="698"/>
        <v>16.782832214031757</v>
      </c>
      <c r="IR364" s="41">
        <f t="shared" si="775"/>
        <v>20978.540267539694</v>
      </c>
      <c r="IS364" s="39">
        <f t="shared" si="776"/>
        <v>-6992839.7629998093</v>
      </c>
      <c r="IT364" s="39">
        <f t="shared" si="777"/>
        <v>3496430.3707700381</v>
      </c>
      <c r="IU364" s="40">
        <f t="shared" si="699"/>
        <v>14909.318513674263</v>
      </c>
      <c r="IV364" s="39">
        <f t="shared" si="778"/>
        <v>18636648.142092828</v>
      </c>
      <c r="IW364" s="39">
        <f t="shared" si="779"/>
        <v>-6212209835.1482286</v>
      </c>
      <c r="IX364" s="39">
        <f t="shared" si="780"/>
        <v>3106114235.8981853</v>
      </c>
      <c r="IY364" s="53">
        <f t="shared" si="781"/>
        <v>2070734540979.4646</v>
      </c>
      <c r="IZ364" s="39">
        <f t="shared" si="782"/>
        <v>-1035370376594.6499</v>
      </c>
      <c r="JA364" s="39">
        <f t="shared" si="783"/>
        <v>517686741354.44287</v>
      </c>
      <c r="JU364" s="21">
        <v>310</v>
      </c>
      <c r="JV364" s="39">
        <v>166.667</v>
      </c>
      <c r="JW364" s="39">
        <v>-333.33300000000003</v>
      </c>
      <c r="JX364" s="39">
        <v>1250</v>
      </c>
      <c r="JY364" s="50">
        <f t="shared" si="784"/>
        <v>8.3064168520201906E-4</v>
      </c>
      <c r="JZ364" s="40">
        <f t="shared" si="700"/>
        <v>16.782832214031767</v>
      </c>
      <c r="KA364" s="41">
        <f t="shared" si="785"/>
        <v>20978.540267539709</v>
      </c>
      <c r="KB364" s="39">
        <f t="shared" si="786"/>
        <v>-6992839.762999814</v>
      </c>
      <c r="KC364" s="39">
        <f t="shared" si="787"/>
        <v>3496430.3707700409</v>
      </c>
      <c r="KD364" s="40">
        <f t="shared" si="701"/>
        <v>14909.318513674256</v>
      </c>
      <c r="KE364" s="39">
        <f t="shared" si="788"/>
        <v>18636648.14209282</v>
      </c>
      <c r="KF364" s="39">
        <f t="shared" si="789"/>
        <v>-6212209835.1482267</v>
      </c>
      <c r="KG364" s="39">
        <f t="shared" si="790"/>
        <v>3106114235.8981843</v>
      </c>
      <c r="KH364" s="53">
        <f t="shared" si="791"/>
        <v>2070734540979.4641</v>
      </c>
      <c r="KI364" s="39">
        <f t="shared" si="792"/>
        <v>-1035370376594.6495</v>
      </c>
      <c r="KJ364" s="39">
        <f t="shared" si="793"/>
        <v>517686741354.44269</v>
      </c>
      <c r="LD364" s="21">
        <v>310</v>
      </c>
      <c r="LE364" s="39">
        <v>166.667</v>
      </c>
      <c r="LF364" s="39">
        <v>-333.33300000000003</v>
      </c>
      <c r="LG364" s="39">
        <v>1250</v>
      </c>
      <c r="LH364" s="50">
        <f t="shared" si="794"/>
        <v>8.3064168520201906E-4</v>
      </c>
      <c r="LI364" s="40">
        <f t="shared" si="702"/>
        <v>16.782832214031767</v>
      </c>
      <c r="LJ364" s="41">
        <f t="shared" si="795"/>
        <v>20978.540267539709</v>
      </c>
      <c r="LK364" s="39">
        <f t="shared" si="796"/>
        <v>-6992839.762999814</v>
      </c>
      <c r="LL364" s="39">
        <f t="shared" si="797"/>
        <v>3496430.3707700409</v>
      </c>
      <c r="LM364" s="40">
        <f t="shared" si="703"/>
        <v>14909.318513674256</v>
      </c>
      <c r="LN364" s="39">
        <f t="shared" si="798"/>
        <v>18636648.14209282</v>
      </c>
      <c r="LO364" s="39">
        <f t="shared" si="799"/>
        <v>-6212209835.1482267</v>
      </c>
      <c r="LP364" s="39">
        <f t="shared" si="800"/>
        <v>3106114235.8981843</v>
      </c>
      <c r="LQ364" s="53">
        <f t="shared" si="801"/>
        <v>2070734540979.4641</v>
      </c>
      <c r="LR364" s="39">
        <f t="shared" si="802"/>
        <v>-1035370376594.6495</v>
      </c>
      <c r="LS364" s="39">
        <f t="shared" si="803"/>
        <v>517686741354.44269</v>
      </c>
    </row>
    <row r="365" spans="1:331" x14ac:dyDescent="0.25">
      <c r="A365" s="21">
        <v>311</v>
      </c>
      <c r="B365" s="39">
        <v>166.667</v>
      </c>
      <c r="C365" s="39">
        <v>333.33300000000003</v>
      </c>
      <c r="D365" s="39">
        <v>1250</v>
      </c>
      <c r="E365" s="50">
        <f t="shared" si="704"/>
        <v>1.0583332999999999E-3</v>
      </c>
      <c r="F365" s="40">
        <f t="shared" si="684"/>
        <v>19.847056891458326</v>
      </c>
      <c r="G365" s="41">
        <f t="shared" si="705"/>
        <v>24808.821114322909</v>
      </c>
      <c r="H365" s="39">
        <f t="shared" si="706"/>
        <v>8269598.7685005991</v>
      </c>
      <c r="I365" s="39">
        <f t="shared" si="707"/>
        <v>4134811.7886608564</v>
      </c>
      <c r="J365" s="40">
        <f t="shared" si="685"/>
        <v>12006.250425</v>
      </c>
      <c r="K365" s="39">
        <f t="shared" si="708"/>
        <v>15007813.03125</v>
      </c>
      <c r="L365" s="39">
        <f t="shared" si="709"/>
        <v>5002599341.1456566</v>
      </c>
      <c r="M365" s="39">
        <f t="shared" si="710"/>
        <v>2501307174.4793439</v>
      </c>
      <c r="N365" s="53">
        <f t="shared" si="711"/>
        <v>1667531446182.1052</v>
      </c>
      <c r="O365" s="39">
        <f t="shared" si="712"/>
        <v>833768224390.72314</v>
      </c>
      <c r="P365" s="39">
        <f t="shared" si="713"/>
        <v>416885362848.94879</v>
      </c>
      <c r="AJ365" s="21">
        <v>311</v>
      </c>
      <c r="AK365" s="39">
        <v>166.667</v>
      </c>
      <c r="AL365" s="39">
        <v>333.33300000000003</v>
      </c>
      <c r="AM365" s="39">
        <v>1250</v>
      </c>
      <c r="AN365" s="50">
        <f t="shared" si="714"/>
        <v>1.6347235411511524E-3</v>
      </c>
      <c r="AO365" s="40">
        <f t="shared" si="686"/>
        <v>24.649403567394142</v>
      </c>
      <c r="AP365" s="41">
        <f t="shared" si="715"/>
        <v>30811.754459242678</v>
      </c>
      <c r="AQ365" s="39">
        <f t="shared" si="716"/>
        <v>10270574.54916274</v>
      </c>
      <c r="AR365" s="39">
        <f t="shared" si="717"/>
        <v>5135302.6804585997</v>
      </c>
      <c r="AS365" s="40">
        <f t="shared" si="687"/>
        <v>4657.2748503228086</v>
      </c>
      <c r="AT365" s="39">
        <f t="shared" si="718"/>
        <v>5821593.5629035104</v>
      </c>
      <c r="AU365" s="39">
        <f t="shared" si="719"/>
        <v>1940529247.1033161</v>
      </c>
      <c r="AV365" s="39">
        <f t="shared" si="720"/>
        <v>970267534.34843934</v>
      </c>
      <c r="AW365" s="53">
        <f t="shared" si="721"/>
        <v>646842435524.6897</v>
      </c>
      <c r="AX365" s="39">
        <f t="shared" si="722"/>
        <v>323422188026.96838</v>
      </c>
      <c r="AY365" s="39">
        <f t="shared" si="723"/>
        <v>161711579147.25134</v>
      </c>
      <c r="BS365" s="21">
        <v>311</v>
      </c>
      <c r="BT365" s="39">
        <v>166.667</v>
      </c>
      <c r="BU365" s="39">
        <v>333.33300000000003</v>
      </c>
      <c r="BV365" s="39">
        <v>1250</v>
      </c>
      <c r="BW365" s="50">
        <f t="shared" si="724"/>
        <v>1.9733611489808167E-3</v>
      </c>
      <c r="BX365" s="40">
        <f t="shared" si="688"/>
        <v>25.495476119054409</v>
      </c>
      <c r="BY365" s="41">
        <f t="shared" si="725"/>
        <v>31869.345148818011</v>
      </c>
      <c r="BZ365" s="39">
        <f t="shared" si="726"/>
        <v>10623104.426490955</v>
      </c>
      <c r="CA365" s="39">
        <f t="shared" si="727"/>
        <v>5311568.1479180511</v>
      </c>
      <c r="CB365" s="40">
        <f t="shared" si="689"/>
        <v>339.64535049458686</v>
      </c>
      <c r="CC365" s="39">
        <f t="shared" si="728"/>
        <v>424556.68811823358</v>
      </c>
      <c r="CD365" s="39">
        <f t="shared" si="729"/>
        <v>141518754.52051517</v>
      </c>
      <c r="CE365" s="39">
        <f t="shared" si="730"/>
        <v>70759589.538601637</v>
      </c>
      <c r="CF365" s="53">
        <f t="shared" si="731"/>
        <v>47172871000.586891</v>
      </c>
      <c r="CG365" s="39">
        <f t="shared" si="732"/>
        <v>23586506259.6707</v>
      </c>
      <c r="CH365" s="39">
        <f t="shared" si="733"/>
        <v>11793288509.630119</v>
      </c>
      <c r="DB365" s="21">
        <v>311</v>
      </c>
      <c r="DC365" s="39">
        <v>166.667</v>
      </c>
      <c r="DD365" s="39">
        <v>333.33300000000003</v>
      </c>
      <c r="DE365" s="39">
        <v>1250</v>
      </c>
      <c r="DF365" s="50">
        <f t="shared" si="734"/>
        <v>2.2900234679727295E-3</v>
      </c>
      <c r="DG365" s="40">
        <f t="shared" si="690"/>
        <v>25.5</v>
      </c>
      <c r="DH365" s="41">
        <f t="shared" si="735"/>
        <v>31875</v>
      </c>
      <c r="DI365" s="39">
        <f t="shared" si="736"/>
        <v>10624989.375</v>
      </c>
      <c r="DJ365" s="39">
        <f t="shared" si="737"/>
        <v>5312510.625</v>
      </c>
      <c r="DK365" s="40">
        <f t="shared" si="691"/>
        <v>0</v>
      </c>
      <c r="DL365" s="39">
        <f t="shared" si="738"/>
        <v>0</v>
      </c>
      <c r="DM365" s="39">
        <f t="shared" si="739"/>
        <v>0</v>
      </c>
      <c r="DN365" s="39">
        <f t="shared" si="740"/>
        <v>0</v>
      </c>
      <c r="DO365" s="53">
        <f t="shared" si="741"/>
        <v>0</v>
      </c>
      <c r="DP365" s="39">
        <f t="shared" si="742"/>
        <v>0</v>
      </c>
      <c r="DQ365" s="39">
        <f t="shared" si="743"/>
        <v>0</v>
      </c>
      <c r="EK365" s="21">
        <v>311</v>
      </c>
      <c r="EL365" s="39">
        <v>166.667</v>
      </c>
      <c r="EM365" s="39">
        <v>333.33300000000003</v>
      </c>
      <c r="EN365" s="39">
        <v>1250</v>
      </c>
      <c r="EO365" s="50">
        <f t="shared" si="744"/>
        <v>2.4104315017295392E-3</v>
      </c>
      <c r="EP365" s="40">
        <f t="shared" si="692"/>
        <v>25.5</v>
      </c>
      <c r="EQ365" s="41">
        <f t="shared" si="745"/>
        <v>31875</v>
      </c>
      <c r="ER365" s="39">
        <f t="shared" si="746"/>
        <v>10624989.375</v>
      </c>
      <c r="ES365" s="39">
        <f t="shared" si="747"/>
        <v>5312510.625</v>
      </c>
      <c r="ET365" s="40">
        <f t="shared" si="693"/>
        <v>0</v>
      </c>
      <c r="EU365" s="39">
        <f t="shared" si="748"/>
        <v>0</v>
      </c>
      <c r="EV365" s="39">
        <f t="shared" si="749"/>
        <v>0</v>
      </c>
      <c r="EW365" s="39">
        <f t="shared" si="750"/>
        <v>0</v>
      </c>
      <c r="EX365" s="53">
        <f t="shared" si="751"/>
        <v>0</v>
      </c>
      <c r="EY365" s="39">
        <f t="shared" si="752"/>
        <v>0</v>
      </c>
      <c r="EZ365" s="39">
        <f t="shared" si="753"/>
        <v>0</v>
      </c>
      <c r="FT365" s="21">
        <v>311</v>
      </c>
      <c r="FU365" s="39">
        <v>166.667</v>
      </c>
      <c r="FV365" s="39">
        <v>333.33300000000003</v>
      </c>
      <c r="FW365" s="39">
        <v>1250</v>
      </c>
      <c r="FX365" s="50">
        <f t="shared" si="754"/>
        <v>2.4195650042768712E-3</v>
      </c>
      <c r="FY365" s="40">
        <f t="shared" si="694"/>
        <v>25.5</v>
      </c>
      <c r="FZ365" s="41">
        <f t="shared" si="755"/>
        <v>31875</v>
      </c>
      <c r="GA365" s="39">
        <f t="shared" si="756"/>
        <v>10624989.375</v>
      </c>
      <c r="GB365" s="39">
        <f t="shared" si="757"/>
        <v>5312510.625</v>
      </c>
      <c r="GC365" s="40">
        <f t="shared" si="695"/>
        <v>0</v>
      </c>
      <c r="GD365" s="39">
        <f t="shared" si="758"/>
        <v>0</v>
      </c>
      <c r="GE365" s="39">
        <f t="shared" si="759"/>
        <v>0</v>
      </c>
      <c r="GF365" s="39">
        <f t="shared" si="760"/>
        <v>0</v>
      </c>
      <c r="GG365" s="53">
        <f t="shared" si="761"/>
        <v>0</v>
      </c>
      <c r="GH365" s="39">
        <f t="shared" si="762"/>
        <v>0</v>
      </c>
      <c r="GI365" s="39">
        <f t="shared" si="763"/>
        <v>0</v>
      </c>
      <c r="HC365" s="21">
        <v>311</v>
      </c>
      <c r="HD365" s="39">
        <v>166.667</v>
      </c>
      <c r="HE365" s="39">
        <v>333.33300000000003</v>
      </c>
      <c r="HF365" s="39">
        <v>1250</v>
      </c>
      <c r="HG365" s="50">
        <f t="shared" si="764"/>
        <v>2.4196020302260286E-3</v>
      </c>
      <c r="HH365" s="40">
        <f t="shared" si="696"/>
        <v>25.5</v>
      </c>
      <c r="HI365" s="41">
        <f t="shared" si="765"/>
        <v>31875</v>
      </c>
      <c r="HJ365" s="39">
        <f t="shared" si="766"/>
        <v>10624989.375</v>
      </c>
      <c r="HK365" s="39">
        <f t="shared" si="767"/>
        <v>5312510.625</v>
      </c>
      <c r="HL365" s="40">
        <f t="shared" si="697"/>
        <v>0</v>
      </c>
      <c r="HM365" s="39">
        <f t="shared" si="768"/>
        <v>0</v>
      </c>
      <c r="HN365" s="39">
        <f t="shared" si="769"/>
        <v>0</v>
      </c>
      <c r="HO365" s="39">
        <f t="shared" si="770"/>
        <v>0</v>
      </c>
      <c r="HP365" s="53">
        <f t="shared" si="771"/>
        <v>0</v>
      </c>
      <c r="HQ365" s="39">
        <f t="shared" si="772"/>
        <v>0</v>
      </c>
      <c r="HR365" s="39">
        <f t="shared" si="773"/>
        <v>0</v>
      </c>
      <c r="IL365" s="21">
        <v>311</v>
      </c>
      <c r="IM365" s="39">
        <v>166.667</v>
      </c>
      <c r="IN365" s="39">
        <v>333.33300000000003</v>
      </c>
      <c r="IO365" s="39">
        <v>1250</v>
      </c>
      <c r="IP365" s="50">
        <f t="shared" si="774"/>
        <v>2.419602030898685E-3</v>
      </c>
      <c r="IQ365" s="40">
        <f t="shared" si="698"/>
        <v>25.5</v>
      </c>
      <c r="IR365" s="41">
        <f t="shared" si="775"/>
        <v>31875</v>
      </c>
      <c r="IS365" s="39">
        <f t="shared" si="776"/>
        <v>10624989.375</v>
      </c>
      <c r="IT365" s="39">
        <f t="shared" si="777"/>
        <v>5312510.625</v>
      </c>
      <c r="IU365" s="40">
        <f t="shared" si="699"/>
        <v>0</v>
      </c>
      <c r="IV365" s="39">
        <f t="shared" si="778"/>
        <v>0</v>
      </c>
      <c r="IW365" s="39">
        <f t="shared" si="779"/>
        <v>0</v>
      </c>
      <c r="IX365" s="39">
        <f t="shared" si="780"/>
        <v>0</v>
      </c>
      <c r="IY365" s="53">
        <f t="shared" si="781"/>
        <v>0</v>
      </c>
      <c r="IZ365" s="39">
        <f t="shared" si="782"/>
        <v>0</v>
      </c>
      <c r="JA365" s="39">
        <f t="shared" si="783"/>
        <v>0</v>
      </c>
      <c r="JU365" s="21">
        <v>311</v>
      </c>
      <c r="JV365" s="39">
        <v>166.667</v>
      </c>
      <c r="JW365" s="39">
        <v>333.33300000000003</v>
      </c>
      <c r="JX365" s="39">
        <v>1250</v>
      </c>
      <c r="JY365" s="50">
        <f t="shared" si="784"/>
        <v>2.4196020308986867E-3</v>
      </c>
      <c r="JZ365" s="40">
        <f t="shared" si="700"/>
        <v>25.5</v>
      </c>
      <c r="KA365" s="41">
        <f t="shared" si="785"/>
        <v>31875</v>
      </c>
      <c r="KB365" s="39">
        <f t="shared" si="786"/>
        <v>10624989.375</v>
      </c>
      <c r="KC365" s="39">
        <f t="shared" si="787"/>
        <v>5312510.625</v>
      </c>
      <c r="KD365" s="40">
        <f t="shared" si="701"/>
        <v>0</v>
      </c>
      <c r="KE365" s="39">
        <f t="shared" si="788"/>
        <v>0</v>
      </c>
      <c r="KF365" s="39">
        <f t="shared" si="789"/>
        <v>0</v>
      </c>
      <c r="KG365" s="39">
        <f t="shared" si="790"/>
        <v>0</v>
      </c>
      <c r="KH365" s="53">
        <f t="shared" si="791"/>
        <v>0</v>
      </c>
      <c r="KI365" s="39">
        <f t="shared" si="792"/>
        <v>0</v>
      </c>
      <c r="KJ365" s="39">
        <f t="shared" si="793"/>
        <v>0</v>
      </c>
      <c r="LD365" s="21">
        <v>311</v>
      </c>
      <c r="LE365" s="39">
        <v>166.667</v>
      </c>
      <c r="LF365" s="39">
        <v>333.33300000000003</v>
      </c>
      <c r="LG365" s="39">
        <v>1250</v>
      </c>
      <c r="LH365" s="50">
        <f t="shared" si="794"/>
        <v>2.4196020308986867E-3</v>
      </c>
      <c r="LI365" s="40">
        <f t="shared" si="702"/>
        <v>25.5</v>
      </c>
      <c r="LJ365" s="41">
        <f t="shared" si="795"/>
        <v>31875</v>
      </c>
      <c r="LK365" s="39">
        <f t="shared" si="796"/>
        <v>10624989.375</v>
      </c>
      <c r="LL365" s="39">
        <f t="shared" si="797"/>
        <v>5312510.625</v>
      </c>
      <c r="LM365" s="40">
        <f t="shared" si="703"/>
        <v>0</v>
      </c>
      <c r="LN365" s="39">
        <f t="shared" si="798"/>
        <v>0</v>
      </c>
      <c r="LO365" s="39">
        <f t="shared" si="799"/>
        <v>0</v>
      </c>
      <c r="LP365" s="39">
        <f t="shared" si="800"/>
        <v>0</v>
      </c>
      <c r="LQ365" s="53">
        <f t="shared" si="801"/>
        <v>0</v>
      </c>
      <c r="LR365" s="39">
        <f t="shared" si="802"/>
        <v>0</v>
      </c>
      <c r="LS365" s="39">
        <f t="shared" si="803"/>
        <v>0</v>
      </c>
    </row>
    <row r="366" spans="1:331" x14ac:dyDescent="0.25">
      <c r="A366" s="21">
        <v>312</v>
      </c>
      <c r="B366" s="39">
        <v>175</v>
      </c>
      <c r="C366" s="39">
        <v>375</v>
      </c>
      <c r="D366" s="39">
        <v>2500</v>
      </c>
      <c r="E366" s="50">
        <f t="shared" si="704"/>
        <v>1.0650000000000002E-3</v>
      </c>
      <c r="F366" s="40">
        <f t="shared" si="684"/>
        <v>19.926815625000003</v>
      </c>
      <c r="G366" s="41">
        <f t="shared" si="705"/>
        <v>49817.039062500007</v>
      </c>
      <c r="H366" s="39">
        <f t="shared" si="706"/>
        <v>18681389.648437504</v>
      </c>
      <c r="I366" s="39">
        <f t="shared" si="707"/>
        <v>8717981.8359375019</v>
      </c>
      <c r="J366" s="40">
        <f t="shared" si="685"/>
        <v>11921.249999999998</v>
      </c>
      <c r="K366" s="39">
        <f t="shared" si="708"/>
        <v>29803124.999999996</v>
      </c>
      <c r="L366" s="39">
        <f t="shared" si="709"/>
        <v>11176171874.999998</v>
      </c>
      <c r="M366" s="39">
        <f t="shared" si="710"/>
        <v>5215546874.999999</v>
      </c>
      <c r="N366" s="53">
        <f t="shared" si="711"/>
        <v>4191064453124.9995</v>
      </c>
      <c r="O366" s="39">
        <f t="shared" si="712"/>
        <v>1955830078124.9998</v>
      </c>
      <c r="P366" s="39">
        <f t="shared" si="713"/>
        <v>912720703124.99988</v>
      </c>
      <c r="AJ366" s="21">
        <v>312</v>
      </c>
      <c r="AK366" s="39">
        <v>175</v>
      </c>
      <c r="AL366" s="39">
        <v>375</v>
      </c>
      <c r="AM366" s="39">
        <v>2500</v>
      </c>
      <c r="AN366" s="50">
        <f t="shared" si="714"/>
        <v>1.6986848355054025E-3</v>
      </c>
      <c r="AO366" s="40">
        <f t="shared" si="686"/>
        <v>24.921208469240657</v>
      </c>
      <c r="AP366" s="41">
        <f t="shared" si="715"/>
        <v>62303.021173101646</v>
      </c>
      <c r="AQ366" s="39">
        <f t="shared" si="716"/>
        <v>23363632.939913116</v>
      </c>
      <c r="AR366" s="39">
        <f t="shared" si="717"/>
        <v>10903028.705292787</v>
      </c>
      <c r="AS366" s="40">
        <f t="shared" si="687"/>
        <v>3841.7683473061179</v>
      </c>
      <c r="AT366" s="39">
        <f t="shared" si="718"/>
        <v>9604420.8682652954</v>
      </c>
      <c r="AU366" s="39">
        <f t="shared" si="719"/>
        <v>3601657825.5994859</v>
      </c>
      <c r="AV366" s="39">
        <f t="shared" si="720"/>
        <v>1680773651.9464266</v>
      </c>
      <c r="AW366" s="53">
        <f t="shared" si="721"/>
        <v>1350621684599.8071</v>
      </c>
      <c r="AX366" s="39">
        <f t="shared" si="722"/>
        <v>630290119479.91003</v>
      </c>
      <c r="AY366" s="39">
        <f t="shared" si="723"/>
        <v>294135389090.62469</v>
      </c>
      <c r="BS366" s="21">
        <v>312</v>
      </c>
      <c r="BT366" s="39">
        <v>175</v>
      </c>
      <c r="BU366" s="39">
        <v>375</v>
      </c>
      <c r="BV366" s="39">
        <v>2500</v>
      </c>
      <c r="BW366" s="50">
        <f t="shared" si="724"/>
        <v>2.0529926550553273E-3</v>
      </c>
      <c r="BX366" s="40">
        <f t="shared" si="688"/>
        <v>25.5</v>
      </c>
      <c r="BY366" s="41">
        <f t="shared" si="725"/>
        <v>63750</v>
      </c>
      <c r="BZ366" s="39">
        <f t="shared" si="726"/>
        <v>23906250</v>
      </c>
      <c r="CA366" s="39">
        <f t="shared" si="727"/>
        <v>11156250</v>
      </c>
      <c r="CB366" s="40">
        <f t="shared" si="689"/>
        <v>0</v>
      </c>
      <c r="CC366" s="39">
        <f t="shared" si="728"/>
        <v>0</v>
      </c>
      <c r="CD366" s="39">
        <f t="shared" si="729"/>
        <v>0</v>
      </c>
      <c r="CE366" s="39">
        <f t="shared" si="730"/>
        <v>0</v>
      </c>
      <c r="CF366" s="53">
        <f t="shared" si="731"/>
        <v>0</v>
      </c>
      <c r="CG366" s="39">
        <f t="shared" si="732"/>
        <v>0</v>
      </c>
      <c r="CH366" s="39">
        <f t="shared" si="733"/>
        <v>0</v>
      </c>
      <c r="DB366" s="21">
        <v>312</v>
      </c>
      <c r="DC366" s="39">
        <v>175</v>
      </c>
      <c r="DD366" s="39">
        <v>375</v>
      </c>
      <c r="DE366" s="39">
        <v>2500</v>
      </c>
      <c r="DF366" s="50">
        <f t="shared" si="734"/>
        <v>2.3874831689703123E-3</v>
      </c>
      <c r="DG366" s="40">
        <f t="shared" si="690"/>
        <v>25.5</v>
      </c>
      <c r="DH366" s="41">
        <f t="shared" si="735"/>
        <v>63750</v>
      </c>
      <c r="DI366" s="39">
        <f t="shared" si="736"/>
        <v>23906250</v>
      </c>
      <c r="DJ366" s="39">
        <f t="shared" si="737"/>
        <v>11156250</v>
      </c>
      <c r="DK366" s="40">
        <f t="shared" si="691"/>
        <v>0</v>
      </c>
      <c r="DL366" s="39">
        <f t="shared" si="738"/>
        <v>0</v>
      </c>
      <c r="DM366" s="39">
        <f t="shared" si="739"/>
        <v>0</v>
      </c>
      <c r="DN366" s="39">
        <f t="shared" si="740"/>
        <v>0</v>
      </c>
      <c r="DO366" s="53">
        <f t="shared" si="741"/>
        <v>0</v>
      </c>
      <c r="DP366" s="39">
        <f t="shared" si="742"/>
        <v>0</v>
      </c>
      <c r="DQ366" s="39">
        <f t="shared" si="743"/>
        <v>0</v>
      </c>
      <c r="EK366" s="21">
        <v>312</v>
      </c>
      <c r="EL366" s="39">
        <v>175</v>
      </c>
      <c r="EM366" s="39">
        <v>375</v>
      </c>
      <c r="EN366" s="39">
        <v>2500</v>
      </c>
      <c r="EO366" s="50">
        <f t="shared" si="744"/>
        <v>2.5145545425964903E-3</v>
      </c>
      <c r="EP366" s="40">
        <f t="shared" si="692"/>
        <v>25.5</v>
      </c>
      <c r="EQ366" s="41">
        <f t="shared" si="745"/>
        <v>63750</v>
      </c>
      <c r="ER366" s="39">
        <f t="shared" si="746"/>
        <v>23906250</v>
      </c>
      <c r="ES366" s="39">
        <f t="shared" si="747"/>
        <v>11156250</v>
      </c>
      <c r="ET366" s="40">
        <f t="shared" si="693"/>
        <v>0</v>
      </c>
      <c r="EU366" s="39">
        <f t="shared" si="748"/>
        <v>0</v>
      </c>
      <c r="EV366" s="39">
        <f t="shared" si="749"/>
        <v>0</v>
      </c>
      <c r="EW366" s="39">
        <f t="shared" si="750"/>
        <v>0</v>
      </c>
      <c r="EX366" s="53">
        <f t="shared" si="751"/>
        <v>0</v>
      </c>
      <c r="EY366" s="39">
        <f t="shared" si="752"/>
        <v>0</v>
      </c>
      <c r="EZ366" s="39">
        <f t="shared" si="753"/>
        <v>0</v>
      </c>
      <c r="FT366" s="21">
        <v>312</v>
      </c>
      <c r="FU366" s="39">
        <v>175</v>
      </c>
      <c r="FV366" s="39">
        <v>375</v>
      </c>
      <c r="FW366" s="39">
        <v>2500</v>
      </c>
      <c r="FX366" s="50">
        <f t="shared" si="754"/>
        <v>2.5241957636453331E-3</v>
      </c>
      <c r="FY366" s="40">
        <f t="shared" si="694"/>
        <v>25.5</v>
      </c>
      <c r="FZ366" s="41">
        <f t="shared" si="755"/>
        <v>63750</v>
      </c>
      <c r="GA366" s="39">
        <f t="shared" si="756"/>
        <v>23906250</v>
      </c>
      <c r="GB366" s="39">
        <f t="shared" si="757"/>
        <v>11156250</v>
      </c>
      <c r="GC366" s="40">
        <f t="shared" si="695"/>
        <v>0</v>
      </c>
      <c r="GD366" s="39">
        <f t="shared" si="758"/>
        <v>0</v>
      </c>
      <c r="GE366" s="39">
        <f t="shared" si="759"/>
        <v>0</v>
      </c>
      <c r="GF366" s="39">
        <f t="shared" si="760"/>
        <v>0</v>
      </c>
      <c r="GG366" s="53">
        <f t="shared" si="761"/>
        <v>0</v>
      </c>
      <c r="GH366" s="39">
        <f t="shared" si="762"/>
        <v>0</v>
      </c>
      <c r="GI366" s="39">
        <f t="shared" si="763"/>
        <v>0</v>
      </c>
      <c r="HC366" s="21">
        <v>312</v>
      </c>
      <c r="HD366" s="39">
        <v>175</v>
      </c>
      <c r="HE366" s="39">
        <v>375</v>
      </c>
      <c r="HF366" s="39">
        <v>2500</v>
      </c>
      <c r="HG366" s="50">
        <f t="shared" si="764"/>
        <v>2.5242347460468677E-3</v>
      </c>
      <c r="HH366" s="40">
        <f t="shared" si="696"/>
        <v>25.5</v>
      </c>
      <c r="HI366" s="41">
        <f t="shared" si="765"/>
        <v>63750</v>
      </c>
      <c r="HJ366" s="39">
        <f t="shared" si="766"/>
        <v>23906250</v>
      </c>
      <c r="HK366" s="39">
        <f t="shared" si="767"/>
        <v>11156250</v>
      </c>
      <c r="HL366" s="40">
        <f t="shared" si="697"/>
        <v>0</v>
      </c>
      <c r="HM366" s="39">
        <f t="shared" si="768"/>
        <v>0</v>
      </c>
      <c r="HN366" s="39">
        <f t="shared" si="769"/>
        <v>0</v>
      </c>
      <c r="HO366" s="39">
        <f t="shared" si="770"/>
        <v>0</v>
      </c>
      <c r="HP366" s="53">
        <f t="shared" si="771"/>
        <v>0</v>
      </c>
      <c r="HQ366" s="39">
        <f t="shared" si="772"/>
        <v>0</v>
      </c>
      <c r="HR366" s="39">
        <f t="shared" si="773"/>
        <v>0</v>
      </c>
      <c r="IL366" s="21">
        <v>312</v>
      </c>
      <c r="IM366" s="39">
        <v>175</v>
      </c>
      <c r="IN366" s="39">
        <v>375</v>
      </c>
      <c r="IO366" s="39">
        <v>2500</v>
      </c>
      <c r="IP366" s="50">
        <f t="shared" si="774"/>
        <v>2.5242347467552256E-3</v>
      </c>
      <c r="IQ366" s="40">
        <f t="shared" si="698"/>
        <v>25.5</v>
      </c>
      <c r="IR366" s="41">
        <f t="shared" si="775"/>
        <v>63750</v>
      </c>
      <c r="IS366" s="39">
        <f t="shared" si="776"/>
        <v>23906250</v>
      </c>
      <c r="IT366" s="39">
        <f t="shared" si="777"/>
        <v>11156250</v>
      </c>
      <c r="IU366" s="40">
        <f t="shared" si="699"/>
        <v>0</v>
      </c>
      <c r="IV366" s="39">
        <f t="shared" si="778"/>
        <v>0</v>
      </c>
      <c r="IW366" s="39">
        <f t="shared" si="779"/>
        <v>0</v>
      </c>
      <c r="IX366" s="39">
        <f t="shared" si="780"/>
        <v>0</v>
      </c>
      <c r="IY366" s="53">
        <f t="shared" si="781"/>
        <v>0</v>
      </c>
      <c r="IZ366" s="39">
        <f t="shared" si="782"/>
        <v>0</v>
      </c>
      <c r="JA366" s="39">
        <f t="shared" si="783"/>
        <v>0</v>
      </c>
      <c r="JU366" s="21">
        <v>312</v>
      </c>
      <c r="JV366" s="39">
        <v>175</v>
      </c>
      <c r="JW366" s="39">
        <v>375</v>
      </c>
      <c r="JX366" s="39">
        <v>2500</v>
      </c>
      <c r="JY366" s="50">
        <f t="shared" si="784"/>
        <v>2.5242347467552277E-3</v>
      </c>
      <c r="JZ366" s="40">
        <f t="shared" si="700"/>
        <v>25.5</v>
      </c>
      <c r="KA366" s="41">
        <f t="shared" si="785"/>
        <v>63750</v>
      </c>
      <c r="KB366" s="39">
        <f t="shared" si="786"/>
        <v>23906250</v>
      </c>
      <c r="KC366" s="39">
        <f t="shared" si="787"/>
        <v>11156250</v>
      </c>
      <c r="KD366" s="40">
        <f t="shared" si="701"/>
        <v>0</v>
      </c>
      <c r="KE366" s="39">
        <f t="shared" si="788"/>
        <v>0</v>
      </c>
      <c r="KF366" s="39">
        <f t="shared" si="789"/>
        <v>0</v>
      </c>
      <c r="KG366" s="39">
        <f t="shared" si="790"/>
        <v>0</v>
      </c>
      <c r="KH366" s="53">
        <f t="shared" si="791"/>
        <v>0</v>
      </c>
      <c r="KI366" s="39">
        <f t="shared" si="792"/>
        <v>0</v>
      </c>
      <c r="KJ366" s="39">
        <f t="shared" si="793"/>
        <v>0</v>
      </c>
      <c r="LD366" s="21">
        <v>312</v>
      </c>
      <c r="LE366" s="39">
        <v>175</v>
      </c>
      <c r="LF366" s="39">
        <v>375</v>
      </c>
      <c r="LG366" s="39">
        <v>2500</v>
      </c>
      <c r="LH366" s="50">
        <f t="shared" si="794"/>
        <v>2.5242347467552277E-3</v>
      </c>
      <c r="LI366" s="40">
        <f t="shared" si="702"/>
        <v>25.5</v>
      </c>
      <c r="LJ366" s="41">
        <f t="shared" si="795"/>
        <v>63750</v>
      </c>
      <c r="LK366" s="39">
        <f t="shared" si="796"/>
        <v>23906250</v>
      </c>
      <c r="LL366" s="39">
        <f t="shared" si="797"/>
        <v>11156250</v>
      </c>
      <c r="LM366" s="40">
        <f t="shared" si="703"/>
        <v>0</v>
      </c>
      <c r="LN366" s="39">
        <f t="shared" si="798"/>
        <v>0</v>
      </c>
      <c r="LO366" s="39">
        <f t="shared" si="799"/>
        <v>0</v>
      </c>
      <c r="LP366" s="39">
        <f t="shared" si="800"/>
        <v>0</v>
      </c>
      <c r="LQ366" s="53">
        <f t="shared" si="801"/>
        <v>0</v>
      </c>
      <c r="LR366" s="39">
        <f t="shared" si="802"/>
        <v>0</v>
      </c>
      <c r="LS366" s="39">
        <f t="shared" si="803"/>
        <v>0</v>
      </c>
    </row>
    <row r="367" spans="1:331" x14ac:dyDescent="0.25">
      <c r="A367" s="21">
        <v>313</v>
      </c>
      <c r="B367" s="39">
        <v>175</v>
      </c>
      <c r="C367" s="39">
        <v>425</v>
      </c>
      <c r="D367" s="39">
        <v>2500</v>
      </c>
      <c r="E367" s="50">
        <f t="shared" si="704"/>
        <v>1.0725000000000001E-3</v>
      </c>
      <c r="F367" s="40">
        <f t="shared" si="684"/>
        <v>20.015866406250002</v>
      </c>
      <c r="G367" s="41">
        <f t="shared" si="705"/>
        <v>50039.666015625007</v>
      </c>
      <c r="H367" s="39">
        <f t="shared" si="706"/>
        <v>21266858.056640629</v>
      </c>
      <c r="I367" s="39">
        <f t="shared" si="707"/>
        <v>8756941.5527343769</v>
      </c>
      <c r="J367" s="40">
        <f t="shared" si="685"/>
        <v>11825.625</v>
      </c>
      <c r="K367" s="39">
        <f t="shared" si="708"/>
        <v>29564062.5</v>
      </c>
      <c r="L367" s="39">
        <f t="shared" si="709"/>
        <v>12564726562.5</v>
      </c>
      <c r="M367" s="39">
        <f t="shared" si="710"/>
        <v>5173710937.5</v>
      </c>
      <c r="N367" s="53">
        <f t="shared" si="711"/>
        <v>5340008789062.5</v>
      </c>
      <c r="O367" s="39">
        <f t="shared" si="712"/>
        <v>2198827148437.5</v>
      </c>
      <c r="P367" s="39">
        <f t="shared" si="713"/>
        <v>905399414062.5</v>
      </c>
      <c r="AJ367" s="21">
        <v>313</v>
      </c>
      <c r="AK367" s="39">
        <v>175</v>
      </c>
      <c r="AL367" s="39">
        <v>425</v>
      </c>
      <c r="AM367" s="39">
        <v>2500</v>
      </c>
      <c r="AN367" s="50">
        <f t="shared" si="714"/>
        <v>1.7712768752433782E-3</v>
      </c>
      <c r="AO367" s="40">
        <f t="shared" si="686"/>
        <v>25.166496542784987</v>
      </c>
      <c r="AP367" s="41">
        <f t="shared" si="715"/>
        <v>62916.24135696247</v>
      </c>
      <c r="AQ367" s="39">
        <f t="shared" si="716"/>
        <v>26739402.576709051</v>
      </c>
      <c r="AR367" s="39">
        <f t="shared" si="717"/>
        <v>11010342.237468433</v>
      </c>
      <c r="AS367" s="40">
        <f t="shared" si="687"/>
        <v>2916.219840646927</v>
      </c>
      <c r="AT367" s="39">
        <f t="shared" si="718"/>
        <v>7290549.6016173176</v>
      </c>
      <c r="AU367" s="39">
        <f t="shared" si="719"/>
        <v>3098483580.6873598</v>
      </c>
      <c r="AV367" s="39">
        <f t="shared" si="720"/>
        <v>1275846180.2830305</v>
      </c>
      <c r="AW367" s="53">
        <f t="shared" si="721"/>
        <v>1316855521792.1279</v>
      </c>
      <c r="AX367" s="39">
        <f t="shared" si="722"/>
        <v>542234626620.28796</v>
      </c>
      <c r="AY367" s="39">
        <f t="shared" si="723"/>
        <v>223273081549.53036</v>
      </c>
      <c r="BS367" s="21">
        <v>313</v>
      </c>
      <c r="BT367" s="39">
        <v>175</v>
      </c>
      <c r="BU367" s="39">
        <v>425</v>
      </c>
      <c r="BV367" s="39">
        <v>2500</v>
      </c>
      <c r="BW367" s="50">
        <f t="shared" si="724"/>
        <v>2.1433541588036396E-3</v>
      </c>
      <c r="BX367" s="40">
        <f t="shared" si="688"/>
        <v>25.5</v>
      </c>
      <c r="BY367" s="41">
        <f t="shared" si="725"/>
        <v>63750</v>
      </c>
      <c r="BZ367" s="39">
        <f t="shared" si="726"/>
        <v>27093750</v>
      </c>
      <c r="CA367" s="39">
        <f t="shared" si="727"/>
        <v>11156250</v>
      </c>
      <c r="CB367" s="40">
        <f t="shared" si="689"/>
        <v>0</v>
      </c>
      <c r="CC367" s="39">
        <f t="shared" si="728"/>
        <v>0</v>
      </c>
      <c r="CD367" s="39">
        <f t="shared" si="729"/>
        <v>0</v>
      </c>
      <c r="CE367" s="39">
        <f t="shared" si="730"/>
        <v>0</v>
      </c>
      <c r="CF367" s="53">
        <f t="shared" si="731"/>
        <v>0</v>
      </c>
      <c r="CG367" s="39">
        <f t="shared" si="732"/>
        <v>0</v>
      </c>
      <c r="CH367" s="39">
        <f t="shared" si="733"/>
        <v>0</v>
      </c>
      <c r="DB367" s="21">
        <v>313</v>
      </c>
      <c r="DC367" s="39">
        <v>175</v>
      </c>
      <c r="DD367" s="39">
        <v>425</v>
      </c>
      <c r="DE367" s="39">
        <v>2500</v>
      </c>
      <c r="DF367" s="50">
        <f t="shared" si="734"/>
        <v>2.4984034437216893E-3</v>
      </c>
      <c r="DG367" s="40">
        <f t="shared" si="690"/>
        <v>25.5</v>
      </c>
      <c r="DH367" s="41">
        <f t="shared" si="735"/>
        <v>63750</v>
      </c>
      <c r="DI367" s="39">
        <f t="shared" si="736"/>
        <v>27093750</v>
      </c>
      <c r="DJ367" s="39">
        <f t="shared" si="737"/>
        <v>11156250</v>
      </c>
      <c r="DK367" s="40">
        <f t="shared" si="691"/>
        <v>0</v>
      </c>
      <c r="DL367" s="39">
        <f t="shared" si="738"/>
        <v>0</v>
      </c>
      <c r="DM367" s="39">
        <f t="shared" si="739"/>
        <v>0</v>
      </c>
      <c r="DN367" s="39">
        <f t="shared" si="740"/>
        <v>0</v>
      </c>
      <c r="DO367" s="53">
        <f t="shared" si="741"/>
        <v>0</v>
      </c>
      <c r="DP367" s="39">
        <f t="shared" si="742"/>
        <v>0</v>
      </c>
      <c r="DQ367" s="39">
        <f t="shared" si="743"/>
        <v>0</v>
      </c>
      <c r="EK367" s="21">
        <v>313</v>
      </c>
      <c r="EL367" s="39">
        <v>175</v>
      </c>
      <c r="EM367" s="39">
        <v>425</v>
      </c>
      <c r="EN367" s="39">
        <v>2500</v>
      </c>
      <c r="EO367" s="50">
        <f t="shared" si="744"/>
        <v>2.6331409528999486E-3</v>
      </c>
      <c r="EP367" s="40">
        <f t="shared" si="692"/>
        <v>25.5</v>
      </c>
      <c r="EQ367" s="41">
        <f t="shared" si="745"/>
        <v>63750</v>
      </c>
      <c r="ER367" s="39">
        <f t="shared" si="746"/>
        <v>27093750</v>
      </c>
      <c r="ES367" s="39">
        <f t="shared" si="747"/>
        <v>11156250</v>
      </c>
      <c r="ET367" s="40">
        <f t="shared" si="693"/>
        <v>0</v>
      </c>
      <c r="EU367" s="39">
        <f t="shared" si="748"/>
        <v>0</v>
      </c>
      <c r="EV367" s="39">
        <f t="shared" si="749"/>
        <v>0</v>
      </c>
      <c r="EW367" s="39">
        <f t="shared" si="750"/>
        <v>0</v>
      </c>
      <c r="EX367" s="53">
        <f t="shared" si="751"/>
        <v>0</v>
      </c>
      <c r="EY367" s="39">
        <f t="shared" si="752"/>
        <v>0</v>
      </c>
      <c r="EZ367" s="39">
        <f t="shared" si="753"/>
        <v>0</v>
      </c>
      <c r="FT367" s="21">
        <v>313</v>
      </c>
      <c r="FU367" s="39">
        <v>175</v>
      </c>
      <c r="FV367" s="39">
        <v>425</v>
      </c>
      <c r="FW367" s="39">
        <v>2500</v>
      </c>
      <c r="FX367" s="50">
        <f t="shared" si="754"/>
        <v>2.6433656443386002E-3</v>
      </c>
      <c r="FY367" s="40">
        <f t="shared" si="694"/>
        <v>25.5</v>
      </c>
      <c r="FZ367" s="41">
        <f t="shared" si="755"/>
        <v>63750</v>
      </c>
      <c r="GA367" s="39">
        <f t="shared" si="756"/>
        <v>27093750</v>
      </c>
      <c r="GB367" s="39">
        <f t="shared" si="757"/>
        <v>11156250</v>
      </c>
      <c r="GC367" s="40">
        <f t="shared" si="695"/>
        <v>0</v>
      </c>
      <c r="GD367" s="39">
        <f t="shared" si="758"/>
        <v>0</v>
      </c>
      <c r="GE367" s="39">
        <f t="shared" si="759"/>
        <v>0</v>
      </c>
      <c r="GF367" s="39">
        <f t="shared" si="760"/>
        <v>0</v>
      </c>
      <c r="GG367" s="53">
        <f t="shared" si="761"/>
        <v>0</v>
      </c>
      <c r="GH367" s="39">
        <f t="shared" si="762"/>
        <v>0</v>
      </c>
      <c r="GI367" s="39">
        <f t="shared" si="763"/>
        <v>0</v>
      </c>
      <c r="HC367" s="21">
        <v>313</v>
      </c>
      <c r="HD367" s="39">
        <v>175</v>
      </c>
      <c r="HE367" s="39">
        <v>425</v>
      </c>
      <c r="HF367" s="39">
        <v>2500</v>
      </c>
      <c r="HG367" s="50">
        <f t="shared" si="764"/>
        <v>2.6434068911048215E-3</v>
      </c>
      <c r="HH367" s="40">
        <f t="shared" si="696"/>
        <v>25.5</v>
      </c>
      <c r="HI367" s="41">
        <f t="shared" si="765"/>
        <v>63750</v>
      </c>
      <c r="HJ367" s="39">
        <f t="shared" si="766"/>
        <v>27093750</v>
      </c>
      <c r="HK367" s="39">
        <f t="shared" si="767"/>
        <v>11156250</v>
      </c>
      <c r="HL367" s="40">
        <f t="shared" si="697"/>
        <v>0</v>
      </c>
      <c r="HM367" s="39">
        <f t="shared" si="768"/>
        <v>0</v>
      </c>
      <c r="HN367" s="39">
        <f t="shared" si="769"/>
        <v>0</v>
      </c>
      <c r="HO367" s="39">
        <f t="shared" si="770"/>
        <v>0</v>
      </c>
      <c r="HP367" s="53">
        <f t="shared" si="771"/>
        <v>0</v>
      </c>
      <c r="HQ367" s="39">
        <f t="shared" si="772"/>
        <v>0</v>
      </c>
      <c r="HR367" s="39">
        <f t="shared" si="773"/>
        <v>0</v>
      </c>
      <c r="IL367" s="21">
        <v>313</v>
      </c>
      <c r="IM367" s="39">
        <v>175</v>
      </c>
      <c r="IN367" s="39">
        <v>425</v>
      </c>
      <c r="IO367" s="39">
        <v>2500</v>
      </c>
      <c r="IP367" s="50">
        <f t="shared" si="774"/>
        <v>2.6434068918546206E-3</v>
      </c>
      <c r="IQ367" s="40">
        <f t="shared" si="698"/>
        <v>25.5</v>
      </c>
      <c r="IR367" s="41">
        <f t="shared" si="775"/>
        <v>63750</v>
      </c>
      <c r="IS367" s="39">
        <f t="shared" si="776"/>
        <v>27093750</v>
      </c>
      <c r="IT367" s="39">
        <f t="shared" si="777"/>
        <v>11156250</v>
      </c>
      <c r="IU367" s="40">
        <f t="shared" si="699"/>
        <v>0</v>
      </c>
      <c r="IV367" s="39">
        <f t="shared" si="778"/>
        <v>0</v>
      </c>
      <c r="IW367" s="39">
        <f t="shared" si="779"/>
        <v>0</v>
      </c>
      <c r="IX367" s="39">
        <f t="shared" si="780"/>
        <v>0</v>
      </c>
      <c r="IY367" s="53">
        <f t="shared" si="781"/>
        <v>0</v>
      </c>
      <c r="IZ367" s="39">
        <f t="shared" si="782"/>
        <v>0</v>
      </c>
      <c r="JA367" s="39">
        <f t="shared" si="783"/>
        <v>0</v>
      </c>
      <c r="JU367" s="21">
        <v>313</v>
      </c>
      <c r="JV367" s="39">
        <v>175</v>
      </c>
      <c r="JW367" s="39">
        <v>425</v>
      </c>
      <c r="JX367" s="39">
        <v>2500</v>
      </c>
      <c r="JY367" s="50">
        <f t="shared" si="784"/>
        <v>2.6434068918546232E-3</v>
      </c>
      <c r="JZ367" s="40">
        <f t="shared" si="700"/>
        <v>25.5</v>
      </c>
      <c r="KA367" s="41">
        <f t="shared" si="785"/>
        <v>63750</v>
      </c>
      <c r="KB367" s="39">
        <f t="shared" si="786"/>
        <v>27093750</v>
      </c>
      <c r="KC367" s="39">
        <f t="shared" si="787"/>
        <v>11156250</v>
      </c>
      <c r="KD367" s="40">
        <f t="shared" si="701"/>
        <v>0</v>
      </c>
      <c r="KE367" s="39">
        <f t="shared" si="788"/>
        <v>0</v>
      </c>
      <c r="KF367" s="39">
        <f t="shared" si="789"/>
        <v>0</v>
      </c>
      <c r="KG367" s="39">
        <f t="shared" si="790"/>
        <v>0</v>
      </c>
      <c r="KH367" s="53">
        <f t="shared" si="791"/>
        <v>0</v>
      </c>
      <c r="KI367" s="39">
        <f t="shared" si="792"/>
        <v>0</v>
      </c>
      <c r="KJ367" s="39">
        <f t="shared" si="793"/>
        <v>0</v>
      </c>
      <c r="LD367" s="21">
        <v>313</v>
      </c>
      <c r="LE367" s="39">
        <v>175</v>
      </c>
      <c r="LF367" s="39">
        <v>425</v>
      </c>
      <c r="LG367" s="39">
        <v>2500</v>
      </c>
      <c r="LH367" s="50">
        <f t="shared" si="794"/>
        <v>2.6434068918546232E-3</v>
      </c>
      <c r="LI367" s="40">
        <f t="shared" si="702"/>
        <v>25.5</v>
      </c>
      <c r="LJ367" s="41">
        <f t="shared" si="795"/>
        <v>63750</v>
      </c>
      <c r="LK367" s="39">
        <f t="shared" si="796"/>
        <v>27093750</v>
      </c>
      <c r="LL367" s="39">
        <f t="shared" si="797"/>
        <v>11156250</v>
      </c>
      <c r="LM367" s="40">
        <f t="shared" si="703"/>
        <v>0</v>
      </c>
      <c r="LN367" s="39">
        <f t="shared" si="798"/>
        <v>0</v>
      </c>
      <c r="LO367" s="39">
        <f t="shared" si="799"/>
        <v>0</v>
      </c>
      <c r="LP367" s="39">
        <f t="shared" si="800"/>
        <v>0</v>
      </c>
      <c r="LQ367" s="53">
        <f t="shared" si="801"/>
        <v>0</v>
      </c>
      <c r="LR367" s="39">
        <f t="shared" si="802"/>
        <v>0</v>
      </c>
      <c r="LS367" s="39">
        <f t="shared" si="803"/>
        <v>0</v>
      </c>
    </row>
    <row r="368" spans="1:331" x14ac:dyDescent="0.25">
      <c r="A368" s="21">
        <v>314</v>
      </c>
      <c r="B368" s="39">
        <v>175</v>
      </c>
      <c r="C368" s="39">
        <v>475</v>
      </c>
      <c r="D368" s="39">
        <v>2500</v>
      </c>
      <c r="E368" s="50">
        <f t="shared" si="704"/>
        <v>1.08E-3</v>
      </c>
      <c r="F368" s="40">
        <f t="shared" si="684"/>
        <v>20.104199999999999</v>
      </c>
      <c r="G368" s="41">
        <f t="shared" si="705"/>
        <v>50260.5</v>
      </c>
      <c r="H368" s="39">
        <f t="shared" si="706"/>
        <v>23873737.5</v>
      </c>
      <c r="I368" s="39">
        <f t="shared" si="707"/>
        <v>8795587.5</v>
      </c>
      <c r="J368" s="40">
        <f t="shared" si="685"/>
        <v>11730</v>
      </c>
      <c r="K368" s="39">
        <f t="shared" si="708"/>
        <v>29325000</v>
      </c>
      <c r="L368" s="39">
        <f t="shared" si="709"/>
        <v>13929375000</v>
      </c>
      <c r="M368" s="39">
        <f t="shared" si="710"/>
        <v>5131875000</v>
      </c>
      <c r="N368" s="53">
        <f t="shared" si="711"/>
        <v>6616453125000</v>
      </c>
      <c r="O368" s="39">
        <f t="shared" si="712"/>
        <v>2437640625000</v>
      </c>
      <c r="P368" s="39">
        <f t="shared" si="713"/>
        <v>898078125000</v>
      </c>
      <c r="AJ368" s="21">
        <v>314</v>
      </c>
      <c r="AK368" s="39">
        <v>175</v>
      </c>
      <c r="AL368" s="39">
        <v>475</v>
      </c>
      <c r="AM368" s="39">
        <v>2500</v>
      </c>
      <c r="AN368" s="50">
        <f t="shared" si="714"/>
        <v>1.8438689149813535E-3</v>
      </c>
      <c r="AO368" s="40">
        <f t="shared" si="686"/>
        <v>25.344597162354489</v>
      </c>
      <c r="AP368" s="41">
        <f t="shared" si="715"/>
        <v>63361.492905886225</v>
      </c>
      <c r="AQ368" s="39">
        <f t="shared" si="716"/>
        <v>30096709.130295958</v>
      </c>
      <c r="AR368" s="39">
        <f t="shared" si="717"/>
        <v>11088261.25853009</v>
      </c>
      <c r="AS368" s="40">
        <f t="shared" si="687"/>
        <v>1990.671333987744</v>
      </c>
      <c r="AT368" s="39">
        <f t="shared" si="718"/>
        <v>4976678.3349693604</v>
      </c>
      <c r="AU368" s="39">
        <f t="shared" si="719"/>
        <v>2363922209.110446</v>
      </c>
      <c r="AV368" s="39">
        <f t="shared" si="720"/>
        <v>870918708.61963809</v>
      </c>
      <c r="AW368" s="53">
        <f t="shared" si="721"/>
        <v>1122863049327.4619</v>
      </c>
      <c r="AX368" s="39">
        <f t="shared" si="722"/>
        <v>413686386594.32806</v>
      </c>
      <c r="AY368" s="39">
        <f t="shared" si="723"/>
        <v>152410774008.43668</v>
      </c>
      <c r="BS368" s="21">
        <v>314</v>
      </c>
      <c r="BT368" s="39">
        <v>175</v>
      </c>
      <c r="BU368" s="39">
        <v>475</v>
      </c>
      <c r="BV368" s="39">
        <v>2500</v>
      </c>
      <c r="BW368" s="50">
        <f t="shared" si="724"/>
        <v>2.2337156625519515E-3</v>
      </c>
      <c r="BX368" s="40">
        <f t="shared" si="688"/>
        <v>25.5</v>
      </c>
      <c r="BY368" s="41">
        <f t="shared" si="725"/>
        <v>63750</v>
      </c>
      <c r="BZ368" s="39">
        <f t="shared" si="726"/>
        <v>30281250</v>
      </c>
      <c r="CA368" s="39">
        <f t="shared" si="727"/>
        <v>11156250</v>
      </c>
      <c r="CB368" s="40">
        <f t="shared" si="689"/>
        <v>0</v>
      </c>
      <c r="CC368" s="39">
        <f t="shared" si="728"/>
        <v>0</v>
      </c>
      <c r="CD368" s="39">
        <f t="shared" si="729"/>
        <v>0</v>
      </c>
      <c r="CE368" s="39">
        <f t="shared" si="730"/>
        <v>0</v>
      </c>
      <c r="CF368" s="53">
        <f t="shared" si="731"/>
        <v>0</v>
      </c>
      <c r="CG368" s="39">
        <f t="shared" si="732"/>
        <v>0</v>
      </c>
      <c r="CH368" s="39">
        <f t="shared" si="733"/>
        <v>0</v>
      </c>
      <c r="DB368" s="21">
        <v>314</v>
      </c>
      <c r="DC368" s="39">
        <v>175</v>
      </c>
      <c r="DD368" s="39">
        <v>475</v>
      </c>
      <c r="DE368" s="39">
        <v>2500</v>
      </c>
      <c r="DF368" s="50">
        <f t="shared" si="734"/>
        <v>2.6093237184730664E-3</v>
      </c>
      <c r="DG368" s="40">
        <f t="shared" si="690"/>
        <v>25.5</v>
      </c>
      <c r="DH368" s="41">
        <f t="shared" si="735"/>
        <v>63750</v>
      </c>
      <c r="DI368" s="39">
        <f t="shared" si="736"/>
        <v>30281250</v>
      </c>
      <c r="DJ368" s="39">
        <f t="shared" si="737"/>
        <v>11156250</v>
      </c>
      <c r="DK368" s="40">
        <f t="shared" si="691"/>
        <v>0</v>
      </c>
      <c r="DL368" s="39">
        <f t="shared" si="738"/>
        <v>0</v>
      </c>
      <c r="DM368" s="39">
        <f t="shared" si="739"/>
        <v>0</v>
      </c>
      <c r="DN368" s="39">
        <f t="shared" si="740"/>
        <v>0</v>
      </c>
      <c r="DO368" s="53">
        <f t="shared" si="741"/>
        <v>0</v>
      </c>
      <c r="DP368" s="39">
        <f t="shared" si="742"/>
        <v>0</v>
      </c>
      <c r="DQ368" s="39">
        <f t="shared" si="743"/>
        <v>0</v>
      </c>
      <c r="EK368" s="21">
        <v>314</v>
      </c>
      <c r="EL368" s="39">
        <v>175</v>
      </c>
      <c r="EM368" s="39">
        <v>475</v>
      </c>
      <c r="EN368" s="39">
        <v>2500</v>
      </c>
      <c r="EO368" s="50">
        <f t="shared" si="744"/>
        <v>2.7517273632034064E-3</v>
      </c>
      <c r="EP368" s="40">
        <f t="shared" si="692"/>
        <v>25.5</v>
      </c>
      <c r="EQ368" s="41">
        <f t="shared" si="745"/>
        <v>63750</v>
      </c>
      <c r="ER368" s="39">
        <f t="shared" si="746"/>
        <v>30281250</v>
      </c>
      <c r="ES368" s="39">
        <f t="shared" si="747"/>
        <v>11156250</v>
      </c>
      <c r="ET368" s="40">
        <f t="shared" si="693"/>
        <v>0</v>
      </c>
      <c r="EU368" s="39">
        <f t="shared" si="748"/>
        <v>0</v>
      </c>
      <c r="EV368" s="39">
        <f t="shared" si="749"/>
        <v>0</v>
      </c>
      <c r="EW368" s="39">
        <f t="shared" si="750"/>
        <v>0</v>
      </c>
      <c r="EX368" s="53">
        <f t="shared" si="751"/>
        <v>0</v>
      </c>
      <c r="EY368" s="39">
        <f t="shared" si="752"/>
        <v>0</v>
      </c>
      <c r="EZ368" s="39">
        <f t="shared" si="753"/>
        <v>0</v>
      </c>
      <c r="FT368" s="21">
        <v>314</v>
      </c>
      <c r="FU368" s="39">
        <v>175</v>
      </c>
      <c r="FV368" s="39">
        <v>475</v>
      </c>
      <c r="FW368" s="39">
        <v>2500</v>
      </c>
      <c r="FX368" s="50">
        <f t="shared" si="754"/>
        <v>2.7625355250318674E-3</v>
      </c>
      <c r="FY368" s="40">
        <f t="shared" si="694"/>
        <v>25.5</v>
      </c>
      <c r="FZ368" s="41">
        <f t="shared" si="755"/>
        <v>63750</v>
      </c>
      <c r="GA368" s="39">
        <f t="shared" si="756"/>
        <v>30281250</v>
      </c>
      <c r="GB368" s="39">
        <f t="shared" si="757"/>
        <v>11156250</v>
      </c>
      <c r="GC368" s="40">
        <f t="shared" si="695"/>
        <v>0</v>
      </c>
      <c r="GD368" s="39">
        <f t="shared" si="758"/>
        <v>0</v>
      </c>
      <c r="GE368" s="39">
        <f t="shared" si="759"/>
        <v>0</v>
      </c>
      <c r="GF368" s="39">
        <f t="shared" si="760"/>
        <v>0</v>
      </c>
      <c r="GG368" s="53">
        <f t="shared" si="761"/>
        <v>0</v>
      </c>
      <c r="GH368" s="39">
        <f t="shared" si="762"/>
        <v>0</v>
      </c>
      <c r="GI368" s="39">
        <f t="shared" si="763"/>
        <v>0</v>
      </c>
      <c r="HC368" s="21">
        <v>314</v>
      </c>
      <c r="HD368" s="39">
        <v>175</v>
      </c>
      <c r="HE368" s="39">
        <v>475</v>
      </c>
      <c r="HF368" s="39">
        <v>2500</v>
      </c>
      <c r="HG368" s="50">
        <f t="shared" si="764"/>
        <v>2.7625790361627753E-3</v>
      </c>
      <c r="HH368" s="40">
        <f t="shared" si="696"/>
        <v>25.5</v>
      </c>
      <c r="HI368" s="41">
        <f t="shared" si="765"/>
        <v>63750</v>
      </c>
      <c r="HJ368" s="39">
        <f t="shared" si="766"/>
        <v>30281250</v>
      </c>
      <c r="HK368" s="39">
        <f t="shared" si="767"/>
        <v>11156250</v>
      </c>
      <c r="HL368" s="40">
        <f t="shared" si="697"/>
        <v>0</v>
      </c>
      <c r="HM368" s="39">
        <f t="shared" si="768"/>
        <v>0</v>
      </c>
      <c r="HN368" s="39">
        <f t="shared" si="769"/>
        <v>0</v>
      </c>
      <c r="HO368" s="39">
        <f t="shared" si="770"/>
        <v>0</v>
      </c>
      <c r="HP368" s="53">
        <f t="shared" si="771"/>
        <v>0</v>
      </c>
      <c r="HQ368" s="39">
        <f t="shared" si="772"/>
        <v>0</v>
      </c>
      <c r="HR368" s="39">
        <f t="shared" si="773"/>
        <v>0</v>
      </c>
      <c r="IL368" s="21">
        <v>314</v>
      </c>
      <c r="IM368" s="39">
        <v>175</v>
      </c>
      <c r="IN368" s="39">
        <v>475</v>
      </c>
      <c r="IO368" s="39">
        <v>2500</v>
      </c>
      <c r="IP368" s="50">
        <f t="shared" si="774"/>
        <v>2.7625790369540161E-3</v>
      </c>
      <c r="IQ368" s="40">
        <f t="shared" si="698"/>
        <v>25.5</v>
      </c>
      <c r="IR368" s="41">
        <f t="shared" si="775"/>
        <v>63750</v>
      </c>
      <c r="IS368" s="39">
        <f t="shared" si="776"/>
        <v>30281250</v>
      </c>
      <c r="IT368" s="39">
        <f t="shared" si="777"/>
        <v>11156250</v>
      </c>
      <c r="IU368" s="40">
        <f t="shared" si="699"/>
        <v>0</v>
      </c>
      <c r="IV368" s="39">
        <f t="shared" si="778"/>
        <v>0</v>
      </c>
      <c r="IW368" s="39">
        <f t="shared" si="779"/>
        <v>0</v>
      </c>
      <c r="IX368" s="39">
        <f t="shared" si="780"/>
        <v>0</v>
      </c>
      <c r="IY368" s="53">
        <f t="shared" si="781"/>
        <v>0</v>
      </c>
      <c r="IZ368" s="39">
        <f t="shared" si="782"/>
        <v>0</v>
      </c>
      <c r="JA368" s="39">
        <f t="shared" si="783"/>
        <v>0</v>
      </c>
      <c r="JU368" s="21">
        <v>314</v>
      </c>
      <c r="JV368" s="39">
        <v>175</v>
      </c>
      <c r="JW368" s="39">
        <v>475</v>
      </c>
      <c r="JX368" s="39">
        <v>2500</v>
      </c>
      <c r="JY368" s="50">
        <f t="shared" si="784"/>
        <v>2.7625790369540182E-3</v>
      </c>
      <c r="JZ368" s="40">
        <f t="shared" si="700"/>
        <v>25.5</v>
      </c>
      <c r="KA368" s="41">
        <f t="shared" si="785"/>
        <v>63750</v>
      </c>
      <c r="KB368" s="39">
        <f t="shared" si="786"/>
        <v>30281250</v>
      </c>
      <c r="KC368" s="39">
        <f t="shared" si="787"/>
        <v>11156250</v>
      </c>
      <c r="KD368" s="40">
        <f t="shared" si="701"/>
        <v>0</v>
      </c>
      <c r="KE368" s="39">
        <f t="shared" si="788"/>
        <v>0</v>
      </c>
      <c r="KF368" s="39">
        <f t="shared" si="789"/>
        <v>0</v>
      </c>
      <c r="KG368" s="39">
        <f t="shared" si="790"/>
        <v>0</v>
      </c>
      <c r="KH368" s="53">
        <f t="shared" si="791"/>
        <v>0</v>
      </c>
      <c r="KI368" s="39">
        <f t="shared" si="792"/>
        <v>0</v>
      </c>
      <c r="KJ368" s="39">
        <f t="shared" si="793"/>
        <v>0</v>
      </c>
      <c r="LD368" s="21">
        <v>314</v>
      </c>
      <c r="LE368" s="39">
        <v>175</v>
      </c>
      <c r="LF368" s="39">
        <v>475</v>
      </c>
      <c r="LG368" s="39">
        <v>2500</v>
      </c>
      <c r="LH368" s="50">
        <f t="shared" si="794"/>
        <v>2.7625790369540182E-3</v>
      </c>
      <c r="LI368" s="40">
        <f t="shared" si="702"/>
        <v>25.5</v>
      </c>
      <c r="LJ368" s="41">
        <f t="shared" si="795"/>
        <v>63750</v>
      </c>
      <c r="LK368" s="39">
        <f t="shared" si="796"/>
        <v>30281250</v>
      </c>
      <c r="LL368" s="39">
        <f t="shared" si="797"/>
        <v>11156250</v>
      </c>
      <c r="LM368" s="40">
        <f t="shared" si="703"/>
        <v>0</v>
      </c>
      <c r="LN368" s="39">
        <f t="shared" si="798"/>
        <v>0</v>
      </c>
      <c r="LO368" s="39">
        <f t="shared" si="799"/>
        <v>0</v>
      </c>
      <c r="LP368" s="39">
        <f t="shared" si="800"/>
        <v>0</v>
      </c>
      <c r="LQ368" s="53">
        <f t="shared" si="801"/>
        <v>0</v>
      </c>
      <c r="LR368" s="39">
        <f t="shared" si="802"/>
        <v>0</v>
      </c>
      <c r="LS368" s="39">
        <f t="shared" si="803"/>
        <v>0</v>
      </c>
    </row>
    <row r="369" spans="1:331" x14ac:dyDescent="0.25">
      <c r="A369" s="21">
        <v>315</v>
      </c>
      <c r="B369" s="39">
        <v>175</v>
      </c>
      <c r="C369" s="39">
        <v>525</v>
      </c>
      <c r="D369" s="39">
        <v>2500</v>
      </c>
      <c r="E369" s="50">
        <f t="shared" si="704"/>
        <v>1.0875000000000001E-3</v>
      </c>
      <c r="F369" s="40">
        <f t="shared" si="684"/>
        <v>20.191816406250002</v>
      </c>
      <c r="G369" s="41">
        <f t="shared" si="705"/>
        <v>50479.541015625007</v>
      </c>
      <c r="H369" s="39">
        <f t="shared" si="706"/>
        <v>26501759.033203129</v>
      </c>
      <c r="I369" s="39">
        <f t="shared" si="707"/>
        <v>8833919.6777343769</v>
      </c>
      <c r="J369" s="40">
        <f t="shared" si="685"/>
        <v>11634.374999999998</v>
      </c>
      <c r="K369" s="39">
        <f t="shared" si="708"/>
        <v>29085937.499999996</v>
      </c>
      <c r="L369" s="39">
        <f t="shared" si="709"/>
        <v>15270117187.499998</v>
      </c>
      <c r="M369" s="39">
        <f t="shared" si="710"/>
        <v>5090039062.499999</v>
      </c>
      <c r="N369" s="53">
        <f t="shared" si="711"/>
        <v>8016811523437.499</v>
      </c>
      <c r="O369" s="39">
        <f t="shared" si="712"/>
        <v>2672270507812.4995</v>
      </c>
      <c r="P369" s="39">
        <f t="shared" si="713"/>
        <v>890756835937.49988</v>
      </c>
      <c r="AJ369" s="21">
        <v>315</v>
      </c>
      <c r="AK369" s="39">
        <v>175</v>
      </c>
      <c r="AL369" s="39">
        <v>525</v>
      </c>
      <c r="AM369" s="39">
        <v>2500</v>
      </c>
      <c r="AN369" s="50">
        <f t="shared" si="714"/>
        <v>1.9164609547193292E-3</v>
      </c>
      <c r="AO369" s="40">
        <f t="shared" si="686"/>
        <v>25.45551032794916</v>
      </c>
      <c r="AP369" s="41">
        <f t="shared" si="715"/>
        <v>63638.775819872899</v>
      </c>
      <c r="AQ369" s="39">
        <f t="shared" si="716"/>
        <v>33410357.305433273</v>
      </c>
      <c r="AR369" s="39">
        <f t="shared" si="717"/>
        <v>11136785.768477757</v>
      </c>
      <c r="AS369" s="40">
        <f t="shared" si="687"/>
        <v>1065.1228273285526</v>
      </c>
      <c r="AT369" s="39">
        <f t="shared" si="718"/>
        <v>2662807.0683213817</v>
      </c>
      <c r="AU369" s="39">
        <f t="shared" si="719"/>
        <v>1397973710.8687253</v>
      </c>
      <c r="AV369" s="39">
        <f t="shared" si="720"/>
        <v>465991236.95624179</v>
      </c>
      <c r="AW369" s="53">
        <f t="shared" si="721"/>
        <v>733936198206.08081</v>
      </c>
      <c r="AX369" s="39">
        <f t="shared" si="722"/>
        <v>244645399402.02695</v>
      </c>
      <c r="AY369" s="39">
        <f t="shared" si="723"/>
        <v>81548466467.342316</v>
      </c>
      <c r="BS369" s="21">
        <v>315</v>
      </c>
      <c r="BT369" s="39">
        <v>175</v>
      </c>
      <c r="BU369" s="39">
        <v>525</v>
      </c>
      <c r="BV369" s="39">
        <v>2500</v>
      </c>
      <c r="BW369" s="50">
        <f t="shared" si="724"/>
        <v>2.3240771663002638E-3</v>
      </c>
      <c r="BX369" s="40">
        <f t="shared" si="688"/>
        <v>25.5</v>
      </c>
      <c r="BY369" s="41">
        <f t="shared" si="725"/>
        <v>63750</v>
      </c>
      <c r="BZ369" s="39">
        <f t="shared" si="726"/>
        <v>33468750</v>
      </c>
      <c r="CA369" s="39">
        <f t="shared" si="727"/>
        <v>11156250</v>
      </c>
      <c r="CB369" s="40">
        <f t="shared" si="689"/>
        <v>0</v>
      </c>
      <c r="CC369" s="39">
        <f t="shared" si="728"/>
        <v>0</v>
      </c>
      <c r="CD369" s="39">
        <f t="shared" si="729"/>
        <v>0</v>
      </c>
      <c r="CE369" s="39">
        <f t="shared" si="730"/>
        <v>0</v>
      </c>
      <c r="CF369" s="53">
        <f t="shared" si="731"/>
        <v>0</v>
      </c>
      <c r="CG369" s="39">
        <f t="shared" si="732"/>
        <v>0</v>
      </c>
      <c r="CH369" s="39">
        <f t="shared" si="733"/>
        <v>0</v>
      </c>
      <c r="DB369" s="21">
        <v>315</v>
      </c>
      <c r="DC369" s="39">
        <v>175</v>
      </c>
      <c r="DD369" s="39">
        <v>525</v>
      </c>
      <c r="DE369" s="39">
        <v>2500</v>
      </c>
      <c r="DF369" s="50">
        <f t="shared" si="734"/>
        <v>2.720243993224443E-3</v>
      </c>
      <c r="DG369" s="40">
        <f t="shared" si="690"/>
        <v>25.5</v>
      </c>
      <c r="DH369" s="41">
        <f t="shared" si="735"/>
        <v>63750</v>
      </c>
      <c r="DI369" s="39">
        <f t="shared" si="736"/>
        <v>33468750</v>
      </c>
      <c r="DJ369" s="39">
        <f t="shared" si="737"/>
        <v>11156250</v>
      </c>
      <c r="DK369" s="40">
        <f t="shared" si="691"/>
        <v>0</v>
      </c>
      <c r="DL369" s="39">
        <f t="shared" si="738"/>
        <v>0</v>
      </c>
      <c r="DM369" s="39">
        <f t="shared" si="739"/>
        <v>0</v>
      </c>
      <c r="DN369" s="39">
        <f t="shared" si="740"/>
        <v>0</v>
      </c>
      <c r="DO369" s="53">
        <f t="shared" si="741"/>
        <v>0</v>
      </c>
      <c r="DP369" s="39">
        <f t="shared" si="742"/>
        <v>0</v>
      </c>
      <c r="DQ369" s="39">
        <f t="shared" si="743"/>
        <v>0</v>
      </c>
      <c r="EK369" s="21">
        <v>315</v>
      </c>
      <c r="EL369" s="39">
        <v>175</v>
      </c>
      <c r="EM369" s="39">
        <v>525</v>
      </c>
      <c r="EN369" s="39">
        <v>2500</v>
      </c>
      <c r="EO369" s="50">
        <f t="shared" si="744"/>
        <v>2.8703137735068647E-3</v>
      </c>
      <c r="EP369" s="40">
        <f t="shared" si="692"/>
        <v>25.5</v>
      </c>
      <c r="EQ369" s="41">
        <f t="shared" si="745"/>
        <v>63750</v>
      </c>
      <c r="ER369" s="39">
        <f t="shared" si="746"/>
        <v>33468750</v>
      </c>
      <c r="ES369" s="39">
        <f t="shared" si="747"/>
        <v>11156250</v>
      </c>
      <c r="ET369" s="40">
        <f t="shared" si="693"/>
        <v>0</v>
      </c>
      <c r="EU369" s="39">
        <f t="shared" si="748"/>
        <v>0</v>
      </c>
      <c r="EV369" s="39">
        <f t="shared" si="749"/>
        <v>0</v>
      </c>
      <c r="EW369" s="39">
        <f t="shared" si="750"/>
        <v>0</v>
      </c>
      <c r="EX369" s="53">
        <f t="shared" si="751"/>
        <v>0</v>
      </c>
      <c r="EY369" s="39">
        <f t="shared" si="752"/>
        <v>0</v>
      </c>
      <c r="EZ369" s="39">
        <f t="shared" si="753"/>
        <v>0</v>
      </c>
      <c r="FT369" s="21">
        <v>315</v>
      </c>
      <c r="FU369" s="39">
        <v>175</v>
      </c>
      <c r="FV369" s="39">
        <v>525</v>
      </c>
      <c r="FW369" s="39">
        <v>2500</v>
      </c>
      <c r="FX369" s="50">
        <f t="shared" si="754"/>
        <v>2.8817054057251345E-3</v>
      </c>
      <c r="FY369" s="40">
        <f t="shared" si="694"/>
        <v>25.5</v>
      </c>
      <c r="FZ369" s="41">
        <f t="shared" si="755"/>
        <v>63750</v>
      </c>
      <c r="GA369" s="39">
        <f t="shared" si="756"/>
        <v>33468750</v>
      </c>
      <c r="GB369" s="39">
        <f t="shared" si="757"/>
        <v>11156250</v>
      </c>
      <c r="GC369" s="40">
        <f t="shared" si="695"/>
        <v>0</v>
      </c>
      <c r="GD369" s="39">
        <f t="shared" si="758"/>
        <v>0</v>
      </c>
      <c r="GE369" s="39">
        <f t="shared" si="759"/>
        <v>0</v>
      </c>
      <c r="GF369" s="39">
        <f t="shared" si="760"/>
        <v>0</v>
      </c>
      <c r="GG369" s="53">
        <f t="shared" si="761"/>
        <v>0</v>
      </c>
      <c r="GH369" s="39">
        <f t="shared" si="762"/>
        <v>0</v>
      </c>
      <c r="GI369" s="39">
        <f t="shared" si="763"/>
        <v>0</v>
      </c>
      <c r="HC369" s="21">
        <v>315</v>
      </c>
      <c r="HD369" s="39">
        <v>175</v>
      </c>
      <c r="HE369" s="39">
        <v>525</v>
      </c>
      <c r="HF369" s="39">
        <v>2500</v>
      </c>
      <c r="HG369" s="50">
        <f t="shared" si="764"/>
        <v>2.8817511812207291E-3</v>
      </c>
      <c r="HH369" s="40">
        <f t="shared" si="696"/>
        <v>25.5</v>
      </c>
      <c r="HI369" s="41">
        <f t="shared" si="765"/>
        <v>63750</v>
      </c>
      <c r="HJ369" s="39">
        <f t="shared" si="766"/>
        <v>33468750</v>
      </c>
      <c r="HK369" s="39">
        <f t="shared" si="767"/>
        <v>11156250</v>
      </c>
      <c r="HL369" s="40">
        <f t="shared" si="697"/>
        <v>0</v>
      </c>
      <c r="HM369" s="39">
        <f t="shared" si="768"/>
        <v>0</v>
      </c>
      <c r="HN369" s="39">
        <f t="shared" si="769"/>
        <v>0</v>
      </c>
      <c r="HO369" s="39">
        <f t="shared" si="770"/>
        <v>0</v>
      </c>
      <c r="HP369" s="53">
        <f t="shared" si="771"/>
        <v>0</v>
      </c>
      <c r="HQ369" s="39">
        <f t="shared" si="772"/>
        <v>0</v>
      </c>
      <c r="HR369" s="39">
        <f t="shared" si="773"/>
        <v>0</v>
      </c>
      <c r="IL369" s="21">
        <v>315</v>
      </c>
      <c r="IM369" s="39">
        <v>175</v>
      </c>
      <c r="IN369" s="39">
        <v>525</v>
      </c>
      <c r="IO369" s="39">
        <v>2500</v>
      </c>
      <c r="IP369" s="50">
        <f t="shared" si="774"/>
        <v>2.8817511820534111E-3</v>
      </c>
      <c r="IQ369" s="40">
        <f t="shared" si="698"/>
        <v>25.5</v>
      </c>
      <c r="IR369" s="41">
        <f t="shared" si="775"/>
        <v>63750</v>
      </c>
      <c r="IS369" s="39">
        <f t="shared" si="776"/>
        <v>33468750</v>
      </c>
      <c r="IT369" s="39">
        <f t="shared" si="777"/>
        <v>11156250</v>
      </c>
      <c r="IU369" s="40">
        <f t="shared" si="699"/>
        <v>0</v>
      </c>
      <c r="IV369" s="39">
        <f t="shared" si="778"/>
        <v>0</v>
      </c>
      <c r="IW369" s="39">
        <f t="shared" si="779"/>
        <v>0</v>
      </c>
      <c r="IX369" s="39">
        <f t="shared" si="780"/>
        <v>0</v>
      </c>
      <c r="IY369" s="53">
        <f t="shared" si="781"/>
        <v>0</v>
      </c>
      <c r="IZ369" s="39">
        <f t="shared" si="782"/>
        <v>0</v>
      </c>
      <c r="JA369" s="39">
        <f t="shared" si="783"/>
        <v>0</v>
      </c>
      <c r="JU369" s="21">
        <v>315</v>
      </c>
      <c r="JV369" s="39">
        <v>175</v>
      </c>
      <c r="JW369" s="39">
        <v>525</v>
      </c>
      <c r="JX369" s="39">
        <v>2500</v>
      </c>
      <c r="JY369" s="50">
        <f t="shared" si="784"/>
        <v>2.8817511820534132E-3</v>
      </c>
      <c r="JZ369" s="40">
        <f t="shared" si="700"/>
        <v>25.5</v>
      </c>
      <c r="KA369" s="41">
        <f t="shared" si="785"/>
        <v>63750</v>
      </c>
      <c r="KB369" s="39">
        <f t="shared" si="786"/>
        <v>33468750</v>
      </c>
      <c r="KC369" s="39">
        <f t="shared" si="787"/>
        <v>11156250</v>
      </c>
      <c r="KD369" s="40">
        <f t="shared" si="701"/>
        <v>0</v>
      </c>
      <c r="KE369" s="39">
        <f t="shared" si="788"/>
        <v>0</v>
      </c>
      <c r="KF369" s="39">
        <f t="shared" si="789"/>
        <v>0</v>
      </c>
      <c r="KG369" s="39">
        <f t="shared" si="790"/>
        <v>0</v>
      </c>
      <c r="KH369" s="53">
        <f t="shared" si="791"/>
        <v>0</v>
      </c>
      <c r="KI369" s="39">
        <f t="shared" si="792"/>
        <v>0</v>
      </c>
      <c r="KJ369" s="39">
        <f t="shared" si="793"/>
        <v>0</v>
      </c>
      <c r="LD369" s="21">
        <v>315</v>
      </c>
      <c r="LE369" s="39">
        <v>175</v>
      </c>
      <c r="LF369" s="39">
        <v>525</v>
      </c>
      <c r="LG369" s="39">
        <v>2500</v>
      </c>
      <c r="LH369" s="50">
        <f t="shared" si="794"/>
        <v>2.8817511820534132E-3</v>
      </c>
      <c r="LI369" s="40">
        <f t="shared" si="702"/>
        <v>25.5</v>
      </c>
      <c r="LJ369" s="41">
        <f t="shared" si="795"/>
        <v>63750</v>
      </c>
      <c r="LK369" s="39">
        <f t="shared" si="796"/>
        <v>33468750</v>
      </c>
      <c r="LL369" s="39">
        <f t="shared" si="797"/>
        <v>11156250</v>
      </c>
      <c r="LM369" s="40">
        <f t="shared" si="703"/>
        <v>0</v>
      </c>
      <c r="LN369" s="39">
        <f t="shared" si="798"/>
        <v>0</v>
      </c>
      <c r="LO369" s="39">
        <f t="shared" si="799"/>
        <v>0</v>
      </c>
      <c r="LP369" s="39">
        <f t="shared" si="800"/>
        <v>0</v>
      </c>
      <c r="LQ369" s="53">
        <f t="shared" si="801"/>
        <v>0</v>
      </c>
      <c r="LR369" s="39">
        <f t="shared" si="802"/>
        <v>0</v>
      </c>
      <c r="LS369" s="39">
        <f t="shared" si="803"/>
        <v>0</v>
      </c>
    </row>
    <row r="370" spans="1:331" x14ac:dyDescent="0.25">
      <c r="A370" s="21">
        <v>316</v>
      </c>
      <c r="B370" s="39">
        <v>175</v>
      </c>
      <c r="C370" s="39">
        <v>575</v>
      </c>
      <c r="D370" s="39">
        <v>2500</v>
      </c>
      <c r="E370" s="50">
        <f t="shared" si="704"/>
        <v>1.0950000000000001E-3</v>
      </c>
      <c r="F370" s="40">
        <f t="shared" si="684"/>
        <v>20.278715625</v>
      </c>
      <c r="G370" s="41">
        <f t="shared" si="705"/>
        <v>50696.7890625</v>
      </c>
      <c r="H370" s="39">
        <f t="shared" si="706"/>
        <v>29150653.7109375</v>
      </c>
      <c r="I370" s="39">
        <f t="shared" si="707"/>
        <v>8871938.0859375</v>
      </c>
      <c r="J370" s="40">
        <f t="shared" si="685"/>
        <v>11538.75</v>
      </c>
      <c r="K370" s="39">
        <f t="shared" si="708"/>
        <v>28846875</v>
      </c>
      <c r="L370" s="39">
        <f t="shared" si="709"/>
        <v>16586953125</v>
      </c>
      <c r="M370" s="39">
        <f t="shared" si="710"/>
        <v>5048203125</v>
      </c>
      <c r="N370" s="53">
        <f t="shared" si="711"/>
        <v>9537498046875</v>
      </c>
      <c r="O370" s="39">
        <f t="shared" si="712"/>
        <v>2902716796875</v>
      </c>
      <c r="P370" s="39">
        <f t="shared" si="713"/>
        <v>883435546875</v>
      </c>
      <c r="AJ370" s="21">
        <v>316</v>
      </c>
      <c r="AK370" s="39">
        <v>175</v>
      </c>
      <c r="AL370" s="39">
        <v>575</v>
      </c>
      <c r="AM370" s="39">
        <v>2500</v>
      </c>
      <c r="AN370" s="50">
        <f t="shared" si="714"/>
        <v>1.989052994457305E-3</v>
      </c>
      <c r="AO370" s="40">
        <f t="shared" si="686"/>
        <v>25.499236039569006</v>
      </c>
      <c r="AP370" s="41">
        <f t="shared" si="715"/>
        <v>63748.090098922512</v>
      </c>
      <c r="AQ370" s="39">
        <f t="shared" si="716"/>
        <v>36655151.806880444</v>
      </c>
      <c r="AR370" s="39">
        <f t="shared" si="717"/>
        <v>11155915.767311439</v>
      </c>
      <c r="AS370" s="40">
        <f t="shared" si="687"/>
        <v>139.57432066936138</v>
      </c>
      <c r="AT370" s="39">
        <f t="shared" si="718"/>
        <v>348935.80167340348</v>
      </c>
      <c r="AU370" s="39">
        <f t="shared" si="719"/>
        <v>200638085.96220699</v>
      </c>
      <c r="AV370" s="39">
        <f t="shared" si="720"/>
        <v>61063765.292845607</v>
      </c>
      <c r="AW370" s="53">
        <f t="shared" si="721"/>
        <v>115366899428.26901</v>
      </c>
      <c r="AX370" s="39">
        <f t="shared" si="722"/>
        <v>35111665043.386223</v>
      </c>
      <c r="AY370" s="39">
        <f t="shared" si="723"/>
        <v>10686158926.247982</v>
      </c>
      <c r="BS370" s="21">
        <v>316</v>
      </c>
      <c r="BT370" s="39">
        <v>175</v>
      </c>
      <c r="BU370" s="39">
        <v>575</v>
      </c>
      <c r="BV370" s="39">
        <v>2500</v>
      </c>
      <c r="BW370" s="50">
        <f t="shared" si="724"/>
        <v>2.4144386700485762E-3</v>
      </c>
      <c r="BX370" s="40">
        <f t="shared" si="688"/>
        <v>25.5</v>
      </c>
      <c r="BY370" s="41">
        <f t="shared" si="725"/>
        <v>63750</v>
      </c>
      <c r="BZ370" s="39">
        <f t="shared" si="726"/>
        <v>36656250</v>
      </c>
      <c r="CA370" s="39">
        <f t="shared" si="727"/>
        <v>11156250</v>
      </c>
      <c r="CB370" s="40">
        <f t="shared" si="689"/>
        <v>0</v>
      </c>
      <c r="CC370" s="39">
        <f t="shared" si="728"/>
        <v>0</v>
      </c>
      <c r="CD370" s="39">
        <f t="shared" si="729"/>
        <v>0</v>
      </c>
      <c r="CE370" s="39">
        <f t="shared" si="730"/>
        <v>0</v>
      </c>
      <c r="CF370" s="53">
        <f t="shared" si="731"/>
        <v>0</v>
      </c>
      <c r="CG370" s="39">
        <f t="shared" si="732"/>
        <v>0</v>
      </c>
      <c r="CH370" s="39">
        <f t="shared" si="733"/>
        <v>0</v>
      </c>
      <c r="DB370" s="21">
        <v>316</v>
      </c>
      <c r="DC370" s="39">
        <v>175</v>
      </c>
      <c r="DD370" s="39">
        <v>575</v>
      </c>
      <c r="DE370" s="39">
        <v>2500</v>
      </c>
      <c r="DF370" s="50">
        <f t="shared" si="734"/>
        <v>2.8311642679758205E-3</v>
      </c>
      <c r="DG370" s="40">
        <f t="shared" si="690"/>
        <v>25.5</v>
      </c>
      <c r="DH370" s="41">
        <f t="shared" si="735"/>
        <v>63750</v>
      </c>
      <c r="DI370" s="39">
        <f t="shared" si="736"/>
        <v>36656250</v>
      </c>
      <c r="DJ370" s="39">
        <f t="shared" si="737"/>
        <v>11156250</v>
      </c>
      <c r="DK370" s="40">
        <f t="shared" si="691"/>
        <v>0</v>
      </c>
      <c r="DL370" s="39">
        <f t="shared" si="738"/>
        <v>0</v>
      </c>
      <c r="DM370" s="39">
        <f t="shared" si="739"/>
        <v>0</v>
      </c>
      <c r="DN370" s="39">
        <f t="shared" si="740"/>
        <v>0</v>
      </c>
      <c r="DO370" s="53">
        <f t="shared" si="741"/>
        <v>0</v>
      </c>
      <c r="DP370" s="39">
        <f t="shared" si="742"/>
        <v>0</v>
      </c>
      <c r="DQ370" s="39">
        <f t="shared" si="743"/>
        <v>0</v>
      </c>
      <c r="EK370" s="21">
        <v>316</v>
      </c>
      <c r="EL370" s="39">
        <v>175</v>
      </c>
      <c r="EM370" s="39">
        <v>575</v>
      </c>
      <c r="EN370" s="39">
        <v>2500</v>
      </c>
      <c r="EO370" s="50">
        <f t="shared" si="744"/>
        <v>2.9889001838103229E-3</v>
      </c>
      <c r="EP370" s="40">
        <f t="shared" si="692"/>
        <v>25.5</v>
      </c>
      <c r="EQ370" s="41">
        <f t="shared" si="745"/>
        <v>63750</v>
      </c>
      <c r="ER370" s="39">
        <f t="shared" si="746"/>
        <v>36656250</v>
      </c>
      <c r="ES370" s="39">
        <f t="shared" si="747"/>
        <v>11156250</v>
      </c>
      <c r="ET370" s="40">
        <f t="shared" si="693"/>
        <v>0</v>
      </c>
      <c r="EU370" s="39">
        <f t="shared" si="748"/>
        <v>0</v>
      </c>
      <c r="EV370" s="39">
        <f t="shared" si="749"/>
        <v>0</v>
      </c>
      <c r="EW370" s="39">
        <f t="shared" si="750"/>
        <v>0</v>
      </c>
      <c r="EX370" s="53">
        <f t="shared" si="751"/>
        <v>0</v>
      </c>
      <c r="EY370" s="39">
        <f t="shared" si="752"/>
        <v>0</v>
      </c>
      <c r="EZ370" s="39">
        <f t="shared" si="753"/>
        <v>0</v>
      </c>
      <c r="FT370" s="21">
        <v>316</v>
      </c>
      <c r="FU370" s="39">
        <v>175</v>
      </c>
      <c r="FV370" s="39">
        <v>575</v>
      </c>
      <c r="FW370" s="39">
        <v>2500</v>
      </c>
      <c r="FX370" s="50">
        <f t="shared" si="754"/>
        <v>3.0008752864184017E-3</v>
      </c>
      <c r="FY370" s="40">
        <f t="shared" si="694"/>
        <v>25.5</v>
      </c>
      <c r="FZ370" s="41">
        <f t="shared" si="755"/>
        <v>63750</v>
      </c>
      <c r="GA370" s="39">
        <f t="shared" si="756"/>
        <v>36656250</v>
      </c>
      <c r="GB370" s="39">
        <f t="shared" si="757"/>
        <v>11156250</v>
      </c>
      <c r="GC370" s="40">
        <f t="shared" si="695"/>
        <v>0</v>
      </c>
      <c r="GD370" s="39">
        <f t="shared" si="758"/>
        <v>0</v>
      </c>
      <c r="GE370" s="39">
        <f t="shared" si="759"/>
        <v>0</v>
      </c>
      <c r="GF370" s="39">
        <f t="shared" si="760"/>
        <v>0</v>
      </c>
      <c r="GG370" s="53">
        <f t="shared" si="761"/>
        <v>0</v>
      </c>
      <c r="GH370" s="39">
        <f t="shared" si="762"/>
        <v>0</v>
      </c>
      <c r="GI370" s="39">
        <f t="shared" si="763"/>
        <v>0</v>
      </c>
      <c r="HC370" s="21">
        <v>316</v>
      </c>
      <c r="HD370" s="39">
        <v>175</v>
      </c>
      <c r="HE370" s="39">
        <v>575</v>
      </c>
      <c r="HF370" s="39">
        <v>2500</v>
      </c>
      <c r="HG370" s="50">
        <f t="shared" si="764"/>
        <v>3.0009233262786828E-3</v>
      </c>
      <c r="HH370" s="40">
        <f t="shared" si="696"/>
        <v>25.5</v>
      </c>
      <c r="HI370" s="41">
        <f t="shared" si="765"/>
        <v>63750</v>
      </c>
      <c r="HJ370" s="39">
        <f t="shared" si="766"/>
        <v>36656250</v>
      </c>
      <c r="HK370" s="39">
        <f t="shared" si="767"/>
        <v>11156250</v>
      </c>
      <c r="HL370" s="40">
        <f t="shared" si="697"/>
        <v>0</v>
      </c>
      <c r="HM370" s="39">
        <f t="shared" si="768"/>
        <v>0</v>
      </c>
      <c r="HN370" s="39">
        <f t="shared" si="769"/>
        <v>0</v>
      </c>
      <c r="HO370" s="39">
        <f t="shared" si="770"/>
        <v>0</v>
      </c>
      <c r="HP370" s="53">
        <f t="shared" si="771"/>
        <v>0</v>
      </c>
      <c r="HQ370" s="39">
        <f t="shared" si="772"/>
        <v>0</v>
      </c>
      <c r="HR370" s="39">
        <f t="shared" si="773"/>
        <v>0</v>
      </c>
      <c r="IL370" s="21">
        <v>316</v>
      </c>
      <c r="IM370" s="39">
        <v>175</v>
      </c>
      <c r="IN370" s="39">
        <v>575</v>
      </c>
      <c r="IO370" s="39">
        <v>2500</v>
      </c>
      <c r="IP370" s="50">
        <f t="shared" si="774"/>
        <v>3.0009233271528061E-3</v>
      </c>
      <c r="IQ370" s="40">
        <f t="shared" si="698"/>
        <v>25.5</v>
      </c>
      <c r="IR370" s="41">
        <f t="shared" si="775"/>
        <v>63750</v>
      </c>
      <c r="IS370" s="39">
        <f t="shared" si="776"/>
        <v>36656250</v>
      </c>
      <c r="IT370" s="39">
        <f t="shared" si="777"/>
        <v>11156250</v>
      </c>
      <c r="IU370" s="40">
        <f t="shared" si="699"/>
        <v>0</v>
      </c>
      <c r="IV370" s="39">
        <f t="shared" si="778"/>
        <v>0</v>
      </c>
      <c r="IW370" s="39">
        <f t="shared" si="779"/>
        <v>0</v>
      </c>
      <c r="IX370" s="39">
        <f t="shared" si="780"/>
        <v>0</v>
      </c>
      <c r="IY370" s="53">
        <f t="shared" si="781"/>
        <v>0</v>
      </c>
      <c r="IZ370" s="39">
        <f t="shared" si="782"/>
        <v>0</v>
      </c>
      <c r="JA370" s="39">
        <f t="shared" si="783"/>
        <v>0</v>
      </c>
      <c r="JU370" s="21">
        <v>316</v>
      </c>
      <c r="JV370" s="39">
        <v>175</v>
      </c>
      <c r="JW370" s="39">
        <v>575</v>
      </c>
      <c r="JX370" s="39">
        <v>2500</v>
      </c>
      <c r="JY370" s="50">
        <f t="shared" si="784"/>
        <v>3.0009233271528083E-3</v>
      </c>
      <c r="JZ370" s="40">
        <f t="shared" si="700"/>
        <v>25.5</v>
      </c>
      <c r="KA370" s="41">
        <f t="shared" si="785"/>
        <v>63750</v>
      </c>
      <c r="KB370" s="39">
        <f t="shared" si="786"/>
        <v>36656250</v>
      </c>
      <c r="KC370" s="39">
        <f t="shared" si="787"/>
        <v>11156250</v>
      </c>
      <c r="KD370" s="40">
        <f t="shared" si="701"/>
        <v>0</v>
      </c>
      <c r="KE370" s="39">
        <f t="shared" si="788"/>
        <v>0</v>
      </c>
      <c r="KF370" s="39">
        <f t="shared" si="789"/>
        <v>0</v>
      </c>
      <c r="KG370" s="39">
        <f t="shared" si="790"/>
        <v>0</v>
      </c>
      <c r="KH370" s="53">
        <f t="shared" si="791"/>
        <v>0</v>
      </c>
      <c r="KI370" s="39">
        <f t="shared" si="792"/>
        <v>0</v>
      </c>
      <c r="KJ370" s="39">
        <f t="shared" si="793"/>
        <v>0</v>
      </c>
      <c r="LD370" s="21">
        <v>316</v>
      </c>
      <c r="LE370" s="39">
        <v>175</v>
      </c>
      <c r="LF370" s="39">
        <v>575</v>
      </c>
      <c r="LG370" s="39">
        <v>2500</v>
      </c>
      <c r="LH370" s="50">
        <f t="shared" si="794"/>
        <v>3.0009233271528083E-3</v>
      </c>
      <c r="LI370" s="40">
        <f t="shared" si="702"/>
        <v>25.5</v>
      </c>
      <c r="LJ370" s="41">
        <f t="shared" si="795"/>
        <v>63750</v>
      </c>
      <c r="LK370" s="39">
        <f t="shared" si="796"/>
        <v>36656250</v>
      </c>
      <c r="LL370" s="39">
        <f t="shared" si="797"/>
        <v>11156250</v>
      </c>
      <c r="LM370" s="40">
        <f t="shared" si="703"/>
        <v>0</v>
      </c>
      <c r="LN370" s="39">
        <f t="shared" si="798"/>
        <v>0</v>
      </c>
      <c r="LO370" s="39">
        <f t="shared" si="799"/>
        <v>0</v>
      </c>
      <c r="LP370" s="39">
        <f t="shared" si="800"/>
        <v>0</v>
      </c>
      <c r="LQ370" s="53">
        <f t="shared" si="801"/>
        <v>0</v>
      </c>
      <c r="LR370" s="39">
        <f t="shared" si="802"/>
        <v>0</v>
      </c>
      <c r="LS370" s="39">
        <f t="shared" si="803"/>
        <v>0</v>
      </c>
    </row>
    <row r="371" spans="1:331" x14ac:dyDescent="0.25">
      <c r="A371" s="21">
        <v>317</v>
      </c>
      <c r="B371" s="39">
        <v>225</v>
      </c>
      <c r="C371" s="39">
        <v>-575</v>
      </c>
      <c r="D371" s="39">
        <v>2500</v>
      </c>
      <c r="E371" s="50">
        <f t="shared" si="704"/>
        <v>9.2500000000000004E-4</v>
      </c>
      <c r="F371" s="40">
        <f t="shared" si="684"/>
        <v>18.132890625000002</v>
      </c>
      <c r="G371" s="41">
        <f t="shared" si="705"/>
        <v>45332.226562500007</v>
      </c>
      <c r="H371" s="39">
        <f t="shared" si="706"/>
        <v>-26066030.273437504</v>
      </c>
      <c r="I371" s="39">
        <f t="shared" si="707"/>
        <v>10199750.976562502</v>
      </c>
      <c r="J371" s="40">
        <f t="shared" si="685"/>
        <v>13706.25</v>
      </c>
      <c r="K371" s="39">
        <f t="shared" si="708"/>
        <v>34265625</v>
      </c>
      <c r="L371" s="39">
        <f t="shared" si="709"/>
        <v>-19702734375</v>
      </c>
      <c r="M371" s="39">
        <f t="shared" si="710"/>
        <v>7709765625</v>
      </c>
      <c r="N371" s="53">
        <f t="shared" si="711"/>
        <v>11329072265625</v>
      </c>
      <c r="O371" s="39">
        <f t="shared" si="712"/>
        <v>-4433115234375</v>
      </c>
      <c r="P371" s="39">
        <f t="shared" si="713"/>
        <v>1734697265625</v>
      </c>
      <c r="AJ371" s="21">
        <v>317</v>
      </c>
      <c r="AK371" s="39">
        <v>225</v>
      </c>
      <c r="AL371" s="39">
        <v>-575</v>
      </c>
      <c r="AM371" s="39">
        <v>2500</v>
      </c>
      <c r="AN371" s="50">
        <f t="shared" si="714"/>
        <v>3.402415764577353E-4</v>
      </c>
      <c r="AO371" s="40">
        <f t="shared" si="686"/>
        <v>7.9381625936881655</v>
      </c>
      <c r="AP371" s="41">
        <f t="shared" si="715"/>
        <v>19845.406484220413</v>
      </c>
      <c r="AQ371" s="39">
        <f t="shared" si="716"/>
        <v>-11411108.728426738</v>
      </c>
      <c r="AR371" s="39">
        <f t="shared" si="717"/>
        <v>4465216.4589495929</v>
      </c>
      <c r="AS371" s="40">
        <f t="shared" si="687"/>
        <v>21161.919900163874</v>
      </c>
      <c r="AT371" s="39">
        <f t="shared" si="718"/>
        <v>52904799.750409685</v>
      </c>
      <c r="AU371" s="39">
        <f t="shared" si="719"/>
        <v>-30420259856.485569</v>
      </c>
      <c r="AV371" s="39">
        <f t="shared" si="720"/>
        <v>11903579943.842178</v>
      </c>
      <c r="AW371" s="53">
        <f t="shared" si="721"/>
        <v>17491649417479.203</v>
      </c>
      <c r="AX371" s="39">
        <f t="shared" si="722"/>
        <v>-6844558467709.2529</v>
      </c>
      <c r="AY371" s="39">
        <f t="shared" si="723"/>
        <v>2678305487364.4902</v>
      </c>
      <c r="BS371" s="21">
        <v>317</v>
      </c>
      <c r="BT371" s="39">
        <v>225</v>
      </c>
      <c r="BU371" s="39">
        <v>-575</v>
      </c>
      <c r="BV371" s="39">
        <v>2500</v>
      </c>
      <c r="BW371" s="50">
        <f t="shared" si="724"/>
        <v>3.6210302624044435E-4</v>
      </c>
      <c r="BX371" s="40">
        <f t="shared" si="688"/>
        <v>8.3977460838517182</v>
      </c>
      <c r="BY371" s="41">
        <f t="shared" si="725"/>
        <v>20994.365209629297</v>
      </c>
      <c r="BZ371" s="39">
        <f t="shared" si="726"/>
        <v>-12071759.995536845</v>
      </c>
      <c r="CA371" s="39">
        <f t="shared" si="727"/>
        <v>4723732.1721665915</v>
      </c>
      <c r="CB371" s="40">
        <f t="shared" si="689"/>
        <v>20883.186415434335</v>
      </c>
      <c r="CC371" s="39">
        <f t="shared" si="728"/>
        <v>52207966.038585834</v>
      </c>
      <c r="CD371" s="39">
        <f t="shared" si="729"/>
        <v>-30019580472.186855</v>
      </c>
      <c r="CE371" s="39">
        <f t="shared" si="730"/>
        <v>11746792358.681812</v>
      </c>
      <c r="CF371" s="53">
        <f t="shared" si="731"/>
        <v>17261258771507.441</v>
      </c>
      <c r="CG371" s="39">
        <f t="shared" si="732"/>
        <v>-6754405606242.042</v>
      </c>
      <c r="CH371" s="39">
        <f t="shared" si="733"/>
        <v>2643028280703.4077</v>
      </c>
      <c r="DB371" s="21">
        <v>317</v>
      </c>
      <c r="DC371" s="39">
        <v>225</v>
      </c>
      <c r="DD371" s="39">
        <v>-575</v>
      </c>
      <c r="DE371" s="39">
        <v>2500</v>
      </c>
      <c r="DF371" s="50">
        <f t="shared" si="734"/>
        <v>3.10151550255834E-4</v>
      </c>
      <c r="DG371" s="40">
        <f t="shared" si="690"/>
        <v>7.2956278827199004</v>
      </c>
      <c r="DH371" s="41">
        <f t="shared" si="735"/>
        <v>18239.06970679975</v>
      </c>
      <c r="DI371" s="39">
        <f t="shared" si="736"/>
        <v>-10487465.081409857</v>
      </c>
      <c r="DJ371" s="39">
        <f t="shared" si="737"/>
        <v>4103790.6840299438</v>
      </c>
      <c r="DK371" s="40">
        <f t="shared" si="691"/>
        <v>21545.567734238117</v>
      </c>
      <c r="DL371" s="39">
        <f t="shared" si="738"/>
        <v>53863919.335595295</v>
      </c>
      <c r="DM371" s="39">
        <f t="shared" si="739"/>
        <v>-30971753617.967293</v>
      </c>
      <c r="DN371" s="39">
        <f t="shared" si="740"/>
        <v>12119381850.508942</v>
      </c>
      <c r="DO371" s="53">
        <f t="shared" si="741"/>
        <v>17808758330331.191</v>
      </c>
      <c r="DP371" s="39">
        <f t="shared" si="742"/>
        <v>-6968644564042.6416</v>
      </c>
      <c r="DQ371" s="39">
        <f t="shared" si="743"/>
        <v>2726860916364.5117</v>
      </c>
      <c r="EK371" s="21">
        <v>317</v>
      </c>
      <c r="EL371" s="39">
        <v>225</v>
      </c>
      <c r="EM371" s="39">
        <v>-575</v>
      </c>
      <c r="EN371" s="39">
        <v>2500</v>
      </c>
      <c r="EO371" s="50">
        <f t="shared" si="744"/>
        <v>2.9321546916768375E-4</v>
      </c>
      <c r="EP371" s="40">
        <f t="shared" si="692"/>
        <v>6.9289018538608778</v>
      </c>
      <c r="EQ371" s="41">
        <f t="shared" si="745"/>
        <v>17322.254634652196</v>
      </c>
      <c r="ER371" s="39">
        <f t="shared" si="746"/>
        <v>-9960296.4149250127</v>
      </c>
      <c r="ES371" s="39">
        <f t="shared" si="747"/>
        <v>3897507.292796744</v>
      </c>
      <c r="ET371" s="40">
        <f t="shared" si="693"/>
        <v>21761.50276811203</v>
      </c>
      <c r="EU371" s="39">
        <f t="shared" si="748"/>
        <v>54403756.920280077</v>
      </c>
      <c r="EV371" s="39">
        <f t="shared" si="749"/>
        <v>-31282160229.161045</v>
      </c>
      <c r="EW371" s="39">
        <f t="shared" si="750"/>
        <v>12240845307.063017</v>
      </c>
      <c r="EX371" s="53">
        <f t="shared" si="751"/>
        <v>17987242131767.602</v>
      </c>
      <c r="EY371" s="39">
        <f t="shared" si="752"/>
        <v>-7038486051561.2344</v>
      </c>
      <c r="EZ371" s="39">
        <f t="shared" si="753"/>
        <v>2754190194089.1787</v>
      </c>
      <c r="FT371" s="21">
        <v>317</v>
      </c>
      <c r="FU371" s="39">
        <v>225</v>
      </c>
      <c r="FV371" s="39">
        <v>-575</v>
      </c>
      <c r="FW371" s="39">
        <v>2500</v>
      </c>
      <c r="FX371" s="50">
        <f t="shared" si="754"/>
        <v>2.9189969368899555E-4</v>
      </c>
      <c r="FY371" s="40">
        <f t="shared" si="694"/>
        <v>6.9002575653241092</v>
      </c>
      <c r="FZ371" s="41">
        <f t="shared" si="755"/>
        <v>17250.643913310272</v>
      </c>
      <c r="GA371" s="39">
        <f t="shared" si="756"/>
        <v>-9919120.2501534056</v>
      </c>
      <c r="GB371" s="39">
        <f t="shared" si="757"/>
        <v>3881394.8804948111</v>
      </c>
      <c r="GC371" s="40">
        <f t="shared" si="695"/>
        <v>21778.278905465308</v>
      </c>
      <c r="GD371" s="39">
        <f t="shared" si="758"/>
        <v>54445697.26366327</v>
      </c>
      <c r="GE371" s="39">
        <f t="shared" si="759"/>
        <v>-31306275926.60638</v>
      </c>
      <c r="GF371" s="39">
        <f t="shared" si="760"/>
        <v>12250281884.324236</v>
      </c>
      <c r="GG371" s="53">
        <f t="shared" si="761"/>
        <v>18001108657798.668</v>
      </c>
      <c r="GH371" s="39">
        <f t="shared" si="762"/>
        <v>-7043912083486.4355</v>
      </c>
      <c r="GI371" s="39">
        <f t="shared" si="763"/>
        <v>2756313423972.9531</v>
      </c>
      <c r="HC371" s="21">
        <v>317</v>
      </c>
      <c r="HD371" s="39">
        <v>225</v>
      </c>
      <c r="HE371" s="39">
        <v>-575</v>
      </c>
      <c r="HF371" s="39">
        <v>2500</v>
      </c>
      <c r="HG371" s="50">
        <f t="shared" si="764"/>
        <v>2.9189606997841655E-4</v>
      </c>
      <c r="HH371" s="40">
        <f t="shared" si="696"/>
        <v>6.9001786470607369</v>
      </c>
      <c r="HI371" s="41">
        <f t="shared" si="765"/>
        <v>17250.446617651844</v>
      </c>
      <c r="HJ371" s="39">
        <f t="shared" si="766"/>
        <v>-9919006.8051498104</v>
      </c>
      <c r="HK371" s="39">
        <f t="shared" si="767"/>
        <v>3881350.4889716646</v>
      </c>
      <c r="HL371" s="40">
        <f t="shared" si="697"/>
        <v>21778.325107775188</v>
      </c>
      <c r="HM371" s="39">
        <f t="shared" si="768"/>
        <v>54445812.769437969</v>
      </c>
      <c r="HN371" s="39">
        <f t="shared" si="769"/>
        <v>-31306342342.42683</v>
      </c>
      <c r="HO371" s="39">
        <f t="shared" si="770"/>
        <v>12250307873.123543</v>
      </c>
      <c r="HP371" s="53">
        <f t="shared" si="771"/>
        <v>18001146846895.426</v>
      </c>
      <c r="HQ371" s="39">
        <f t="shared" si="772"/>
        <v>-7043927027046.0371</v>
      </c>
      <c r="HR371" s="39">
        <f t="shared" si="773"/>
        <v>2756319271452.7974</v>
      </c>
      <c r="IL371" s="21">
        <v>317</v>
      </c>
      <c r="IM371" s="39">
        <v>225</v>
      </c>
      <c r="IN371" s="39">
        <v>-575</v>
      </c>
      <c r="IO371" s="39">
        <v>2500</v>
      </c>
      <c r="IP371" s="50">
        <f t="shared" si="774"/>
        <v>2.9189606990638682E-4</v>
      </c>
      <c r="IQ371" s="40">
        <f t="shared" si="698"/>
        <v>6.9001786454920495</v>
      </c>
      <c r="IR371" s="41">
        <f t="shared" si="775"/>
        <v>17250.446613730124</v>
      </c>
      <c r="IS371" s="39">
        <f t="shared" si="776"/>
        <v>-9919006.8028948214</v>
      </c>
      <c r="IT371" s="39">
        <f t="shared" si="777"/>
        <v>3881350.4880892779</v>
      </c>
      <c r="IU371" s="40">
        <f t="shared" si="699"/>
        <v>21778.325108693567</v>
      </c>
      <c r="IV371" s="39">
        <f t="shared" si="778"/>
        <v>54445812.771733917</v>
      </c>
      <c r="IW371" s="39">
        <f t="shared" si="779"/>
        <v>-31306342343.747002</v>
      </c>
      <c r="IX371" s="39">
        <f t="shared" si="780"/>
        <v>12250307873.640131</v>
      </c>
      <c r="IY371" s="53">
        <f t="shared" si="781"/>
        <v>18001146847654.527</v>
      </c>
      <c r="IZ371" s="39">
        <f t="shared" si="782"/>
        <v>-7043927027343.0752</v>
      </c>
      <c r="JA371" s="39">
        <f t="shared" si="783"/>
        <v>2756319271569.0298</v>
      </c>
      <c r="JU371" s="21">
        <v>317</v>
      </c>
      <c r="JV371" s="39">
        <v>225</v>
      </c>
      <c r="JW371" s="39">
        <v>-575</v>
      </c>
      <c r="JX371" s="39">
        <v>2500</v>
      </c>
      <c r="JY371" s="50">
        <f t="shared" si="784"/>
        <v>2.9189606990638698E-4</v>
      </c>
      <c r="JZ371" s="40">
        <f t="shared" si="700"/>
        <v>6.9001786454920495</v>
      </c>
      <c r="KA371" s="41">
        <f t="shared" si="785"/>
        <v>17250.446613730124</v>
      </c>
      <c r="KB371" s="39">
        <f t="shared" si="786"/>
        <v>-9919006.8028948214</v>
      </c>
      <c r="KC371" s="39">
        <f t="shared" si="787"/>
        <v>3881350.4880892779</v>
      </c>
      <c r="KD371" s="40">
        <f t="shared" si="701"/>
        <v>21778.325108693567</v>
      </c>
      <c r="KE371" s="39">
        <f t="shared" si="788"/>
        <v>54445812.771733917</v>
      </c>
      <c r="KF371" s="39">
        <f t="shared" si="789"/>
        <v>-31306342343.747002</v>
      </c>
      <c r="KG371" s="39">
        <f t="shared" si="790"/>
        <v>12250307873.640131</v>
      </c>
      <c r="KH371" s="53">
        <f t="shared" si="791"/>
        <v>18001146847654.527</v>
      </c>
      <c r="KI371" s="39">
        <f t="shared" si="792"/>
        <v>-7043927027343.0752</v>
      </c>
      <c r="KJ371" s="39">
        <f t="shared" si="793"/>
        <v>2756319271569.0298</v>
      </c>
      <c r="LD371" s="21">
        <v>317</v>
      </c>
      <c r="LE371" s="39">
        <v>225</v>
      </c>
      <c r="LF371" s="39">
        <v>-575</v>
      </c>
      <c r="LG371" s="39">
        <v>2500</v>
      </c>
      <c r="LH371" s="50">
        <f t="shared" si="794"/>
        <v>2.9189606990638698E-4</v>
      </c>
      <c r="LI371" s="40">
        <f t="shared" si="702"/>
        <v>6.9001786454920495</v>
      </c>
      <c r="LJ371" s="41">
        <f t="shared" si="795"/>
        <v>17250.446613730124</v>
      </c>
      <c r="LK371" s="39">
        <f t="shared" si="796"/>
        <v>-9919006.8028948214</v>
      </c>
      <c r="LL371" s="39">
        <f t="shared" si="797"/>
        <v>3881350.4880892779</v>
      </c>
      <c r="LM371" s="40">
        <f t="shared" si="703"/>
        <v>21778.325108693567</v>
      </c>
      <c r="LN371" s="39">
        <f t="shared" si="798"/>
        <v>54445812.771733917</v>
      </c>
      <c r="LO371" s="39">
        <f t="shared" si="799"/>
        <v>-31306342343.747002</v>
      </c>
      <c r="LP371" s="39">
        <f t="shared" si="800"/>
        <v>12250307873.640131</v>
      </c>
      <c r="LQ371" s="53">
        <f t="shared" si="801"/>
        <v>18001146847654.527</v>
      </c>
      <c r="LR371" s="39">
        <f t="shared" si="802"/>
        <v>-7043927027343.0752</v>
      </c>
      <c r="LS371" s="39">
        <f t="shared" si="803"/>
        <v>2756319271569.0298</v>
      </c>
    </row>
    <row r="372" spans="1:331" x14ac:dyDescent="0.25">
      <c r="A372" s="21">
        <v>318</v>
      </c>
      <c r="B372" s="39">
        <v>225</v>
      </c>
      <c r="C372" s="39">
        <v>-525</v>
      </c>
      <c r="D372" s="39">
        <v>2500</v>
      </c>
      <c r="E372" s="50">
        <f t="shared" si="704"/>
        <v>9.3249999999999995E-4</v>
      </c>
      <c r="F372" s="40">
        <f t="shared" si="684"/>
        <v>18.23532890625</v>
      </c>
      <c r="G372" s="41">
        <f t="shared" si="705"/>
        <v>45588.322265625</v>
      </c>
      <c r="H372" s="39">
        <f t="shared" si="706"/>
        <v>-23933869.189453125</v>
      </c>
      <c r="I372" s="39">
        <f t="shared" si="707"/>
        <v>10257372.509765625</v>
      </c>
      <c r="J372" s="40">
        <f t="shared" si="685"/>
        <v>13610.625000000002</v>
      </c>
      <c r="K372" s="39">
        <f t="shared" si="708"/>
        <v>34026562.500000007</v>
      </c>
      <c r="L372" s="39">
        <f t="shared" si="709"/>
        <v>-17863945312.500004</v>
      </c>
      <c r="M372" s="39">
        <f t="shared" si="710"/>
        <v>7655976562.5000019</v>
      </c>
      <c r="N372" s="53">
        <f t="shared" si="711"/>
        <v>9378571289062.502</v>
      </c>
      <c r="O372" s="39">
        <f t="shared" si="712"/>
        <v>-4019387695312.501</v>
      </c>
      <c r="P372" s="39">
        <f t="shared" si="713"/>
        <v>1722594726562.5005</v>
      </c>
      <c r="AJ372" s="21">
        <v>318</v>
      </c>
      <c r="AK372" s="39">
        <v>225</v>
      </c>
      <c r="AL372" s="39">
        <v>-525</v>
      </c>
      <c r="AM372" s="39">
        <v>2500</v>
      </c>
      <c r="AN372" s="50">
        <f t="shared" si="714"/>
        <v>4.1283361619571092E-4</v>
      </c>
      <c r="AO372" s="40">
        <f t="shared" si="686"/>
        <v>9.440755797025302</v>
      </c>
      <c r="AP372" s="41">
        <f t="shared" si="715"/>
        <v>23601.889492563256</v>
      </c>
      <c r="AQ372" s="39">
        <f t="shared" si="716"/>
        <v>-12390991.983595708</v>
      </c>
      <c r="AR372" s="39">
        <f t="shared" si="717"/>
        <v>5310425.135826733</v>
      </c>
      <c r="AS372" s="40">
        <f t="shared" si="687"/>
        <v>20236.371393504687</v>
      </c>
      <c r="AT372" s="39">
        <f t="shared" si="718"/>
        <v>50590928.48376172</v>
      </c>
      <c r="AU372" s="39">
        <f t="shared" si="719"/>
        <v>-26560237453.974903</v>
      </c>
      <c r="AV372" s="39">
        <f t="shared" si="720"/>
        <v>11382958908.846388</v>
      </c>
      <c r="AW372" s="53">
        <f t="shared" si="721"/>
        <v>13944124663336.824</v>
      </c>
      <c r="AX372" s="39">
        <f t="shared" si="722"/>
        <v>-5976053427144.3535</v>
      </c>
      <c r="AY372" s="39">
        <f t="shared" si="723"/>
        <v>2561165754490.437</v>
      </c>
      <c r="BS372" s="21">
        <v>318</v>
      </c>
      <c r="BT372" s="39">
        <v>225</v>
      </c>
      <c r="BU372" s="39">
        <v>-525</v>
      </c>
      <c r="BV372" s="39">
        <v>2500</v>
      </c>
      <c r="BW372" s="50">
        <f t="shared" si="724"/>
        <v>4.5246452998875657E-4</v>
      </c>
      <c r="BX372" s="40">
        <f t="shared" si="688"/>
        <v>10.232729052738886</v>
      </c>
      <c r="BY372" s="41">
        <f t="shared" si="725"/>
        <v>25581.822631847215</v>
      </c>
      <c r="BZ372" s="39">
        <f t="shared" si="726"/>
        <v>-13430456.881719789</v>
      </c>
      <c r="CA372" s="39">
        <f t="shared" si="727"/>
        <v>5755910.0921656238</v>
      </c>
      <c r="CB372" s="40">
        <f t="shared" si="689"/>
        <v>19731.077242643354</v>
      </c>
      <c r="CC372" s="39">
        <f t="shared" si="728"/>
        <v>49327693.106608383</v>
      </c>
      <c r="CD372" s="39">
        <f t="shared" si="729"/>
        <v>-25897038880.969402</v>
      </c>
      <c r="CE372" s="39">
        <f t="shared" si="730"/>
        <v>11098730948.986887</v>
      </c>
      <c r="CF372" s="53">
        <f t="shared" si="731"/>
        <v>13595945412508.936</v>
      </c>
      <c r="CG372" s="39">
        <f t="shared" si="732"/>
        <v>-5826833748218.1152</v>
      </c>
      <c r="CH372" s="39">
        <f t="shared" si="733"/>
        <v>2497214463522.0493</v>
      </c>
      <c r="DB372" s="21">
        <v>318</v>
      </c>
      <c r="DC372" s="39">
        <v>225</v>
      </c>
      <c r="DD372" s="39">
        <v>-525</v>
      </c>
      <c r="DE372" s="39">
        <v>2500</v>
      </c>
      <c r="DF372" s="50">
        <f t="shared" si="734"/>
        <v>4.2107182500721106E-4</v>
      </c>
      <c r="DG372" s="40">
        <f t="shared" si="690"/>
        <v>9.6070345911138695</v>
      </c>
      <c r="DH372" s="41">
        <f t="shared" si="735"/>
        <v>24017.586477784673</v>
      </c>
      <c r="DI372" s="39">
        <f t="shared" si="736"/>
        <v>-12609232.900836954</v>
      </c>
      <c r="DJ372" s="39">
        <f t="shared" si="737"/>
        <v>5403956.9575015511</v>
      </c>
      <c r="DK372" s="40">
        <f t="shared" si="691"/>
        <v>20131.33423115806</v>
      </c>
      <c r="DL372" s="39">
        <f t="shared" si="738"/>
        <v>50328335.57789515</v>
      </c>
      <c r="DM372" s="39">
        <f t="shared" si="739"/>
        <v>-26422376178.394955</v>
      </c>
      <c r="DN372" s="39">
        <f t="shared" si="740"/>
        <v>11323875505.026409</v>
      </c>
      <c r="DO372" s="53">
        <f t="shared" si="741"/>
        <v>13871747493657.352</v>
      </c>
      <c r="DP372" s="39">
        <f t="shared" si="742"/>
        <v>-5945034640138.8652</v>
      </c>
      <c r="DQ372" s="39">
        <f t="shared" si="743"/>
        <v>2547871988630.9419</v>
      </c>
      <c r="EK372" s="21">
        <v>318</v>
      </c>
      <c r="EL372" s="39">
        <v>225</v>
      </c>
      <c r="EM372" s="39">
        <v>-525</v>
      </c>
      <c r="EN372" s="39">
        <v>2500</v>
      </c>
      <c r="EO372" s="50">
        <f t="shared" si="744"/>
        <v>4.1180187947114201E-4</v>
      </c>
      <c r="EP372" s="40">
        <f t="shared" si="692"/>
        <v>9.4198704034223457</v>
      </c>
      <c r="EQ372" s="41">
        <f t="shared" si="745"/>
        <v>23549.676008555864</v>
      </c>
      <c r="ER372" s="39">
        <f t="shared" si="746"/>
        <v>-12363579.904491829</v>
      </c>
      <c r="ES372" s="39">
        <f t="shared" si="747"/>
        <v>5298677.1019250695</v>
      </c>
      <c r="ET372" s="40">
        <f t="shared" si="693"/>
        <v>20249.52603674294</v>
      </c>
      <c r="EU372" s="39">
        <f t="shared" si="748"/>
        <v>50623815.091857351</v>
      </c>
      <c r="EV372" s="39">
        <f t="shared" si="749"/>
        <v>-26577502923.225109</v>
      </c>
      <c r="EW372" s="39">
        <f t="shared" si="750"/>
        <v>11390358395.667904</v>
      </c>
      <c r="EX372" s="53">
        <f t="shared" si="751"/>
        <v>13953189034693.182</v>
      </c>
      <c r="EY372" s="39">
        <f t="shared" si="752"/>
        <v>-5979938157725.6494</v>
      </c>
      <c r="EZ372" s="39">
        <f t="shared" si="753"/>
        <v>2562830639025.2783</v>
      </c>
      <c r="FT372" s="21">
        <v>318</v>
      </c>
      <c r="FU372" s="39">
        <v>225</v>
      </c>
      <c r="FV372" s="39">
        <v>-525</v>
      </c>
      <c r="FW372" s="39">
        <v>2500</v>
      </c>
      <c r="FX372" s="50">
        <f t="shared" si="754"/>
        <v>4.1106957438226269E-4</v>
      </c>
      <c r="FY372" s="40">
        <f t="shared" si="694"/>
        <v>9.4050381537322529</v>
      </c>
      <c r="FZ372" s="41">
        <f t="shared" si="755"/>
        <v>23512.595384330631</v>
      </c>
      <c r="GA372" s="39">
        <f t="shared" si="756"/>
        <v>-12344112.57677358</v>
      </c>
      <c r="GB372" s="39">
        <f t="shared" si="757"/>
        <v>5290333.9614743916</v>
      </c>
      <c r="GC372" s="40">
        <f t="shared" si="695"/>
        <v>20258.862926626152</v>
      </c>
      <c r="GD372" s="39">
        <f t="shared" si="758"/>
        <v>50647157.31656538</v>
      </c>
      <c r="GE372" s="39">
        <f t="shared" si="759"/>
        <v>-26589757591.196823</v>
      </c>
      <c r="GF372" s="39">
        <f t="shared" si="760"/>
        <v>11395610396.227211</v>
      </c>
      <c r="GG372" s="53">
        <f t="shared" si="761"/>
        <v>13959622735378.332</v>
      </c>
      <c r="GH372" s="39">
        <f t="shared" si="762"/>
        <v>-5982695458019.2861</v>
      </c>
      <c r="GI372" s="39">
        <f t="shared" si="763"/>
        <v>2564012339151.1226</v>
      </c>
      <c r="HC372" s="21">
        <v>318</v>
      </c>
      <c r="HD372" s="39">
        <v>225</v>
      </c>
      <c r="HE372" s="39">
        <v>-525</v>
      </c>
      <c r="HF372" s="39">
        <v>2500</v>
      </c>
      <c r="HG372" s="50">
        <f t="shared" si="764"/>
        <v>4.1106821503637033E-4</v>
      </c>
      <c r="HH372" s="40">
        <f t="shared" si="696"/>
        <v>9.405010614918373</v>
      </c>
      <c r="HI372" s="41">
        <f t="shared" si="765"/>
        <v>23512.526537295933</v>
      </c>
      <c r="HJ372" s="39">
        <f t="shared" si="766"/>
        <v>-12344076.432080366</v>
      </c>
      <c r="HK372" s="39">
        <f t="shared" si="767"/>
        <v>5290318.4708915846</v>
      </c>
      <c r="HL372" s="40">
        <f t="shared" si="697"/>
        <v>20258.880258286281</v>
      </c>
      <c r="HM372" s="39">
        <f t="shared" si="768"/>
        <v>50647200.645715699</v>
      </c>
      <c r="HN372" s="39">
        <f t="shared" si="769"/>
        <v>-26589780339.00074</v>
      </c>
      <c r="HO372" s="39">
        <f t="shared" si="770"/>
        <v>11395620145.286032</v>
      </c>
      <c r="HP372" s="53">
        <f t="shared" si="771"/>
        <v>13959634677975.389</v>
      </c>
      <c r="HQ372" s="39">
        <f t="shared" si="772"/>
        <v>-5982700576275.167</v>
      </c>
      <c r="HR372" s="39">
        <f t="shared" si="773"/>
        <v>2564014532689.3574</v>
      </c>
      <c r="IL372" s="21">
        <v>318</v>
      </c>
      <c r="IM372" s="39">
        <v>225</v>
      </c>
      <c r="IN372" s="39">
        <v>-525</v>
      </c>
      <c r="IO372" s="39">
        <v>2500</v>
      </c>
      <c r="IP372" s="50">
        <f t="shared" si="774"/>
        <v>4.1106821500578184E-4</v>
      </c>
      <c r="IQ372" s="40">
        <f t="shared" si="698"/>
        <v>9.4050106142986856</v>
      </c>
      <c r="IR372" s="41">
        <f t="shared" si="775"/>
        <v>23512.526535746714</v>
      </c>
      <c r="IS372" s="39">
        <f t="shared" si="776"/>
        <v>-12344076.431267025</v>
      </c>
      <c r="IT372" s="39">
        <f t="shared" si="777"/>
        <v>5290318.4705430111</v>
      </c>
      <c r="IU372" s="40">
        <f t="shared" si="699"/>
        <v>20258.880258676283</v>
      </c>
      <c r="IV372" s="39">
        <f t="shared" si="778"/>
        <v>50647200.646690711</v>
      </c>
      <c r="IW372" s="39">
        <f t="shared" si="779"/>
        <v>-26589780339.512623</v>
      </c>
      <c r="IX372" s="39">
        <f t="shared" si="780"/>
        <v>11395620145.505409</v>
      </c>
      <c r="IY372" s="53">
        <f t="shared" si="781"/>
        <v>13959634678244.127</v>
      </c>
      <c r="IZ372" s="39">
        <f t="shared" si="782"/>
        <v>-5982700576390.3398</v>
      </c>
      <c r="JA372" s="39">
        <f t="shared" si="783"/>
        <v>2564014532738.7173</v>
      </c>
      <c r="JU372" s="21">
        <v>318</v>
      </c>
      <c r="JV372" s="39">
        <v>225</v>
      </c>
      <c r="JW372" s="39">
        <v>-525</v>
      </c>
      <c r="JX372" s="39">
        <v>2500</v>
      </c>
      <c r="JY372" s="50">
        <f t="shared" si="784"/>
        <v>4.1106821500578222E-4</v>
      </c>
      <c r="JZ372" s="40">
        <f t="shared" si="700"/>
        <v>9.4050106142986927</v>
      </c>
      <c r="KA372" s="41">
        <f t="shared" si="785"/>
        <v>23512.526535746732</v>
      </c>
      <c r="KB372" s="39">
        <f t="shared" si="786"/>
        <v>-12344076.431267034</v>
      </c>
      <c r="KC372" s="39">
        <f t="shared" si="787"/>
        <v>5290318.4705430148</v>
      </c>
      <c r="KD372" s="40">
        <f t="shared" si="701"/>
        <v>20258.880258676276</v>
      </c>
      <c r="KE372" s="39">
        <f t="shared" si="788"/>
        <v>50647200.646690689</v>
      </c>
      <c r="KF372" s="39">
        <f t="shared" si="789"/>
        <v>-26589780339.512611</v>
      </c>
      <c r="KG372" s="39">
        <f t="shared" si="790"/>
        <v>11395620145.505405</v>
      </c>
      <c r="KH372" s="53">
        <f t="shared" si="791"/>
        <v>13959634678244.121</v>
      </c>
      <c r="KI372" s="39">
        <f t="shared" si="792"/>
        <v>-5982700576390.3379</v>
      </c>
      <c r="KJ372" s="39">
        <f t="shared" si="793"/>
        <v>2564014532738.7163</v>
      </c>
      <c r="LD372" s="21">
        <v>318</v>
      </c>
      <c r="LE372" s="39">
        <v>225</v>
      </c>
      <c r="LF372" s="39">
        <v>-525</v>
      </c>
      <c r="LG372" s="39">
        <v>2500</v>
      </c>
      <c r="LH372" s="50">
        <f t="shared" si="794"/>
        <v>4.1106821500578222E-4</v>
      </c>
      <c r="LI372" s="40">
        <f t="shared" si="702"/>
        <v>9.4050106142986927</v>
      </c>
      <c r="LJ372" s="41">
        <f t="shared" si="795"/>
        <v>23512.526535746732</v>
      </c>
      <c r="LK372" s="39">
        <f t="shared" si="796"/>
        <v>-12344076.431267034</v>
      </c>
      <c r="LL372" s="39">
        <f t="shared" si="797"/>
        <v>5290318.4705430148</v>
      </c>
      <c r="LM372" s="40">
        <f t="shared" si="703"/>
        <v>20258.880258676276</v>
      </c>
      <c r="LN372" s="39">
        <f t="shared" si="798"/>
        <v>50647200.646690689</v>
      </c>
      <c r="LO372" s="39">
        <f t="shared" si="799"/>
        <v>-26589780339.512611</v>
      </c>
      <c r="LP372" s="39">
        <f t="shared" si="800"/>
        <v>11395620145.505405</v>
      </c>
      <c r="LQ372" s="53">
        <f t="shared" si="801"/>
        <v>13959634678244.121</v>
      </c>
      <c r="LR372" s="39">
        <f t="shared" si="802"/>
        <v>-5982700576390.3379</v>
      </c>
      <c r="LS372" s="39">
        <f t="shared" si="803"/>
        <v>2564014532738.7163</v>
      </c>
    </row>
    <row r="373" spans="1:331" x14ac:dyDescent="0.25">
      <c r="A373" s="21">
        <v>319</v>
      </c>
      <c r="B373" s="39">
        <v>225</v>
      </c>
      <c r="C373" s="39">
        <v>-475</v>
      </c>
      <c r="D373" s="39">
        <v>2500</v>
      </c>
      <c r="E373" s="50">
        <f t="shared" si="704"/>
        <v>9.3999999999999997E-4</v>
      </c>
      <c r="F373" s="40">
        <f t="shared" si="684"/>
        <v>18.337049999999998</v>
      </c>
      <c r="G373" s="41">
        <f t="shared" si="705"/>
        <v>45842.624999999993</v>
      </c>
      <c r="H373" s="39">
        <f t="shared" si="706"/>
        <v>-21775246.874999996</v>
      </c>
      <c r="I373" s="39">
        <f t="shared" si="707"/>
        <v>10314590.624999998</v>
      </c>
      <c r="J373" s="40">
        <f t="shared" si="685"/>
        <v>13515</v>
      </c>
      <c r="K373" s="39">
        <f t="shared" si="708"/>
        <v>33787500</v>
      </c>
      <c r="L373" s="39">
        <f t="shared" si="709"/>
        <v>-16049062500</v>
      </c>
      <c r="M373" s="39">
        <f t="shared" si="710"/>
        <v>7602187500</v>
      </c>
      <c r="N373" s="53">
        <f t="shared" si="711"/>
        <v>7623304687500</v>
      </c>
      <c r="O373" s="39">
        <f t="shared" si="712"/>
        <v>-3611039062500</v>
      </c>
      <c r="P373" s="39">
        <f t="shared" si="713"/>
        <v>1710492187500</v>
      </c>
      <c r="AJ373" s="21">
        <v>319</v>
      </c>
      <c r="AK373" s="39">
        <v>225</v>
      </c>
      <c r="AL373" s="39">
        <v>-475</v>
      </c>
      <c r="AM373" s="39">
        <v>2500</v>
      </c>
      <c r="AN373" s="50">
        <f t="shared" si="714"/>
        <v>4.8542565593368665E-4</v>
      </c>
      <c r="AO373" s="40">
        <f t="shared" si="686"/>
        <v>10.876161546387616</v>
      </c>
      <c r="AP373" s="41">
        <f t="shared" si="715"/>
        <v>27190.403865969038</v>
      </c>
      <c r="AQ373" s="39">
        <f t="shared" si="716"/>
        <v>-12915441.836335292</v>
      </c>
      <c r="AR373" s="39">
        <f t="shared" si="717"/>
        <v>6117840.8698430331</v>
      </c>
      <c r="AS373" s="40">
        <f t="shared" si="687"/>
        <v>19310.822886845493</v>
      </c>
      <c r="AT373" s="39">
        <f t="shared" si="718"/>
        <v>48277057.217113733</v>
      </c>
      <c r="AU373" s="39">
        <f t="shared" si="719"/>
        <v>-22931602178.129025</v>
      </c>
      <c r="AV373" s="39">
        <f t="shared" si="720"/>
        <v>10862337873.85059</v>
      </c>
      <c r="AW373" s="53">
        <f t="shared" si="721"/>
        <v>10892511034611.287</v>
      </c>
      <c r="AX373" s="39">
        <f t="shared" si="722"/>
        <v>-5159610490079.0303</v>
      </c>
      <c r="AY373" s="39">
        <f t="shared" si="723"/>
        <v>2444026021616.3828</v>
      </c>
      <c r="BS373" s="21">
        <v>319</v>
      </c>
      <c r="BT373" s="39">
        <v>225</v>
      </c>
      <c r="BU373" s="39">
        <v>-475</v>
      </c>
      <c r="BV373" s="39">
        <v>2500</v>
      </c>
      <c r="BW373" s="50">
        <f t="shared" si="724"/>
        <v>5.4282603373706885E-4</v>
      </c>
      <c r="BX373" s="40">
        <f t="shared" si="688"/>
        <v>11.963605704290435</v>
      </c>
      <c r="BY373" s="41">
        <f t="shared" si="725"/>
        <v>29909.01426072609</v>
      </c>
      <c r="BZ373" s="39">
        <f t="shared" si="726"/>
        <v>-14206781.773844892</v>
      </c>
      <c r="CA373" s="39">
        <f t="shared" si="727"/>
        <v>6729528.2086633705</v>
      </c>
      <c r="CB373" s="40">
        <f t="shared" si="689"/>
        <v>18578.96806985237</v>
      </c>
      <c r="CC373" s="39">
        <f t="shared" si="728"/>
        <v>46447420.174630925</v>
      </c>
      <c r="CD373" s="39">
        <f t="shared" si="729"/>
        <v>-22062524582.949688</v>
      </c>
      <c r="CE373" s="39">
        <f t="shared" si="730"/>
        <v>10450669539.291958</v>
      </c>
      <c r="CF373" s="53">
        <f t="shared" si="731"/>
        <v>10479699176901.102</v>
      </c>
      <c r="CG373" s="39">
        <f t="shared" si="732"/>
        <v>-4964068031163.6797</v>
      </c>
      <c r="CH373" s="39">
        <f t="shared" si="733"/>
        <v>2351400646340.6904</v>
      </c>
      <c r="DB373" s="21">
        <v>319</v>
      </c>
      <c r="DC373" s="39">
        <v>225</v>
      </c>
      <c r="DD373" s="39">
        <v>-475</v>
      </c>
      <c r="DE373" s="39">
        <v>2500</v>
      </c>
      <c r="DF373" s="50">
        <f t="shared" si="734"/>
        <v>5.3199209975858812E-4</v>
      </c>
      <c r="DG373" s="40">
        <f t="shared" si="690"/>
        <v>11.761574130783604</v>
      </c>
      <c r="DH373" s="41">
        <f t="shared" si="735"/>
        <v>29403.93532695901</v>
      </c>
      <c r="DI373" s="39">
        <f t="shared" si="736"/>
        <v>-13966869.280305529</v>
      </c>
      <c r="DJ373" s="39">
        <f t="shared" si="737"/>
        <v>6615885.4485657774</v>
      </c>
      <c r="DK373" s="40">
        <f t="shared" si="691"/>
        <v>18717.100728078003</v>
      </c>
      <c r="DL373" s="39">
        <f t="shared" si="738"/>
        <v>46792751.820195004</v>
      </c>
      <c r="DM373" s="39">
        <f t="shared" si="739"/>
        <v>-22226557114.592628</v>
      </c>
      <c r="DN373" s="39">
        <f t="shared" si="740"/>
        <v>10528369159.543877</v>
      </c>
      <c r="DO373" s="53">
        <f t="shared" si="741"/>
        <v>10557614629431.498</v>
      </c>
      <c r="DP373" s="39">
        <f t="shared" si="742"/>
        <v>-5000975350783.3418</v>
      </c>
      <c r="DQ373" s="39">
        <f t="shared" si="743"/>
        <v>2368883060897.3721</v>
      </c>
      <c r="EK373" s="21">
        <v>319</v>
      </c>
      <c r="EL373" s="39">
        <v>225</v>
      </c>
      <c r="EM373" s="39">
        <v>-475</v>
      </c>
      <c r="EN373" s="39">
        <v>2500</v>
      </c>
      <c r="EO373" s="50">
        <f t="shared" si="744"/>
        <v>5.3038828977460006E-4</v>
      </c>
      <c r="EP373" s="40">
        <f t="shared" si="692"/>
        <v>11.731539059948394</v>
      </c>
      <c r="EQ373" s="41">
        <f t="shared" si="745"/>
        <v>29328.847649870986</v>
      </c>
      <c r="ER373" s="39">
        <f t="shared" si="746"/>
        <v>-13931202.633688718</v>
      </c>
      <c r="ES373" s="39">
        <f t="shared" si="747"/>
        <v>6598990.721220972</v>
      </c>
      <c r="ET373" s="40">
        <f t="shared" si="693"/>
        <v>18737.549305373846</v>
      </c>
      <c r="EU373" s="39">
        <f t="shared" si="748"/>
        <v>46843873.263434619</v>
      </c>
      <c r="EV373" s="39">
        <f t="shared" si="749"/>
        <v>-22250839800.131443</v>
      </c>
      <c r="EW373" s="39">
        <f t="shared" si="750"/>
        <v>10539871484.272789</v>
      </c>
      <c r="EX373" s="53">
        <f t="shared" si="751"/>
        <v>10569148905062.436</v>
      </c>
      <c r="EY373" s="39">
        <f t="shared" si="752"/>
        <v>-5006438955029.5752</v>
      </c>
      <c r="EZ373" s="39">
        <f t="shared" si="753"/>
        <v>2371471083961.3774</v>
      </c>
      <c r="FT373" s="21">
        <v>319</v>
      </c>
      <c r="FU373" s="39">
        <v>225</v>
      </c>
      <c r="FV373" s="39">
        <v>-475</v>
      </c>
      <c r="FW373" s="39">
        <v>2500</v>
      </c>
      <c r="FX373" s="50">
        <f t="shared" si="754"/>
        <v>5.3023945507552983E-4</v>
      </c>
      <c r="FY373" s="40">
        <f t="shared" si="694"/>
        <v>11.728750121218692</v>
      </c>
      <c r="FZ373" s="41">
        <f t="shared" si="755"/>
        <v>29321.875303046731</v>
      </c>
      <c r="GA373" s="39">
        <f t="shared" si="756"/>
        <v>-13927890.768947197</v>
      </c>
      <c r="GB373" s="39">
        <f t="shared" si="757"/>
        <v>6597421.9431855148</v>
      </c>
      <c r="GC373" s="40">
        <f t="shared" si="695"/>
        <v>18739.446947786993</v>
      </c>
      <c r="GD373" s="39">
        <f t="shared" si="758"/>
        <v>46848617.369467482</v>
      </c>
      <c r="GE373" s="39">
        <f t="shared" si="759"/>
        <v>-22253093250.497055</v>
      </c>
      <c r="GF373" s="39">
        <f t="shared" si="760"/>
        <v>10540938908.130184</v>
      </c>
      <c r="GG373" s="53">
        <f t="shared" si="761"/>
        <v>10570219293986.102</v>
      </c>
      <c r="GH373" s="39">
        <f t="shared" si="762"/>
        <v>-5006945981361.8379</v>
      </c>
      <c r="GI373" s="39">
        <f t="shared" si="763"/>
        <v>2371711254329.2915</v>
      </c>
      <c r="HC373" s="21">
        <v>319</v>
      </c>
      <c r="HD373" s="39">
        <v>225</v>
      </c>
      <c r="HE373" s="39">
        <v>-475</v>
      </c>
      <c r="HF373" s="39">
        <v>2500</v>
      </c>
      <c r="HG373" s="50">
        <f t="shared" si="764"/>
        <v>5.3024036009432412E-4</v>
      </c>
      <c r="HH373" s="40">
        <f t="shared" si="696"/>
        <v>11.728767080765154</v>
      </c>
      <c r="HI373" s="41">
        <f t="shared" si="765"/>
        <v>29321.917701912884</v>
      </c>
      <c r="HJ373" s="39">
        <f t="shared" si="766"/>
        <v>-13927910.908408619</v>
      </c>
      <c r="HK373" s="39">
        <f t="shared" si="767"/>
        <v>6597431.4829303985</v>
      </c>
      <c r="HL373" s="40">
        <f t="shared" si="697"/>
        <v>18739.435408797366</v>
      </c>
      <c r="HM373" s="39">
        <f t="shared" si="768"/>
        <v>46848588.521993414</v>
      </c>
      <c r="HN373" s="39">
        <f t="shared" si="769"/>
        <v>-22253079547.946873</v>
      </c>
      <c r="HO373" s="39">
        <f t="shared" si="770"/>
        <v>10540932417.448519</v>
      </c>
      <c r="HP373" s="53">
        <f t="shared" si="771"/>
        <v>10570212785274.764</v>
      </c>
      <c r="HQ373" s="39">
        <f t="shared" si="772"/>
        <v>-5006942898288.0469</v>
      </c>
      <c r="HR373" s="39">
        <f t="shared" si="773"/>
        <v>2371709793925.9165</v>
      </c>
      <c r="IL373" s="21">
        <v>319</v>
      </c>
      <c r="IM373" s="39">
        <v>225</v>
      </c>
      <c r="IN373" s="39">
        <v>-475</v>
      </c>
      <c r="IO373" s="39">
        <v>2500</v>
      </c>
      <c r="IP373" s="50">
        <f t="shared" si="774"/>
        <v>5.3024036010517687E-4</v>
      </c>
      <c r="IQ373" s="40">
        <f t="shared" si="698"/>
        <v>11.728767080968529</v>
      </c>
      <c r="IR373" s="41">
        <f t="shared" si="775"/>
        <v>29321.917702421324</v>
      </c>
      <c r="IS373" s="39">
        <f t="shared" si="776"/>
        <v>-13927910.908650128</v>
      </c>
      <c r="IT373" s="39">
        <f t="shared" si="777"/>
        <v>6597431.4830447976</v>
      </c>
      <c r="IU373" s="40">
        <f t="shared" si="699"/>
        <v>18739.435408658996</v>
      </c>
      <c r="IV373" s="39">
        <f t="shared" si="778"/>
        <v>46848588.521647491</v>
      </c>
      <c r="IW373" s="39">
        <f t="shared" si="779"/>
        <v>-22253079547.782558</v>
      </c>
      <c r="IX373" s="39">
        <f t="shared" si="780"/>
        <v>10540932417.370686</v>
      </c>
      <c r="IY373" s="53">
        <f t="shared" si="781"/>
        <v>10570212785196.715</v>
      </c>
      <c r="IZ373" s="39">
        <f t="shared" si="782"/>
        <v>-5006942898251.0752</v>
      </c>
      <c r="JA373" s="39">
        <f t="shared" si="783"/>
        <v>2371709793908.4043</v>
      </c>
      <c r="JU373" s="21">
        <v>319</v>
      </c>
      <c r="JV373" s="39">
        <v>225</v>
      </c>
      <c r="JW373" s="39">
        <v>-475</v>
      </c>
      <c r="JX373" s="39">
        <v>2500</v>
      </c>
      <c r="JY373" s="50">
        <f t="shared" si="784"/>
        <v>5.3024036010517741E-4</v>
      </c>
      <c r="JZ373" s="40">
        <f t="shared" si="700"/>
        <v>11.728767080968536</v>
      </c>
      <c r="KA373" s="41">
        <f t="shared" si="785"/>
        <v>29321.917702421342</v>
      </c>
      <c r="KB373" s="39">
        <f t="shared" si="786"/>
        <v>-13927910.908650137</v>
      </c>
      <c r="KC373" s="39">
        <f t="shared" si="787"/>
        <v>6597431.4830448022</v>
      </c>
      <c r="KD373" s="40">
        <f t="shared" si="701"/>
        <v>18739.435408658988</v>
      </c>
      <c r="KE373" s="39">
        <f t="shared" si="788"/>
        <v>46848588.521647468</v>
      </c>
      <c r="KF373" s="39">
        <f t="shared" si="789"/>
        <v>-22253079547.782547</v>
      </c>
      <c r="KG373" s="39">
        <f t="shared" si="790"/>
        <v>10540932417.37068</v>
      </c>
      <c r="KH373" s="53">
        <f t="shared" si="791"/>
        <v>10570212785196.709</v>
      </c>
      <c r="KI373" s="39">
        <f t="shared" si="792"/>
        <v>-5006942898251.0732</v>
      </c>
      <c r="KJ373" s="39">
        <f t="shared" si="793"/>
        <v>2371709793908.4033</v>
      </c>
      <c r="LD373" s="21">
        <v>319</v>
      </c>
      <c r="LE373" s="39">
        <v>225</v>
      </c>
      <c r="LF373" s="39">
        <v>-475</v>
      </c>
      <c r="LG373" s="39">
        <v>2500</v>
      </c>
      <c r="LH373" s="50">
        <f t="shared" si="794"/>
        <v>5.3024036010517741E-4</v>
      </c>
      <c r="LI373" s="40">
        <f t="shared" si="702"/>
        <v>11.728767080968536</v>
      </c>
      <c r="LJ373" s="41">
        <f t="shared" si="795"/>
        <v>29321.917702421342</v>
      </c>
      <c r="LK373" s="39">
        <f t="shared" si="796"/>
        <v>-13927910.908650137</v>
      </c>
      <c r="LL373" s="39">
        <f t="shared" si="797"/>
        <v>6597431.4830448022</v>
      </c>
      <c r="LM373" s="40">
        <f t="shared" si="703"/>
        <v>18739.435408658988</v>
      </c>
      <c r="LN373" s="39">
        <f t="shared" si="798"/>
        <v>46848588.521647468</v>
      </c>
      <c r="LO373" s="39">
        <f t="shared" si="799"/>
        <v>-22253079547.782547</v>
      </c>
      <c r="LP373" s="39">
        <f t="shared" si="800"/>
        <v>10540932417.37068</v>
      </c>
      <c r="LQ373" s="53">
        <f t="shared" si="801"/>
        <v>10570212785196.709</v>
      </c>
      <c r="LR373" s="39">
        <f t="shared" si="802"/>
        <v>-5006942898251.0732</v>
      </c>
      <c r="LS373" s="39">
        <f t="shared" si="803"/>
        <v>2371709793908.4033</v>
      </c>
    </row>
    <row r="374" spans="1:331" x14ac:dyDescent="0.25">
      <c r="A374" s="21">
        <v>320</v>
      </c>
      <c r="B374" s="39">
        <v>225</v>
      </c>
      <c r="C374" s="39">
        <v>-425</v>
      </c>
      <c r="D374" s="39">
        <v>2500</v>
      </c>
      <c r="E374" s="50">
        <f t="shared" si="704"/>
        <v>9.4749999999999999E-4</v>
      </c>
      <c r="F374" s="40">
        <f t="shared" si="684"/>
        <v>18.438053906249998</v>
      </c>
      <c r="G374" s="41">
        <f t="shared" si="705"/>
        <v>46095.134765624993</v>
      </c>
      <c r="H374" s="39">
        <f t="shared" si="706"/>
        <v>-19590432.275390621</v>
      </c>
      <c r="I374" s="39">
        <f t="shared" si="707"/>
        <v>10371405.322265623</v>
      </c>
      <c r="J374" s="40">
        <f t="shared" si="685"/>
        <v>13419.375</v>
      </c>
      <c r="K374" s="39">
        <f t="shared" si="708"/>
        <v>33548437.5</v>
      </c>
      <c r="L374" s="39">
        <f t="shared" si="709"/>
        <v>-14258085937.5</v>
      </c>
      <c r="M374" s="39">
        <f t="shared" si="710"/>
        <v>7548398437.5</v>
      </c>
      <c r="N374" s="53">
        <f t="shared" si="711"/>
        <v>6059686523437.5</v>
      </c>
      <c r="O374" s="39">
        <f t="shared" si="712"/>
        <v>-3208069335937.5</v>
      </c>
      <c r="P374" s="39">
        <f t="shared" si="713"/>
        <v>1698389648437.5</v>
      </c>
      <c r="AJ374" s="21">
        <v>320</v>
      </c>
      <c r="AK374" s="39">
        <v>225</v>
      </c>
      <c r="AL374" s="39">
        <v>-425</v>
      </c>
      <c r="AM374" s="39">
        <v>2500</v>
      </c>
      <c r="AN374" s="50">
        <f t="shared" si="714"/>
        <v>5.5801769567166227E-4</v>
      </c>
      <c r="AO374" s="40">
        <f t="shared" si="686"/>
        <v>12.244379841775098</v>
      </c>
      <c r="AP374" s="41">
        <f t="shared" si="715"/>
        <v>30610.949604437745</v>
      </c>
      <c r="AQ374" s="39">
        <f t="shared" si="716"/>
        <v>-13009653.581886042</v>
      </c>
      <c r="AR374" s="39">
        <f t="shared" si="717"/>
        <v>6887463.6609984925</v>
      </c>
      <c r="AS374" s="40">
        <f t="shared" si="687"/>
        <v>18385.274380186307</v>
      </c>
      <c r="AT374" s="39">
        <f t="shared" si="718"/>
        <v>45963185.950465769</v>
      </c>
      <c r="AU374" s="39">
        <f t="shared" si="719"/>
        <v>-19534354028.947952</v>
      </c>
      <c r="AV374" s="39">
        <f t="shared" si="720"/>
        <v>10341716838.854797</v>
      </c>
      <c r="AW374" s="53">
        <f t="shared" si="721"/>
        <v>8302100462302.8799</v>
      </c>
      <c r="AX374" s="39">
        <f t="shared" si="722"/>
        <v>-4395229656513.2891</v>
      </c>
      <c r="AY374" s="39">
        <f t="shared" si="723"/>
        <v>2326886288742.3296</v>
      </c>
      <c r="BS374" s="21">
        <v>320</v>
      </c>
      <c r="BT374" s="39">
        <v>225</v>
      </c>
      <c r="BU374" s="39">
        <v>-425</v>
      </c>
      <c r="BV374" s="39">
        <v>2500</v>
      </c>
      <c r="BW374" s="50">
        <f t="shared" si="724"/>
        <v>6.3318753748538097E-4</v>
      </c>
      <c r="BX374" s="40">
        <f t="shared" si="688"/>
        <v>13.590376038506362</v>
      </c>
      <c r="BY374" s="41">
        <f t="shared" si="725"/>
        <v>33975.940096265906</v>
      </c>
      <c r="BZ374" s="39">
        <f t="shared" si="726"/>
        <v>-14439774.54091301</v>
      </c>
      <c r="CA374" s="39">
        <f t="shared" si="727"/>
        <v>7644586.5216598287</v>
      </c>
      <c r="CB374" s="40">
        <f t="shared" si="689"/>
        <v>17426.858897061393</v>
      </c>
      <c r="CC374" s="39">
        <f t="shared" si="728"/>
        <v>43567147.242653482</v>
      </c>
      <c r="CD374" s="39">
        <f t="shared" si="729"/>
        <v>-18516037578.127731</v>
      </c>
      <c r="CE374" s="39">
        <f t="shared" si="730"/>
        <v>9802608129.5970325</v>
      </c>
      <c r="CF374" s="53">
        <f t="shared" si="731"/>
        <v>7869315970704.2861</v>
      </c>
      <c r="CG374" s="39">
        <f t="shared" si="732"/>
        <v>-4166108455078.7388</v>
      </c>
      <c r="CH374" s="39">
        <f t="shared" si="733"/>
        <v>2205586829159.3325</v>
      </c>
      <c r="DB374" s="21">
        <v>320</v>
      </c>
      <c r="DC374" s="39">
        <v>225</v>
      </c>
      <c r="DD374" s="39">
        <v>-425</v>
      </c>
      <c r="DE374" s="39">
        <v>2500</v>
      </c>
      <c r="DF374" s="50">
        <f t="shared" si="734"/>
        <v>6.4291237450996507E-4</v>
      </c>
      <c r="DG374" s="40">
        <f t="shared" si="690"/>
        <v>13.759246501729097</v>
      </c>
      <c r="DH374" s="41">
        <f t="shared" si="735"/>
        <v>34398.11625432274</v>
      </c>
      <c r="DI374" s="39">
        <f t="shared" si="736"/>
        <v>-14619199.408087164</v>
      </c>
      <c r="DJ374" s="39">
        <f t="shared" si="737"/>
        <v>7739576.1572226165</v>
      </c>
      <c r="DK374" s="40">
        <f t="shared" si="691"/>
        <v>17302.867224997943</v>
      </c>
      <c r="DL374" s="39">
        <f t="shared" si="738"/>
        <v>43257168.062494859</v>
      </c>
      <c r="DM374" s="39">
        <f t="shared" si="739"/>
        <v>-18384296426.560314</v>
      </c>
      <c r="DN374" s="39">
        <f t="shared" si="740"/>
        <v>9732862814.0613441</v>
      </c>
      <c r="DO374" s="53">
        <f t="shared" si="741"/>
        <v>7813325981288.1338</v>
      </c>
      <c r="DP374" s="39">
        <f t="shared" si="742"/>
        <v>-4136466695976.0713</v>
      </c>
      <c r="DQ374" s="39">
        <f t="shared" si="743"/>
        <v>2189894133163.8022</v>
      </c>
      <c r="EK374" s="21">
        <v>320</v>
      </c>
      <c r="EL374" s="39">
        <v>225</v>
      </c>
      <c r="EM374" s="39">
        <v>-425</v>
      </c>
      <c r="EN374" s="39">
        <v>2500</v>
      </c>
      <c r="EO374" s="50">
        <f t="shared" si="744"/>
        <v>6.489747000780581E-4</v>
      </c>
      <c r="EP374" s="40">
        <f t="shared" si="692"/>
        <v>13.863907823439019</v>
      </c>
      <c r="EQ374" s="41">
        <f t="shared" si="745"/>
        <v>34659.769558597545</v>
      </c>
      <c r="ER374" s="39">
        <f t="shared" si="746"/>
        <v>-14730402.062403956</v>
      </c>
      <c r="ES374" s="39">
        <f t="shared" si="747"/>
        <v>7798448.150684448</v>
      </c>
      <c r="ET374" s="40">
        <f t="shared" si="693"/>
        <v>17225.57257400476</v>
      </c>
      <c r="EU374" s="39">
        <f t="shared" si="748"/>
        <v>43063931.435011901</v>
      </c>
      <c r="EV374" s="39">
        <f t="shared" si="749"/>
        <v>-18302170859.880058</v>
      </c>
      <c r="EW374" s="39">
        <f t="shared" si="750"/>
        <v>9689384572.8776779</v>
      </c>
      <c r="EX374" s="53">
        <f t="shared" si="751"/>
        <v>7778422615449.0244</v>
      </c>
      <c r="EY374" s="39">
        <f t="shared" si="752"/>
        <v>-4117988443473.0132</v>
      </c>
      <c r="EZ374" s="39">
        <f t="shared" si="753"/>
        <v>2180111528897.4775</v>
      </c>
      <c r="FT374" s="21">
        <v>320</v>
      </c>
      <c r="FU374" s="39">
        <v>225</v>
      </c>
      <c r="FV374" s="39">
        <v>-425</v>
      </c>
      <c r="FW374" s="39">
        <v>2500</v>
      </c>
      <c r="FX374" s="50">
        <f t="shared" si="754"/>
        <v>6.4940933576879698E-4</v>
      </c>
      <c r="FY374" s="40">
        <f t="shared" si="694"/>
        <v>13.871393467783426</v>
      </c>
      <c r="FZ374" s="41">
        <f t="shared" si="755"/>
        <v>34678.483669458561</v>
      </c>
      <c r="GA374" s="39">
        <f t="shared" si="756"/>
        <v>-14738355.559519889</v>
      </c>
      <c r="GB374" s="39">
        <f t="shared" si="757"/>
        <v>7802658.8256281763</v>
      </c>
      <c r="GC374" s="40">
        <f t="shared" si="695"/>
        <v>17220.030968947838</v>
      </c>
      <c r="GD374" s="39">
        <f t="shared" si="758"/>
        <v>43050077.422369592</v>
      </c>
      <c r="GE374" s="39">
        <f t="shared" si="759"/>
        <v>-18296282904.507076</v>
      </c>
      <c r="GF374" s="39">
        <f t="shared" si="760"/>
        <v>9686267420.0331573</v>
      </c>
      <c r="GG374" s="53">
        <f t="shared" si="761"/>
        <v>7775920234415.5078</v>
      </c>
      <c r="GH374" s="39">
        <f t="shared" si="762"/>
        <v>-4116663653514.0918</v>
      </c>
      <c r="GI374" s="39">
        <f t="shared" si="763"/>
        <v>2179410169507.4607</v>
      </c>
      <c r="HC374" s="21">
        <v>320</v>
      </c>
      <c r="HD374" s="39">
        <v>225</v>
      </c>
      <c r="HE374" s="39">
        <v>-425</v>
      </c>
      <c r="HF374" s="39">
        <v>2500</v>
      </c>
      <c r="HG374" s="50">
        <f t="shared" si="764"/>
        <v>6.494125051522779E-4</v>
      </c>
      <c r="HH374" s="40">
        <f t="shared" si="696"/>
        <v>13.871448044601083</v>
      </c>
      <c r="HI374" s="41">
        <f t="shared" si="765"/>
        <v>34678.620111502707</v>
      </c>
      <c r="HJ374" s="39">
        <f t="shared" si="766"/>
        <v>-14738413.54738865</v>
      </c>
      <c r="HK374" s="39">
        <f t="shared" si="767"/>
        <v>7802689.5250881091</v>
      </c>
      <c r="HL374" s="40">
        <f t="shared" si="697"/>
        <v>17219.990559308459</v>
      </c>
      <c r="HM374" s="39">
        <f t="shared" si="768"/>
        <v>43049976.398271143</v>
      </c>
      <c r="HN374" s="39">
        <f t="shared" si="769"/>
        <v>-18296239969.265236</v>
      </c>
      <c r="HO374" s="39">
        <f t="shared" si="770"/>
        <v>9686244689.6110077</v>
      </c>
      <c r="HP374" s="53">
        <f t="shared" si="771"/>
        <v>7775901986937.7256</v>
      </c>
      <c r="HQ374" s="39">
        <f t="shared" si="772"/>
        <v>-4116653993084.6782</v>
      </c>
      <c r="HR374" s="39">
        <f t="shared" si="773"/>
        <v>2179405055162.4766</v>
      </c>
      <c r="IL374" s="21">
        <v>320</v>
      </c>
      <c r="IM374" s="39">
        <v>225</v>
      </c>
      <c r="IN374" s="39">
        <v>-425</v>
      </c>
      <c r="IO374" s="39">
        <v>2500</v>
      </c>
      <c r="IP374" s="50">
        <f t="shared" si="774"/>
        <v>6.4941250520457211E-4</v>
      </c>
      <c r="IQ374" s="40">
        <f t="shared" si="698"/>
        <v>13.871448045501587</v>
      </c>
      <c r="IR374" s="41">
        <f t="shared" si="775"/>
        <v>34678.620113753968</v>
      </c>
      <c r="IS374" s="39">
        <f t="shared" si="776"/>
        <v>-14738413.548345437</v>
      </c>
      <c r="IT374" s="39">
        <f t="shared" si="777"/>
        <v>7802689.5255946433</v>
      </c>
      <c r="IU374" s="40">
        <f t="shared" si="699"/>
        <v>17219.990558641708</v>
      </c>
      <c r="IV374" s="39">
        <f t="shared" si="778"/>
        <v>43049976.39660427</v>
      </c>
      <c r="IW374" s="39">
        <f t="shared" si="779"/>
        <v>-18296239968.556816</v>
      </c>
      <c r="IX374" s="39">
        <f t="shared" si="780"/>
        <v>9686244689.23596</v>
      </c>
      <c r="IY374" s="53">
        <f t="shared" si="781"/>
        <v>7775901986636.6465</v>
      </c>
      <c r="IZ374" s="39">
        <f t="shared" si="782"/>
        <v>-4116653992925.2832</v>
      </c>
      <c r="JA374" s="39">
        <f t="shared" si="783"/>
        <v>2179405055078.0911</v>
      </c>
      <c r="JU374" s="21">
        <v>320</v>
      </c>
      <c r="JV374" s="39">
        <v>225</v>
      </c>
      <c r="JW374" s="39">
        <v>-425</v>
      </c>
      <c r="JX374" s="39">
        <v>2500</v>
      </c>
      <c r="JY374" s="50">
        <f t="shared" si="784"/>
        <v>6.4941250520457244E-4</v>
      </c>
      <c r="JZ374" s="40">
        <f t="shared" si="700"/>
        <v>13.871448045501589</v>
      </c>
      <c r="KA374" s="41">
        <f t="shared" si="785"/>
        <v>34678.620113753976</v>
      </c>
      <c r="KB374" s="39">
        <f t="shared" si="786"/>
        <v>-14738413.548345439</v>
      </c>
      <c r="KC374" s="39">
        <f t="shared" si="787"/>
        <v>7802689.5255946442</v>
      </c>
      <c r="KD374" s="40">
        <f t="shared" si="701"/>
        <v>17219.990558641704</v>
      </c>
      <c r="KE374" s="39">
        <f t="shared" si="788"/>
        <v>43049976.396604262</v>
      </c>
      <c r="KF374" s="39">
        <f t="shared" si="789"/>
        <v>-18296239968.556812</v>
      </c>
      <c r="KG374" s="39">
        <f t="shared" si="790"/>
        <v>9686244689.2359581</v>
      </c>
      <c r="KH374" s="53">
        <f t="shared" si="791"/>
        <v>7775901986636.6455</v>
      </c>
      <c r="KI374" s="39">
        <f t="shared" si="792"/>
        <v>-4116653992925.2822</v>
      </c>
      <c r="KJ374" s="39">
        <f t="shared" si="793"/>
        <v>2179405055078.0908</v>
      </c>
      <c r="LD374" s="21">
        <v>320</v>
      </c>
      <c r="LE374" s="39">
        <v>225</v>
      </c>
      <c r="LF374" s="39">
        <v>-425</v>
      </c>
      <c r="LG374" s="39">
        <v>2500</v>
      </c>
      <c r="LH374" s="50">
        <f t="shared" si="794"/>
        <v>6.4941250520457244E-4</v>
      </c>
      <c r="LI374" s="40">
        <f t="shared" si="702"/>
        <v>13.871448045501589</v>
      </c>
      <c r="LJ374" s="41">
        <f t="shared" si="795"/>
        <v>34678.620113753976</v>
      </c>
      <c r="LK374" s="39">
        <f t="shared" si="796"/>
        <v>-14738413.548345439</v>
      </c>
      <c r="LL374" s="39">
        <f t="shared" si="797"/>
        <v>7802689.5255946442</v>
      </c>
      <c r="LM374" s="40">
        <f t="shared" si="703"/>
        <v>17219.990558641704</v>
      </c>
      <c r="LN374" s="39">
        <f t="shared" si="798"/>
        <v>43049976.396604262</v>
      </c>
      <c r="LO374" s="39">
        <f t="shared" si="799"/>
        <v>-18296239968.556812</v>
      </c>
      <c r="LP374" s="39">
        <f t="shared" si="800"/>
        <v>9686244689.2359581</v>
      </c>
      <c r="LQ374" s="53">
        <f t="shared" si="801"/>
        <v>7775901986636.6455</v>
      </c>
      <c r="LR374" s="39">
        <f t="shared" si="802"/>
        <v>-4116653992925.2822</v>
      </c>
      <c r="LS374" s="39">
        <f t="shared" si="803"/>
        <v>2179405055078.0908</v>
      </c>
    </row>
    <row r="375" spans="1:331" x14ac:dyDescent="0.25">
      <c r="A375" s="21">
        <v>321</v>
      </c>
      <c r="B375" s="39">
        <v>216.667</v>
      </c>
      <c r="C375" s="39">
        <v>-383.33300000000003</v>
      </c>
      <c r="D375" s="39">
        <v>1250</v>
      </c>
      <c r="E375" s="50">
        <f t="shared" si="704"/>
        <v>9.5333340000000003E-4</v>
      </c>
      <c r="F375" s="40">
        <f t="shared" ref="F375:F438" si="804">+IF(E375&gt;=0,IF(E375&lt;=eco,1-(1-E375/eco)^n,1),0)*0.85*fck</f>
        <v>18.516117556333302</v>
      </c>
      <c r="G375" s="41">
        <f t="shared" si="705"/>
        <v>23145.146945416629</v>
      </c>
      <c r="H375" s="39">
        <f t="shared" si="706"/>
        <v>-8872298.614027394</v>
      </c>
      <c r="I375" s="39">
        <f t="shared" si="707"/>
        <v>5014789.5532225845</v>
      </c>
      <c r="J375" s="40">
        <f t="shared" ref="J375:J438" si="805">IF(AND(E375&gt;0,E375&lt;eco),0.85*fck*n/eco*(1-E375/eco)^(n-1),0)</f>
        <v>13344.99915</v>
      </c>
      <c r="K375" s="39">
        <f t="shared" si="708"/>
        <v>16681248.9375</v>
      </c>
      <c r="L375" s="39">
        <f t="shared" si="709"/>
        <v>-6394473198.9586878</v>
      </c>
      <c r="M375" s="39">
        <f t="shared" si="710"/>
        <v>3614276163.5413127</v>
      </c>
      <c r="N375" s="53">
        <f t="shared" si="711"/>
        <v>2451212594776.4307</v>
      </c>
      <c r="O375" s="39">
        <f t="shared" si="712"/>
        <v>-1385471324598.7822</v>
      </c>
      <c r="P375" s="39">
        <f t="shared" si="713"/>
        <v>783094373526.00549</v>
      </c>
      <c r="AJ375" s="21">
        <v>321</v>
      </c>
      <c r="AK375" s="39">
        <v>216.667</v>
      </c>
      <c r="AL375" s="39">
        <v>-383.33300000000003</v>
      </c>
      <c r="AM375" s="39">
        <v>1250</v>
      </c>
      <c r="AN375" s="50">
        <f t="shared" si="714"/>
        <v>6.1504410210790159E-4</v>
      </c>
      <c r="AO375" s="40">
        <f t="shared" ref="AO375:AO438" si="806">+IF(AN375&gt;=0,IF(AN375&lt;=eco,1-(1-AN375/eco)^n,1),0)*0.85*fck</f>
        <v>13.272094400698558</v>
      </c>
      <c r="AP375" s="41">
        <f t="shared" si="715"/>
        <v>16590.118000873197</v>
      </c>
      <c r="AQ375" s="39">
        <f t="shared" si="716"/>
        <v>-6359539.7036287254</v>
      </c>
      <c r="AR375" s="39">
        <f t="shared" si="717"/>
        <v>3594531.0968951932</v>
      </c>
      <c r="AS375" s="40">
        <f t="shared" ref="AS375:AS438" si="807">IF(AND(AN375&gt;0,AN375&lt;eco),0.85*fck*n/eco*(1-AN375/eco)^(n-1),0)</f>
        <v>17658.187698124253</v>
      </c>
      <c r="AT375" s="39">
        <f t="shared" si="718"/>
        <v>22072734.622655317</v>
      </c>
      <c r="AU375" s="39">
        <f t="shared" si="719"/>
        <v>-8461207581.1063309</v>
      </c>
      <c r="AV375" s="39">
        <f t="shared" si="720"/>
        <v>4782433192.4868593</v>
      </c>
      <c r="AW375" s="53">
        <f t="shared" si="721"/>
        <v>3243460085688.2334</v>
      </c>
      <c r="AX375" s="39">
        <f t="shared" si="722"/>
        <v>-1833264462975.5654</v>
      </c>
      <c r="AY375" s="39">
        <f t="shared" si="723"/>
        <v>1036195452516.5504</v>
      </c>
      <c r="BS375" s="21">
        <v>321</v>
      </c>
      <c r="BT375" s="39">
        <v>216.667</v>
      </c>
      <c r="BU375" s="39">
        <v>-383.33300000000003</v>
      </c>
      <c r="BV375" s="39">
        <v>1250</v>
      </c>
      <c r="BW375" s="50">
        <f t="shared" si="724"/>
        <v>7.041597424781072E-4</v>
      </c>
      <c r="BX375" s="40">
        <f t="shared" ref="BX375:BX438" si="808">+IF(BW375&gt;=0,IF(BW375&lt;=eco,1-(1-BW375/eco)^n,1),0)*0.85*fck</f>
        <v>14.795087422033165</v>
      </c>
      <c r="BY375" s="41">
        <f t="shared" si="725"/>
        <v>18493.859277541455</v>
      </c>
      <c r="BZ375" s="39">
        <f t="shared" si="726"/>
        <v>-7089306.5584377991</v>
      </c>
      <c r="CA375" s="39">
        <f t="shared" si="727"/>
        <v>4007009.0080870744</v>
      </c>
      <c r="CB375" s="40">
        <f t="shared" ref="CB375:CB438" si="809">IF(AND(BW375&gt;0,BW375&lt;eco),0.85*fck*n/eco*(1-BW375/eco)^(n-1),0)</f>
        <v>16521.963283404133</v>
      </c>
      <c r="CC375" s="39">
        <f t="shared" si="728"/>
        <v>20652454.104255166</v>
      </c>
      <c r="CD375" s="39">
        <f t="shared" si="729"/>
        <v>-7916767189.1464462</v>
      </c>
      <c r="CE375" s="39">
        <f t="shared" si="730"/>
        <v>4474705273.4066544</v>
      </c>
      <c r="CF375" s="53">
        <f t="shared" si="731"/>
        <v>3034758116917.0747</v>
      </c>
      <c r="CG375" s="39">
        <f t="shared" si="732"/>
        <v>-1715302196570.7932</v>
      </c>
      <c r="CH375" s="39">
        <f t="shared" si="733"/>
        <v>969520967473.19946</v>
      </c>
      <c r="DB375" s="21">
        <v>321</v>
      </c>
      <c r="DC375" s="39">
        <v>216.667</v>
      </c>
      <c r="DD375" s="39">
        <v>-383.33300000000003</v>
      </c>
      <c r="DE375" s="39">
        <v>1250</v>
      </c>
      <c r="DF375" s="50">
        <f t="shared" si="734"/>
        <v>7.3032127703500705E-4</v>
      </c>
      <c r="DG375" s="40">
        <f t="shared" ref="DG375:DG438" si="810">+IF(DF375&gt;=0,IF(DF375&lt;=eco,1-(1-DF375/eco)^n,1),0)*0.85*fck</f>
        <v>15.222964120368649</v>
      </c>
      <c r="DH375" s="41">
        <f t="shared" si="735"/>
        <v>19028.705150460813</v>
      </c>
      <c r="DI375" s="39">
        <f t="shared" si="736"/>
        <v>-7294330.631441596</v>
      </c>
      <c r="DJ375" s="39">
        <f t="shared" si="737"/>
        <v>4122892.4588348931</v>
      </c>
      <c r="DK375" s="40">
        <f t="shared" ref="DK375:DK438" si="811">IF(AND(DF375&gt;0,DF375&lt;eco),0.85*fck*n/eco*(1-DF375/eco)^(n-1),0)</f>
        <v>16188.403717803661</v>
      </c>
      <c r="DL375" s="39">
        <f t="shared" si="738"/>
        <v>20235504.647254575</v>
      </c>
      <c r="DM375" s="39">
        <f t="shared" si="739"/>
        <v>-7756936702.9460382</v>
      </c>
      <c r="DN375" s="39">
        <f t="shared" si="740"/>
        <v>4384366085.4067068</v>
      </c>
      <c r="DO375" s="53">
        <f t="shared" si="741"/>
        <v>2973489817150.4141</v>
      </c>
      <c r="DP375" s="39">
        <f t="shared" si="742"/>
        <v>-1680672204617.2092</v>
      </c>
      <c r="DQ375" s="39">
        <f t="shared" si="743"/>
        <v>949947446626.81494</v>
      </c>
      <c r="EK375" s="21">
        <v>321</v>
      </c>
      <c r="EL375" s="39">
        <v>216.667</v>
      </c>
      <c r="EM375" s="39">
        <v>-383.33300000000003</v>
      </c>
      <c r="EN375" s="39">
        <v>1250</v>
      </c>
      <c r="EO375" s="50">
        <f t="shared" si="744"/>
        <v>7.4249725753567459E-4</v>
      </c>
      <c r="EP375" s="40">
        <f t="shared" ref="EP375:EP438" si="812">+IF(EO375&gt;=0,IF(EO375&lt;=eco,1-(1-EO375/eco)^n,1),0)*0.85*fck</f>
        <v>15.419128685928714</v>
      </c>
      <c r="EQ375" s="41">
        <f t="shared" si="745"/>
        <v>19273.91085741089</v>
      </c>
      <c r="ER375" s="39">
        <f t="shared" si="746"/>
        <v>-7388326.0707038892</v>
      </c>
      <c r="ES375" s="39">
        <f t="shared" si="747"/>
        <v>4176020.4437426454</v>
      </c>
      <c r="ET375" s="40">
        <f t="shared" ref="ET375:ET438" si="813">IF(AND(EO375&gt;0,EO375&lt;eco),0.85*fck*n/eco*(1-EO375/eco)^(n-1),0)</f>
        <v>16033.159966420149</v>
      </c>
      <c r="EU375" s="39">
        <f t="shared" si="748"/>
        <v>20041449.958025187</v>
      </c>
      <c r="EV375" s="39">
        <f t="shared" si="749"/>
        <v>-7682549136.7596693</v>
      </c>
      <c r="EW375" s="39">
        <f t="shared" si="750"/>
        <v>4342320838.0554428</v>
      </c>
      <c r="EX375" s="53">
        <f t="shared" si="751"/>
        <v>2944974608241.4946</v>
      </c>
      <c r="EY375" s="39">
        <f t="shared" si="752"/>
        <v>-1664554873814.3071</v>
      </c>
      <c r="EZ375" s="39">
        <f t="shared" si="753"/>
        <v>940837629018.95874</v>
      </c>
      <c r="FT375" s="21">
        <v>321</v>
      </c>
      <c r="FU375" s="39">
        <v>216.667</v>
      </c>
      <c r="FV375" s="39">
        <v>-383.33300000000003</v>
      </c>
      <c r="FW375" s="39">
        <v>1250</v>
      </c>
      <c r="FX375" s="50">
        <f t="shared" si="754"/>
        <v>7.4339663315418935E-4</v>
      </c>
      <c r="FY375" s="40">
        <f t="shared" ref="FY375:FY438" si="814">+IF(FX375&gt;=0,IF(FX375&lt;=eco,1-(1-FX375/eco)^n,1),0)*0.85*fck</f>
        <v>15.433543362502551</v>
      </c>
      <c r="FZ375" s="41">
        <f t="shared" si="755"/>
        <v>19291.929203128188</v>
      </c>
      <c r="GA375" s="39">
        <f t="shared" si="756"/>
        <v>-7395233.097222738</v>
      </c>
      <c r="GB375" s="39">
        <f t="shared" si="757"/>
        <v>4179924.4246541751</v>
      </c>
      <c r="GC375" s="40">
        <f t="shared" ref="GC375:GC438" si="815">IF(AND(FX375&gt;0,FX375&lt;eco),0.85*fck*n/eco*(1-FX375/eco)^(n-1),0)</f>
        <v>16021.692927284088</v>
      </c>
      <c r="GD375" s="39">
        <f t="shared" si="758"/>
        <v>20027116.159105111</v>
      </c>
      <c r="GE375" s="39">
        <f t="shared" si="759"/>
        <v>-7677054518.6182404</v>
      </c>
      <c r="GF375" s="39">
        <f t="shared" si="760"/>
        <v>4339215176.8448267</v>
      </c>
      <c r="GG375" s="53">
        <f t="shared" si="761"/>
        <v>2942868339785.4863</v>
      </c>
      <c r="GH375" s="39">
        <f t="shared" si="762"/>
        <v>-1663364371385.458</v>
      </c>
      <c r="GI375" s="39">
        <f t="shared" si="763"/>
        <v>940164734721.43811</v>
      </c>
      <c r="HC375" s="21">
        <v>321</v>
      </c>
      <c r="HD375" s="39">
        <v>216.667</v>
      </c>
      <c r="HE375" s="39">
        <v>-383.33300000000003</v>
      </c>
      <c r="HF375" s="39">
        <v>1250</v>
      </c>
      <c r="HG375" s="50">
        <f t="shared" si="764"/>
        <v>7.4340162005662809E-4</v>
      </c>
      <c r="HH375" s="40">
        <f t="shared" ref="HH375:HH438" si="816">+IF(HG375&gt;=0,IF(HG375&lt;=eco,1-(1-HG375/eco)^n,1),0)*0.85*fck</f>
        <v>15.433623260963545</v>
      </c>
      <c r="HI375" s="41">
        <f t="shared" si="765"/>
        <v>19292.029076204431</v>
      </c>
      <c r="HJ375" s="39">
        <f t="shared" si="766"/>
        <v>-7395271.3818686735</v>
      </c>
      <c r="HK375" s="39">
        <f t="shared" si="767"/>
        <v>4179946.0638539856</v>
      </c>
      <c r="HL375" s="40">
        <f t="shared" ref="HL375:HL438" si="817">IF(AND(HG375&gt;0,HG375&lt;eco),0.85*fck*n/eco*(1-HG375/eco)^(n-1),0)</f>
        <v>16021.62934427799</v>
      </c>
      <c r="HM375" s="39">
        <f t="shared" si="768"/>
        <v>20027036.680347487</v>
      </c>
      <c r="HN375" s="39">
        <f t="shared" si="769"/>
        <v>-7677024051.7876434</v>
      </c>
      <c r="HO375" s="39">
        <f t="shared" si="770"/>
        <v>4339197956.4208488</v>
      </c>
      <c r="HP375" s="53">
        <f t="shared" si="771"/>
        <v>2942856660843.9131</v>
      </c>
      <c r="HQ375" s="39">
        <f t="shared" si="772"/>
        <v>-1663357770228.6733</v>
      </c>
      <c r="HR375" s="39">
        <f t="shared" si="773"/>
        <v>940161003623.83606</v>
      </c>
      <c r="IL375" s="21">
        <v>321</v>
      </c>
      <c r="IM375" s="39">
        <v>216.667</v>
      </c>
      <c r="IN375" s="39">
        <v>-383.33300000000003</v>
      </c>
      <c r="IO375" s="39">
        <v>1250</v>
      </c>
      <c r="IP375" s="50">
        <f t="shared" si="774"/>
        <v>7.4340162014229091E-4</v>
      </c>
      <c r="IQ375" s="40">
        <f t="shared" ref="IQ375:IQ438" si="818">+IF(IP375&gt;=0,IF(IP375&lt;=eco,1-(1-IP375/eco)^n,1),0)*0.85*fck</f>
        <v>15.433623262336001</v>
      </c>
      <c r="IR375" s="41">
        <f t="shared" si="775"/>
        <v>19292.02907792</v>
      </c>
      <c r="IS375" s="39">
        <f t="shared" si="776"/>
        <v>-7395271.3825263083</v>
      </c>
      <c r="IT375" s="39">
        <f t="shared" si="777"/>
        <v>4179946.0642256928</v>
      </c>
      <c r="IU375" s="40">
        <f t="shared" ref="IU375:IU438" si="819">IF(AND(IP375&gt;0,IP375&lt;eco),0.85*fck*n/eco*(1-IP375/eco)^(n-1),0)</f>
        <v>16021.629343185792</v>
      </c>
      <c r="IV375" s="39">
        <f t="shared" si="778"/>
        <v>20027036.678982239</v>
      </c>
      <c r="IW375" s="39">
        <f t="shared" si="779"/>
        <v>-7677024051.2642994</v>
      </c>
      <c r="IX375" s="39">
        <f t="shared" si="780"/>
        <v>4339197956.1250448</v>
      </c>
      <c r="IY375" s="53">
        <f t="shared" si="781"/>
        <v>2942856660643.2979</v>
      </c>
      <c r="IZ375" s="39">
        <f t="shared" si="782"/>
        <v>-1663357770115.282</v>
      </c>
      <c r="JA375" s="39">
        <f t="shared" si="783"/>
        <v>940161003559.74512</v>
      </c>
      <c r="JU375" s="21">
        <v>321</v>
      </c>
      <c r="JV375" s="39">
        <v>216.667</v>
      </c>
      <c r="JW375" s="39">
        <v>-383.33300000000003</v>
      </c>
      <c r="JX375" s="39">
        <v>1250</v>
      </c>
      <c r="JY375" s="50">
        <f t="shared" si="784"/>
        <v>7.4340162014229145E-4</v>
      </c>
      <c r="JZ375" s="40">
        <f t="shared" ref="JZ375:JZ438" si="820">+IF(JY375&gt;=0,IF(JY375&lt;=eco,1-(1-JY375/eco)^n,1),0)*0.85*fck</f>
        <v>15.43362326233601</v>
      </c>
      <c r="KA375" s="41">
        <f t="shared" si="785"/>
        <v>19292.029077920011</v>
      </c>
      <c r="KB375" s="39">
        <f t="shared" si="786"/>
        <v>-7395271.382526312</v>
      </c>
      <c r="KC375" s="39">
        <f t="shared" si="787"/>
        <v>4179946.0642256951</v>
      </c>
      <c r="KD375" s="40">
        <f t="shared" ref="KD375:KD438" si="821">IF(AND(JY375&gt;0,JY375&lt;eco),0.85*fck*n/eco*(1-JY375/eco)^(n-1),0)</f>
        <v>16021.629343185787</v>
      </c>
      <c r="KE375" s="39">
        <f t="shared" si="788"/>
        <v>20027036.678982232</v>
      </c>
      <c r="KF375" s="39">
        <f t="shared" si="789"/>
        <v>-7677024051.2642965</v>
      </c>
      <c r="KG375" s="39">
        <f t="shared" si="790"/>
        <v>4339197956.1250429</v>
      </c>
      <c r="KH375" s="53">
        <f t="shared" si="791"/>
        <v>2942856660643.2969</v>
      </c>
      <c r="KI375" s="39">
        <f t="shared" si="792"/>
        <v>-1663357770115.2813</v>
      </c>
      <c r="KJ375" s="39">
        <f t="shared" si="793"/>
        <v>940161003559.74475</v>
      </c>
      <c r="LD375" s="21">
        <v>321</v>
      </c>
      <c r="LE375" s="39">
        <v>216.667</v>
      </c>
      <c r="LF375" s="39">
        <v>-383.33300000000003</v>
      </c>
      <c r="LG375" s="39">
        <v>1250</v>
      </c>
      <c r="LH375" s="50">
        <f t="shared" si="794"/>
        <v>7.4340162014229145E-4</v>
      </c>
      <c r="LI375" s="40">
        <f t="shared" ref="LI375:LI438" si="822">+IF(LH375&gt;=0,IF(LH375&lt;=eco,1-(1-LH375/eco)^n,1),0)*0.85*fck</f>
        <v>15.43362326233601</v>
      </c>
      <c r="LJ375" s="41">
        <f t="shared" si="795"/>
        <v>19292.029077920011</v>
      </c>
      <c r="LK375" s="39">
        <f t="shared" si="796"/>
        <v>-7395271.382526312</v>
      </c>
      <c r="LL375" s="39">
        <f t="shared" si="797"/>
        <v>4179946.0642256951</v>
      </c>
      <c r="LM375" s="40">
        <f t="shared" ref="LM375:LM438" si="823">IF(AND(LH375&gt;0,LH375&lt;eco),0.85*fck*n/eco*(1-LH375/eco)^(n-1),0)</f>
        <v>16021.629343185787</v>
      </c>
      <c r="LN375" s="39">
        <f t="shared" si="798"/>
        <v>20027036.678982232</v>
      </c>
      <c r="LO375" s="39">
        <f t="shared" si="799"/>
        <v>-7677024051.2642965</v>
      </c>
      <c r="LP375" s="39">
        <f t="shared" si="800"/>
        <v>4339197956.1250429</v>
      </c>
      <c r="LQ375" s="53">
        <f t="shared" si="801"/>
        <v>2942856660643.2969</v>
      </c>
      <c r="LR375" s="39">
        <f t="shared" si="802"/>
        <v>-1663357770115.2813</v>
      </c>
      <c r="LS375" s="39">
        <f t="shared" si="803"/>
        <v>940161003559.74475</v>
      </c>
    </row>
    <row r="376" spans="1:331" x14ac:dyDescent="0.25">
      <c r="A376" s="21">
        <v>322</v>
      </c>
      <c r="B376" s="39">
        <v>216.667</v>
      </c>
      <c r="C376" s="39">
        <v>383.33300000000003</v>
      </c>
      <c r="D376" s="39">
        <v>1250</v>
      </c>
      <c r="E376" s="50">
        <f t="shared" ref="E376:E439" si="824">B$47+B$48*C376+B$49*B376</f>
        <v>1.0683333E-3</v>
      </c>
      <c r="F376" s="40">
        <f t="shared" si="804"/>
        <v>19.966481895708323</v>
      </c>
      <c r="G376" s="41">
        <f t="shared" ref="G376:G439" si="825">+F376*D376</f>
        <v>24958.102369635406</v>
      </c>
      <c r="H376" s="39">
        <f t="shared" ref="H376:H439" si="826">+G376*C376</f>
        <v>9567264.2556594498</v>
      </c>
      <c r="I376" s="39">
        <f t="shared" ref="I376:I439" si="827">+G376*B376</f>
        <v>5407597.1661217948</v>
      </c>
      <c r="J376" s="40">
        <f t="shared" si="805"/>
        <v>11878.750425</v>
      </c>
      <c r="K376" s="39">
        <f t="shared" ref="K376:K439" si="828">+J376*D376</f>
        <v>14848438.03125</v>
      </c>
      <c r="L376" s="39">
        <f t="shared" ref="L376:L439" si="829">+K376*C376</f>
        <v>5691896295.8331566</v>
      </c>
      <c r="M376" s="39">
        <f t="shared" ref="M376:M439" si="830">+K376*B376</f>
        <v>3217166522.9168439</v>
      </c>
      <c r="N376" s="53">
        <f t="shared" ref="N376:N439" si="831">+K376*C376*C376</f>
        <v>2181891682770.6116</v>
      </c>
      <c r="O376" s="39">
        <f t="shared" ref="O376:O439" si="832">+K376*B376*C376</f>
        <v>1233246094729.2827</v>
      </c>
      <c r="P376" s="39">
        <f t="shared" ref="P376:P439" si="833">+K376*B376^2</f>
        <v>697053819020.82373</v>
      </c>
      <c r="AJ376" s="21">
        <v>322</v>
      </c>
      <c r="AK376" s="39">
        <v>216.667</v>
      </c>
      <c r="AL376" s="39">
        <v>383.33300000000003</v>
      </c>
      <c r="AM376" s="39">
        <v>1250</v>
      </c>
      <c r="AN376" s="50">
        <f t="shared" ref="AN376:AN439" si="834">AK$47+AK$48*AL376+AK$49*AK376</f>
        <v>1.728121076862999E-3</v>
      </c>
      <c r="AO376" s="40">
        <f t="shared" si="806"/>
        <v>25.028771801105886</v>
      </c>
      <c r="AP376" s="41">
        <f t="shared" ref="AP376:AP439" si="835">+AO376*AM376</f>
        <v>31285.964751382358</v>
      </c>
      <c r="AQ376" s="39">
        <f t="shared" ref="AQ376:AQ439" si="836">+AP376*AL376</f>
        <v>11992942.726041654</v>
      </c>
      <c r="AR376" s="39">
        <f t="shared" ref="AR376:AR439" si="837">+AP376*AK376</f>
        <v>6778636.1247877618</v>
      </c>
      <c r="AS376" s="40">
        <f t="shared" si="807"/>
        <v>3466.4562699967614</v>
      </c>
      <c r="AT376" s="39">
        <f t="shared" ref="AT376:AT439" si="838">+AS376*AM376</f>
        <v>4333070.3374959519</v>
      </c>
      <c r="AU376" s="39">
        <f t="shared" ref="AU376:AU439" si="839">+AT376*AL376</f>
        <v>1661008851.6833358</v>
      </c>
      <c r="AV376" s="39">
        <f t="shared" ref="AV376:AV439" si="840">+AT376*AK376</f>
        <v>938833350.81423545</v>
      </c>
      <c r="AW376" s="53">
        <f t="shared" ref="AW376:AW439" si="841">+AT376*AL376*AL376</f>
        <v>636719506142.32825</v>
      </c>
      <c r="AX376" s="39">
        <f t="shared" ref="AX376:AX439" si="842">+AT376*AK376*AL376</f>
        <v>359885804867.67334</v>
      </c>
      <c r="AY376" s="39">
        <f t="shared" ref="AY376:AY439" si="843">+AT376*AK376^2</f>
        <v>203414205620.86795</v>
      </c>
      <c r="BS376" s="21">
        <v>322</v>
      </c>
      <c r="BT376" s="39">
        <v>216.667</v>
      </c>
      <c r="BU376" s="39">
        <v>383.33300000000003</v>
      </c>
      <c r="BV376" s="39">
        <v>1250</v>
      </c>
      <c r="BW376" s="50">
        <f t="shared" ref="BW376:BW439" si="844">BT$47+BT$48*BU376+BT$49*BT376</f>
        <v>2.0897015951321777E-3</v>
      </c>
      <c r="BX376" s="40">
        <f t="shared" si="808"/>
        <v>25.5</v>
      </c>
      <c r="BY376" s="41">
        <f t="shared" ref="BY376:BY439" si="845">+BX376*BV376</f>
        <v>31875</v>
      </c>
      <c r="BZ376" s="39">
        <f t="shared" ref="BZ376:BZ439" si="846">+BY376*BU376</f>
        <v>12218739.375</v>
      </c>
      <c r="CA376" s="39">
        <f t="shared" ref="CA376:CA439" si="847">+BY376*BT376</f>
        <v>6906260.625</v>
      </c>
      <c r="CB376" s="40">
        <f t="shared" si="809"/>
        <v>0</v>
      </c>
      <c r="CC376" s="39">
        <f t="shared" ref="CC376:CC439" si="848">+CB376*BV376</f>
        <v>0</v>
      </c>
      <c r="CD376" s="39">
        <f t="shared" ref="CD376:CD439" si="849">+CC376*BU376</f>
        <v>0</v>
      </c>
      <c r="CE376" s="39">
        <f t="shared" ref="CE376:CE439" si="850">+CC376*BT376</f>
        <v>0</v>
      </c>
      <c r="CF376" s="53">
        <f t="shared" ref="CF376:CF439" si="851">+CC376*BU376*BU376</f>
        <v>0</v>
      </c>
      <c r="CG376" s="39">
        <f t="shared" ref="CG376:CG439" si="852">+CC376*BT376*BU376</f>
        <v>0</v>
      </c>
      <c r="CH376" s="39">
        <f t="shared" ref="CH376:CH439" si="853">+CC376*BT376^2</f>
        <v>0</v>
      </c>
      <c r="DB376" s="21">
        <v>322</v>
      </c>
      <c r="DC376" s="39">
        <v>216.667</v>
      </c>
      <c r="DD376" s="39">
        <v>383.33300000000003</v>
      </c>
      <c r="DE376" s="39">
        <v>1250</v>
      </c>
      <c r="DF376" s="50">
        <f t="shared" ref="DF376:DF439" si="854">DC$47+DC$48*DD376+DC$49*DC376</f>
        <v>2.431097344285791E-3</v>
      </c>
      <c r="DG376" s="40">
        <f t="shared" si="810"/>
        <v>25.5</v>
      </c>
      <c r="DH376" s="41">
        <f t="shared" ref="DH376:DH439" si="855">+DG376*DE376</f>
        <v>31875</v>
      </c>
      <c r="DI376" s="39">
        <f t="shared" ref="DI376:DI439" si="856">+DH376*DD376</f>
        <v>12218739.375</v>
      </c>
      <c r="DJ376" s="39">
        <f t="shared" ref="DJ376:DJ439" si="857">+DH376*DC376</f>
        <v>6906260.625</v>
      </c>
      <c r="DK376" s="40">
        <f t="shared" si="811"/>
        <v>0</v>
      </c>
      <c r="DL376" s="39">
        <f t="shared" ref="DL376:DL439" si="858">+DK376*DE376</f>
        <v>0</v>
      </c>
      <c r="DM376" s="39">
        <f t="shared" ref="DM376:DM439" si="859">+DL376*DD376</f>
        <v>0</v>
      </c>
      <c r="DN376" s="39">
        <f t="shared" ref="DN376:DN439" si="860">+DL376*DC376</f>
        <v>0</v>
      </c>
      <c r="DO376" s="53">
        <f t="shared" ref="DO376:DO439" si="861">+DL376*DD376*DD376</f>
        <v>0</v>
      </c>
      <c r="DP376" s="39">
        <f t="shared" ref="DP376:DP439" si="862">+DL376*DC376*DD376</f>
        <v>0</v>
      </c>
      <c r="DQ376" s="39">
        <f t="shared" ref="DQ376:DQ439" si="863">+DL376*DC376^2</f>
        <v>0</v>
      </c>
      <c r="EK376" s="21">
        <v>322</v>
      </c>
      <c r="EL376" s="39">
        <v>216.667</v>
      </c>
      <c r="EM376" s="39">
        <v>383.33300000000003</v>
      </c>
      <c r="EN376" s="39">
        <v>1250</v>
      </c>
      <c r="EO376" s="50">
        <f t="shared" ref="EO376:EO439" si="864">EL$47+EL$48*EM376+EL$49*EL376</f>
        <v>2.5608206343698948E-3</v>
      </c>
      <c r="EP376" s="40">
        <f t="shared" si="812"/>
        <v>25.5</v>
      </c>
      <c r="EQ376" s="41">
        <f t="shared" ref="EQ376:EQ439" si="865">+EP376*EN376</f>
        <v>31875</v>
      </c>
      <c r="ER376" s="39">
        <f t="shared" ref="ER376:ER439" si="866">+EQ376*EM376</f>
        <v>12218739.375</v>
      </c>
      <c r="ES376" s="39">
        <f t="shared" ref="ES376:ES439" si="867">+EQ376*EL376</f>
        <v>6906260.625</v>
      </c>
      <c r="ET376" s="40">
        <f t="shared" si="813"/>
        <v>0</v>
      </c>
      <c r="EU376" s="39">
        <f t="shared" ref="EU376:EU439" si="868">+ET376*EN376</f>
        <v>0</v>
      </c>
      <c r="EV376" s="39">
        <f t="shared" ref="EV376:EV439" si="869">+EU376*EM376</f>
        <v>0</v>
      </c>
      <c r="EW376" s="39">
        <f t="shared" ref="EW376:EW439" si="870">+EU376*EL376</f>
        <v>0</v>
      </c>
      <c r="EX376" s="53">
        <f t="shared" ref="EX376:EX439" si="871">+EU376*EM376*EM376</f>
        <v>0</v>
      </c>
      <c r="EY376" s="39">
        <f t="shared" ref="EY376:EY439" si="872">+EU376*EL376*EM376</f>
        <v>0</v>
      </c>
      <c r="EZ376" s="39">
        <f t="shared" ref="EZ376:EZ439" si="873">+EU376*EL376^2</f>
        <v>0</v>
      </c>
      <c r="FT376" s="21">
        <v>322</v>
      </c>
      <c r="FU376" s="39">
        <v>216.667</v>
      </c>
      <c r="FV376" s="39">
        <v>383.33300000000003</v>
      </c>
      <c r="FW376" s="39">
        <v>1250</v>
      </c>
      <c r="FX376" s="50">
        <f t="shared" ref="FX376:FX439" si="874">FU$47+FU$48*FV376+FU$49*FU376</f>
        <v>2.5706665481858757E-3</v>
      </c>
      <c r="FY376" s="40">
        <f t="shared" si="814"/>
        <v>25.5</v>
      </c>
      <c r="FZ376" s="41">
        <f t="shared" ref="FZ376:FZ439" si="875">+FY376*FW376</f>
        <v>31875</v>
      </c>
      <c r="GA376" s="39">
        <f t="shared" ref="GA376:GA439" si="876">+FZ376*FV376</f>
        <v>12218739.375</v>
      </c>
      <c r="GB376" s="39">
        <f t="shared" ref="GB376:GB439" si="877">+FZ376*FU376</f>
        <v>6906260.625</v>
      </c>
      <c r="GC376" s="40">
        <f t="shared" si="815"/>
        <v>0</v>
      </c>
      <c r="GD376" s="39">
        <f t="shared" ref="GD376:GD439" si="878">+GC376*FW376</f>
        <v>0</v>
      </c>
      <c r="GE376" s="39">
        <f t="shared" ref="GE376:GE439" si="879">+GD376*FV376</f>
        <v>0</v>
      </c>
      <c r="GF376" s="39">
        <f t="shared" ref="GF376:GF439" si="880">+GD376*FU376</f>
        <v>0</v>
      </c>
      <c r="GG376" s="53">
        <f t="shared" ref="GG376:GG439" si="881">+GD376*FV376*FV376</f>
        <v>0</v>
      </c>
      <c r="GH376" s="39">
        <f t="shared" ref="GH376:GH439" si="882">+GD376*FU376*FV376</f>
        <v>0</v>
      </c>
      <c r="GI376" s="39">
        <f t="shared" ref="GI376:GI439" si="883">+GD376*FU376^2</f>
        <v>0</v>
      </c>
      <c r="HC376" s="21">
        <v>322</v>
      </c>
      <c r="HD376" s="39">
        <v>216.667</v>
      </c>
      <c r="HE376" s="39">
        <v>383.33300000000003</v>
      </c>
      <c r="HF376" s="39">
        <v>1250</v>
      </c>
      <c r="HG376" s="50">
        <f t="shared" ref="HG376:HG439" si="884">HD$47+HD$48*HE376+HD$49*HD376</f>
        <v>2.5707062553166514E-3</v>
      </c>
      <c r="HH376" s="40">
        <f t="shared" si="816"/>
        <v>25.5</v>
      </c>
      <c r="HI376" s="41">
        <f t="shared" ref="HI376:HI439" si="885">+HH376*HF376</f>
        <v>31875</v>
      </c>
      <c r="HJ376" s="39">
        <f t="shared" ref="HJ376:HJ439" si="886">+HI376*HE376</f>
        <v>12218739.375</v>
      </c>
      <c r="HK376" s="39">
        <f t="shared" ref="HK376:HK439" si="887">+HI376*HD376</f>
        <v>6906260.625</v>
      </c>
      <c r="HL376" s="40">
        <f t="shared" si="817"/>
        <v>0</v>
      </c>
      <c r="HM376" s="39">
        <f t="shared" ref="HM376:HM439" si="888">+HL376*HF376</f>
        <v>0</v>
      </c>
      <c r="HN376" s="39">
        <f t="shared" ref="HN376:HN439" si="889">+HM376*HE376</f>
        <v>0</v>
      </c>
      <c r="HO376" s="39">
        <f t="shared" ref="HO376:HO439" si="890">+HM376*HD376</f>
        <v>0</v>
      </c>
      <c r="HP376" s="53">
        <f t="shared" ref="HP376:HP439" si="891">+HM376*HE376*HE376</f>
        <v>0</v>
      </c>
      <c r="HQ376" s="39">
        <f t="shared" ref="HQ376:HQ439" si="892">+HM376*HD376*HE376</f>
        <v>0</v>
      </c>
      <c r="HR376" s="39">
        <f t="shared" ref="HR376:HR439" si="893">+HM376*HD376^2</f>
        <v>0</v>
      </c>
      <c r="IL376" s="21">
        <v>322</v>
      </c>
      <c r="IM376" s="39">
        <v>216.667</v>
      </c>
      <c r="IN376" s="39">
        <v>383.33300000000003</v>
      </c>
      <c r="IO376" s="39">
        <v>1250</v>
      </c>
      <c r="IP376" s="50">
        <f t="shared" ref="IP376:IP439" si="894">IM$47+IM$48*IN376+IM$49*IM376</f>
        <v>2.5707062560377473E-3</v>
      </c>
      <c r="IQ376" s="40">
        <f t="shared" si="818"/>
        <v>25.5</v>
      </c>
      <c r="IR376" s="41">
        <f t="shared" ref="IR376:IR439" si="895">+IQ376*IO376</f>
        <v>31875</v>
      </c>
      <c r="IS376" s="39">
        <f t="shared" ref="IS376:IS439" si="896">+IR376*IN376</f>
        <v>12218739.375</v>
      </c>
      <c r="IT376" s="39">
        <f t="shared" ref="IT376:IT439" si="897">+IR376*IM376</f>
        <v>6906260.625</v>
      </c>
      <c r="IU376" s="40">
        <f t="shared" si="819"/>
        <v>0</v>
      </c>
      <c r="IV376" s="39">
        <f t="shared" ref="IV376:IV439" si="898">+IU376*IO376</f>
        <v>0</v>
      </c>
      <c r="IW376" s="39">
        <f t="shared" ref="IW376:IW439" si="899">+IV376*IN376</f>
        <v>0</v>
      </c>
      <c r="IX376" s="39">
        <f t="shared" ref="IX376:IX439" si="900">+IV376*IM376</f>
        <v>0</v>
      </c>
      <c r="IY376" s="53">
        <f t="shared" ref="IY376:IY439" si="901">+IV376*IN376*IN376</f>
        <v>0</v>
      </c>
      <c r="IZ376" s="39">
        <f t="shared" ref="IZ376:IZ439" si="902">+IV376*IM376*IN376</f>
        <v>0</v>
      </c>
      <c r="JA376" s="39">
        <f t="shared" ref="JA376:JA439" si="903">+IV376*IM376^2</f>
        <v>0</v>
      </c>
      <c r="JU376" s="21">
        <v>322</v>
      </c>
      <c r="JV376" s="39">
        <v>216.667</v>
      </c>
      <c r="JW376" s="39">
        <v>383.33300000000003</v>
      </c>
      <c r="JX376" s="39">
        <v>1250</v>
      </c>
      <c r="JY376" s="50">
        <f t="shared" ref="JY376:JY439" si="904">JV$47+JV$48*JW376+JV$49*JV376</f>
        <v>2.5707062560377499E-3</v>
      </c>
      <c r="JZ376" s="40">
        <f t="shared" si="820"/>
        <v>25.5</v>
      </c>
      <c r="KA376" s="41">
        <f t="shared" ref="KA376:KA439" si="905">+JZ376*JX376</f>
        <v>31875</v>
      </c>
      <c r="KB376" s="39">
        <f t="shared" ref="KB376:KB439" si="906">+KA376*JW376</f>
        <v>12218739.375</v>
      </c>
      <c r="KC376" s="39">
        <f t="shared" ref="KC376:KC439" si="907">+KA376*JV376</f>
        <v>6906260.625</v>
      </c>
      <c r="KD376" s="40">
        <f t="shared" si="821"/>
        <v>0</v>
      </c>
      <c r="KE376" s="39">
        <f t="shared" ref="KE376:KE439" si="908">+KD376*JX376</f>
        <v>0</v>
      </c>
      <c r="KF376" s="39">
        <f t="shared" ref="KF376:KF439" si="909">+KE376*JW376</f>
        <v>0</v>
      </c>
      <c r="KG376" s="39">
        <f t="shared" ref="KG376:KG439" si="910">+KE376*JV376</f>
        <v>0</v>
      </c>
      <c r="KH376" s="53">
        <f t="shared" ref="KH376:KH439" si="911">+KE376*JW376*JW376</f>
        <v>0</v>
      </c>
      <c r="KI376" s="39">
        <f t="shared" ref="KI376:KI439" si="912">+KE376*JV376*JW376</f>
        <v>0</v>
      </c>
      <c r="KJ376" s="39">
        <f t="shared" ref="KJ376:KJ439" si="913">+KE376*JV376^2</f>
        <v>0</v>
      </c>
      <c r="LD376" s="21">
        <v>322</v>
      </c>
      <c r="LE376" s="39">
        <v>216.667</v>
      </c>
      <c r="LF376" s="39">
        <v>383.33300000000003</v>
      </c>
      <c r="LG376" s="39">
        <v>1250</v>
      </c>
      <c r="LH376" s="50">
        <f t="shared" ref="LH376:LH439" si="914">LE$47+LE$48*LF376+LE$49*LE376</f>
        <v>2.5707062560377499E-3</v>
      </c>
      <c r="LI376" s="40">
        <f t="shared" si="822"/>
        <v>25.5</v>
      </c>
      <c r="LJ376" s="41">
        <f t="shared" ref="LJ376:LJ439" si="915">+LI376*LG376</f>
        <v>31875</v>
      </c>
      <c r="LK376" s="39">
        <f t="shared" ref="LK376:LK439" si="916">+LJ376*LF376</f>
        <v>12218739.375</v>
      </c>
      <c r="LL376" s="39">
        <f t="shared" ref="LL376:LL439" si="917">+LJ376*LE376</f>
        <v>6906260.625</v>
      </c>
      <c r="LM376" s="40">
        <f t="shared" si="823"/>
        <v>0</v>
      </c>
      <c r="LN376" s="39">
        <f t="shared" ref="LN376:LN439" si="918">+LM376*LG376</f>
        <v>0</v>
      </c>
      <c r="LO376" s="39">
        <f t="shared" ref="LO376:LO439" si="919">+LN376*LF376</f>
        <v>0</v>
      </c>
      <c r="LP376" s="39">
        <f t="shared" ref="LP376:LP439" si="920">+LN376*LE376</f>
        <v>0</v>
      </c>
      <c r="LQ376" s="53">
        <f t="shared" ref="LQ376:LQ439" si="921">+LN376*LF376*LF376</f>
        <v>0</v>
      </c>
      <c r="LR376" s="39">
        <f t="shared" ref="LR376:LR439" si="922">+LN376*LE376*LF376</f>
        <v>0</v>
      </c>
      <c r="LS376" s="39">
        <f t="shared" ref="LS376:LS439" si="923">+LN376*LE376^2</f>
        <v>0</v>
      </c>
    </row>
    <row r="377" spans="1:331" x14ac:dyDescent="0.25">
      <c r="A377" s="21">
        <v>323</v>
      </c>
      <c r="B377" s="39">
        <v>225</v>
      </c>
      <c r="C377" s="39">
        <v>425</v>
      </c>
      <c r="D377" s="39">
        <v>2500</v>
      </c>
      <c r="E377" s="50">
        <f t="shared" si="824"/>
        <v>1.075E-3</v>
      </c>
      <c r="F377" s="40">
        <f t="shared" si="804"/>
        <v>20.045390625</v>
      </c>
      <c r="G377" s="41">
        <f t="shared" si="825"/>
        <v>50113.4765625</v>
      </c>
      <c r="H377" s="39">
        <f t="shared" si="826"/>
        <v>21298227.5390625</v>
      </c>
      <c r="I377" s="39">
        <f t="shared" si="827"/>
        <v>11275532.2265625</v>
      </c>
      <c r="J377" s="40">
        <f t="shared" si="805"/>
        <v>11793.75</v>
      </c>
      <c r="K377" s="39">
        <f t="shared" si="828"/>
        <v>29484375</v>
      </c>
      <c r="L377" s="39">
        <f t="shared" si="829"/>
        <v>12530859375</v>
      </c>
      <c r="M377" s="39">
        <f t="shared" si="830"/>
        <v>6633984375</v>
      </c>
      <c r="N377" s="53">
        <f t="shared" si="831"/>
        <v>5325615234375</v>
      </c>
      <c r="O377" s="39">
        <f t="shared" si="832"/>
        <v>2819443359375</v>
      </c>
      <c r="P377" s="39">
        <f t="shared" si="833"/>
        <v>1492646484375</v>
      </c>
      <c r="AJ377" s="21">
        <v>323</v>
      </c>
      <c r="AK377" s="39">
        <v>225</v>
      </c>
      <c r="AL377" s="39">
        <v>425</v>
      </c>
      <c r="AM377" s="39">
        <v>2500</v>
      </c>
      <c r="AN377" s="50">
        <f t="shared" si="834"/>
        <v>1.792082371217249E-3</v>
      </c>
      <c r="AO377" s="40">
        <f t="shared" si="806"/>
        <v>25.224410405213661</v>
      </c>
      <c r="AP377" s="41">
        <f t="shared" si="835"/>
        <v>63061.026013034148</v>
      </c>
      <c r="AQ377" s="39">
        <f t="shared" si="836"/>
        <v>26800936.055539515</v>
      </c>
      <c r="AR377" s="39">
        <f t="shared" si="837"/>
        <v>14188730.852932684</v>
      </c>
      <c r="AS377" s="40">
        <f t="shared" si="807"/>
        <v>2650.9497669800767</v>
      </c>
      <c r="AT377" s="39">
        <f t="shared" si="838"/>
        <v>6627374.4174501915</v>
      </c>
      <c r="AU377" s="39">
        <f t="shared" si="839"/>
        <v>2816634127.4163313</v>
      </c>
      <c r="AV377" s="39">
        <f t="shared" si="840"/>
        <v>1491159243.9262931</v>
      </c>
      <c r="AW377" s="53">
        <f t="shared" si="841"/>
        <v>1197069504151.9409</v>
      </c>
      <c r="AX377" s="39">
        <f t="shared" si="842"/>
        <v>633742678668.67456</v>
      </c>
      <c r="AY377" s="39">
        <f t="shared" si="843"/>
        <v>335510829883.41595</v>
      </c>
      <c r="BS377" s="21">
        <v>323</v>
      </c>
      <c r="BT377" s="39">
        <v>225</v>
      </c>
      <c r="BU377" s="39">
        <v>425</v>
      </c>
      <c r="BV377" s="39">
        <v>2500</v>
      </c>
      <c r="BW377" s="50">
        <f t="shared" si="844"/>
        <v>2.1693331012066883E-3</v>
      </c>
      <c r="BX377" s="40">
        <f t="shared" si="808"/>
        <v>25.5</v>
      </c>
      <c r="BY377" s="41">
        <f t="shared" si="845"/>
        <v>63750</v>
      </c>
      <c r="BZ377" s="39">
        <f t="shared" si="846"/>
        <v>27093750</v>
      </c>
      <c r="CA377" s="39">
        <f t="shared" si="847"/>
        <v>14343750</v>
      </c>
      <c r="CB377" s="40">
        <f t="shared" si="809"/>
        <v>0</v>
      </c>
      <c r="CC377" s="39">
        <f t="shared" si="848"/>
        <v>0</v>
      </c>
      <c r="CD377" s="39">
        <f t="shared" si="849"/>
        <v>0</v>
      </c>
      <c r="CE377" s="39">
        <f t="shared" si="850"/>
        <v>0</v>
      </c>
      <c r="CF377" s="53">
        <f t="shared" si="851"/>
        <v>0</v>
      </c>
      <c r="CG377" s="39">
        <f t="shared" si="852"/>
        <v>0</v>
      </c>
      <c r="CH377" s="39">
        <f t="shared" si="853"/>
        <v>0</v>
      </c>
      <c r="DB377" s="21">
        <v>323</v>
      </c>
      <c r="DC377" s="39">
        <v>225</v>
      </c>
      <c r="DD377" s="39">
        <v>425</v>
      </c>
      <c r="DE377" s="39">
        <v>2500</v>
      </c>
      <c r="DF377" s="50">
        <f t="shared" si="854"/>
        <v>2.5285570452833737E-3</v>
      </c>
      <c r="DG377" s="40">
        <f t="shared" si="810"/>
        <v>25.5</v>
      </c>
      <c r="DH377" s="41">
        <f t="shared" si="855"/>
        <v>63750</v>
      </c>
      <c r="DI377" s="39">
        <f t="shared" si="856"/>
        <v>27093750</v>
      </c>
      <c r="DJ377" s="39">
        <f t="shared" si="857"/>
        <v>14343750</v>
      </c>
      <c r="DK377" s="40">
        <f t="shared" si="811"/>
        <v>0</v>
      </c>
      <c r="DL377" s="39">
        <f t="shared" si="858"/>
        <v>0</v>
      </c>
      <c r="DM377" s="39">
        <f t="shared" si="859"/>
        <v>0</v>
      </c>
      <c r="DN377" s="39">
        <f t="shared" si="860"/>
        <v>0</v>
      </c>
      <c r="DO377" s="53">
        <f t="shared" si="861"/>
        <v>0</v>
      </c>
      <c r="DP377" s="39">
        <f t="shared" si="862"/>
        <v>0</v>
      </c>
      <c r="DQ377" s="39">
        <f t="shared" si="863"/>
        <v>0</v>
      </c>
      <c r="EK377" s="21">
        <v>323</v>
      </c>
      <c r="EL377" s="39">
        <v>225</v>
      </c>
      <c r="EM377" s="39">
        <v>425</v>
      </c>
      <c r="EN377" s="39">
        <v>2500</v>
      </c>
      <c r="EO377" s="50">
        <f t="shared" si="864"/>
        <v>2.664943675236846E-3</v>
      </c>
      <c r="EP377" s="40">
        <f t="shared" si="812"/>
        <v>25.5</v>
      </c>
      <c r="EQ377" s="41">
        <f t="shared" si="865"/>
        <v>63750</v>
      </c>
      <c r="ER377" s="39">
        <f t="shared" si="866"/>
        <v>27093750</v>
      </c>
      <c r="ES377" s="39">
        <f t="shared" si="867"/>
        <v>14343750</v>
      </c>
      <c r="ET377" s="40">
        <f t="shared" si="813"/>
        <v>0</v>
      </c>
      <c r="EU377" s="39">
        <f t="shared" si="868"/>
        <v>0</v>
      </c>
      <c r="EV377" s="39">
        <f t="shared" si="869"/>
        <v>0</v>
      </c>
      <c r="EW377" s="39">
        <f t="shared" si="870"/>
        <v>0</v>
      </c>
      <c r="EX377" s="53">
        <f t="shared" si="871"/>
        <v>0</v>
      </c>
      <c r="EY377" s="39">
        <f t="shared" si="872"/>
        <v>0</v>
      </c>
      <c r="EZ377" s="39">
        <f t="shared" si="873"/>
        <v>0</v>
      </c>
      <c r="FT377" s="21">
        <v>323</v>
      </c>
      <c r="FU377" s="39">
        <v>225</v>
      </c>
      <c r="FV377" s="39">
        <v>425</v>
      </c>
      <c r="FW377" s="39">
        <v>2500</v>
      </c>
      <c r="FX377" s="50">
        <f t="shared" si="874"/>
        <v>2.675297307554338E-3</v>
      </c>
      <c r="FY377" s="40">
        <f t="shared" si="814"/>
        <v>25.5</v>
      </c>
      <c r="FZ377" s="41">
        <f t="shared" si="875"/>
        <v>63750</v>
      </c>
      <c r="GA377" s="39">
        <f t="shared" si="876"/>
        <v>27093750</v>
      </c>
      <c r="GB377" s="39">
        <f t="shared" si="877"/>
        <v>14343750</v>
      </c>
      <c r="GC377" s="40">
        <f t="shared" si="815"/>
        <v>0</v>
      </c>
      <c r="GD377" s="39">
        <f t="shared" si="878"/>
        <v>0</v>
      </c>
      <c r="GE377" s="39">
        <f t="shared" si="879"/>
        <v>0</v>
      </c>
      <c r="GF377" s="39">
        <f t="shared" si="880"/>
        <v>0</v>
      </c>
      <c r="GG377" s="53">
        <f t="shared" si="881"/>
        <v>0</v>
      </c>
      <c r="GH377" s="39">
        <f t="shared" si="882"/>
        <v>0</v>
      </c>
      <c r="GI377" s="39">
        <f t="shared" si="883"/>
        <v>0</v>
      </c>
      <c r="HC377" s="21">
        <v>323</v>
      </c>
      <c r="HD377" s="39">
        <v>225</v>
      </c>
      <c r="HE377" s="39">
        <v>425</v>
      </c>
      <c r="HF377" s="39">
        <v>2500</v>
      </c>
      <c r="HG377" s="50">
        <f t="shared" si="884"/>
        <v>2.6753389711374914E-3</v>
      </c>
      <c r="HH377" s="40">
        <f t="shared" si="816"/>
        <v>25.5</v>
      </c>
      <c r="HI377" s="41">
        <f t="shared" si="885"/>
        <v>63750</v>
      </c>
      <c r="HJ377" s="39">
        <f t="shared" si="886"/>
        <v>27093750</v>
      </c>
      <c r="HK377" s="39">
        <f t="shared" si="887"/>
        <v>14343750</v>
      </c>
      <c r="HL377" s="40">
        <f t="shared" si="817"/>
        <v>0</v>
      </c>
      <c r="HM377" s="39">
        <f t="shared" si="888"/>
        <v>0</v>
      </c>
      <c r="HN377" s="39">
        <f t="shared" si="889"/>
        <v>0</v>
      </c>
      <c r="HO377" s="39">
        <f t="shared" si="890"/>
        <v>0</v>
      </c>
      <c r="HP377" s="53">
        <f t="shared" si="891"/>
        <v>0</v>
      </c>
      <c r="HQ377" s="39">
        <f t="shared" si="892"/>
        <v>0</v>
      </c>
      <c r="HR377" s="39">
        <f t="shared" si="893"/>
        <v>0</v>
      </c>
      <c r="IL377" s="21">
        <v>323</v>
      </c>
      <c r="IM377" s="39">
        <v>225</v>
      </c>
      <c r="IN377" s="39">
        <v>425</v>
      </c>
      <c r="IO377" s="39">
        <v>2500</v>
      </c>
      <c r="IP377" s="50">
        <f t="shared" si="894"/>
        <v>2.6753389718942879E-3</v>
      </c>
      <c r="IQ377" s="40">
        <f t="shared" si="818"/>
        <v>25.5</v>
      </c>
      <c r="IR377" s="41">
        <f t="shared" si="895"/>
        <v>63750</v>
      </c>
      <c r="IS377" s="39">
        <f t="shared" si="896"/>
        <v>27093750</v>
      </c>
      <c r="IT377" s="39">
        <f t="shared" si="897"/>
        <v>14343750</v>
      </c>
      <c r="IU377" s="40">
        <f t="shared" si="819"/>
        <v>0</v>
      </c>
      <c r="IV377" s="39">
        <f t="shared" si="898"/>
        <v>0</v>
      </c>
      <c r="IW377" s="39">
        <f t="shared" si="899"/>
        <v>0</v>
      </c>
      <c r="IX377" s="39">
        <f t="shared" si="900"/>
        <v>0</v>
      </c>
      <c r="IY377" s="53">
        <f t="shared" si="901"/>
        <v>0</v>
      </c>
      <c r="IZ377" s="39">
        <f t="shared" si="902"/>
        <v>0</v>
      </c>
      <c r="JA377" s="39">
        <f t="shared" si="903"/>
        <v>0</v>
      </c>
      <c r="JU377" s="21">
        <v>323</v>
      </c>
      <c r="JV377" s="39">
        <v>225</v>
      </c>
      <c r="JW377" s="39">
        <v>425</v>
      </c>
      <c r="JX377" s="39">
        <v>2500</v>
      </c>
      <c r="JY377" s="50">
        <f t="shared" si="904"/>
        <v>2.6753389718942909E-3</v>
      </c>
      <c r="JZ377" s="40">
        <f t="shared" si="820"/>
        <v>25.5</v>
      </c>
      <c r="KA377" s="41">
        <f t="shared" si="905"/>
        <v>63750</v>
      </c>
      <c r="KB377" s="39">
        <f t="shared" si="906"/>
        <v>27093750</v>
      </c>
      <c r="KC377" s="39">
        <f t="shared" si="907"/>
        <v>14343750</v>
      </c>
      <c r="KD377" s="40">
        <f t="shared" si="821"/>
        <v>0</v>
      </c>
      <c r="KE377" s="39">
        <f t="shared" si="908"/>
        <v>0</v>
      </c>
      <c r="KF377" s="39">
        <f t="shared" si="909"/>
        <v>0</v>
      </c>
      <c r="KG377" s="39">
        <f t="shared" si="910"/>
        <v>0</v>
      </c>
      <c r="KH377" s="53">
        <f t="shared" si="911"/>
        <v>0</v>
      </c>
      <c r="KI377" s="39">
        <f t="shared" si="912"/>
        <v>0</v>
      </c>
      <c r="KJ377" s="39">
        <f t="shared" si="913"/>
        <v>0</v>
      </c>
      <c r="LD377" s="21">
        <v>323</v>
      </c>
      <c r="LE377" s="39">
        <v>225</v>
      </c>
      <c r="LF377" s="39">
        <v>425</v>
      </c>
      <c r="LG377" s="39">
        <v>2500</v>
      </c>
      <c r="LH377" s="50">
        <f t="shared" si="914"/>
        <v>2.6753389718942909E-3</v>
      </c>
      <c r="LI377" s="40">
        <f t="shared" si="822"/>
        <v>25.5</v>
      </c>
      <c r="LJ377" s="41">
        <f t="shared" si="915"/>
        <v>63750</v>
      </c>
      <c r="LK377" s="39">
        <f t="shared" si="916"/>
        <v>27093750</v>
      </c>
      <c r="LL377" s="39">
        <f t="shared" si="917"/>
        <v>14343750</v>
      </c>
      <c r="LM377" s="40">
        <f t="shared" si="823"/>
        <v>0</v>
      </c>
      <c r="LN377" s="39">
        <f t="shared" si="918"/>
        <v>0</v>
      </c>
      <c r="LO377" s="39">
        <f t="shared" si="919"/>
        <v>0</v>
      </c>
      <c r="LP377" s="39">
        <f t="shared" si="920"/>
        <v>0</v>
      </c>
      <c r="LQ377" s="53">
        <f t="shared" si="921"/>
        <v>0</v>
      </c>
      <c r="LR377" s="39">
        <f t="shared" si="922"/>
        <v>0</v>
      </c>
      <c r="LS377" s="39">
        <f t="shared" si="923"/>
        <v>0</v>
      </c>
    </row>
    <row r="378" spans="1:331" x14ac:dyDescent="0.25">
      <c r="A378" s="21">
        <v>324</v>
      </c>
      <c r="B378" s="39">
        <v>225</v>
      </c>
      <c r="C378" s="39">
        <v>475</v>
      </c>
      <c r="D378" s="39">
        <v>2500</v>
      </c>
      <c r="E378" s="50">
        <f t="shared" si="824"/>
        <v>1.0824999999999999E-3</v>
      </c>
      <c r="F378" s="40">
        <f t="shared" si="804"/>
        <v>20.13348515625</v>
      </c>
      <c r="G378" s="41">
        <f t="shared" si="825"/>
        <v>50333.712890625</v>
      </c>
      <c r="H378" s="39">
        <f t="shared" si="826"/>
        <v>23908513.623046875</v>
      </c>
      <c r="I378" s="39">
        <f t="shared" si="827"/>
        <v>11325085.400390625</v>
      </c>
      <c r="J378" s="40">
        <f t="shared" si="805"/>
        <v>11698.125000000002</v>
      </c>
      <c r="K378" s="39">
        <f t="shared" si="828"/>
        <v>29245312.500000004</v>
      </c>
      <c r="L378" s="39">
        <f t="shared" si="829"/>
        <v>13891523437.500002</v>
      </c>
      <c r="M378" s="39">
        <f t="shared" si="830"/>
        <v>6580195312.500001</v>
      </c>
      <c r="N378" s="53">
        <f t="shared" si="831"/>
        <v>6598473632812.501</v>
      </c>
      <c r="O378" s="39">
        <f t="shared" si="832"/>
        <v>3125592773437.5005</v>
      </c>
      <c r="P378" s="39">
        <f t="shared" si="833"/>
        <v>1480543945312.5002</v>
      </c>
      <c r="AJ378" s="21">
        <v>324</v>
      </c>
      <c r="AK378" s="39">
        <v>225</v>
      </c>
      <c r="AL378" s="39">
        <v>475</v>
      </c>
      <c r="AM378" s="39">
        <v>2500</v>
      </c>
      <c r="AN378" s="50">
        <f t="shared" si="834"/>
        <v>1.8646744109552245E-3</v>
      </c>
      <c r="AO378" s="40">
        <f t="shared" si="806"/>
        <v>25.383254529054234</v>
      </c>
      <c r="AP378" s="41">
        <f t="shared" si="835"/>
        <v>63458.136322635582</v>
      </c>
      <c r="AQ378" s="39">
        <f t="shared" si="836"/>
        <v>30142614.753251903</v>
      </c>
      <c r="AR378" s="39">
        <f t="shared" si="837"/>
        <v>14278080.672593007</v>
      </c>
      <c r="AS378" s="40">
        <f t="shared" si="807"/>
        <v>1725.4012603208882</v>
      </c>
      <c r="AT378" s="39">
        <f t="shared" si="838"/>
        <v>4313503.1508022202</v>
      </c>
      <c r="AU378" s="39">
        <f t="shared" si="839"/>
        <v>2048913996.6310546</v>
      </c>
      <c r="AV378" s="39">
        <f t="shared" si="840"/>
        <v>970538208.93049955</v>
      </c>
      <c r="AW378" s="53">
        <f t="shared" si="841"/>
        <v>973234148399.75098</v>
      </c>
      <c r="AX378" s="39">
        <f t="shared" si="842"/>
        <v>461005649241.9873</v>
      </c>
      <c r="AY378" s="39">
        <f t="shared" si="843"/>
        <v>218371097009.3624</v>
      </c>
      <c r="BS378" s="21">
        <v>324</v>
      </c>
      <c r="BT378" s="39">
        <v>225</v>
      </c>
      <c r="BU378" s="39">
        <v>475</v>
      </c>
      <c r="BV378" s="39">
        <v>2500</v>
      </c>
      <c r="BW378" s="50">
        <f t="shared" si="844"/>
        <v>2.2596946049550002E-3</v>
      </c>
      <c r="BX378" s="40">
        <f t="shared" si="808"/>
        <v>25.5</v>
      </c>
      <c r="BY378" s="41">
        <f t="shared" si="845"/>
        <v>63750</v>
      </c>
      <c r="BZ378" s="39">
        <f t="shared" si="846"/>
        <v>30281250</v>
      </c>
      <c r="CA378" s="39">
        <f t="shared" si="847"/>
        <v>14343750</v>
      </c>
      <c r="CB378" s="40">
        <f t="shared" si="809"/>
        <v>0</v>
      </c>
      <c r="CC378" s="39">
        <f t="shared" si="848"/>
        <v>0</v>
      </c>
      <c r="CD378" s="39">
        <f t="shared" si="849"/>
        <v>0</v>
      </c>
      <c r="CE378" s="39">
        <f t="shared" si="850"/>
        <v>0</v>
      </c>
      <c r="CF378" s="53">
        <f t="shared" si="851"/>
        <v>0</v>
      </c>
      <c r="CG378" s="39">
        <f t="shared" si="852"/>
        <v>0</v>
      </c>
      <c r="CH378" s="39">
        <f t="shared" si="853"/>
        <v>0</v>
      </c>
      <c r="DB378" s="21">
        <v>324</v>
      </c>
      <c r="DC378" s="39">
        <v>225</v>
      </c>
      <c r="DD378" s="39">
        <v>475</v>
      </c>
      <c r="DE378" s="39">
        <v>2500</v>
      </c>
      <c r="DF378" s="50">
        <f t="shared" si="854"/>
        <v>2.6394773200347508E-3</v>
      </c>
      <c r="DG378" s="40">
        <f t="shared" si="810"/>
        <v>25.5</v>
      </c>
      <c r="DH378" s="41">
        <f t="shared" si="855"/>
        <v>63750</v>
      </c>
      <c r="DI378" s="39">
        <f t="shared" si="856"/>
        <v>30281250</v>
      </c>
      <c r="DJ378" s="39">
        <f t="shared" si="857"/>
        <v>14343750</v>
      </c>
      <c r="DK378" s="40">
        <f t="shared" si="811"/>
        <v>0</v>
      </c>
      <c r="DL378" s="39">
        <f t="shared" si="858"/>
        <v>0</v>
      </c>
      <c r="DM378" s="39">
        <f t="shared" si="859"/>
        <v>0</v>
      </c>
      <c r="DN378" s="39">
        <f t="shared" si="860"/>
        <v>0</v>
      </c>
      <c r="DO378" s="53">
        <f t="shared" si="861"/>
        <v>0</v>
      </c>
      <c r="DP378" s="39">
        <f t="shared" si="862"/>
        <v>0</v>
      </c>
      <c r="DQ378" s="39">
        <f t="shared" si="863"/>
        <v>0</v>
      </c>
      <c r="EK378" s="21">
        <v>324</v>
      </c>
      <c r="EL378" s="39">
        <v>225</v>
      </c>
      <c r="EM378" s="39">
        <v>475</v>
      </c>
      <c r="EN378" s="39">
        <v>2500</v>
      </c>
      <c r="EO378" s="50">
        <f t="shared" si="864"/>
        <v>2.7835300855403038E-3</v>
      </c>
      <c r="EP378" s="40">
        <f t="shared" si="812"/>
        <v>25.5</v>
      </c>
      <c r="EQ378" s="41">
        <f t="shared" si="865"/>
        <v>63750</v>
      </c>
      <c r="ER378" s="39">
        <f t="shared" si="866"/>
        <v>30281250</v>
      </c>
      <c r="ES378" s="39">
        <f t="shared" si="867"/>
        <v>14343750</v>
      </c>
      <c r="ET378" s="40">
        <f t="shared" si="813"/>
        <v>0</v>
      </c>
      <c r="EU378" s="39">
        <f t="shared" si="868"/>
        <v>0</v>
      </c>
      <c r="EV378" s="39">
        <f t="shared" si="869"/>
        <v>0</v>
      </c>
      <c r="EW378" s="39">
        <f t="shared" si="870"/>
        <v>0</v>
      </c>
      <c r="EX378" s="53">
        <f t="shared" si="871"/>
        <v>0</v>
      </c>
      <c r="EY378" s="39">
        <f t="shared" si="872"/>
        <v>0</v>
      </c>
      <c r="EZ378" s="39">
        <f t="shared" si="873"/>
        <v>0</v>
      </c>
      <c r="FT378" s="21">
        <v>324</v>
      </c>
      <c r="FU378" s="39">
        <v>225</v>
      </c>
      <c r="FV378" s="39">
        <v>475</v>
      </c>
      <c r="FW378" s="39">
        <v>2500</v>
      </c>
      <c r="FX378" s="50">
        <f t="shared" si="874"/>
        <v>2.7944671882476051E-3</v>
      </c>
      <c r="FY378" s="40">
        <f t="shared" si="814"/>
        <v>25.5</v>
      </c>
      <c r="FZ378" s="41">
        <f t="shared" si="875"/>
        <v>63750</v>
      </c>
      <c r="GA378" s="39">
        <f t="shared" si="876"/>
        <v>30281250</v>
      </c>
      <c r="GB378" s="39">
        <f t="shared" si="877"/>
        <v>14343750</v>
      </c>
      <c r="GC378" s="40">
        <f t="shared" si="815"/>
        <v>0</v>
      </c>
      <c r="GD378" s="39">
        <f t="shared" si="878"/>
        <v>0</v>
      </c>
      <c r="GE378" s="39">
        <f t="shared" si="879"/>
        <v>0</v>
      </c>
      <c r="GF378" s="39">
        <f t="shared" si="880"/>
        <v>0</v>
      </c>
      <c r="GG378" s="53">
        <f t="shared" si="881"/>
        <v>0</v>
      </c>
      <c r="GH378" s="39">
        <f t="shared" si="882"/>
        <v>0</v>
      </c>
      <c r="GI378" s="39">
        <f t="shared" si="883"/>
        <v>0</v>
      </c>
      <c r="HC378" s="21">
        <v>324</v>
      </c>
      <c r="HD378" s="39">
        <v>225</v>
      </c>
      <c r="HE378" s="39">
        <v>475</v>
      </c>
      <c r="HF378" s="39">
        <v>2500</v>
      </c>
      <c r="HG378" s="50">
        <f t="shared" si="884"/>
        <v>2.7945111161954451E-3</v>
      </c>
      <c r="HH378" s="40">
        <f t="shared" si="816"/>
        <v>25.5</v>
      </c>
      <c r="HI378" s="41">
        <f t="shared" si="885"/>
        <v>63750</v>
      </c>
      <c r="HJ378" s="39">
        <f t="shared" si="886"/>
        <v>30281250</v>
      </c>
      <c r="HK378" s="39">
        <f t="shared" si="887"/>
        <v>14343750</v>
      </c>
      <c r="HL378" s="40">
        <f t="shared" si="817"/>
        <v>0</v>
      </c>
      <c r="HM378" s="39">
        <f t="shared" si="888"/>
        <v>0</v>
      </c>
      <c r="HN378" s="39">
        <f t="shared" si="889"/>
        <v>0</v>
      </c>
      <c r="HO378" s="39">
        <f t="shared" si="890"/>
        <v>0</v>
      </c>
      <c r="HP378" s="53">
        <f t="shared" si="891"/>
        <v>0</v>
      </c>
      <c r="HQ378" s="39">
        <f t="shared" si="892"/>
        <v>0</v>
      </c>
      <c r="HR378" s="39">
        <f t="shared" si="893"/>
        <v>0</v>
      </c>
      <c r="IL378" s="21">
        <v>324</v>
      </c>
      <c r="IM378" s="39">
        <v>225</v>
      </c>
      <c r="IN378" s="39">
        <v>475</v>
      </c>
      <c r="IO378" s="39">
        <v>2500</v>
      </c>
      <c r="IP378" s="50">
        <f t="shared" si="894"/>
        <v>2.7945111169936834E-3</v>
      </c>
      <c r="IQ378" s="40">
        <f t="shared" si="818"/>
        <v>25.5</v>
      </c>
      <c r="IR378" s="41">
        <f t="shared" si="895"/>
        <v>63750</v>
      </c>
      <c r="IS378" s="39">
        <f t="shared" si="896"/>
        <v>30281250</v>
      </c>
      <c r="IT378" s="39">
        <f t="shared" si="897"/>
        <v>14343750</v>
      </c>
      <c r="IU378" s="40">
        <f t="shared" si="819"/>
        <v>0</v>
      </c>
      <c r="IV378" s="39">
        <f t="shared" si="898"/>
        <v>0</v>
      </c>
      <c r="IW378" s="39">
        <f t="shared" si="899"/>
        <v>0</v>
      </c>
      <c r="IX378" s="39">
        <f t="shared" si="900"/>
        <v>0</v>
      </c>
      <c r="IY378" s="53">
        <f t="shared" si="901"/>
        <v>0</v>
      </c>
      <c r="IZ378" s="39">
        <f t="shared" si="902"/>
        <v>0</v>
      </c>
      <c r="JA378" s="39">
        <f t="shared" si="903"/>
        <v>0</v>
      </c>
      <c r="JU378" s="21">
        <v>324</v>
      </c>
      <c r="JV378" s="39">
        <v>225</v>
      </c>
      <c r="JW378" s="39">
        <v>475</v>
      </c>
      <c r="JX378" s="39">
        <v>2500</v>
      </c>
      <c r="JY378" s="50">
        <f t="shared" si="904"/>
        <v>2.794511116993686E-3</v>
      </c>
      <c r="JZ378" s="40">
        <f t="shared" si="820"/>
        <v>25.5</v>
      </c>
      <c r="KA378" s="41">
        <f t="shared" si="905"/>
        <v>63750</v>
      </c>
      <c r="KB378" s="39">
        <f t="shared" si="906"/>
        <v>30281250</v>
      </c>
      <c r="KC378" s="39">
        <f t="shared" si="907"/>
        <v>14343750</v>
      </c>
      <c r="KD378" s="40">
        <f t="shared" si="821"/>
        <v>0</v>
      </c>
      <c r="KE378" s="39">
        <f t="shared" si="908"/>
        <v>0</v>
      </c>
      <c r="KF378" s="39">
        <f t="shared" si="909"/>
        <v>0</v>
      </c>
      <c r="KG378" s="39">
        <f t="shared" si="910"/>
        <v>0</v>
      </c>
      <c r="KH378" s="53">
        <f t="shared" si="911"/>
        <v>0</v>
      </c>
      <c r="KI378" s="39">
        <f t="shared" si="912"/>
        <v>0</v>
      </c>
      <c r="KJ378" s="39">
        <f t="shared" si="913"/>
        <v>0</v>
      </c>
      <c r="LD378" s="21">
        <v>324</v>
      </c>
      <c r="LE378" s="39">
        <v>225</v>
      </c>
      <c r="LF378" s="39">
        <v>475</v>
      </c>
      <c r="LG378" s="39">
        <v>2500</v>
      </c>
      <c r="LH378" s="50">
        <f t="shared" si="914"/>
        <v>2.794511116993686E-3</v>
      </c>
      <c r="LI378" s="40">
        <f t="shared" si="822"/>
        <v>25.5</v>
      </c>
      <c r="LJ378" s="41">
        <f t="shared" si="915"/>
        <v>63750</v>
      </c>
      <c r="LK378" s="39">
        <f t="shared" si="916"/>
        <v>30281250</v>
      </c>
      <c r="LL378" s="39">
        <f t="shared" si="917"/>
        <v>14343750</v>
      </c>
      <c r="LM378" s="40">
        <f t="shared" si="823"/>
        <v>0</v>
      </c>
      <c r="LN378" s="39">
        <f t="shared" si="918"/>
        <v>0</v>
      </c>
      <c r="LO378" s="39">
        <f t="shared" si="919"/>
        <v>0</v>
      </c>
      <c r="LP378" s="39">
        <f t="shared" si="920"/>
        <v>0</v>
      </c>
      <c r="LQ378" s="53">
        <f t="shared" si="921"/>
        <v>0</v>
      </c>
      <c r="LR378" s="39">
        <f t="shared" si="922"/>
        <v>0</v>
      </c>
      <c r="LS378" s="39">
        <f t="shared" si="923"/>
        <v>0</v>
      </c>
    </row>
    <row r="379" spans="1:331" x14ac:dyDescent="0.25">
      <c r="A379" s="21">
        <v>325</v>
      </c>
      <c r="B379" s="39">
        <v>225</v>
      </c>
      <c r="C379" s="39">
        <v>525</v>
      </c>
      <c r="D379" s="39">
        <v>2500</v>
      </c>
      <c r="E379" s="50">
        <f t="shared" si="824"/>
        <v>1.09E-3</v>
      </c>
      <c r="F379" s="40">
        <f t="shared" si="804"/>
        <v>20.220862499999999</v>
      </c>
      <c r="G379" s="41">
        <f t="shared" si="825"/>
        <v>50552.15625</v>
      </c>
      <c r="H379" s="39">
        <f t="shared" si="826"/>
        <v>26539882.03125</v>
      </c>
      <c r="I379" s="39">
        <f t="shared" si="827"/>
        <v>11374235.15625</v>
      </c>
      <c r="J379" s="40">
        <f t="shared" si="805"/>
        <v>11602.499999999998</v>
      </c>
      <c r="K379" s="39">
        <f t="shared" si="828"/>
        <v>29006249.999999996</v>
      </c>
      <c r="L379" s="39">
        <f t="shared" si="829"/>
        <v>15228281249.999998</v>
      </c>
      <c r="M379" s="39">
        <f t="shared" si="830"/>
        <v>6526406249.999999</v>
      </c>
      <c r="N379" s="53">
        <f t="shared" si="831"/>
        <v>7994847656249.999</v>
      </c>
      <c r="O379" s="39">
        <f t="shared" si="832"/>
        <v>3426363281249.9995</v>
      </c>
      <c r="P379" s="39">
        <f t="shared" si="833"/>
        <v>1468441406249.9998</v>
      </c>
      <c r="AJ379" s="21">
        <v>325</v>
      </c>
      <c r="AK379" s="39">
        <v>225</v>
      </c>
      <c r="AL379" s="39">
        <v>525</v>
      </c>
      <c r="AM379" s="39">
        <v>2500</v>
      </c>
      <c r="AN379" s="50">
        <f t="shared" si="834"/>
        <v>1.9372664506932002E-3</v>
      </c>
      <c r="AO379" s="40">
        <f t="shared" si="806"/>
        <v>25.47491119891999</v>
      </c>
      <c r="AP379" s="41">
        <f t="shared" si="835"/>
        <v>63687.277997299978</v>
      </c>
      <c r="AQ379" s="39">
        <f t="shared" si="836"/>
        <v>33435820.948582489</v>
      </c>
      <c r="AR379" s="39">
        <f t="shared" si="837"/>
        <v>14329637.549392495</v>
      </c>
      <c r="AS379" s="40">
        <f t="shared" si="807"/>
        <v>799.85275366169685</v>
      </c>
      <c r="AT379" s="39">
        <f t="shared" si="838"/>
        <v>1999631.8841542422</v>
      </c>
      <c r="AU379" s="39">
        <f t="shared" si="839"/>
        <v>1049806739.1809772</v>
      </c>
      <c r="AV379" s="39">
        <f t="shared" si="840"/>
        <v>449917173.93470448</v>
      </c>
      <c r="AW379" s="53">
        <f t="shared" si="841"/>
        <v>551148538070.01306</v>
      </c>
      <c r="AX379" s="39">
        <f t="shared" si="842"/>
        <v>236206516315.71985</v>
      </c>
      <c r="AY379" s="39">
        <f t="shared" si="843"/>
        <v>101231364135.30852</v>
      </c>
      <c r="BS379" s="21">
        <v>325</v>
      </c>
      <c r="BT379" s="39">
        <v>225</v>
      </c>
      <c r="BU379" s="39">
        <v>525</v>
      </c>
      <c r="BV379" s="39">
        <v>2500</v>
      </c>
      <c r="BW379" s="50">
        <f t="shared" si="844"/>
        <v>2.3500561087033125E-3</v>
      </c>
      <c r="BX379" s="40">
        <f t="shared" si="808"/>
        <v>25.5</v>
      </c>
      <c r="BY379" s="41">
        <f t="shared" si="845"/>
        <v>63750</v>
      </c>
      <c r="BZ379" s="39">
        <f t="shared" si="846"/>
        <v>33468750</v>
      </c>
      <c r="CA379" s="39">
        <f t="shared" si="847"/>
        <v>14343750</v>
      </c>
      <c r="CB379" s="40">
        <f t="shared" si="809"/>
        <v>0</v>
      </c>
      <c r="CC379" s="39">
        <f t="shared" si="848"/>
        <v>0</v>
      </c>
      <c r="CD379" s="39">
        <f t="shared" si="849"/>
        <v>0</v>
      </c>
      <c r="CE379" s="39">
        <f t="shared" si="850"/>
        <v>0</v>
      </c>
      <c r="CF379" s="53">
        <f t="shared" si="851"/>
        <v>0</v>
      </c>
      <c r="CG379" s="39">
        <f t="shared" si="852"/>
        <v>0</v>
      </c>
      <c r="CH379" s="39">
        <f t="shared" si="853"/>
        <v>0</v>
      </c>
      <c r="DB379" s="21">
        <v>325</v>
      </c>
      <c r="DC379" s="39">
        <v>225</v>
      </c>
      <c r="DD379" s="39">
        <v>525</v>
      </c>
      <c r="DE379" s="39">
        <v>2500</v>
      </c>
      <c r="DF379" s="50">
        <f t="shared" si="854"/>
        <v>2.7503975947861274E-3</v>
      </c>
      <c r="DG379" s="40">
        <f t="shared" si="810"/>
        <v>25.5</v>
      </c>
      <c r="DH379" s="41">
        <f t="shared" si="855"/>
        <v>63750</v>
      </c>
      <c r="DI379" s="39">
        <f t="shared" si="856"/>
        <v>33468750</v>
      </c>
      <c r="DJ379" s="39">
        <f t="shared" si="857"/>
        <v>14343750</v>
      </c>
      <c r="DK379" s="40">
        <f t="shared" si="811"/>
        <v>0</v>
      </c>
      <c r="DL379" s="39">
        <f t="shared" si="858"/>
        <v>0</v>
      </c>
      <c r="DM379" s="39">
        <f t="shared" si="859"/>
        <v>0</v>
      </c>
      <c r="DN379" s="39">
        <f t="shared" si="860"/>
        <v>0</v>
      </c>
      <c r="DO379" s="53">
        <f t="shared" si="861"/>
        <v>0</v>
      </c>
      <c r="DP379" s="39">
        <f t="shared" si="862"/>
        <v>0</v>
      </c>
      <c r="DQ379" s="39">
        <f t="shared" si="863"/>
        <v>0</v>
      </c>
      <c r="EK379" s="21">
        <v>325</v>
      </c>
      <c r="EL379" s="39">
        <v>225</v>
      </c>
      <c r="EM379" s="39">
        <v>525</v>
      </c>
      <c r="EN379" s="39">
        <v>2500</v>
      </c>
      <c r="EO379" s="50">
        <f t="shared" si="864"/>
        <v>2.902116495843762E-3</v>
      </c>
      <c r="EP379" s="40">
        <f t="shared" si="812"/>
        <v>25.5</v>
      </c>
      <c r="EQ379" s="41">
        <f t="shared" si="865"/>
        <v>63750</v>
      </c>
      <c r="ER379" s="39">
        <f t="shared" si="866"/>
        <v>33468750</v>
      </c>
      <c r="ES379" s="39">
        <f t="shared" si="867"/>
        <v>14343750</v>
      </c>
      <c r="ET379" s="40">
        <f t="shared" si="813"/>
        <v>0</v>
      </c>
      <c r="EU379" s="39">
        <f t="shared" si="868"/>
        <v>0</v>
      </c>
      <c r="EV379" s="39">
        <f t="shared" si="869"/>
        <v>0</v>
      </c>
      <c r="EW379" s="39">
        <f t="shared" si="870"/>
        <v>0</v>
      </c>
      <c r="EX379" s="53">
        <f t="shared" si="871"/>
        <v>0</v>
      </c>
      <c r="EY379" s="39">
        <f t="shared" si="872"/>
        <v>0</v>
      </c>
      <c r="EZ379" s="39">
        <f t="shared" si="873"/>
        <v>0</v>
      </c>
      <c r="FT379" s="21">
        <v>325</v>
      </c>
      <c r="FU379" s="39">
        <v>225</v>
      </c>
      <c r="FV379" s="39">
        <v>525</v>
      </c>
      <c r="FW379" s="39">
        <v>2500</v>
      </c>
      <c r="FX379" s="50">
        <f t="shared" si="874"/>
        <v>2.9136370689408723E-3</v>
      </c>
      <c r="FY379" s="40">
        <f t="shared" si="814"/>
        <v>25.5</v>
      </c>
      <c r="FZ379" s="41">
        <f t="shared" si="875"/>
        <v>63750</v>
      </c>
      <c r="GA379" s="39">
        <f t="shared" si="876"/>
        <v>33468750</v>
      </c>
      <c r="GB379" s="39">
        <f t="shared" si="877"/>
        <v>14343750</v>
      </c>
      <c r="GC379" s="40">
        <f t="shared" si="815"/>
        <v>0</v>
      </c>
      <c r="GD379" s="39">
        <f t="shared" si="878"/>
        <v>0</v>
      </c>
      <c r="GE379" s="39">
        <f t="shared" si="879"/>
        <v>0</v>
      </c>
      <c r="GF379" s="39">
        <f t="shared" si="880"/>
        <v>0</v>
      </c>
      <c r="GG379" s="53">
        <f t="shared" si="881"/>
        <v>0</v>
      </c>
      <c r="GH379" s="39">
        <f t="shared" si="882"/>
        <v>0</v>
      </c>
      <c r="GI379" s="39">
        <f t="shared" si="883"/>
        <v>0</v>
      </c>
      <c r="HC379" s="21">
        <v>325</v>
      </c>
      <c r="HD379" s="39">
        <v>225</v>
      </c>
      <c r="HE379" s="39">
        <v>525</v>
      </c>
      <c r="HF379" s="39">
        <v>2500</v>
      </c>
      <c r="HG379" s="50">
        <f t="shared" si="884"/>
        <v>2.9136832612533989E-3</v>
      </c>
      <c r="HH379" s="40">
        <f t="shared" si="816"/>
        <v>25.5</v>
      </c>
      <c r="HI379" s="41">
        <f t="shared" si="885"/>
        <v>63750</v>
      </c>
      <c r="HJ379" s="39">
        <f t="shared" si="886"/>
        <v>33468750</v>
      </c>
      <c r="HK379" s="39">
        <f t="shared" si="887"/>
        <v>14343750</v>
      </c>
      <c r="HL379" s="40">
        <f t="shared" si="817"/>
        <v>0</v>
      </c>
      <c r="HM379" s="39">
        <f t="shared" si="888"/>
        <v>0</v>
      </c>
      <c r="HN379" s="39">
        <f t="shared" si="889"/>
        <v>0</v>
      </c>
      <c r="HO379" s="39">
        <f t="shared" si="890"/>
        <v>0</v>
      </c>
      <c r="HP379" s="53">
        <f t="shared" si="891"/>
        <v>0</v>
      </c>
      <c r="HQ379" s="39">
        <f t="shared" si="892"/>
        <v>0</v>
      </c>
      <c r="HR379" s="39">
        <f t="shared" si="893"/>
        <v>0</v>
      </c>
      <c r="IL379" s="21">
        <v>325</v>
      </c>
      <c r="IM379" s="39">
        <v>225</v>
      </c>
      <c r="IN379" s="39">
        <v>525</v>
      </c>
      <c r="IO379" s="39">
        <v>2500</v>
      </c>
      <c r="IP379" s="50">
        <f t="shared" si="894"/>
        <v>2.9136832620930784E-3</v>
      </c>
      <c r="IQ379" s="40">
        <f t="shared" si="818"/>
        <v>25.5</v>
      </c>
      <c r="IR379" s="41">
        <f t="shared" si="895"/>
        <v>63750</v>
      </c>
      <c r="IS379" s="39">
        <f t="shared" si="896"/>
        <v>33468750</v>
      </c>
      <c r="IT379" s="39">
        <f t="shared" si="897"/>
        <v>14343750</v>
      </c>
      <c r="IU379" s="40">
        <f t="shared" si="819"/>
        <v>0</v>
      </c>
      <c r="IV379" s="39">
        <f t="shared" si="898"/>
        <v>0</v>
      </c>
      <c r="IW379" s="39">
        <f t="shared" si="899"/>
        <v>0</v>
      </c>
      <c r="IX379" s="39">
        <f t="shared" si="900"/>
        <v>0</v>
      </c>
      <c r="IY379" s="53">
        <f t="shared" si="901"/>
        <v>0</v>
      </c>
      <c r="IZ379" s="39">
        <f t="shared" si="902"/>
        <v>0</v>
      </c>
      <c r="JA379" s="39">
        <f t="shared" si="903"/>
        <v>0</v>
      </c>
      <c r="JU379" s="21">
        <v>325</v>
      </c>
      <c r="JV379" s="39">
        <v>225</v>
      </c>
      <c r="JW379" s="39">
        <v>525</v>
      </c>
      <c r="JX379" s="39">
        <v>2500</v>
      </c>
      <c r="JY379" s="50">
        <f t="shared" si="904"/>
        <v>2.913683262093081E-3</v>
      </c>
      <c r="JZ379" s="40">
        <f t="shared" si="820"/>
        <v>25.5</v>
      </c>
      <c r="KA379" s="41">
        <f t="shared" si="905"/>
        <v>63750</v>
      </c>
      <c r="KB379" s="39">
        <f t="shared" si="906"/>
        <v>33468750</v>
      </c>
      <c r="KC379" s="39">
        <f t="shared" si="907"/>
        <v>14343750</v>
      </c>
      <c r="KD379" s="40">
        <f t="shared" si="821"/>
        <v>0</v>
      </c>
      <c r="KE379" s="39">
        <f t="shared" si="908"/>
        <v>0</v>
      </c>
      <c r="KF379" s="39">
        <f t="shared" si="909"/>
        <v>0</v>
      </c>
      <c r="KG379" s="39">
        <f t="shared" si="910"/>
        <v>0</v>
      </c>
      <c r="KH379" s="53">
        <f t="shared" si="911"/>
        <v>0</v>
      </c>
      <c r="KI379" s="39">
        <f t="shared" si="912"/>
        <v>0</v>
      </c>
      <c r="KJ379" s="39">
        <f t="shared" si="913"/>
        <v>0</v>
      </c>
      <c r="LD379" s="21">
        <v>325</v>
      </c>
      <c r="LE379" s="39">
        <v>225</v>
      </c>
      <c r="LF379" s="39">
        <v>525</v>
      </c>
      <c r="LG379" s="39">
        <v>2500</v>
      </c>
      <c r="LH379" s="50">
        <f t="shared" si="914"/>
        <v>2.913683262093081E-3</v>
      </c>
      <c r="LI379" s="40">
        <f t="shared" si="822"/>
        <v>25.5</v>
      </c>
      <c r="LJ379" s="41">
        <f t="shared" si="915"/>
        <v>63750</v>
      </c>
      <c r="LK379" s="39">
        <f t="shared" si="916"/>
        <v>33468750</v>
      </c>
      <c r="LL379" s="39">
        <f t="shared" si="917"/>
        <v>14343750</v>
      </c>
      <c r="LM379" s="40">
        <f t="shared" si="823"/>
        <v>0</v>
      </c>
      <c r="LN379" s="39">
        <f t="shared" si="918"/>
        <v>0</v>
      </c>
      <c r="LO379" s="39">
        <f t="shared" si="919"/>
        <v>0</v>
      </c>
      <c r="LP379" s="39">
        <f t="shared" si="920"/>
        <v>0</v>
      </c>
      <c r="LQ379" s="53">
        <f t="shared" si="921"/>
        <v>0</v>
      </c>
      <c r="LR379" s="39">
        <f t="shared" si="922"/>
        <v>0</v>
      </c>
      <c r="LS379" s="39">
        <f t="shared" si="923"/>
        <v>0</v>
      </c>
    </row>
    <row r="380" spans="1:331" x14ac:dyDescent="0.25">
      <c r="A380" s="21">
        <v>326</v>
      </c>
      <c r="B380" s="39">
        <v>225</v>
      </c>
      <c r="C380" s="39">
        <v>575</v>
      </c>
      <c r="D380" s="39">
        <v>2500</v>
      </c>
      <c r="E380" s="50">
        <f t="shared" si="824"/>
        <v>1.0975E-3</v>
      </c>
      <c r="F380" s="40">
        <f t="shared" si="804"/>
        <v>20.307522656250001</v>
      </c>
      <c r="G380" s="41">
        <f t="shared" si="825"/>
        <v>50768.806640625</v>
      </c>
      <c r="H380" s="39">
        <f t="shared" si="826"/>
        <v>29192063.818359375</v>
      </c>
      <c r="I380" s="39">
        <f t="shared" si="827"/>
        <v>11422981.494140625</v>
      </c>
      <c r="J380" s="40">
        <f t="shared" si="805"/>
        <v>11506.875000000002</v>
      </c>
      <c r="K380" s="39">
        <f t="shared" si="828"/>
        <v>28767187.500000004</v>
      </c>
      <c r="L380" s="39">
        <f t="shared" si="829"/>
        <v>16541132812.500002</v>
      </c>
      <c r="M380" s="39">
        <f t="shared" si="830"/>
        <v>6472617187.500001</v>
      </c>
      <c r="N380" s="53">
        <f t="shared" si="831"/>
        <v>9511151367187.502</v>
      </c>
      <c r="O380" s="39">
        <f t="shared" si="832"/>
        <v>3721754882812.5005</v>
      </c>
      <c r="P380" s="39">
        <f t="shared" si="833"/>
        <v>1456338867187.5002</v>
      </c>
      <c r="AJ380" s="21">
        <v>326</v>
      </c>
      <c r="AK380" s="39">
        <v>225</v>
      </c>
      <c r="AL380" s="39">
        <v>575</v>
      </c>
      <c r="AM380" s="39">
        <v>2500</v>
      </c>
      <c r="AN380" s="50">
        <f t="shared" si="834"/>
        <v>2.0098584904311759E-3</v>
      </c>
      <c r="AO380" s="40">
        <f t="shared" si="806"/>
        <v>25.5</v>
      </c>
      <c r="AP380" s="41">
        <f t="shared" si="835"/>
        <v>63750</v>
      </c>
      <c r="AQ380" s="39">
        <f t="shared" si="836"/>
        <v>36656250</v>
      </c>
      <c r="AR380" s="39">
        <f t="shared" si="837"/>
        <v>14343750</v>
      </c>
      <c r="AS380" s="40">
        <f t="shared" si="807"/>
        <v>0</v>
      </c>
      <c r="AT380" s="39">
        <f t="shared" si="838"/>
        <v>0</v>
      </c>
      <c r="AU380" s="39">
        <f t="shared" si="839"/>
        <v>0</v>
      </c>
      <c r="AV380" s="39">
        <f t="shared" si="840"/>
        <v>0</v>
      </c>
      <c r="AW380" s="53">
        <f t="shared" si="841"/>
        <v>0</v>
      </c>
      <c r="AX380" s="39">
        <f t="shared" si="842"/>
        <v>0</v>
      </c>
      <c r="AY380" s="39">
        <f t="shared" si="843"/>
        <v>0</v>
      </c>
      <c r="BS380" s="21">
        <v>326</v>
      </c>
      <c r="BT380" s="39">
        <v>225</v>
      </c>
      <c r="BU380" s="39">
        <v>575</v>
      </c>
      <c r="BV380" s="39">
        <v>2500</v>
      </c>
      <c r="BW380" s="50">
        <f t="shared" si="844"/>
        <v>2.4404176124516249E-3</v>
      </c>
      <c r="BX380" s="40">
        <f t="shared" si="808"/>
        <v>25.5</v>
      </c>
      <c r="BY380" s="41">
        <f t="shared" si="845"/>
        <v>63750</v>
      </c>
      <c r="BZ380" s="39">
        <f t="shared" si="846"/>
        <v>36656250</v>
      </c>
      <c r="CA380" s="39">
        <f t="shared" si="847"/>
        <v>14343750</v>
      </c>
      <c r="CB380" s="40">
        <f t="shared" si="809"/>
        <v>0</v>
      </c>
      <c r="CC380" s="39">
        <f t="shared" si="848"/>
        <v>0</v>
      </c>
      <c r="CD380" s="39">
        <f t="shared" si="849"/>
        <v>0</v>
      </c>
      <c r="CE380" s="39">
        <f t="shared" si="850"/>
        <v>0</v>
      </c>
      <c r="CF380" s="53">
        <f t="shared" si="851"/>
        <v>0</v>
      </c>
      <c r="CG380" s="39">
        <f t="shared" si="852"/>
        <v>0</v>
      </c>
      <c r="CH380" s="39">
        <f t="shared" si="853"/>
        <v>0</v>
      </c>
      <c r="DB380" s="21">
        <v>326</v>
      </c>
      <c r="DC380" s="39">
        <v>225</v>
      </c>
      <c r="DD380" s="39">
        <v>575</v>
      </c>
      <c r="DE380" s="39">
        <v>2500</v>
      </c>
      <c r="DF380" s="50">
        <f t="shared" si="854"/>
        <v>2.8613178695375049E-3</v>
      </c>
      <c r="DG380" s="40">
        <f t="shared" si="810"/>
        <v>25.5</v>
      </c>
      <c r="DH380" s="41">
        <f t="shared" si="855"/>
        <v>63750</v>
      </c>
      <c r="DI380" s="39">
        <f t="shared" si="856"/>
        <v>36656250</v>
      </c>
      <c r="DJ380" s="39">
        <f t="shared" si="857"/>
        <v>14343750</v>
      </c>
      <c r="DK380" s="40">
        <f t="shared" si="811"/>
        <v>0</v>
      </c>
      <c r="DL380" s="39">
        <f t="shared" si="858"/>
        <v>0</v>
      </c>
      <c r="DM380" s="39">
        <f t="shared" si="859"/>
        <v>0</v>
      </c>
      <c r="DN380" s="39">
        <f t="shared" si="860"/>
        <v>0</v>
      </c>
      <c r="DO380" s="53">
        <f t="shared" si="861"/>
        <v>0</v>
      </c>
      <c r="DP380" s="39">
        <f t="shared" si="862"/>
        <v>0</v>
      </c>
      <c r="DQ380" s="39">
        <f t="shared" si="863"/>
        <v>0</v>
      </c>
      <c r="EK380" s="21">
        <v>326</v>
      </c>
      <c r="EL380" s="39">
        <v>225</v>
      </c>
      <c r="EM380" s="39">
        <v>575</v>
      </c>
      <c r="EN380" s="39">
        <v>2500</v>
      </c>
      <c r="EO380" s="50">
        <f t="shared" si="864"/>
        <v>3.0207029061472203E-3</v>
      </c>
      <c r="EP380" s="40">
        <f t="shared" si="812"/>
        <v>25.5</v>
      </c>
      <c r="EQ380" s="41">
        <f t="shared" si="865"/>
        <v>63750</v>
      </c>
      <c r="ER380" s="39">
        <f t="shared" si="866"/>
        <v>36656250</v>
      </c>
      <c r="ES380" s="39">
        <f t="shared" si="867"/>
        <v>14343750</v>
      </c>
      <c r="ET380" s="40">
        <f t="shared" si="813"/>
        <v>0</v>
      </c>
      <c r="EU380" s="39">
        <f t="shared" si="868"/>
        <v>0</v>
      </c>
      <c r="EV380" s="39">
        <f t="shared" si="869"/>
        <v>0</v>
      </c>
      <c r="EW380" s="39">
        <f t="shared" si="870"/>
        <v>0</v>
      </c>
      <c r="EX380" s="53">
        <f t="shared" si="871"/>
        <v>0</v>
      </c>
      <c r="EY380" s="39">
        <f t="shared" si="872"/>
        <v>0</v>
      </c>
      <c r="EZ380" s="39">
        <f t="shared" si="873"/>
        <v>0</v>
      </c>
      <c r="FT380" s="21">
        <v>326</v>
      </c>
      <c r="FU380" s="39">
        <v>225</v>
      </c>
      <c r="FV380" s="39">
        <v>575</v>
      </c>
      <c r="FW380" s="39">
        <v>2500</v>
      </c>
      <c r="FX380" s="50">
        <f t="shared" si="874"/>
        <v>3.0328069496341394E-3</v>
      </c>
      <c r="FY380" s="40">
        <f t="shared" si="814"/>
        <v>25.5</v>
      </c>
      <c r="FZ380" s="41">
        <f t="shared" si="875"/>
        <v>63750</v>
      </c>
      <c r="GA380" s="39">
        <f t="shared" si="876"/>
        <v>36656250</v>
      </c>
      <c r="GB380" s="39">
        <f t="shared" si="877"/>
        <v>14343750</v>
      </c>
      <c r="GC380" s="40">
        <f t="shared" si="815"/>
        <v>0</v>
      </c>
      <c r="GD380" s="39">
        <f t="shared" si="878"/>
        <v>0</v>
      </c>
      <c r="GE380" s="39">
        <f t="shared" si="879"/>
        <v>0</v>
      </c>
      <c r="GF380" s="39">
        <f t="shared" si="880"/>
        <v>0</v>
      </c>
      <c r="GG380" s="53">
        <f t="shared" si="881"/>
        <v>0</v>
      </c>
      <c r="GH380" s="39">
        <f t="shared" si="882"/>
        <v>0</v>
      </c>
      <c r="GI380" s="39">
        <f t="shared" si="883"/>
        <v>0</v>
      </c>
      <c r="HC380" s="21">
        <v>326</v>
      </c>
      <c r="HD380" s="39">
        <v>225</v>
      </c>
      <c r="HE380" s="39">
        <v>575</v>
      </c>
      <c r="HF380" s="39">
        <v>2500</v>
      </c>
      <c r="HG380" s="50">
        <f t="shared" si="884"/>
        <v>3.0328554063113527E-3</v>
      </c>
      <c r="HH380" s="40">
        <f t="shared" si="816"/>
        <v>25.5</v>
      </c>
      <c r="HI380" s="41">
        <f t="shared" si="885"/>
        <v>63750</v>
      </c>
      <c r="HJ380" s="39">
        <f t="shared" si="886"/>
        <v>36656250</v>
      </c>
      <c r="HK380" s="39">
        <f t="shared" si="887"/>
        <v>14343750</v>
      </c>
      <c r="HL380" s="40">
        <f t="shared" si="817"/>
        <v>0</v>
      </c>
      <c r="HM380" s="39">
        <f t="shared" si="888"/>
        <v>0</v>
      </c>
      <c r="HN380" s="39">
        <f t="shared" si="889"/>
        <v>0</v>
      </c>
      <c r="HO380" s="39">
        <f t="shared" si="890"/>
        <v>0</v>
      </c>
      <c r="HP380" s="53">
        <f t="shared" si="891"/>
        <v>0</v>
      </c>
      <c r="HQ380" s="39">
        <f t="shared" si="892"/>
        <v>0</v>
      </c>
      <c r="HR380" s="39">
        <f t="shared" si="893"/>
        <v>0</v>
      </c>
      <c r="IL380" s="21">
        <v>326</v>
      </c>
      <c r="IM380" s="39">
        <v>225</v>
      </c>
      <c r="IN380" s="39">
        <v>575</v>
      </c>
      <c r="IO380" s="39">
        <v>2500</v>
      </c>
      <c r="IP380" s="50">
        <f t="shared" si="894"/>
        <v>3.0328554071924734E-3</v>
      </c>
      <c r="IQ380" s="40">
        <f t="shared" si="818"/>
        <v>25.5</v>
      </c>
      <c r="IR380" s="41">
        <f t="shared" si="895"/>
        <v>63750</v>
      </c>
      <c r="IS380" s="39">
        <f t="shared" si="896"/>
        <v>36656250</v>
      </c>
      <c r="IT380" s="39">
        <f t="shared" si="897"/>
        <v>14343750</v>
      </c>
      <c r="IU380" s="40">
        <f t="shared" si="819"/>
        <v>0</v>
      </c>
      <c r="IV380" s="39">
        <f t="shared" si="898"/>
        <v>0</v>
      </c>
      <c r="IW380" s="39">
        <f t="shared" si="899"/>
        <v>0</v>
      </c>
      <c r="IX380" s="39">
        <f t="shared" si="900"/>
        <v>0</v>
      </c>
      <c r="IY380" s="53">
        <f t="shared" si="901"/>
        <v>0</v>
      </c>
      <c r="IZ380" s="39">
        <f t="shared" si="902"/>
        <v>0</v>
      </c>
      <c r="JA380" s="39">
        <f t="shared" si="903"/>
        <v>0</v>
      </c>
      <c r="JU380" s="21">
        <v>326</v>
      </c>
      <c r="JV380" s="39">
        <v>225</v>
      </c>
      <c r="JW380" s="39">
        <v>575</v>
      </c>
      <c r="JX380" s="39">
        <v>2500</v>
      </c>
      <c r="JY380" s="50">
        <f t="shared" si="904"/>
        <v>3.032855407192476E-3</v>
      </c>
      <c r="JZ380" s="40">
        <f t="shared" si="820"/>
        <v>25.5</v>
      </c>
      <c r="KA380" s="41">
        <f t="shared" si="905"/>
        <v>63750</v>
      </c>
      <c r="KB380" s="39">
        <f t="shared" si="906"/>
        <v>36656250</v>
      </c>
      <c r="KC380" s="39">
        <f t="shared" si="907"/>
        <v>14343750</v>
      </c>
      <c r="KD380" s="40">
        <f t="shared" si="821"/>
        <v>0</v>
      </c>
      <c r="KE380" s="39">
        <f t="shared" si="908"/>
        <v>0</v>
      </c>
      <c r="KF380" s="39">
        <f t="shared" si="909"/>
        <v>0</v>
      </c>
      <c r="KG380" s="39">
        <f t="shared" si="910"/>
        <v>0</v>
      </c>
      <c r="KH380" s="53">
        <f t="shared" si="911"/>
        <v>0</v>
      </c>
      <c r="KI380" s="39">
        <f t="shared" si="912"/>
        <v>0</v>
      </c>
      <c r="KJ380" s="39">
        <f t="shared" si="913"/>
        <v>0</v>
      </c>
      <c r="LD380" s="21">
        <v>326</v>
      </c>
      <c r="LE380" s="39">
        <v>225</v>
      </c>
      <c r="LF380" s="39">
        <v>575</v>
      </c>
      <c r="LG380" s="39">
        <v>2500</v>
      </c>
      <c r="LH380" s="50">
        <f t="shared" si="914"/>
        <v>3.032855407192476E-3</v>
      </c>
      <c r="LI380" s="40">
        <f t="shared" si="822"/>
        <v>25.5</v>
      </c>
      <c r="LJ380" s="41">
        <f t="shared" si="915"/>
        <v>63750</v>
      </c>
      <c r="LK380" s="39">
        <f t="shared" si="916"/>
        <v>36656250</v>
      </c>
      <c r="LL380" s="39">
        <f t="shared" si="917"/>
        <v>14343750</v>
      </c>
      <c r="LM380" s="40">
        <f t="shared" si="823"/>
        <v>0</v>
      </c>
      <c r="LN380" s="39">
        <f t="shared" si="918"/>
        <v>0</v>
      </c>
      <c r="LO380" s="39">
        <f t="shared" si="919"/>
        <v>0</v>
      </c>
      <c r="LP380" s="39">
        <f t="shared" si="920"/>
        <v>0</v>
      </c>
      <c r="LQ380" s="53">
        <f t="shared" si="921"/>
        <v>0</v>
      </c>
      <c r="LR380" s="39">
        <f t="shared" si="922"/>
        <v>0</v>
      </c>
      <c r="LS380" s="39">
        <f t="shared" si="923"/>
        <v>0</v>
      </c>
    </row>
    <row r="381" spans="1:331" x14ac:dyDescent="0.25">
      <c r="A381" s="21">
        <v>327</v>
      </c>
      <c r="B381" s="39">
        <v>275</v>
      </c>
      <c r="C381" s="39">
        <v>-575</v>
      </c>
      <c r="D381" s="39">
        <v>2500</v>
      </c>
      <c r="E381" s="50">
        <f t="shared" si="824"/>
        <v>9.2750000000000005E-4</v>
      </c>
      <c r="F381" s="40">
        <f t="shared" si="804"/>
        <v>18.167116406249999</v>
      </c>
      <c r="G381" s="41">
        <f t="shared" si="825"/>
        <v>45417.791015625</v>
      </c>
      <c r="H381" s="39">
        <f t="shared" si="826"/>
        <v>-26115229.833984375</v>
      </c>
      <c r="I381" s="39">
        <f t="shared" si="827"/>
        <v>12489892.529296875</v>
      </c>
      <c r="J381" s="40">
        <f t="shared" si="805"/>
        <v>13674.375</v>
      </c>
      <c r="K381" s="39">
        <f t="shared" si="828"/>
        <v>34185937.5</v>
      </c>
      <c r="L381" s="39">
        <f t="shared" si="829"/>
        <v>-19656914062.5</v>
      </c>
      <c r="M381" s="39">
        <f t="shared" si="830"/>
        <v>9401132812.5</v>
      </c>
      <c r="N381" s="53">
        <f t="shared" si="831"/>
        <v>11302725585937.5</v>
      </c>
      <c r="O381" s="39">
        <f t="shared" si="832"/>
        <v>-5405651367187.5</v>
      </c>
      <c r="P381" s="39">
        <f t="shared" si="833"/>
        <v>2585311523437.5</v>
      </c>
      <c r="AJ381" s="21">
        <v>327</v>
      </c>
      <c r="AK381" s="39">
        <v>275</v>
      </c>
      <c r="AL381" s="39">
        <v>-575</v>
      </c>
      <c r="AM381" s="39">
        <v>2500</v>
      </c>
      <c r="AN381" s="50">
        <f t="shared" si="834"/>
        <v>3.6104707243160621E-4</v>
      </c>
      <c r="AO381" s="40">
        <f t="shared" si="806"/>
        <v>8.3756872952455677</v>
      </c>
      <c r="AP381" s="41">
        <f t="shared" si="835"/>
        <v>20939.218238113917</v>
      </c>
      <c r="AQ381" s="39">
        <f t="shared" si="836"/>
        <v>-12040050.486915503</v>
      </c>
      <c r="AR381" s="39">
        <f t="shared" si="837"/>
        <v>5758285.0154813277</v>
      </c>
      <c r="AS381" s="40">
        <f t="shared" si="807"/>
        <v>20896.649826497021</v>
      </c>
      <c r="AT381" s="39">
        <f t="shared" si="838"/>
        <v>52241624.566242553</v>
      </c>
      <c r="AU381" s="39">
        <f t="shared" si="839"/>
        <v>-30038934125.58947</v>
      </c>
      <c r="AV381" s="39">
        <f t="shared" si="840"/>
        <v>14366446755.716702</v>
      </c>
      <c r="AW381" s="53">
        <f t="shared" si="841"/>
        <v>17272387122213.945</v>
      </c>
      <c r="AX381" s="39">
        <f t="shared" si="842"/>
        <v>-8260706884537.1035</v>
      </c>
      <c r="AY381" s="39">
        <f t="shared" si="843"/>
        <v>3950772857822.0933</v>
      </c>
      <c r="BS381" s="21">
        <v>327</v>
      </c>
      <c r="BT381" s="39">
        <v>275</v>
      </c>
      <c r="BU381" s="39">
        <v>-575</v>
      </c>
      <c r="BV381" s="39">
        <v>2500</v>
      </c>
      <c r="BW381" s="50">
        <f t="shared" si="844"/>
        <v>3.8808196864349297E-4</v>
      </c>
      <c r="BX381" s="40">
        <f t="shared" si="808"/>
        <v>8.9359666586969908</v>
      </c>
      <c r="BY381" s="41">
        <f t="shared" si="845"/>
        <v>22339.916646742477</v>
      </c>
      <c r="BZ381" s="39">
        <f t="shared" si="846"/>
        <v>-12845452.071876924</v>
      </c>
      <c r="CA381" s="39">
        <f t="shared" si="847"/>
        <v>6143477.0778541807</v>
      </c>
      <c r="CB381" s="40">
        <f t="shared" si="809"/>
        <v>20551.954899795463</v>
      </c>
      <c r="CC381" s="39">
        <f t="shared" si="848"/>
        <v>51379887.249488659</v>
      </c>
      <c r="CD381" s="39">
        <f t="shared" si="849"/>
        <v>-29543435168.455978</v>
      </c>
      <c r="CE381" s="39">
        <f t="shared" si="850"/>
        <v>14129468993.609381</v>
      </c>
      <c r="CF381" s="53">
        <f t="shared" si="851"/>
        <v>16987475221862.188</v>
      </c>
      <c r="CG381" s="39">
        <f t="shared" si="852"/>
        <v>-8124444671325.3936</v>
      </c>
      <c r="CH381" s="39">
        <f t="shared" si="853"/>
        <v>3885603973242.5801</v>
      </c>
      <c r="DB381" s="21">
        <v>327</v>
      </c>
      <c r="DC381" s="39">
        <v>275</v>
      </c>
      <c r="DD381" s="39">
        <v>-575</v>
      </c>
      <c r="DE381" s="39">
        <v>2500</v>
      </c>
      <c r="DF381" s="50">
        <f t="shared" si="854"/>
        <v>3.4030515181751847E-4</v>
      </c>
      <c r="DG381" s="40">
        <f t="shared" si="810"/>
        <v>7.9395079445928749</v>
      </c>
      <c r="DH381" s="41">
        <f t="shared" si="855"/>
        <v>19848.769861482186</v>
      </c>
      <c r="DI381" s="39">
        <f t="shared" si="856"/>
        <v>-11413042.670352256</v>
      </c>
      <c r="DJ381" s="39">
        <f t="shared" si="857"/>
        <v>5458411.711907601</v>
      </c>
      <c r="DK381" s="40">
        <f t="shared" si="811"/>
        <v>21161.109314326641</v>
      </c>
      <c r="DL381" s="39">
        <f t="shared" si="858"/>
        <v>52902773.285816602</v>
      </c>
      <c r="DM381" s="39">
        <f t="shared" si="859"/>
        <v>-30419094639.344547</v>
      </c>
      <c r="DN381" s="39">
        <f t="shared" si="860"/>
        <v>14548262653.599566</v>
      </c>
      <c r="DO381" s="53">
        <f t="shared" si="861"/>
        <v>17490979417623.115</v>
      </c>
      <c r="DP381" s="39">
        <f t="shared" si="862"/>
        <v>-8365251025819.75</v>
      </c>
      <c r="DQ381" s="39">
        <f t="shared" si="863"/>
        <v>4000772229739.8804</v>
      </c>
      <c r="EK381" s="21">
        <v>327</v>
      </c>
      <c r="EL381" s="39">
        <v>275</v>
      </c>
      <c r="EM381" s="39">
        <v>-575</v>
      </c>
      <c r="EN381" s="39">
        <v>2500</v>
      </c>
      <c r="EO381" s="50">
        <f t="shared" si="864"/>
        <v>3.2501819150458129E-4</v>
      </c>
      <c r="EP381" s="40">
        <f t="shared" si="812"/>
        <v>7.6145291252100291</v>
      </c>
      <c r="EQ381" s="41">
        <f t="shared" si="865"/>
        <v>19036.322813025072</v>
      </c>
      <c r="ER381" s="39">
        <f t="shared" si="866"/>
        <v>-10945885.617489416</v>
      </c>
      <c r="ES381" s="39">
        <f t="shared" si="867"/>
        <v>5234988.773581895</v>
      </c>
      <c r="ET381" s="40">
        <f t="shared" si="813"/>
        <v>21356.018058316589</v>
      </c>
      <c r="EU381" s="39">
        <f t="shared" si="868"/>
        <v>53390045.145791471</v>
      </c>
      <c r="EV381" s="39">
        <f t="shared" si="869"/>
        <v>-30699275958.830097</v>
      </c>
      <c r="EW381" s="39">
        <f t="shared" si="870"/>
        <v>14682262415.092655</v>
      </c>
      <c r="EX381" s="53">
        <f t="shared" si="871"/>
        <v>17652083676327.305</v>
      </c>
      <c r="EY381" s="39">
        <f t="shared" si="872"/>
        <v>-8442300888678.2764</v>
      </c>
      <c r="EZ381" s="39">
        <f t="shared" si="873"/>
        <v>4037622164150.48</v>
      </c>
      <c r="FT381" s="21">
        <v>327</v>
      </c>
      <c r="FU381" s="39">
        <v>275</v>
      </c>
      <c r="FV381" s="39">
        <v>-575</v>
      </c>
      <c r="FW381" s="39">
        <v>2500</v>
      </c>
      <c r="FX381" s="50">
        <f t="shared" si="874"/>
        <v>3.2383135690473315E-4</v>
      </c>
      <c r="FY381" s="40">
        <f t="shared" si="814"/>
        <v>7.5891740843890947</v>
      </c>
      <c r="FZ381" s="41">
        <f t="shared" si="875"/>
        <v>18972.935210972737</v>
      </c>
      <c r="GA381" s="39">
        <f t="shared" si="876"/>
        <v>-10909437.746309323</v>
      </c>
      <c r="GB381" s="39">
        <f t="shared" si="877"/>
        <v>5217557.1830175025</v>
      </c>
      <c r="GC381" s="40">
        <f t="shared" si="815"/>
        <v>21371.150199464653</v>
      </c>
      <c r="GD381" s="39">
        <f t="shared" si="878"/>
        <v>53427875.49866163</v>
      </c>
      <c r="GE381" s="39">
        <f t="shared" si="879"/>
        <v>-30721028411.730438</v>
      </c>
      <c r="GF381" s="39">
        <f t="shared" si="880"/>
        <v>14692665762.131948</v>
      </c>
      <c r="GG381" s="53">
        <f t="shared" si="881"/>
        <v>17664591336745.004</v>
      </c>
      <c r="GH381" s="39">
        <f t="shared" si="882"/>
        <v>-8448282813225.8701</v>
      </c>
      <c r="GI381" s="39">
        <f t="shared" si="883"/>
        <v>4040483084586.2856</v>
      </c>
      <c r="HC381" s="21">
        <v>327</v>
      </c>
      <c r="HD381" s="39">
        <v>275</v>
      </c>
      <c r="HE381" s="39">
        <v>-575</v>
      </c>
      <c r="HF381" s="39">
        <v>2500</v>
      </c>
      <c r="HG381" s="50">
        <f t="shared" si="884"/>
        <v>3.238281500110862E-4</v>
      </c>
      <c r="HH381" s="40">
        <f t="shared" si="816"/>
        <v>7.5891055493177308</v>
      </c>
      <c r="HI381" s="41">
        <f t="shared" si="885"/>
        <v>18972.763873294327</v>
      </c>
      <c r="HJ381" s="39">
        <f t="shared" si="886"/>
        <v>-10909339.227144238</v>
      </c>
      <c r="HK381" s="39">
        <f t="shared" si="887"/>
        <v>5217510.0651559401</v>
      </c>
      <c r="HL381" s="40">
        <f t="shared" si="817"/>
        <v>21371.191087358649</v>
      </c>
      <c r="HM381" s="39">
        <f t="shared" si="888"/>
        <v>53427977.718396626</v>
      </c>
      <c r="HN381" s="39">
        <f t="shared" si="889"/>
        <v>-30721087188.07806</v>
      </c>
      <c r="HO381" s="39">
        <f t="shared" si="890"/>
        <v>14692693872.559072</v>
      </c>
      <c r="HP381" s="53">
        <f t="shared" si="891"/>
        <v>17664625133144.883</v>
      </c>
      <c r="HQ381" s="39">
        <f t="shared" si="892"/>
        <v>-8448298976721.4668</v>
      </c>
      <c r="HR381" s="39">
        <f t="shared" si="893"/>
        <v>4040490814953.7446</v>
      </c>
      <c r="IL381" s="21">
        <v>327</v>
      </c>
      <c r="IM381" s="39">
        <v>275</v>
      </c>
      <c r="IN381" s="39">
        <v>-575</v>
      </c>
      <c r="IO381" s="39">
        <v>2500</v>
      </c>
      <c r="IP381" s="50">
        <f t="shared" si="894"/>
        <v>3.2382814994605423E-4</v>
      </c>
      <c r="IQ381" s="40">
        <f t="shared" si="818"/>
        <v>7.5891055479279217</v>
      </c>
      <c r="IR381" s="41">
        <f t="shared" si="895"/>
        <v>18972.763869819802</v>
      </c>
      <c r="IS381" s="39">
        <f t="shared" si="896"/>
        <v>-10909339.225146387</v>
      </c>
      <c r="IT381" s="39">
        <f t="shared" si="897"/>
        <v>5217510.064200446</v>
      </c>
      <c r="IU381" s="40">
        <f t="shared" si="819"/>
        <v>21371.191088187807</v>
      </c>
      <c r="IV381" s="39">
        <f t="shared" si="898"/>
        <v>53427977.720469519</v>
      </c>
      <c r="IW381" s="39">
        <f t="shared" si="899"/>
        <v>-30721087189.269974</v>
      </c>
      <c r="IX381" s="39">
        <f t="shared" si="900"/>
        <v>14692693873.129118</v>
      </c>
      <c r="IY381" s="53">
        <f t="shared" si="901"/>
        <v>17664625133830.234</v>
      </c>
      <c r="IZ381" s="39">
        <f t="shared" si="902"/>
        <v>-8448298977049.2432</v>
      </c>
      <c r="JA381" s="39">
        <f t="shared" si="903"/>
        <v>4040490815110.5073</v>
      </c>
      <c r="JU381" s="21">
        <v>327</v>
      </c>
      <c r="JV381" s="39">
        <v>275</v>
      </c>
      <c r="JW381" s="39">
        <v>-575</v>
      </c>
      <c r="JX381" s="39">
        <v>2500</v>
      </c>
      <c r="JY381" s="50">
        <f t="shared" si="904"/>
        <v>3.2382814994605445E-4</v>
      </c>
      <c r="JZ381" s="40">
        <f t="shared" si="820"/>
        <v>7.5891055479279261</v>
      </c>
      <c r="KA381" s="41">
        <f t="shared" si="905"/>
        <v>18972.763869819817</v>
      </c>
      <c r="KB381" s="39">
        <f t="shared" si="906"/>
        <v>-10909339.225146394</v>
      </c>
      <c r="KC381" s="39">
        <f t="shared" si="907"/>
        <v>5217510.0642004497</v>
      </c>
      <c r="KD381" s="40">
        <f t="shared" si="821"/>
        <v>21371.191088187807</v>
      </c>
      <c r="KE381" s="39">
        <f t="shared" si="908"/>
        <v>53427977.720469519</v>
      </c>
      <c r="KF381" s="39">
        <f t="shared" si="909"/>
        <v>-30721087189.269974</v>
      </c>
      <c r="KG381" s="39">
        <f t="shared" si="910"/>
        <v>14692693873.129118</v>
      </c>
      <c r="KH381" s="53">
        <f t="shared" si="911"/>
        <v>17664625133830.234</v>
      </c>
      <c r="KI381" s="39">
        <f t="shared" si="912"/>
        <v>-8448298977049.2432</v>
      </c>
      <c r="KJ381" s="39">
        <f t="shared" si="913"/>
        <v>4040490815110.5073</v>
      </c>
      <c r="LD381" s="21">
        <v>327</v>
      </c>
      <c r="LE381" s="39">
        <v>275</v>
      </c>
      <c r="LF381" s="39">
        <v>-575</v>
      </c>
      <c r="LG381" s="39">
        <v>2500</v>
      </c>
      <c r="LH381" s="50">
        <f t="shared" si="914"/>
        <v>3.2382814994605445E-4</v>
      </c>
      <c r="LI381" s="40">
        <f t="shared" si="822"/>
        <v>7.5891055479279261</v>
      </c>
      <c r="LJ381" s="41">
        <f t="shared" si="915"/>
        <v>18972.763869819817</v>
      </c>
      <c r="LK381" s="39">
        <f t="shared" si="916"/>
        <v>-10909339.225146394</v>
      </c>
      <c r="LL381" s="39">
        <f t="shared" si="917"/>
        <v>5217510.0642004497</v>
      </c>
      <c r="LM381" s="40">
        <f t="shared" si="823"/>
        <v>21371.191088187807</v>
      </c>
      <c r="LN381" s="39">
        <f t="shared" si="918"/>
        <v>53427977.720469519</v>
      </c>
      <c r="LO381" s="39">
        <f t="shared" si="919"/>
        <v>-30721087189.269974</v>
      </c>
      <c r="LP381" s="39">
        <f t="shared" si="920"/>
        <v>14692693873.129118</v>
      </c>
      <c r="LQ381" s="53">
        <f t="shared" si="921"/>
        <v>17664625133830.234</v>
      </c>
      <c r="LR381" s="39">
        <f t="shared" si="922"/>
        <v>-8448298977049.2432</v>
      </c>
      <c r="LS381" s="39">
        <f t="shared" si="923"/>
        <v>4040490815110.5073</v>
      </c>
    </row>
    <row r="382" spans="1:331" x14ac:dyDescent="0.25">
      <c r="A382" s="21">
        <v>328</v>
      </c>
      <c r="B382" s="39">
        <v>275</v>
      </c>
      <c r="C382" s="39">
        <v>-525</v>
      </c>
      <c r="D382" s="39">
        <v>2500</v>
      </c>
      <c r="E382" s="50">
        <f t="shared" si="824"/>
        <v>9.3499999999999996E-4</v>
      </c>
      <c r="F382" s="40">
        <f t="shared" si="804"/>
        <v>18.269315625000001</v>
      </c>
      <c r="G382" s="41">
        <f t="shared" si="825"/>
        <v>45673.2890625</v>
      </c>
      <c r="H382" s="39">
        <f t="shared" si="826"/>
        <v>-23978476.7578125</v>
      </c>
      <c r="I382" s="39">
        <f t="shared" si="827"/>
        <v>12560154.4921875</v>
      </c>
      <c r="J382" s="40">
        <f t="shared" si="805"/>
        <v>13578.75</v>
      </c>
      <c r="K382" s="39">
        <f t="shared" si="828"/>
        <v>33946875</v>
      </c>
      <c r="L382" s="39">
        <f t="shared" si="829"/>
        <v>-17822109375</v>
      </c>
      <c r="M382" s="39">
        <f t="shared" si="830"/>
        <v>9335390625</v>
      </c>
      <c r="N382" s="53">
        <f t="shared" si="831"/>
        <v>9356607421875</v>
      </c>
      <c r="O382" s="39">
        <f t="shared" si="832"/>
        <v>-4901080078125</v>
      </c>
      <c r="P382" s="39">
        <f t="shared" si="833"/>
        <v>2567232421875</v>
      </c>
      <c r="AJ382" s="21">
        <v>328</v>
      </c>
      <c r="AK382" s="39">
        <v>275</v>
      </c>
      <c r="AL382" s="39">
        <v>-525</v>
      </c>
      <c r="AM382" s="39">
        <v>2500</v>
      </c>
      <c r="AN382" s="50">
        <f t="shared" si="834"/>
        <v>4.3363911216958182E-4</v>
      </c>
      <c r="AO382" s="40">
        <f t="shared" si="806"/>
        <v>9.8590240028537899</v>
      </c>
      <c r="AP382" s="41">
        <f t="shared" si="835"/>
        <v>24647.560007134474</v>
      </c>
      <c r="AQ382" s="39">
        <f t="shared" si="836"/>
        <v>-12939969.003745599</v>
      </c>
      <c r="AR382" s="39">
        <f t="shared" si="837"/>
        <v>6778079.00196198</v>
      </c>
      <c r="AS382" s="40">
        <f t="shared" si="807"/>
        <v>19971.101319837831</v>
      </c>
      <c r="AT382" s="39">
        <f t="shared" si="838"/>
        <v>49927753.299594581</v>
      </c>
      <c r="AU382" s="39">
        <f t="shared" si="839"/>
        <v>-26212070482.287155</v>
      </c>
      <c r="AV382" s="39">
        <f t="shared" si="840"/>
        <v>13730132157.38851</v>
      </c>
      <c r="AW382" s="53">
        <f t="shared" si="841"/>
        <v>13761337003200.756</v>
      </c>
      <c r="AX382" s="39">
        <f t="shared" si="842"/>
        <v>-7208319382628.9678</v>
      </c>
      <c r="AY382" s="39">
        <f t="shared" si="843"/>
        <v>3775786343281.8403</v>
      </c>
      <c r="BS382" s="21">
        <v>328</v>
      </c>
      <c r="BT382" s="39">
        <v>275</v>
      </c>
      <c r="BU382" s="39">
        <v>-525</v>
      </c>
      <c r="BV382" s="39">
        <v>2500</v>
      </c>
      <c r="BW382" s="50">
        <f t="shared" si="844"/>
        <v>4.784434723918052E-4</v>
      </c>
      <c r="BX382" s="40">
        <f t="shared" si="808"/>
        <v>10.74101904974219</v>
      </c>
      <c r="BY382" s="41">
        <f t="shared" si="845"/>
        <v>26852.547624355477</v>
      </c>
      <c r="BZ382" s="39">
        <f t="shared" si="846"/>
        <v>-14097587.502786625</v>
      </c>
      <c r="CA382" s="39">
        <f t="shared" si="847"/>
        <v>7384450.5966977561</v>
      </c>
      <c r="CB382" s="40">
        <f t="shared" si="809"/>
        <v>19399.845727004486</v>
      </c>
      <c r="CC382" s="39">
        <f t="shared" si="848"/>
        <v>48499614.317511216</v>
      </c>
      <c r="CD382" s="39">
        <f t="shared" si="849"/>
        <v>-25462297516.69339</v>
      </c>
      <c r="CE382" s="39">
        <f t="shared" si="850"/>
        <v>13337393937.315584</v>
      </c>
      <c r="CF382" s="53">
        <f t="shared" si="851"/>
        <v>13367706196264.029</v>
      </c>
      <c r="CG382" s="39">
        <f t="shared" si="852"/>
        <v>-7002131817090.6816</v>
      </c>
      <c r="CH382" s="39">
        <f t="shared" si="853"/>
        <v>3667783332761.7856</v>
      </c>
      <c r="DB382" s="21">
        <v>328</v>
      </c>
      <c r="DC382" s="39">
        <v>275</v>
      </c>
      <c r="DD382" s="39">
        <v>-525</v>
      </c>
      <c r="DE382" s="39">
        <v>2500</v>
      </c>
      <c r="DF382" s="50">
        <f t="shared" si="854"/>
        <v>4.5122542656889553E-4</v>
      </c>
      <c r="DG382" s="40">
        <f t="shared" si="810"/>
        <v>10.208270419419792</v>
      </c>
      <c r="DH382" s="41">
        <f t="shared" si="855"/>
        <v>25520.676048549481</v>
      </c>
      <c r="DI382" s="39">
        <f t="shared" si="856"/>
        <v>-13398354.925488478</v>
      </c>
      <c r="DJ382" s="39">
        <f t="shared" si="857"/>
        <v>7018185.9133511074</v>
      </c>
      <c r="DK382" s="40">
        <f t="shared" si="811"/>
        <v>19746.87581124658</v>
      </c>
      <c r="DL382" s="39">
        <f t="shared" si="858"/>
        <v>49367189.52811645</v>
      </c>
      <c r="DM382" s="39">
        <f t="shared" si="859"/>
        <v>-25917774502.261135</v>
      </c>
      <c r="DN382" s="39">
        <f t="shared" si="860"/>
        <v>13575977120.232023</v>
      </c>
      <c r="DO382" s="53">
        <f t="shared" si="861"/>
        <v>13606831613687.096</v>
      </c>
      <c r="DP382" s="39">
        <f t="shared" si="862"/>
        <v>-7127387988121.8125</v>
      </c>
      <c r="DQ382" s="39">
        <f t="shared" si="863"/>
        <v>3733393708063.8066</v>
      </c>
      <c r="EK382" s="21">
        <v>328</v>
      </c>
      <c r="EL382" s="39">
        <v>275</v>
      </c>
      <c r="EM382" s="39">
        <v>-525</v>
      </c>
      <c r="EN382" s="39">
        <v>2500</v>
      </c>
      <c r="EO382" s="50">
        <f t="shared" si="864"/>
        <v>4.4360460180803955E-4</v>
      </c>
      <c r="EP382" s="40">
        <f t="shared" si="812"/>
        <v>10.057412698603915</v>
      </c>
      <c r="EQ382" s="41">
        <f t="shared" si="865"/>
        <v>25143.531746509787</v>
      </c>
      <c r="ER382" s="39">
        <f t="shared" si="866"/>
        <v>-13200354.166917639</v>
      </c>
      <c r="ES382" s="39">
        <f t="shared" si="867"/>
        <v>6914471.2302901912</v>
      </c>
      <c r="ET382" s="40">
        <f t="shared" si="813"/>
        <v>19844.041326947496</v>
      </c>
      <c r="EU382" s="39">
        <f t="shared" si="868"/>
        <v>49610103.317368738</v>
      </c>
      <c r="EV382" s="39">
        <f t="shared" si="869"/>
        <v>-26045304241.618587</v>
      </c>
      <c r="EW382" s="39">
        <f t="shared" si="870"/>
        <v>13642778412.276403</v>
      </c>
      <c r="EX382" s="53">
        <f t="shared" si="871"/>
        <v>13673784726849.758</v>
      </c>
      <c r="EY382" s="39">
        <f t="shared" si="872"/>
        <v>-7162458666445.1113</v>
      </c>
      <c r="EZ382" s="39">
        <f t="shared" si="873"/>
        <v>3751764063376.0107</v>
      </c>
      <c r="FT382" s="21">
        <v>328</v>
      </c>
      <c r="FU382" s="39">
        <v>275</v>
      </c>
      <c r="FV382" s="39">
        <v>-525</v>
      </c>
      <c r="FW382" s="39">
        <v>2500</v>
      </c>
      <c r="FX382" s="50">
        <f t="shared" si="874"/>
        <v>4.430012375980003E-4</v>
      </c>
      <c r="FY382" s="40">
        <f t="shared" si="814"/>
        <v>10.045437193476339</v>
      </c>
      <c r="FZ382" s="41">
        <f t="shared" si="875"/>
        <v>25113.592983690847</v>
      </c>
      <c r="GA382" s="39">
        <f t="shared" si="876"/>
        <v>-13184636.316437695</v>
      </c>
      <c r="GB382" s="39">
        <f t="shared" si="877"/>
        <v>6906238.0705149826</v>
      </c>
      <c r="GC382" s="40">
        <f t="shared" si="815"/>
        <v>19851.734220625494</v>
      </c>
      <c r="GD382" s="39">
        <f t="shared" si="878"/>
        <v>49629335.551563732</v>
      </c>
      <c r="GE382" s="39">
        <f t="shared" si="879"/>
        <v>-26055401164.570961</v>
      </c>
      <c r="GF382" s="39">
        <f t="shared" si="880"/>
        <v>13648067276.680027</v>
      </c>
      <c r="GG382" s="53">
        <f t="shared" si="881"/>
        <v>13679085611399.754</v>
      </c>
      <c r="GH382" s="39">
        <f t="shared" si="882"/>
        <v>-7165235320257.0146</v>
      </c>
      <c r="GI382" s="39">
        <f t="shared" si="883"/>
        <v>3753218501087.0073</v>
      </c>
      <c r="HC382" s="21">
        <v>328</v>
      </c>
      <c r="HD382" s="39">
        <v>275</v>
      </c>
      <c r="HE382" s="39">
        <v>-525</v>
      </c>
      <c r="HF382" s="39">
        <v>2500</v>
      </c>
      <c r="HG382" s="50">
        <f t="shared" si="884"/>
        <v>4.4300029506903998E-4</v>
      </c>
      <c r="HH382" s="40">
        <f t="shared" si="816"/>
        <v>10.045418482636258</v>
      </c>
      <c r="HI382" s="41">
        <f t="shared" si="885"/>
        <v>25113.546206590643</v>
      </c>
      <c r="HJ382" s="39">
        <f t="shared" si="886"/>
        <v>-13184611.758460088</v>
      </c>
      <c r="HK382" s="39">
        <f t="shared" si="887"/>
        <v>6906225.2068124264</v>
      </c>
      <c r="HL382" s="40">
        <f t="shared" si="817"/>
        <v>19851.746237869742</v>
      </c>
      <c r="HM382" s="39">
        <f t="shared" si="888"/>
        <v>49629365.594674356</v>
      </c>
      <c r="HN382" s="39">
        <f t="shared" si="889"/>
        <v>-26055416937.204037</v>
      </c>
      <c r="HO382" s="39">
        <f t="shared" si="890"/>
        <v>13648075538.535448</v>
      </c>
      <c r="HP382" s="53">
        <f t="shared" si="891"/>
        <v>13679093892032.119</v>
      </c>
      <c r="HQ382" s="39">
        <f t="shared" si="892"/>
        <v>-7165239657731.1104</v>
      </c>
      <c r="HR382" s="39">
        <f t="shared" si="893"/>
        <v>3753220773097.248</v>
      </c>
      <c r="IL382" s="21">
        <v>328</v>
      </c>
      <c r="IM382" s="39">
        <v>275</v>
      </c>
      <c r="IN382" s="39">
        <v>-525</v>
      </c>
      <c r="IO382" s="39">
        <v>2500</v>
      </c>
      <c r="IP382" s="50">
        <f t="shared" si="894"/>
        <v>4.4300029504544926E-4</v>
      </c>
      <c r="IQ382" s="40">
        <f t="shared" si="818"/>
        <v>10.045418482167941</v>
      </c>
      <c r="IR382" s="41">
        <f t="shared" si="895"/>
        <v>25113.546205419851</v>
      </c>
      <c r="IS382" s="39">
        <f t="shared" si="896"/>
        <v>-13184611.757845422</v>
      </c>
      <c r="IT382" s="39">
        <f t="shared" si="897"/>
        <v>6906225.2064904589</v>
      </c>
      <c r="IU382" s="40">
        <f t="shared" si="819"/>
        <v>19851.746238170523</v>
      </c>
      <c r="IV382" s="39">
        <f t="shared" si="898"/>
        <v>49629365.595426306</v>
      </c>
      <c r="IW382" s="39">
        <f t="shared" si="899"/>
        <v>-26055416937.598812</v>
      </c>
      <c r="IX382" s="39">
        <f t="shared" si="900"/>
        <v>13648075538.742233</v>
      </c>
      <c r="IY382" s="53">
        <f t="shared" si="901"/>
        <v>13679093892239.377</v>
      </c>
      <c r="IZ382" s="39">
        <f t="shared" si="902"/>
        <v>-7165239657839.6729</v>
      </c>
      <c r="JA382" s="39">
        <f t="shared" si="903"/>
        <v>3753220773154.1143</v>
      </c>
      <c r="JU382" s="21">
        <v>328</v>
      </c>
      <c r="JV382" s="39">
        <v>275</v>
      </c>
      <c r="JW382" s="39">
        <v>-525</v>
      </c>
      <c r="JX382" s="39">
        <v>2500</v>
      </c>
      <c r="JY382" s="50">
        <f t="shared" si="904"/>
        <v>4.4300029504544969E-4</v>
      </c>
      <c r="JZ382" s="40">
        <f t="shared" si="820"/>
        <v>10.04541848216795</v>
      </c>
      <c r="KA382" s="41">
        <f t="shared" si="905"/>
        <v>25113.546205419876</v>
      </c>
      <c r="KB382" s="39">
        <f t="shared" si="906"/>
        <v>-13184611.757845435</v>
      </c>
      <c r="KC382" s="39">
        <f t="shared" si="907"/>
        <v>6906225.2064904664</v>
      </c>
      <c r="KD382" s="40">
        <f t="shared" si="821"/>
        <v>19851.746238170515</v>
      </c>
      <c r="KE382" s="39">
        <f t="shared" si="908"/>
        <v>49629365.595426291</v>
      </c>
      <c r="KF382" s="39">
        <f t="shared" si="909"/>
        <v>-26055416937.598804</v>
      </c>
      <c r="KG382" s="39">
        <f t="shared" si="910"/>
        <v>13648075538.742229</v>
      </c>
      <c r="KH382" s="53">
        <f t="shared" si="911"/>
        <v>13679093892239.373</v>
      </c>
      <c r="KI382" s="39">
        <f t="shared" si="912"/>
        <v>-7165239657839.6709</v>
      </c>
      <c r="KJ382" s="39">
        <f t="shared" si="913"/>
        <v>3753220773154.1133</v>
      </c>
      <c r="LD382" s="21">
        <v>328</v>
      </c>
      <c r="LE382" s="39">
        <v>275</v>
      </c>
      <c r="LF382" s="39">
        <v>-525</v>
      </c>
      <c r="LG382" s="39">
        <v>2500</v>
      </c>
      <c r="LH382" s="50">
        <f t="shared" si="914"/>
        <v>4.4300029504544969E-4</v>
      </c>
      <c r="LI382" s="40">
        <f t="shared" si="822"/>
        <v>10.04541848216795</v>
      </c>
      <c r="LJ382" s="41">
        <f t="shared" si="915"/>
        <v>25113.546205419876</v>
      </c>
      <c r="LK382" s="39">
        <f t="shared" si="916"/>
        <v>-13184611.757845435</v>
      </c>
      <c r="LL382" s="39">
        <f t="shared" si="917"/>
        <v>6906225.2064904664</v>
      </c>
      <c r="LM382" s="40">
        <f t="shared" si="823"/>
        <v>19851.746238170515</v>
      </c>
      <c r="LN382" s="39">
        <f t="shared" si="918"/>
        <v>49629365.595426291</v>
      </c>
      <c r="LO382" s="39">
        <f t="shared" si="919"/>
        <v>-26055416937.598804</v>
      </c>
      <c r="LP382" s="39">
        <f t="shared" si="920"/>
        <v>13648075538.742229</v>
      </c>
      <c r="LQ382" s="53">
        <f t="shared" si="921"/>
        <v>13679093892239.373</v>
      </c>
      <c r="LR382" s="39">
        <f t="shared" si="922"/>
        <v>-7165239657839.6709</v>
      </c>
      <c r="LS382" s="39">
        <f t="shared" si="923"/>
        <v>3753220773154.1133</v>
      </c>
    </row>
    <row r="383" spans="1:331" x14ac:dyDescent="0.25">
      <c r="A383" s="21">
        <v>329</v>
      </c>
      <c r="B383" s="39">
        <v>275</v>
      </c>
      <c r="C383" s="39">
        <v>-475</v>
      </c>
      <c r="D383" s="39">
        <v>2500</v>
      </c>
      <c r="E383" s="50">
        <f t="shared" si="824"/>
        <v>9.4249999999999998E-4</v>
      </c>
      <c r="F383" s="40">
        <f t="shared" si="804"/>
        <v>18.370797656249998</v>
      </c>
      <c r="G383" s="41">
        <f t="shared" si="825"/>
        <v>45926.994140624993</v>
      </c>
      <c r="H383" s="39">
        <f t="shared" si="826"/>
        <v>-21815322.216796871</v>
      </c>
      <c r="I383" s="39">
        <f t="shared" si="827"/>
        <v>12629923.388671873</v>
      </c>
      <c r="J383" s="40">
        <f t="shared" si="805"/>
        <v>13483.125000000002</v>
      </c>
      <c r="K383" s="39">
        <f t="shared" si="828"/>
        <v>33707812.500000007</v>
      </c>
      <c r="L383" s="39">
        <f t="shared" si="829"/>
        <v>-16011210937.500004</v>
      </c>
      <c r="M383" s="39">
        <f t="shared" si="830"/>
        <v>9269648437.5000019</v>
      </c>
      <c r="N383" s="53">
        <f t="shared" si="831"/>
        <v>7605325195312.502</v>
      </c>
      <c r="O383" s="39">
        <f t="shared" si="832"/>
        <v>-4403083007812.501</v>
      </c>
      <c r="P383" s="39">
        <f t="shared" si="833"/>
        <v>2549153320312.5005</v>
      </c>
      <c r="AJ383" s="21">
        <v>329</v>
      </c>
      <c r="AK383" s="39">
        <v>275</v>
      </c>
      <c r="AL383" s="39">
        <v>-475</v>
      </c>
      <c r="AM383" s="39">
        <v>2500</v>
      </c>
      <c r="AN383" s="50">
        <f t="shared" si="834"/>
        <v>5.062311519075575E-4</v>
      </c>
      <c r="AO383" s="40">
        <f t="shared" si="806"/>
        <v>11.27517325648718</v>
      </c>
      <c r="AP383" s="41">
        <f t="shared" si="835"/>
        <v>28187.933141217953</v>
      </c>
      <c r="AQ383" s="39">
        <f t="shared" si="836"/>
        <v>-13389268.242078528</v>
      </c>
      <c r="AR383" s="39">
        <f t="shared" si="837"/>
        <v>7751681.6138349371</v>
      </c>
      <c r="AS383" s="40">
        <f t="shared" si="807"/>
        <v>19045.552813178641</v>
      </c>
      <c r="AT383" s="39">
        <f t="shared" si="838"/>
        <v>47613882.032946602</v>
      </c>
      <c r="AU383" s="39">
        <f t="shared" si="839"/>
        <v>-22616593965.649635</v>
      </c>
      <c r="AV383" s="39">
        <f t="shared" si="840"/>
        <v>13093817559.060316</v>
      </c>
      <c r="AW383" s="53">
        <f t="shared" si="841"/>
        <v>10742882133683.576</v>
      </c>
      <c r="AX383" s="39">
        <f t="shared" si="842"/>
        <v>-6219563340553.6504</v>
      </c>
      <c r="AY383" s="39">
        <f t="shared" si="843"/>
        <v>3600799828741.5869</v>
      </c>
      <c r="BS383" s="21">
        <v>329</v>
      </c>
      <c r="BT383" s="39">
        <v>275</v>
      </c>
      <c r="BU383" s="39">
        <v>-475</v>
      </c>
      <c r="BV383" s="39">
        <v>2500</v>
      </c>
      <c r="BW383" s="50">
        <f t="shared" si="844"/>
        <v>5.6880497614011742E-4</v>
      </c>
      <c r="BX383" s="40">
        <f t="shared" si="808"/>
        <v>12.441965123451777</v>
      </c>
      <c r="BY383" s="41">
        <f t="shared" si="845"/>
        <v>31104.91280862944</v>
      </c>
      <c r="BZ383" s="39">
        <f t="shared" si="846"/>
        <v>-14774833.584098984</v>
      </c>
      <c r="CA383" s="39">
        <f t="shared" si="847"/>
        <v>8553851.022373097</v>
      </c>
      <c r="CB383" s="40">
        <f t="shared" si="809"/>
        <v>18247.736554213505</v>
      </c>
      <c r="CC383" s="39">
        <f t="shared" si="848"/>
        <v>45619341.385533765</v>
      </c>
      <c r="CD383" s="39">
        <f t="shared" si="849"/>
        <v>-21669187158.12854</v>
      </c>
      <c r="CE383" s="39">
        <f t="shared" si="850"/>
        <v>12545318881.021786</v>
      </c>
      <c r="CF383" s="53">
        <f t="shared" si="851"/>
        <v>10292863900111.057</v>
      </c>
      <c r="CG383" s="39">
        <f t="shared" si="852"/>
        <v>-5959026468485.3486</v>
      </c>
      <c r="CH383" s="39">
        <f t="shared" si="853"/>
        <v>3449962692280.9912</v>
      </c>
      <c r="DB383" s="21">
        <v>329</v>
      </c>
      <c r="DC383" s="39">
        <v>275</v>
      </c>
      <c r="DD383" s="39">
        <v>-475</v>
      </c>
      <c r="DE383" s="39">
        <v>2500</v>
      </c>
      <c r="DF383" s="50">
        <f t="shared" si="854"/>
        <v>5.6214570132027259E-4</v>
      </c>
      <c r="DG383" s="40">
        <f t="shared" si="810"/>
        <v>12.320165725522463</v>
      </c>
      <c r="DH383" s="41">
        <f t="shared" si="855"/>
        <v>30800.414313806155</v>
      </c>
      <c r="DI383" s="39">
        <f t="shared" si="856"/>
        <v>-14630196.799057923</v>
      </c>
      <c r="DJ383" s="39">
        <f t="shared" si="857"/>
        <v>8470113.9362966921</v>
      </c>
      <c r="DK383" s="40">
        <f t="shared" si="811"/>
        <v>18332.642308166523</v>
      </c>
      <c r="DL383" s="39">
        <f t="shared" si="858"/>
        <v>45831605.770416312</v>
      </c>
      <c r="DM383" s="39">
        <f t="shared" si="859"/>
        <v>-21770012740.947746</v>
      </c>
      <c r="DN383" s="39">
        <f t="shared" si="860"/>
        <v>12603691586.864487</v>
      </c>
      <c r="DO383" s="53">
        <f t="shared" si="861"/>
        <v>10340756051950.18</v>
      </c>
      <c r="DP383" s="39">
        <f t="shared" si="862"/>
        <v>-5986753503760.6309</v>
      </c>
      <c r="DQ383" s="39">
        <f t="shared" si="863"/>
        <v>3466015186387.7334</v>
      </c>
      <c r="EK383" s="21">
        <v>329</v>
      </c>
      <c r="EL383" s="39">
        <v>275</v>
      </c>
      <c r="EM383" s="39">
        <v>-475</v>
      </c>
      <c r="EN383" s="39">
        <v>2500</v>
      </c>
      <c r="EO383" s="50">
        <f t="shared" si="864"/>
        <v>5.6219101211149765E-4</v>
      </c>
      <c r="EP383" s="40">
        <f t="shared" si="812"/>
        <v>12.320996378962384</v>
      </c>
      <c r="EQ383" s="41">
        <f t="shared" si="865"/>
        <v>30802.49094740596</v>
      </c>
      <c r="ER383" s="39">
        <f t="shared" si="866"/>
        <v>-14631183.20001783</v>
      </c>
      <c r="ES383" s="39">
        <f t="shared" si="867"/>
        <v>8470685.010536639</v>
      </c>
      <c r="ET383" s="40">
        <f t="shared" si="813"/>
        <v>18332.064595578406</v>
      </c>
      <c r="EU383" s="39">
        <f t="shared" si="868"/>
        <v>45830161.488946013</v>
      </c>
      <c r="EV383" s="39">
        <f t="shared" si="869"/>
        <v>-21769326707.249355</v>
      </c>
      <c r="EW383" s="39">
        <f t="shared" si="870"/>
        <v>12603294409.460154</v>
      </c>
      <c r="EX383" s="53">
        <f t="shared" si="871"/>
        <v>10340430185943.443</v>
      </c>
      <c r="EY383" s="39">
        <f t="shared" si="872"/>
        <v>-5986564844493.5732</v>
      </c>
      <c r="EZ383" s="39">
        <f t="shared" si="873"/>
        <v>3465905962601.5425</v>
      </c>
      <c r="FT383" s="21">
        <v>329</v>
      </c>
      <c r="FU383" s="39">
        <v>275</v>
      </c>
      <c r="FV383" s="39">
        <v>-475</v>
      </c>
      <c r="FW383" s="39">
        <v>2500</v>
      </c>
      <c r="FX383" s="50">
        <f t="shared" si="874"/>
        <v>5.6217111829126739E-4</v>
      </c>
      <c r="FY383" s="40">
        <f t="shared" si="814"/>
        <v>12.320631681641874</v>
      </c>
      <c r="FZ383" s="41">
        <f t="shared" si="875"/>
        <v>30801.579204104684</v>
      </c>
      <c r="GA383" s="39">
        <f t="shared" si="876"/>
        <v>-14630750.121949725</v>
      </c>
      <c r="GB383" s="39">
        <f t="shared" si="877"/>
        <v>8470434.2811287884</v>
      </c>
      <c r="GC383" s="40">
        <f t="shared" si="815"/>
        <v>18332.318241786339</v>
      </c>
      <c r="GD383" s="39">
        <f t="shared" si="878"/>
        <v>45830795.60446585</v>
      </c>
      <c r="GE383" s="39">
        <f t="shared" si="879"/>
        <v>-21769627912.121277</v>
      </c>
      <c r="GF383" s="39">
        <f t="shared" si="880"/>
        <v>12603468791.228109</v>
      </c>
      <c r="GG383" s="53">
        <f t="shared" si="881"/>
        <v>10340573258257.607</v>
      </c>
      <c r="GH383" s="39">
        <f t="shared" si="882"/>
        <v>-5986647675833.3516</v>
      </c>
      <c r="GI383" s="39">
        <f t="shared" si="883"/>
        <v>3465953917587.73</v>
      </c>
      <c r="HC383" s="21">
        <v>329</v>
      </c>
      <c r="HD383" s="39">
        <v>275</v>
      </c>
      <c r="HE383" s="39">
        <v>-475</v>
      </c>
      <c r="HF383" s="39">
        <v>2500</v>
      </c>
      <c r="HG383" s="50">
        <f t="shared" si="884"/>
        <v>5.6217244012699377E-4</v>
      </c>
      <c r="HH383" s="40">
        <f t="shared" si="816"/>
        <v>12.320655913943934</v>
      </c>
      <c r="HI383" s="41">
        <f t="shared" si="885"/>
        <v>30801.639784859835</v>
      </c>
      <c r="HJ383" s="39">
        <f t="shared" si="886"/>
        <v>-14630778.897808421</v>
      </c>
      <c r="HK383" s="39">
        <f t="shared" si="887"/>
        <v>8470450.9408364538</v>
      </c>
      <c r="HL383" s="40">
        <f t="shared" si="817"/>
        <v>18332.301388380827</v>
      </c>
      <c r="HM383" s="39">
        <f t="shared" si="888"/>
        <v>45830753.470952071</v>
      </c>
      <c r="HN383" s="39">
        <f t="shared" si="889"/>
        <v>-21769607898.702232</v>
      </c>
      <c r="HO383" s="39">
        <f t="shared" si="890"/>
        <v>12603457204.51182</v>
      </c>
      <c r="HP383" s="53">
        <f t="shared" si="891"/>
        <v>10340563751883.561</v>
      </c>
      <c r="HQ383" s="39">
        <f t="shared" si="892"/>
        <v>-5986642172143.1143</v>
      </c>
      <c r="HR383" s="39">
        <f t="shared" si="893"/>
        <v>3465950731240.7505</v>
      </c>
      <c r="IL383" s="21">
        <v>329</v>
      </c>
      <c r="IM383" s="39">
        <v>275</v>
      </c>
      <c r="IN383" s="39">
        <v>-475</v>
      </c>
      <c r="IO383" s="39">
        <v>2500</v>
      </c>
      <c r="IP383" s="50">
        <f t="shared" si="894"/>
        <v>5.6217244014484429E-4</v>
      </c>
      <c r="IQ383" s="40">
        <f t="shared" si="818"/>
        <v>12.320655914271175</v>
      </c>
      <c r="IR383" s="41">
        <f t="shared" si="895"/>
        <v>30801.639785677937</v>
      </c>
      <c r="IS383" s="39">
        <f t="shared" si="896"/>
        <v>-14630778.898197019</v>
      </c>
      <c r="IT383" s="39">
        <f t="shared" si="897"/>
        <v>8470450.9410614334</v>
      </c>
      <c r="IU383" s="40">
        <f t="shared" si="819"/>
        <v>18332.301388153235</v>
      </c>
      <c r="IV383" s="39">
        <f t="shared" si="898"/>
        <v>45830753.470383085</v>
      </c>
      <c r="IW383" s="39">
        <f t="shared" si="899"/>
        <v>-21769607898.431965</v>
      </c>
      <c r="IX383" s="39">
        <f t="shared" si="900"/>
        <v>12603457204.355349</v>
      </c>
      <c r="IY383" s="53">
        <f t="shared" si="901"/>
        <v>10340563751755.184</v>
      </c>
      <c r="IZ383" s="39">
        <f t="shared" si="902"/>
        <v>-5986642172068.791</v>
      </c>
      <c r="JA383" s="39">
        <f t="shared" si="903"/>
        <v>3465950731197.7207</v>
      </c>
      <c r="JU383" s="21">
        <v>329</v>
      </c>
      <c r="JV383" s="39">
        <v>275</v>
      </c>
      <c r="JW383" s="39">
        <v>-475</v>
      </c>
      <c r="JX383" s="39">
        <v>2500</v>
      </c>
      <c r="JY383" s="50">
        <f t="shared" si="904"/>
        <v>5.6217244014484494E-4</v>
      </c>
      <c r="JZ383" s="40">
        <f t="shared" si="820"/>
        <v>12.320655914271185</v>
      </c>
      <c r="KA383" s="41">
        <f t="shared" si="905"/>
        <v>30801.639785677962</v>
      </c>
      <c r="KB383" s="39">
        <f t="shared" si="906"/>
        <v>-14630778.898197033</v>
      </c>
      <c r="KC383" s="39">
        <f t="shared" si="907"/>
        <v>8470450.941061439</v>
      </c>
      <c r="KD383" s="40">
        <f t="shared" si="821"/>
        <v>18332.301388153228</v>
      </c>
      <c r="KE383" s="39">
        <f t="shared" si="908"/>
        <v>45830753.47038307</v>
      </c>
      <c r="KF383" s="39">
        <f t="shared" si="909"/>
        <v>-21769607898.431957</v>
      </c>
      <c r="KG383" s="39">
        <f t="shared" si="910"/>
        <v>12603457204.355345</v>
      </c>
      <c r="KH383" s="53">
        <f t="shared" si="911"/>
        <v>10340563751755.18</v>
      </c>
      <c r="KI383" s="39">
        <f t="shared" si="912"/>
        <v>-5986642172068.7891</v>
      </c>
      <c r="KJ383" s="39">
        <f t="shared" si="913"/>
        <v>3465950731197.7197</v>
      </c>
      <c r="LD383" s="21">
        <v>329</v>
      </c>
      <c r="LE383" s="39">
        <v>275</v>
      </c>
      <c r="LF383" s="39">
        <v>-475</v>
      </c>
      <c r="LG383" s="39">
        <v>2500</v>
      </c>
      <c r="LH383" s="50">
        <f t="shared" si="914"/>
        <v>5.6217244014484494E-4</v>
      </c>
      <c r="LI383" s="40">
        <f t="shared" si="822"/>
        <v>12.320655914271185</v>
      </c>
      <c r="LJ383" s="41">
        <f t="shared" si="915"/>
        <v>30801.639785677962</v>
      </c>
      <c r="LK383" s="39">
        <f t="shared" si="916"/>
        <v>-14630778.898197033</v>
      </c>
      <c r="LL383" s="39">
        <f t="shared" si="917"/>
        <v>8470450.941061439</v>
      </c>
      <c r="LM383" s="40">
        <f t="shared" si="823"/>
        <v>18332.301388153228</v>
      </c>
      <c r="LN383" s="39">
        <f t="shared" si="918"/>
        <v>45830753.47038307</v>
      </c>
      <c r="LO383" s="39">
        <f t="shared" si="919"/>
        <v>-21769607898.431957</v>
      </c>
      <c r="LP383" s="39">
        <f t="shared" si="920"/>
        <v>12603457204.355345</v>
      </c>
      <c r="LQ383" s="53">
        <f t="shared" si="921"/>
        <v>10340563751755.18</v>
      </c>
      <c r="LR383" s="39">
        <f t="shared" si="922"/>
        <v>-5986642172068.7891</v>
      </c>
      <c r="LS383" s="39">
        <f t="shared" si="923"/>
        <v>3465950731197.7197</v>
      </c>
    </row>
    <row r="384" spans="1:331" x14ac:dyDescent="0.25">
      <c r="A384" s="21">
        <v>330</v>
      </c>
      <c r="B384" s="39">
        <v>275</v>
      </c>
      <c r="C384" s="39">
        <v>-425</v>
      </c>
      <c r="D384" s="39">
        <v>2500</v>
      </c>
      <c r="E384" s="50">
        <f t="shared" si="824"/>
        <v>9.5E-4</v>
      </c>
      <c r="F384" s="40">
        <f t="shared" si="804"/>
        <v>18.471562500000001</v>
      </c>
      <c r="G384" s="41">
        <f t="shared" si="825"/>
        <v>46178.90625</v>
      </c>
      <c r="H384" s="39">
        <f t="shared" si="826"/>
        <v>-19626035.15625</v>
      </c>
      <c r="I384" s="39">
        <f t="shared" si="827"/>
        <v>12699199.21875</v>
      </c>
      <c r="J384" s="40">
        <f t="shared" si="805"/>
        <v>13387.5</v>
      </c>
      <c r="K384" s="39">
        <f t="shared" si="828"/>
        <v>33468750</v>
      </c>
      <c r="L384" s="39">
        <f t="shared" si="829"/>
        <v>-14224218750</v>
      </c>
      <c r="M384" s="39">
        <f t="shared" si="830"/>
        <v>9203906250</v>
      </c>
      <c r="N384" s="53">
        <f t="shared" si="831"/>
        <v>6045292968750</v>
      </c>
      <c r="O384" s="39">
        <f t="shared" si="832"/>
        <v>-3911660156250</v>
      </c>
      <c r="P384" s="39">
        <f t="shared" si="833"/>
        <v>2531074218750</v>
      </c>
      <c r="AJ384" s="21">
        <v>330</v>
      </c>
      <c r="AK384" s="39">
        <v>275</v>
      </c>
      <c r="AL384" s="39">
        <v>-425</v>
      </c>
      <c r="AM384" s="39">
        <v>2500</v>
      </c>
      <c r="AN384" s="50">
        <f t="shared" si="834"/>
        <v>5.7882319164553322E-4</v>
      </c>
      <c r="AO384" s="40">
        <f t="shared" si="806"/>
        <v>12.624135056145743</v>
      </c>
      <c r="AP384" s="41">
        <f t="shared" si="835"/>
        <v>31560.337640364356</v>
      </c>
      <c r="AQ384" s="39">
        <f t="shared" si="836"/>
        <v>-13413143.497154851</v>
      </c>
      <c r="AR384" s="39">
        <f t="shared" si="837"/>
        <v>8679092.8511001971</v>
      </c>
      <c r="AS384" s="40">
        <f t="shared" si="807"/>
        <v>18120.004306519451</v>
      </c>
      <c r="AT384" s="39">
        <f t="shared" si="838"/>
        <v>45300010.766298629</v>
      </c>
      <c r="AU384" s="39">
        <f t="shared" si="839"/>
        <v>-19252504575.676918</v>
      </c>
      <c r="AV384" s="39">
        <f t="shared" si="840"/>
        <v>12457502960.732122</v>
      </c>
      <c r="AW384" s="53">
        <f t="shared" si="841"/>
        <v>8182314444662.6904</v>
      </c>
      <c r="AX384" s="39">
        <f t="shared" si="842"/>
        <v>-5294438758311.1523</v>
      </c>
      <c r="AY384" s="39">
        <f t="shared" si="843"/>
        <v>3425813314201.334</v>
      </c>
      <c r="BS384" s="21">
        <v>330</v>
      </c>
      <c r="BT384" s="39">
        <v>275</v>
      </c>
      <c r="BU384" s="39">
        <v>-425</v>
      </c>
      <c r="BV384" s="39">
        <v>2500</v>
      </c>
      <c r="BW384" s="50">
        <f t="shared" si="844"/>
        <v>6.5916647988842954E-4</v>
      </c>
      <c r="BX384" s="40">
        <f t="shared" si="808"/>
        <v>14.038804879825744</v>
      </c>
      <c r="BY384" s="41">
        <f t="shared" si="845"/>
        <v>35097.012199564357</v>
      </c>
      <c r="BZ384" s="39">
        <f t="shared" si="846"/>
        <v>-14916230.184814852</v>
      </c>
      <c r="CA384" s="39">
        <f t="shared" si="847"/>
        <v>9651678.3548801988</v>
      </c>
      <c r="CB384" s="40">
        <f t="shared" si="809"/>
        <v>17095.627381422524</v>
      </c>
      <c r="CC384" s="39">
        <f t="shared" si="848"/>
        <v>42739068.453556314</v>
      </c>
      <c r="CD384" s="39">
        <f t="shared" si="849"/>
        <v>-18164104092.761433</v>
      </c>
      <c r="CE384" s="39">
        <f t="shared" si="850"/>
        <v>11753243824.727987</v>
      </c>
      <c r="CF384" s="53">
        <f t="shared" si="851"/>
        <v>7719744239423.6084</v>
      </c>
      <c r="CG384" s="39">
        <f t="shared" si="852"/>
        <v>-4995128625509.3945</v>
      </c>
      <c r="CH384" s="39">
        <f t="shared" si="853"/>
        <v>3232142051800.1963</v>
      </c>
      <c r="DB384" s="21">
        <v>330</v>
      </c>
      <c r="DC384" s="39">
        <v>275</v>
      </c>
      <c r="DD384" s="39">
        <v>-425</v>
      </c>
      <c r="DE384" s="39">
        <v>2500</v>
      </c>
      <c r="DF384" s="50">
        <f t="shared" si="854"/>
        <v>6.7306597607164954E-4</v>
      </c>
      <c r="DG384" s="40">
        <f t="shared" si="810"/>
        <v>14.275193862900888</v>
      </c>
      <c r="DH384" s="41">
        <f t="shared" si="855"/>
        <v>35687.984657252222</v>
      </c>
      <c r="DI384" s="39">
        <f t="shared" si="856"/>
        <v>-15167393.479332194</v>
      </c>
      <c r="DJ384" s="39">
        <f t="shared" si="857"/>
        <v>9814195.7807443608</v>
      </c>
      <c r="DK384" s="40">
        <f t="shared" si="811"/>
        <v>16918.40880508647</v>
      </c>
      <c r="DL384" s="39">
        <f t="shared" si="858"/>
        <v>42296022.012716174</v>
      </c>
      <c r="DM384" s="39">
        <f t="shared" si="859"/>
        <v>-17975809355.404373</v>
      </c>
      <c r="DN384" s="39">
        <f t="shared" si="860"/>
        <v>11631406053.496948</v>
      </c>
      <c r="DO384" s="53">
        <f t="shared" si="861"/>
        <v>7639718976046.8584</v>
      </c>
      <c r="DP384" s="39">
        <f t="shared" si="862"/>
        <v>-4943347572736.2031</v>
      </c>
      <c r="DQ384" s="39">
        <f t="shared" si="863"/>
        <v>3198636664711.6606</v>
      </c>
      <c r="EK384" s="21">
        <v>330</v>
      </c>
      <c r="EL384" s="39">
        <v>275</v>
      </c>
      <c r="EM384" s="39">
        <v>-425</v>
      </c>
      <c r="EN384" s="39">
        <v>2500</v>
      </c>
      <c r="EO384" s="50">
        <f t="shared" si="864"/>
        <v>6.8077742241495569E-4</v>
      </c>
      <c r="EP384" s="40">
        <f t="shared" si="812"/>
        <v>14.405280166285431</v>
      </c>
      <c r="EQ384" s="41">
        <f t="shared" si="865"/>
        <v>36013.200415713574</v>
      </c>
      <c r="ER384" s="39">
        <f t="shared" si="866"/>
        <v>-15305610.176678268</v>
      </c>
      <c r="ES384" s="39">
        <f t="shared" si="867"/>
        <v>9903630.1143212337</v>
      </c>
      <c r="ET384" s="40">
        <f t="shared" si="813"/>
        <v>16820.087864209316</v>
      </c>
      <c r="EU384" s="39">
        <f t="shared" si="868"/>
        <v>42050219.660523288</v>
      </c>
      <c r="EV384" s="39">
        <f t="shared" si="869"/>
        <v>-17871343355.722397</v>
      </c>
      <c r="EW384" s="39">
        <f t="shared" si="870"/>
        <v>11563810406.643904</v>
      </c>
      <c r="EX384" s="53">
        <f t="shared" si="871"/>
        <v>7595320926182.0186</v>
      </c>
      <c r="EY384" s="39">
        <f t="shared" si="872"/>
        <v>-4914619422823.6592</v>
      </c>
      <c r="EZ384" s="39">
        <f t="shared" si="873"/>
        <v>3180047861827.0737</v>
      </c>
      <c r="FT384" s="21">
        <v>330</v>
      </c>
      <c r="FU384" s="39">
        <v>275</v>
      </c>
      <c r="FV384" s="39">
        <v>-425</v>
      </c>
      <c r="FW384" s="39">
        <v>2500</v>
      </c>
      <c r="FX384" s="50">
        <f t="shared" si="874"/>
        <v>6.8134099898453453E-4</v>
      </c>
      <c r="FY384" s="40">
        <f t="shared" si="814"/>
        <v>14.414757548885703</v>
      </c>
      <c r="FZ384" s="41">
        <f t="shared" si="875"/>
        <v>36036.893872214256</v>
      </c>
      <c r="GA384" s="39">
        <f t="shared" si="876"/>
        <v>-15315679.89569106</v>
      </c>
      <c r="GB384" s="39">
        <f t="shared" si="877"/>
        <v>9910145.8148589209</v>
      </c>
      <c r="GC384" s="40">
        <f t="shared" si="815"/>
        <v>16812.902262947184</v>
      </c>
      <c r="GD384" s="39">
        <f t="shared" si="878"/>
        <v>42032255.65736796</v>
      </c>
      <c r="GE384" s="39">
        <f t="shared" si="879"/>
        <v>-17863708654.381382</v>
      </c>
      <c r="GF384" s="39">
        <f t="shared" si="880"/>
        <v>11558870305.77619</v>
      </c>
      <c r="GG384" s="53">
        <f t="shared" si="881"/>
        <v>7592076178112.0869</v>
      </c>
      <c r="GH384" s="39">
        <f t="shared" si="882"/>
        <v>-4912519879954.8809</v>
      </c>
      <c r="GI384" s="39">
        <f t="shared" si="883"/>
        <v>3178689334088.4521</v>
      </c>
      <c r="HC384" s="21">
        <v>330</v>
      </c>
      <c r="HD384" s="39">
        <v>275</v>
      </c>
      <c r="HE384" s="39">
        <v>-425</v>
      </c>
      <c r="HF384" s="39">
        <v>2500</v>
      </c>
      <c r="HG384" s="50">
        <f t="shared" si="884"/>
        <v>6.8134458518494755E-4</v>
      </c>
      <c r="HH384" s="40">
        <f t="shared" si="816"/>
        <v>14.414817843240755</v>
      </c>
      <c r="HI384" s="41">
        <f t="shared" si="885"/>
        <v>36037.044608101889</v>
      </c>
      <c r="HJ384" s="39">
        <f t="shared" si="886"/>
        <v>-15315743.958443303</v>
      </c>
      <c r="HK384" s="39">
        <f t="shared" si="887"/>
        <v>9910187.2672280204</v>
      </c>
      <c r="HL384" s="40">
        <f t="shared" si="817"/>
        <v>16812.85653889192</v>
      </c>
      <c r="HM384" s="39">
        <f t="shared" si="888"/>
        <v>42032141.347229801</v>
      </c>
      <c r="HN384" s="39">
        <f t="shared" si="889"/>
        <v>-17863660072.572666</v>
      </c>
      <c r="HO384" s="39">
        <f t="shared" si="890"/>
        <v>11558838870.488195</v>
      </c>
      <c r="HP384" s="53">
        <f t="shared" si="891"/>
        <v>7592055530843.3828</v>
      </c>
      <c r="HQ384" s="39">
        <f t="shared" si="892"/>
        <v>-4912506519957.4834</v>
      </c>
      <c r="HR384" s="39">
        <f t="shared" si="893"/>
        <v>3178680689384.2539</v>
      </c>
      <c r="IL384" s="21">
        <v>330</v>
      </c>
      <c r="IM384" s="39">
        <v>275</v>
      </c>
      <c r="IN384" s="39">
        <v>-425</v>
      </c>
      <c r="IO384" s="39">
        <v>2500</v>
      </c>
      <c r="IP384" s="50">
        <f t="shared" si="894"/>
        <v>6.8134458524423953E-4</v>
      </c>
      <c r="IQ384" s="40">
        <f t="shared" si="818"/>
        <v>14.41481784423762</v>
      </c>
      <c r="IR384" s="41">
        <f t="shared" si="895"/>
        <v>36037.04461059405</v>
      </c>
      <c r="IS384" s="39">
        <f t="shared" si="896"/>
        <v>-15315743.959502472</v>
      </c>
      <c r="IT384" s="39">
        <f t="shared" si="897"/>
        <v>9910187.2679133639</v>
      </c>
      <c r="IU384" s="40">
        <f t="shared" si="819"/>
        <v>16812.856538135948</v>
      </c>
      <c r="IV384" s="39">
        <f t="shared" si="898"/>
        <v>42032141.345339872</v>
      </c>
      <c r="IW384" s="39">
        <f t="shared" si="899"/>
        <v>-17863660071.769447</v>
      </c>
      <c r="IX384" s="39">
        <f t="shared" si="900"/>
        <v>11558838869.968464</v>
      </c>
      <c r="IY384" s="53">
        <f t="shared" si="901"/>
        <v>7592055530502.0146</v>
      </c>
      <c r="IZ384" s="39">
        <f t="shared" si="902"/>
        <v>-4912506519736.5967</v>
      </c>
      <c r="JA384" s="39">
        <f t="shared" si="903"/>
        <v>3178680689241.3276</v>
      </c>
      <c r="JU384" s="21">
        <v>330</v>
      </c>
      <c r="JV384" s="39">
        <v>275</v>
      </c>
      <c r="JW384" s="39">
        <v>-425</v>
      </c>
      <c r="JX384" s="39">
        <v>2500</v>
      </c>
      <c r="JY384" s="50">
        <f t="shared" si="904"/>
        <v>6.8134458524423997E-4</v>
      </c>
      <c r="JZ384" s="40">
        <f t="shared" si="820"/>
        <v>14.414817844237627</v>
      </c>
      <c r="KA384" s="41">
        <f t="shared" si="905"/>
        <v>36037.044610594065</v>
      </c>
      <c r="KB384" s="39">
        <f t="shared" si="906"/>
        <v>-15315743.959502477</v>
      </c>
      <c r="KC384" s="39">
        <f t="shared" si="907"/>
        <v>9910187.2679133676</v>
      </c>
      <c r="KD384" s="40">
        <f t="shared" si="821"/>
        <v>16812.85653813594</v>
      </c>
      <c r="KE384" s="39">
        <f t="shared" si="908"/>
        <v>42032141.34533985</v>
      </c>
      <c r="KF384" s="39">
        <f t="shared" si="909"/>
        <v>-17863660071.769436</v>
      </c>
      <c r="KG384" s="39">
        <f t="shared" si="910"/>
        <v>11558838869.968458</v>
      </c>
      <c r="KH384" s="53">
        <f t="shared" si="911"/>
        <v>7592055530502.0098</v>
      </c>
      <c r="KI384" s="39">
        <f t="shared" si="912"/>
        <v>-4912506519736.5947</v>
      </c>
      <c r="KJ384" s="39">
        <f t="shared" si="913"/>
        <v>3178680689241.3262</v>
      </c>
      <c r="LD384" s="21">
        <v>330</v>
      </c>
      <c r="LE384" s="39">
        <v>275</v>
      </c>
      <c r="LF384" s="39">
        <v>-425</v>
      </c>
      <c r="LG384" s="39">
        <v>2500</v>
      </c>
      <c r="LH384" s="50">
        <f t="shared" si="914"/>
        <v>6.8134458524423997E-4</v>
      </c>
      <c r="LI384" s="40">
        <f t="shared" si="822"/>
        <v>14.414817844237627</v>
      </c>
      <c r="LJ384" s="41">
        <f t="shared" si="915"/>
        <v>36037.044610594065</v>
      </c>
      <c r="LK384" s="39">
        <f t="shared" si="916"/>
        <v>-15315743.959502477</v>
      </c>
      <c r="LL384" s="39">
        <f t="shared" si="917"/>
        <v>9910187.2679133676</v>
      </c>
      <c r="LM384" s="40">
        <f t="shared" si="823"/>
        <v>16812.85653813594</v>
      </c>
      <c r="LN384" s="39">
        <f t="shared" si="918"/>
        <v>42032141.34533985</v>
      </c>
      <c r="LO384" s="39">
        <f t="shared" si="919"/>
        <v>-17863660071.769436</v>
      </c>
      <c r="LP384" s="39">
        <f t="shared" si="920"/>
        <v>11558838869.968458</v>
      </c>
      <c r="LQ384" s="53">
        <f t="shared" si="921"/>
        <v>7592055530502.0098</v>
      </c>
      <c r="LR384" s="39">
        <f t="shared" si="922"/>
        <v>-4912506519736.5947</v>
      </c>
      <c r="LS384" s="39">
        <f t="shared" si="923"/>
        <v>3178680689241.3262</v>
      </c>
    </row>
    <row r="385" spans="1:331" x14ac:dyDescent="0.25">
      <c r="A385" s="21">
        <v>331</v>
      </c>
      <c r="B385" s="39">
        <v>275</v>
      </c>
      <c r="C385" s="39">
        <v>425</v>
      </c>
      <c r="D385" s="39">
        <v>2500</v>
      </c>
      <c r="E385" s="50">
        <f t="shared" si="824"/>
        <v>1.0775000000000001E-3</v>
      </c>
      <c r="F385" s="40">
        <f t="shared" si="804"/>
        <v>20.07483515625</v>
      </c>
      <c r="G385" s="41">
        <f t="shared" si="825"/>
        <v>50187.087890625</v>
      </c>
      <c r="H385" s="39">
        <f t="shared" si="826"/>
        <v>21329512.353515625</v>
      </c>
      <c r="I385" s="39">
        <f t="shared" si="827"/>
        <v>13801449.169921875</v>
      </c>
      <c r="J385" s="40">
        <f t="shared" si="805"/>
        <v>11761.874999999998</v>
      </c>
      <c r="K385" s="39">
        <f t="shared" si="828"/>
        <v>29404687.499999996</v>
      </c>
      <c r="L385" s="39">
        <f t="shared" si="829"/>
        <v>12496992187.499998</v>
      </c>
      <c r="M385" s="39">
        <f t="shared" si="830"/>
        <v>8086289062.499999</v>
      </c>
      <c r="N385" s="53">
        <f t="shared" si="831"/>
        <v>5311221679687.499</v>
      </c>
      <c r="O385" s="39">
        <f t="shared" si="832"/>
        <v>3436672851562.4995</v>
      </c>
      <c r="P385" s="39">
        <f t="shared" si="833"/>
        <v>2223729492187.4995</v>
      </c>
      <c r="AJ385" s="21">
        <v>331</v>
      </c>
      <c r="AK385" s="39">
        <v>275</v>
      </c>
      <c r="AL385" s="39">
        <v>425</v>
      </c>
      <c r="AM385" s="39">
        <v>2500</v>
      </c>
      <c r="AN385" s="50">
        <f t="shared" si="834"/>
        <v>1.8128878671911199E-3</v>
      </c>
      <c r="AO385" s="40">
        <f t="shared" si="806"/>
        <v>25.276805192192665</v>
      </c>
      <c r="AP385" s="41">
        <f t="shared" si="835"/>
        <v>63192.012980481661</v>
      </c>
      <c r="AQ385" s="39">
        <f t="shared" si="836"/>
        <v>26856605.516704705</v>
      </c>
      <c r="AR385" s="39">
        <f t="shared" si="837"/>
        <v>17377803.569632456</v>
      </c>
      <c r="AS385" s="40">
        <f t="shared" si="807"/>
        <v>2385.6796933132209</v>
      </c>
      <c r="AT385" s="39">
        <f t="shared" si="838"/>
        <v>5964199.2332830522</v>
      </c>
      <c r="AU385" s="39">
        <f t="shared" si="839"/>
        <v>2534784674.1452971</v>
      </c>
      <c r="AV385" s="39">
        <f t="shared" si="840"/>
        <v>1640154789.1528394</v>
      </c>
      <c r="AW385" s="53">
        <f t="shared" si="841"/>
        <v>1077283486511.7512</v>
      </c>
      <c r="AX385" s="39">
        <f t="shared" si="842"/>
        <v>697065785389.95679</v>
      </c>
      <c r="AY385" s="39">
        <f t="shared" si="843"/>
        <v>451042567017.03082</v>
      </c>
      <c r="BS385" s="21">
        <v>331</v>
      </c>
      <c r="BT385" s="39">
        <v>275</v>
      </c>
      <c r="BU385" s="39">
        <v>425</v>
      </c>
      <c r="BV385" s="39">
        <v>2500</v>
      </c>
      <c r="BW385" s="50">
        <f t="shared" si="844"/>
        <v>2.195312043609737E-3</v>
      </c>
      <c r="BX385" s="40">
        <f t="shared" si="808"/>
        <v>25.5</v>
      </c>
      <c r="BY385" s="41">
        <f t="shared" si="845"/>
        <v>63750</v>
      </c>
      <c r="BZ385" s="39">
        <f t="shared" si="846"/>
        <v>27093750</v>
      </c>
      <c r="CA385" s="39">
        <f t="shared" si="847"/>
        <v>17531250</v>
      </c>
      <c r="CB385" s="40">
        <f t="shared" si="809"/>
        <v>0</v>
      </c>
      <c r="CC385" s="39">
        <f t="shared" si="848"/>
        <v>0</v>
      </c>
      <c r="CD385" s="39">
        <f t="shared" si="849"/>
        <v>0</v>
      </c>
      <c r="CE385" s="39">
        <f t="shared" si="850"/>
        <v>0</v>
      </c>
      <c r="CF385" s="53">
        <f t="shared" si="851"/>
        <v>0</v>
      </c>
      <c r="CG385" s="39">
        <f t="shared" si="852"/>
        <v>0</v>
      </c>
      <c r="CH385" s="39">
        <f t="shared" si="853"/>
        <v>0</v>
      </c>
      <c r="DB385" s="21">
        <v>331</v>
      </c>
      <c r="DC385" s="39">
        <v>275</v>
      </c>
      <c r="DD385" s="39">
        <v>425</v>
      </c>
      <c r="DE385" s="39">
        <v>2500</v>
      </c>
      <c r="DF385" s="50">
        <f t="shared" si="854"/>
        <v>2.558710646845058E-3</v>
      </c>
      <c r="DG385" s="40">
        <f t="shared" si="810"/>
        <v>25.5</v>
      </c>
      <c r="DH385" s="41">
        <f t="shared" si="855"/>
        <v>63750</v>
      </c>
      <c r="DI385" s="39">
        <f t="shared" si="856"/>
        <v>27093750</v>
      </c>
      <c r="DJ385" s="39">
        <f t="shared" si="857"/>
        <v>17531250</v>
      </c>
      <c r="DK385" s="40">
        <f t="shared" si="811"/>
        <v>0</v>
      </c>
      <c r="DL385" s="39">
        <f t="shared" si="858"/>
        <v>0</v>
      </c>
      <c r="DM385" s="39">
        <f t="shared" si="859"/>
        <v>0</v>
      </c>
      <c r="DN385" s="39">
        <f t="shared" si="860"/>
        <v>0</v>
      </c>
      <c r="DO385" s="53">
        <f t="shared" si="861"/>
        <v>0</v>
      </c>
      <c r="DP385" s="39">
        <f t="shared" si="862"/>
        <v>0</v>
      </c>
      <c r="DQ385" s="39">
        <f t="shared" si="863"/>
        <v>0</v>
      </c>
      <c r="EK385" s="21">
        <v>331</v>
      </c>
      <c r="EL385" s="39">
        <v>275</v>
      </c>
      <c r="EM385" s="39">
        <v>425</v>
      </c>
      <c r="EN385" s="39">
        <v>2500</v>
      </c>
      <c r="EO385" s="50">
        <f t="shared" si="864"/>
        <v>2.6967463975737433E-3</v>
      </c>
      <c r="EP385" s="40">
        <f t="shared" si="812"/>
        <v>25.5</v>
      </c>
      <c r="EQ385" s="41">
        <f t="shared" si="865"/>
        <v>63750</v>
      </c>
      <c r="ER385" s="39">
        <f t="shared" si="866"/>
        <v>27093750</v>
      </c>
      <c r="ES385" s="39">
        <f t="shared" si="867"/>
        <v>17531250</v>
      </c>
      <c r="ET385" s="40">
        <f t="shared" si="813"/>
        <v>0</v>
      </c>
      <c r="EU385" s="39">
        <f t="shared" si="868"/>
        <v>0</v>
      </c>
      <c r="EV385" s="39">
        <f t="shared" si="869"/>
        <v>0</v>
      </c>
      <c r="EW385" s="39">
        <f t="shared" si="870"/>
        <v>0</v>
      </c>
      <c r="EX385" s="53">
        <f t="shared" si="871"/>
        <v>0</v>
      </c>
      <c r="EY385" s="39">
        <f t="shared" si="872"/>
        <v>0</v>
      </c>
      <c r="EZ385" s="39">
        <f t="shared" si="873"/>
        <v>0</v>
      </c>
      <c r="FT385" s="21">
        <v>331</v>
      </c>
      <c r="FU385" s="39">
        <v>275</v>
      </c>
      <c r="FV385" s="39">
        <v>425</v>
      </c>
      <c r="FW385" s="39">
        <v>2500</v>
      </c>
      <c r="FX385" s="50">
        <f t="shared" si="874"/>
        <v>2.7072289707700753E-3</v>
      </c>
      <c r="FY385" s="40">
        <f t="shared" si="814"/>
        <v>25.5</v>
      </c>
      <c r="FZ385" s="41">
        <f t="shared" si="875"/>
        <v>63750</v>
      </c>
      <c r="GA385" s="39">
        <f t="shared" si="876"/>
        <v>27093750</v>
      </c>
      <c r="GB385" s="39">
        <f t="shared" si="877"/>
        <v>17531250</v>
      </c>
      <c r="GC385" s="40">
        <f t="shared" si="815"/>
        <v>0</v>
      </c>
      <c r="GD385" s="39">
        <f t="shared" si="878"/>
        <v>0</v>
      </c>
      <c r="GE385" s="39">
        <f t="shared" si="879"/>
        <v>0</v>
      </c>
      <c r="GF385" s="39">
        <f t="shared" si="880"/>
        <v>0</v>
      </c>
      <c r="GG385" s="53">
        <f t="shared" si="881"/>
        <v>0</v>
      </c>
      <c r="GH385" s="39">
        <f t="shared" si="882"/>
        <v>0</v>
      </c>
      <c r="GI385" s="39">
        <f t="shared" si="883"/>
        <v>0</v>
      </c>
      <c r="HC385" s="21">
        <v>331</v>
      </c>
      <c r="HD385" s="39">
        <v>275</v>
      </c>
      <c r="HE385" s="39">
        <v>425</v>
      </c>
      <c r="HF385" s="39">
        <v>2500</v>
      </c>
      <c r="HG385" s="50">
        <f t="shared" si="884"/>
        <v>2.7072710511701608E-3</v>
      </c>
      <c r="HH385" s="40">
        <f t="shared" si="816"/>
        <v>25.5</v>
      </c>
      <c r="HI385" s="41">
        <f t="shared" si="885"/>
        <v>63750</v>
      </c>
      <c r="HJ385" s="39">
        <f t="shared" si="886"/>
        <v>27093750</v>
      </c>
      <c r="HK385" s="39">
        <f t="shared" si="887"/>
        <v>17531250</v>
      </c>
      <c r="HL385" s="40">
        <f t="shared" si="817"/>
        <v>0</v>
      </c>
      <c r="HM385" s="39">
        <f t="shared" si="888"/>
        <v>0</v>
      </c>
      <c r="HN385" s="39">
        <f t="shared" si="889"/>
        <v>0</v>
      </c>
      <c r="HO385" s="39">
        <f t="shared" si="890"/>
        <v>0</v>
      </c>
      <c r="HP385" s="53">
        <f t="shared" si="891"/>
        <v>0</v>
      </c>
      <c r="HQ385" s="39">
        <f t="shared" si="892"/>
        <v>0</v>
      </c>
      <c r="HR385" s="39">
        <f t="shared" si="893"/>
        <v>0</v>
      </c>
      <c r="IL385" s="21">
        <v>331</v>
      </c>
      <c r="IM385" s="39">
        <v>275</v>
      </c>
      <c r="IN385" s="39">
        <v>425</v>
      </c>
      <c r="IO385" s="39">
        <v>2500</v>
      </c>
      <c r="IP385" s="50">
        <f t="shared" si="894"/>
        <v>2.7072710519339552E-3</v>
      </c>
      <c r="IQ385" s="40">
        <f t="shared" si="818"/>
        <v>25.5</v>
      </c>
      <c r="IR385" s="41">
        <f t="shared" si="895"/>
        <v>63750</v>
      </c>
      <c r="IS385" s="39">
        <f t="shared" si="896"/>
        <v>27093750</v>
      </c>
      <c r="IT385" s="39">
        <f t="shared" si="897"/>
        <v>17531250</v>
      </c>
      <c r="IU385" s="40">
        <f t="shared" si="819"/>
        <v>0</v>
      </c>
      <c r="IV385" s="39">
        <f t="shared" si="898"/>
        <v>0</v>
      </c>
      <c r="IW385" s="39">
        <f t="shared" si="899"/>
        <v>0</v>
      </c>
      <c r="IX385" s="39">
        <f t="shared" si="900"/>
        <v>0</v>
      </c>
      <c r="IY385" s="53">
        <f t="shared" si="901"/>
        <v>0</v>
      </c>
      <c r="IZ385" s="39">
        <f t="shared" si="902"/>
        <v>0</v>
      </c>
      <c r="JA385" s="39">
        <f t="shared" si="903"/>
        <v>0</v>
      </c>
      <c r="JU385" s="21">
        <v>331</v>
      </c>
      <c r="JV385" s="39">
        <v>275</v>
      </c>
      <c r="JW385" s="39">
        <v>425</v>
      </c>
      <c r="JX385" s="39">
        <v>2500</v>
      </c>
      <c r="JY385" s="50">
        <f t="shared" si="904"/>
        <v>2.7072710519339582E-3</v>
      </c>
      <c r="JZ385" s="40">
        <f t="shared" si="820"/>
        <v>25.5</v>
      </c>
      <c r="KA385" s="41">
        <f t="shared" si="905"/>
        <v>63750</v>
      </c>
      <c r="KB385" s="39">
        <f t="shared" si="906"/>
        <v>27093750</v>
      </c>
      <c r="KC385" s="39">
        <f t="shared" si="907"/>
        <v>17531250</v>
      </c>
      <c r="KD385" s="40">
        <f t="shared" si="821"/>
        <v>0</v>
      </c>
      <c r="KE385" s="39">
        <f t="shared" si="908"/>
        <v>0</v>
      </c>
      <c r="KF385" s="39">
        <f t="shared" si="909"/>
        <v>0</v>
      </c>
      <c r="KG385" s="39">
        <f t="shared" si="910"/>
        <v>0</v>
      </c>
      <c r="KH385" s="53">
        <f t="shared" si="911"/>
        <v>0</v>
      </c>
      <c r="KI385" s="39">
        <f t="shared" si="912"/>
        <v>0</v>
      </c>
      <c r="KJ385" s="39">
        <f t="shared" si="913"/>
        <v>0</v>
      </c>
      <c r="LD385" s="21">
        <v>331</v>
      </c>
      <c r="LE385" s="39">
        <v>275</v>
      </c>
      <c r="LF385" s="39">
        <v>425</v>
      </c>
      <c r="LG385" s="39">
        <v>2500</v>
      </c>
      <c r="LH385" s="50">
        <f t="shared" si="914"/>
        <v>2.7072710519339582E-3</v>
      </c>
      <c r="LI385" s="40">
        <f t="shared" si="822"/>
        <v>25.5</v>
      </c>
      <c r="LJ385" s="41">
        <f t="shared" si="915"/>
        <v>63750</v>
      </c>
      <c r="LK385" s="39">
        <f t="shared" si="916"/>
        <v>27093750</v>
      </c>
      <c r="LL385" s="39">
        <f t="shared" si="917"/>
        <v>17531250</v>
      </c>
      <c r="LM385" s="40">
        <f t="shared" si="823"/>
        <v>0</v>
      </c>
      <c r="LN385" s="39">
        <f t="shared" si="918"/>
        <v>0</v>
      </c>
      <c r="LO385" s="39">
        <f t="shared" si="919"/>
        <v>0</v>
      </c>
      <c r="LP385" s="39">
        <f t="shared" si="920"/>
        <v>0</v>
      </c>
      <c r="LQ385" s="53">
        <f t="shared" si="921"/>
        <v>0</v>
      </c>
      <c r="LR385" s="39">
        <f t="shared" si="922"/>
        <v>0</v>
      </c>
      <c r="LS385" s="39">
        <f t="shared" si="923"/>
        <v>0</v>
      </c>
    </row>
    <row r="386" spans="1:331" x14ac:dyDescent="0.25">
      <c r="A386" s="21">
        <v>332</v>
      </c>
      <c r="B386" s="39">
        <v>275</v>
      </c>
      <c r="C386" s="39">
        <v>475</v>
      </c>
      <c r="D386" s="39">
        <v>2500</v>
      </c>
      <c r="E386" s="50">
        <f t="shared" si="824"/>
        <v>1.085E-3</v>
      </c>
      <c r="F386" s="40">
        <f t="shared" si="804"/>
        <v>20.162690625</v>
      </c>
      <c r="G386" s="41">
        <f t="shared" si="825"/>
        <v>50406.7265625</v>
      </c>
      <c r="H386" s="39">
        <f t="shared" si="826"/>
        <v>23943195.1171875</v>
      </c>
      <c r="I386" s="39">
        <f t="shared" si="827"/>
        <v>13861849.8046875</v>
      </c>
      <c r="J386" s="40">
        <f t="shared" si="805"/>
        <v>11666.25</v>
      </c>
      <c r="K386" s="39">
        <f t="shared" si="828"/>
        <v>29165625</v>
      </c>
      <c r="L386" s="39">
        <f t="shared" si="829"/>
        <v>13853671875</v>
      </c>
      <c r="M386" s="39">
        <f t="shared" si="830"/>
        <v>8020546875</v>
      </c>
      <c r="N386" s="53">
        <f t="shared" si="831"/>
        <v>6580494140625</v>
      </c>
      <c r="O386" s="39">
        <f t="shared" si="832"/>
        <v>3809759765625</v>
      </c>
      <c r="P386" s="39">
        <f t="shared" si="833"/>
        <v>2205650390625</v>
      </c>
      <c r="AJ386" s="21">
        <v>332</v>
      </c>
      <c r="AK386" s="39">
        <v>275</v>
      </c>
      <c r="AL386" s="39">
        <v>475</v>
      </c>
      <c r="AM386" s="39">
        <v>2500</v>
      </c>
      <c r="AN386" s="50">
        <f t="shared" si="834"/>
        <v>1.8854799069290954E-3</v>
      </c>
      <c r="AO386" s="40">
        <f t="shared" si="806"/>
        <v>25.416392820304324</v>
      </c>
      <c r="AP386" s="41">
        <f t="shared" si="835"/>
        <v>63540.982050760809</v>
      </c>
      <c r="AQ386" s="39">
        <f t="shared" si="836"/>
        <v>30181966.474111386</v>
      </c>
      <c r="AR386" s="39">
        <f t="shared" si="837"/>
        <v>17473770.063959222</v>
      </c>
      <c r="AS386" s="40">
        <f t="shared" si="807"/>
        <v>1460.1311866540352</v>
      </c>
      <c r="AT386" s="39">
        <f t="shared" si="838"/>
        <v>3650327.966635088</v>
      </c>
      <c r="AU386" s="39">
        <f t="shared" si="839"/>
        <v>1733905784.1516669</v>
      </c>
      <c r="AV386" s="39">
        <f t="shared" si="840"/>
        <v>1003840190.8246492</v>
      </c>
      <c r="AW386" s="53">
        <f t="shared" si="841"/>
        <v>823605247472.04175</v>
      </c>
      <c r="AX386" s="39">
        <f t="shared" si="842"/>
        <v>476824090641.70837</v>
      </c>
      <c r="AY386" s="39">
        <f t="shared" si="843"/>
        <v>276056052476.7785</v>
      </c>
      <c r="BS386" s="21">
        <v>332</v>
      </c>
      <c r="BT386" s="39">
        <v>275</v>
      </c>
      <c r="BU386" s="39">
        <v>475</v>
      </c>
      <c r="BV386" s="39">
        <v>2500</v>
      </c>
      <c r="BW386" s="50">
        <f t="shared" si="844"/>
        <v>2.2856735473580489E-3</v>
      </c>
      <c r="BX386" s="40">
        <f t="shared" si="808"/>
        <v>25.5</v>
      </c>
      <c r="BY386" s="41">
        <f t="shared" si="845"/>
        <v>63750</v>
      </c>
      <c r="BZ386" s="39">
        <f t="shared" si="846"/>
        <v>30281250</v>
      </c>
      <c r="CA386" s="39">
        <f t="shared" si="847"/>
        <v>17531250</v>
      </c>
      <c r="CB386" s="40">
        <f t="shared" si="809"/>
        <v>0</v>
      </c>
      <c r="CC386" s="39">
        <f t="shared" si="848"/>
        <v>0</v>
      </c>
      <c r="CD386" s="39">
        <f t="shared" si="849"/>
        <v>0</v>
      </c>
      <c r="CE386" s="39">
        <f t="shared" si="850"/>
        <v>0</v>
      </c>
      <c r="CF386" s="53">
        <f t="shared" si="851"/>
        <v>0</v>
      </c>
      <c r="CG386" s="39">
        <f t="shared" si="852"/>
        <v>0</v>
      </c>
      <c r="CH386" s="39">
        <f t="shared" si="853"/>
        <v>0</v>
      </c>
      <c r="DB386" s="21">
        <v>332</v>
      </c>
      <c r="DC386" s="39">
        <v>275</v>
      </c>
      <c r="DD386" s="39">
        <v>475</v>
      </c>
      <c r="DE386" s="39">
        <v>2500</v>
      </c>
      <c r="DF386" s="50">
        <f t="shared" si="854"/>
        <v>2.6696309215964351E-3</v>
      </c>
      <c r="DG386" s="40">
        <f t="shared" si="810"/>
        <v>25.5</v>
      </c>
      <c r="DH386" s="41">
        <f t="shared" si="855"/>
        <v>63750</v>
      </c>
      <c r="DI386" s="39">
        <f t="shared" si="856"/>
        <v>30281250</v>
      </c>
      <c r="DJ386" s="39">
        <f t="shared" si="857"/>
        <v>17531250</v>
      </c>
      <c r="DK386" s="40">
        <f t="shared" si="811"/>
        <v>0</v>
      </c>
      <c r="DL386" s="39">
        <f t="shared" si="858"/>
        <v>0</v>
      </c>
      <c r="DM386" s="39">
        <f t="shared" si="859"/>
        <v>0</v>
      </c>
      <c r="DN386" s="39">
        <f t="shared" si="860"/>
        <v>0</v>
      </c>
      <c r="DO386" s="53">
        <f t="shared" si="861"/>
        <v>0</v>
      </c>
      <c r="DP386" s="39">
        <f t="shared" si="862"/>
        <v>0</v>
      </c>
      <c r="DQ386" s="39">
        <f t="shared" si="863"/>
        <v>0</v>
      </c>
      <c r="EK386" s="21">
        <v>332</v>
      </c>
      <c r="EL386" s="39">
        <v>275</v>
      </c>
      <c r="EM386" s="39">
        <v>475</v>
      </c>
      <c r="EN386" s="39">
        <v>2500</v>
      </c>
      <c r="EO386" s="50">
        <f t="shared" si="864"/>
        <v>2.8153328078772012E-3</v>
      </c>
      <c r="EP386" s="40">
        <f t="shared" si="812"/>
        <v>25.5</v>
      </c>
      <c r="EQ386" s="41">
        <f t="shared" si="865"/>
        <v>63750</v>
      </c>
      <c r="ER386" s="39">
        <f t="shared" si="866"/>
        <v>30281250</v>
      </c>
      <c r="ES386" s="39">
        <f t="shared" si="867"/>
        <v>17531250</v>
      </c>
      <c r="ET386" s="40">
        <f t="shared" si="813"/>
        <v>0</v>
      </c>
      <c r="EU386" s="39">
        <f t="shared" si="868"/>
        <v>0</v>
      </c>
      <c r="EV386" s="39">
        <f t="shared" si="869"/>
        <v>0</v>
      </c>
      <c r="EW386" s="39">
        <f t="shared" si="870"/>
        <v>0</v>
      </c>
      <c r="EX386" s="53">
        <f t="shared" si="871"/>
        <v>0</v>
      </c>
      <c r="EY386" s="39">
        <f t="shared" si="872"/>
        <v>0</v>
      </c>
      <c r="EZ386" s="39">
        <f t="shared" si="873"/>
        <v>0</v>
      </c>
      <c r="FT386" s="21">
        <v>332</v>
      </c>
      <c r="FU386" s="39">
        <v>275</v>
      </c>
      <c r="FV386" s="39">
        <v>475</v>
      </c>
      <c r="FW386" s="39">
        <v>2500</v>
      </c>
      <c r="FX386" s="50">
        <f t="shared" si="874"/>
        <v>2.8263988514633425E-3</v>
      </c>
      <c r="FY386" s="40">
        <f t="shared" si="814"/>
        <v>25.5</v>
      </c>
      <c r="FZ386" s="41">
        <f t="shared" si="875"/>
        <v>63750</v>
      </c>
      <c r="GA386" s="39">
        <f t="shared" si="876"/>
        <v>30281250</v>
      </c>
      <c r="GB386" s="39">
        <f t="shared" si="877"/>
        <v>17531250</v>
      </c>
      <c r="GC386" s="40">
        <f t="shared" si="815"/>
        <v>0</v>
      </c>
      <c r="GD386" s="39">
        <f t="shared" si="878"/>
        <v>0</v>
      </c>
      <c r="GE386" s="39">
        <f t="shared" si="879"/>
        <v>0</v>
      </c>
      <c r="GF386" s="39">
        <f t="shared" si="880"/>
        <v>0</v>
      </c>
      <c r="GG386" s="53">
        <f t="shared" si="881"/>
        <v>0</v>
      </c>
      <c r="GH386" s="39">
        <f t="shared" si="882"/>
        <v>0</v>
      </c>
      <c r="GI386" s="39">
        <f t="shared" si="883"/>
        <v>0</v>
      </c>
      <c r="HC386" s="21">
        <v>332</v>
      </c>
      <c r="HD386" s="39">
        <v>275</v>
      </c>
      <c r="HE386" s="39">
        <v>475</v>
      </c>
      <c r="HF386" s="39">
        <v>2500</v>
      </c>
      <c r="HG386" s="50">
        <f t="shared" si="884"/>
        <v>2.826443196228115E-3</v>
      </c>
      <c r="HH386" s="40">
        <f t="shared" si="816"/>
        <v>25.5</v>
      </c>
      <c r="HI386" s="41">
        <f t="shared" si="885"/>
        <v>63750</v>
      </c>
      <c r="HJ386" s="39">
        <f t="shared" si="886"/>
        <v>30281250</v>
      </c>
      <c r="HK386" s="39">
        <f t="shared" si="887"/>
        <v>17531250</v>
      </c>
      <c r="HL386" s="40">
        <f t="shared" si="817"/>
        <v>0</v>
      </c>
      <c r="HM386" s="39">
        <f t="shared" si="888"/>
        <v>0</v>
      </c>
      <c r="HN386" s="39">
        <f t="shared" si="889"/>
        <v>0</v>
      </c>
      <c r="HO386" s="39">
        <f t="shared" si="890"/>
        <v>0</v>
      </c>
      <c r="HP386" s="53">
        <f t="shared" si="891"/>
        <v>0</v>
      </c>
      <c r="HQ386" s="39">
        <f t="shared" si="892"/>
        <v>0</v>
      </c>
      <c r="HR386" s="39">
        <f t="shared" si="893"/>
        <v>0</v>
      </c>
      <c r="IL386" s="21">
        <v>332</v>
      </c>
      <c r="IM386" s="39">
        <v>275</v>
      </c>
      <c r="IN386" s="39">
        <v>475</v>
      </c>
      <c r="IO386" s="39">
        <v>2500</v>
      </c>
      <c r="IP386" s="50">
        <f t="shared" si="894"/>
        <v>2.8264431970333507E-3</v>
      </c>
      <c r="IQ386" s="40">
        <f t="shared" si="818"/>
        <v>25.5</v>
      </c>
      <c r="IR386" s="41">
        <f t="shared" si="895"/>
        <v>63750</v>
      </c>
      <c r="IS386" s="39">
        <f t="shared" si="896"/>
        <v>30281250</v>
      </c>
      <c r="IT386" s="39">
        <f t="shared" si="897"/>
        <v>17531250</v>
      </c>
      <c r="IU386" s="40">
        <f t="shared" si="819"/>
        <v>0</v>
      </c>
      <c r="IV386" s="39">
        <f t="shared" si="898"/>
        <v>0</v>
      </c>
      <c r="IW386" s="39">
        <f t="shared" si="899"/>
        <v>0</v>
      </c>
      <c r="IX386" s="39">
        <f t="shared" si="900"/>
        <v>0</v>
      </c>
      <c r="IY386" s="53">
        <f t="shared" si="901"/>
        <v>0</v>
      </c>
      <c r="IZ386" s="39">
        <f t="shared" si="902"/>
        <v>0</v>
      </c>
      <c r="JA386" s="39">
        <f t="shared" si="903"/>
        <v>0</v>
      </c>
      <c r="JU386" s="21">
        <v>332</v>
      </c>
      <c r="JV386" s="39">
        <v>275</v>
      </c>
      <c r="JW386" s="39">
        <v>475</v>
      </c>
      <c r="JX386" s="39">
        <v>2500</v>
      </c>
      <c r="JY386" s="50">
        <f t="shared" si="904"/>
        <v>2.8264431970333533E-3</v>
      </c>
      <c r="JZ386" s="40">
        <f t="shared" si="820"/>
        <v>25.5</v>
      </c>
      <c r="KA386" s="41">
        <f t="shared" si="905"/>
        <v>63750</v>
      </c>
      <c r="KB386" s="39">
        <f t="shared" si="906"/>
        <v>30281250</v>
      </c>
      <c r="KC386" s="39">
        <f t="shared" si="907"/>
        <v>17531250</v>
      </c>
      <c r="KD386" s="40">
        <f t="shared" si="821"/>
        <v>0</v>
      </c>
      <c r="KE386" s="39">
        <f t="shared" si="908"/>
        <v>0</v>
      </c>
      <c r="KF386" s="39">
        <f t="shared" si="909"/>
        <v>0</v>
      </c>
      <c r="KG386" s="39">
        <f t="shared" si="910"/>
        <v>0</v>
      </c>
      <c r="KH386" s="53">
        <f t="shared" si="911"/>
        <v>0</v>
      </c>
      <c r="KI386" s="39">
        <f t="shared" si="912"/>
        <v>0</v>
      </c>
      <c r="KJ386" s="39">
        <f t="shared" si="913"/>
        <v>0</v>
      </c>
      <c r="LD386" s="21">
        <v>332</v>
      </c>
      <c r="LE386" s="39">
        <v>275</v>
      </c>
      <c r="LF386" s="39">
        <v>475</v>
      </c>
      <c r="LG386" s="39">
        <v>2500</v>
      </c>
      <c r="LH386" s="50">
        <f t="shared" si="914"/>
        <v>2.8264431970333533E-3</v>
      </c>
      <c r="LI386" s="40">
        <f t="shared" si="822"/>
        <v>25.5</v>
      </c>
      <c r="LJ386" s="41">
        <f t="shared" si="915"/>
        <v>63750</v>
      </c>
      <c r="LK386" s="39">
        <f t="shared" si="916"/>
        <v>30281250</v>
      </c>
      <c r="LL386" s="39">
        <f t="shared" si="917"/>
        <v>17531250</v>
      </c>
      <c r="LM386" s="40">
        <f t="shared" si="823"/>
        <v>0</v>
      </c>
      <c r="LN386" s="39">
        <f t="shared" si="918"/>
        <v>0</v>
      </c>
      <c r="LO386" s="39">
        <f t="shared" si="919"/>
        <v>0</v>
      </c>
      <c r="LP386" s="39">
        <f t="shared" si="920"/>
        <v>0</v>
      </c>
      <c r="LQ386" s="53">
        <f t="shared" si="921"/>
        <v>0</v>
      </c>
      <c r="LR386" s="39">
        <f t="shared" si="922"/>
        <v>0</v>
      </c>
      <c r="LS386" s="39">
        <f t="shared" si="923"/>
        <v>0</v>
      </c>
    </row>
    <row r="387" spans="1:331" x14ac:dyDescent="0.25">
      <c r="A387" s="21">
        <v>333</v>
      </c>
      <c r="B387" s="39">
        <v>275</v>
      </c>
      <c r="C387" s="39">
        <v>525</v>
      </c>
      <c r="D387" s="39">
        <v>2500</v>
      </c>
      <c r="E387" s="50">
        <f t="shared" si="824"/>
        <v>1.0925000000000002E-3</v>
      </c>
      <c r="F387" s="40">
        <f t="shared" si="804"/>
        <v>20.249828906249999</v>
      </c>
      <c r="G387" s="41">
        <f t="shared" si="825"/>
        <v>50624.572265624993</v>
      </c>
      <c r="H387" s="39">
        <f t="shared" si="826"/>
        <v>26577900.439453121</v>
      </c>
      <c r="I387" s="39">
        <f t="shared" si="827"/>
        <v>13921757.373046873</v>
      </c>
      <c r="J387" s="40">
        <f t="shared" si="805"/>
        <v>11570.625</v>
      </c>
      <c r="K387" s="39">
        <f t="shared" si="828"/>
        <v>28926562.5</v>
      </c>
      <c r="L387" s="39">
        <f t="shared" si="829"/>
        <v>15186445312.5</v>
      </c>
      <c r="M387" s="39">
        <f t="shared" si="830"/>
        <v>7954804687.5</v>
      </c>
      <c r="N387" s="53">
        <f t="shared" si="831"/>
        <v>7972883789062.5</v>
      </c>
      <c r="O387" s="39">
        <f t="shared" si="832"/>
        <v>4176272460937.5</v>
      </c>
      <c r="P387" s="39">
        <f t="shared" si="833"/>
        <v>2187571289062.5</v>
      </c>
      <c r="AJ387" s="21">
        <v>333</v>
      </c>
      <c r="AK387" s="39">
        <v>275</v>
      </c>
      <c r="AL387" s="39">
        <v>525</v>
      </c>
      <c r="AM387" s="39">
        <v>2500</v>
      </c>
      <c r="AN387" s="50">
        <f t="shared" si="834"/>
        <v>1.9580719466670712E-3</v>
      </c>
      <c r="AO387" s="40">
        <f t="shared" si="806"/>
        <v>25.488792994441159</v>
      </c>
      <c r="AP387" s="41">
        <f t="shared" si="835"/>
        <v>63721.982486102897</v>
      </c>
      <c r="AQ387" s="39">
        <f t="shared" si="836"/>
        <v>33454040.805204023</v>
      </c>
      <c r="AR387" s="39">
        <f t="shared" si="837"/>
        <v>17523545.183678295</v>
      </c>
      <c r="AS387" s="40">
        <f t="shared" si="807"/>
        <v>534.58267999484383</v>
      </c>
      <c r="AT387" s="39">
        <f t="shared" si="838"/>
        <v>1336456.6999871095</v>
      </c>
      <c r="AU387" s="39">
        <f t="shared" si="839"/>
        <v>701639767.49323249</v>
      </c>
      <c r="AV387" s="39">
        <f t="shared" si="840"/>
        <v>367525592.49645513</v>
      </c>
      <c r="AW387" s="53">
        <f t="shared" si="841"/>
        <v>368360877933.94708</v>
      </c>
      <c r="AX387" s="39">
        <f t="shared" si="842"/>
        <v>192950936060.63895</v>
      </c>
      <c r="AY387" s="39">
        <f t="shared" si="843"/>
        <v>101069537936.52516</v>
      </c>
      <c r="BS387" s="21">
        <v>333</v>
      </c>
      <c r="BT387" s="39">
        <v>275</v>
      </c>
      <c r="BU387" s="39">
        <v>525</v>
      </c>
      <c r="BV387" s="39">
        <v>2500</v>
      </c>
      <c r="BW387" s="50">
        <f t="shared" si="844"/>
        <v>2.3760350511063612E-3</v>
      </c>
      <c r="BX387" s="40">
        <f t="shared" si="808"/>
        <v>25.5</v>
      </c>
      <c r="BY387" s="41">
        <f t="shared" si="845"/>
        <v>63750</v>
      </c>
      <c r="BZ387" s="39">
        <f t="shared" si="846"/>
        <v>33468750</v>
      </c>
      <c r="CA387" s="39">
        <f t="shared" si="847"/>
        <v>17531250</v>
      </c>
      <c r="CB387" s="40">
        <f t="shared" si="809"/>
        <v>0</v>
      </c>
      <c r="CC387" s="39">
        <f t="shared" si="848"/>
        <v>0</v>
      </c>
      <c r="CD387" s="39">
        <f t="shared" si="849"/>
        <v>0</v>
      </c>
      <c r="CE387" s="39">
        <f t="shared" si="850"/>
        <v>0</v>
      </c>
      <c r="CF387" s="53">
        <f t="shared" si="851"/>
        <v>0</v>
      </c>
      <c r="CG387" s="39">
        <f t="shared" si="852"/>
        <v>0</v>
      </c>
      <c r="CH387" s="39">
        <f t="shared" si="853"/>
        <v>0</v>
      </c>
      <c r="DB387" s="21">
        <v>333</v>
      </c>
      <c r="DC387" s="39">
        <v>275</v>
      </c>
      <c r="DD387" s="39">
        <v>525</v>
      </c>
      <c r="DE387" s="39">
        <v>2500</v>
      </c>
      <c r="DF387" s="50">
        <f t="shared" si="854"/>
        <v>2.7805511963478117E-3</v>
      </c>
      <c r="DG387" s="40">
        <f t="shared" si="810"/>
        <v>25.5</v>
      </c>
      <c r="DH387" s="41">
        <f t="shared" si="855"/>
        <v>63750</v>
      </c>
      <c r="DI387" s="39">
        <f t="shared" si="856"/>
        <v>33468750</v>
      </c>
      <c r="DJ387" s="39">
        <f t="shared" si="857"/>
        <v>17531250</v>
      </c>
      <c r="DK387" s="40">
        <f t="shared" si="811"/>
        <v>0</v>
      </c>
      <c r="DL387" s="39">
        <f t="shared" si="858"/>
        <v>0</v>
      </c>
      <c r="DM387" s="39">
        <f t="shared" si="859"/>
        <v>0</v>
      </c>
      <c r="DN387" s="39">
        <f t="shared" si="860"/>
        <v>0</v>
      </c>
      <c r="DO387" s="53">
        <f t="shared" si="861"/>
        <v>0</v>
      </c>
      <c r="DP387" s="39">
        <f t="shared" si="862"/>
        <v>0</v>
      </c>
      <c r="DQ387" s="39">
        <f t="shared" si="863"/>
        <v>0</v>
      </c>
      <c r="EK387" s="21">
        <v>333</v>
      </c>
      <c r="EL387" s="39">
        <v>275</v>
      </c>
      <c r="EM387" s="39">
        <v>525</v>
      </c>
      <c r="EN387" s="39">
        <v>2500</v>
      </c>
      <c r="EO387" s="50">
        <f t="shared" si="864"/>
        <v>2.9339192181806594E-3</v>
      </c>
      <c r="EP387" s="40">
        <f t="shared" si="812"/>
        <v>25.5</v>
      </c>
      <c r="EQ387" s="41">
        <f t="shared" si="865"/>
        <v>63750</v>
      </c>
      <c r="ER387" s="39">
        <f t="shared" si="866"/>
        <v>33468750</v>
      </c>
      <c r="ES387" s="39">
        <f t="shared" si="867"/>
        <v>17531250</v>
      </c>
      <c r="ET387" s="40">
        <f t="shared" si="813"/>
        <v>0</v>
      </c>
      <c r="EU387" s="39">
        <f t="shared" si="868"/>
        <v>0</v>
      </c>
      <c r="EV387" s="39">
        <f t="shared" si="869"/>
        <v>0</v>
      </c>
      <c r="EW387" s="39">
        <f t="shared" si="870"/>
        <v>0</v>
      </c>
      <c r="EX387" s="53">
        <f t="shared" si="871"/>
        <v>0</v>
      </c>
      <c r="EY387" s="39">
        <f t="shared" si="872"/>
        <v>0</v>
      </c>
      <c r="EZ387" s="39">
        <f t="shared" si="873"/>
        <v>0</v>
      </c>
      <c r="FT387" s="21">
        <v>333</v>
      </c>
      <c r="FU387" s="39">
        <v>275</v>
      </c>
      <c r="FV387" s="39">
        <v>525</v>
      </c>
      <c r="FW387" s="39">
        <v>2500</v>
      </c>
      <c r="FX387" s="50">
        <f t="shared" si="874"/>
        <v>2.9455687321566096E-3</v>
      </c>
      <c r="FY387" s="40">
        <f t="shared" si="814"/>
        <v>25.5</v>
      </c>
      <c r="FZ387" s="41">
        <f t="shared" si="875"/>
        <v>63750</v>
      </c>
      <c r="GA387" s="39">
        <f t="shared" si="876"/>
        <v>33468750</v>
      </c>
      <c r="GB387" s="39">
        <f t="shared" si="877"/>
        <v>17531250</v>
      </c>
      <c r="GC387" s="40">
        <f t="shared" si="815"/>
        <v>0</v>
      </c>
      <c r="GD387" s="39">
        <f t="shared" si="878"/>
        <v>0</v>
      </c>
      <c r="GE387" s="39">
        <f t="shared" si="879"/>
        <v>0</v>
      </c>
      <c r="GF387" s="39">
        <f t="shared" si="880"/>
        <v>0</v>
      </c>
      <c r="GG387" s="53">
        <f t="shared" si="881"/>
        <v>0</v>
      </c>
      <c r="GH387" s="39">
        <f t="shared" si="882"/>
        <v>0</v>
      </c>
      <c r="GI387" s="39">
        <f t="shared" si="883"/>
        <v>0</v>
      </c>
      <c r="HC387" s="21">
        <v>333</v>
      </c>
      <c r="HD387" s="39">
        <v>275</v>
      </c>
      <c r="HE387" s="39">
        <v>525</v>
      </c>
      <c r="HF387" s="39">
        <v>2500</v>
      </c>
      <c r="HG387" s="50">
        <f t="shared" si="884"/>
        <v>2.9456153412860684E-3</v>
      </c>
      <c r="HH387" s="40">
        <f t="shared" si="816"/>
        <v>25.5</v>
      </c>
      <c r="HI387" s="41">
        <f t="shared" si="885"/>
        <v>63750</v>
      </c>
      <c r="HJ387" s="39">
        <f t="shared" si="886"/>
        <v>33468750</v>
      </c>
      <c r="HK387" s="39">
        <f t="shared" si="887"/>
        <v>17531250</v>
      </c>
      <c r="HL387" s="40">
        <f t="shared" si="817"/>
        <v>0</v>
      </c>
      <c r="HM387" s="39">
        <f t="shared" si="888"/>
        <v>0</v>
      </c>
      <c r="HN387" s="39">
        <f t="shared" si="889"/>
        <v>0</v>
      </c>
      <c r="HO387" s="39">
        <f t="shared" si="890"/>
        <v>0</v>
      </c>
      <c r="HP387" s="53">
        <f t="shared" si="891"/>
        <v>0</v>
      </c>
      <c r="HQ387" s="39">
        <f t="shared" si="892"/>
        <v>0</v>
      </c>
      <c r="HR387" s="39">
        <f t="shared" si="893"/>
        <v>0</v>
      </c>
      <c r="IL387" s="21">
        <v>333</v>
      </c>
      <c r="IM387" s="39">
        <v>275</v>
      </c>
      <c r="IN387" s="39">
        <v>525</v>
      </c>
      <c r="IO387" s="39">
        <v>2500</v>
      </c>
      <c r="IP387" s="50">
        <f t="shared" si="894"/>
        <v>2.9456153421327457E-3</v>
      </c>
      <c r="IQ387" s="40">
        <f t="shared" si="818"/>
        <v>25.5</v>
      </c>
      <c r="IR387" s="41">
        <f t="shared" si="895"/>
        <v>63750</v>
      </c>
      <c r="IS387" s="39">
        <f t="shared" si="896"/>
        <v>33468750</v>
      </c>
      <c r="IT387" s="39">
        <f t="shared" si="897"/>
        <v>17531250</v>
      </c>
      <c r="IU387" s="40">
        <f t="shared" si="819"/>
        <v>0</v>
      </c>
      <c r="IV387" s="39">
        <f t="shared" si="898"/>
        <v>0</v>
      </c>
      <c r="IW387" s="39">
        <f t="shared" si="899"/>
        <v>0</v>
      </c>
      <c r="IX387" s="39">
        <f t="shared" si="900"/>
        <v>0</v>
      </c>
      <c r="IY387" s="53">
        <f t="shared" si="901"/>
        <v>0</v>
      </c>
      <c r="IZ387" s="39">
        <f t="shared" si="902"/>
        <v>0</v>
      </c>
      <c r="JA387" s="39">
        <f t="shared" si="903"/>
        <v>0</v>
      </c>
      <c r="JU387" s="21">
        <v>333</v>
      </c>
      <c r="JV387" s="39">
        <v>275</v>
      </c>
      <c r="JW387" s="39">
        <v>525</v>
      </c>
      <c r="JX387" s="39">
        <v>2500</v>
      </c>
      <c r="JY387" s="50">
        <f t="shared" si="904"/>
        <v>2.9456153421327483E-3</v>
      </c>
      <c r="JZ387" s="40">
        <f t="shared" si="820"/>
        <v>25.5</v>
      </c>
      <c r="KA387" s="41">
        <f t="shared" si="905"/>
        <v>63750</v>
      </c>
      <c r="KB387" s="39">
        <f t="shared" si="906"/>
        <v>33468750</v>
      </c>
      <c r="KC387" s="39">
        <f t="shared" si="907"/>
        <v>17531250</v>
      </c>
      <c r="KD387" s="40">
        <f t="shared" si="821"/>
        <v>0</v>
      </c>
      <c r="KE387" s="39">
        <f t="shared" si="908"/>
        <v>0</v>
      </c>
      <c r="KF387" s="39">
        <f t="shared" si="909"/>
        <v>0</v>
      </c>
      <c r="KG387" s="39">
        <f t="shared" si="910"/>
        <v>0</v>
      </c>
      <c r="KH387" s="53">
        <f t="shared" si="911"/>
        <v>0</v>
      </c>
      <c r="KI387" s="39">
        <f t="shared" si="912"/>
        <v>0</v>
      </c>
      <c r="KJ387" s="39">
        <f t="shared" si="913"/>
        <v>0</v>
      </c>
      <c r="LD387" s="21">
        <v>333</v>
      </c>
      <c r="LE387" s="39">
        <v>275</v>
      </c>
      <c r="LF387" s="39">
        <v>525</v>
      </c>
      <c r="LG387" s="39">
        <v>2500</v>
      </c>
      <c r="LH387" s="50">
        <f t="shared" si="914"/>
        <v>2.9456153421327483E-3</v>
      </c>
      <c r="LI387" s="40">
        <f t="shared" si="822"/>
        <v>25.5</v>
      </c>
      <c r="LJ387" s="41">
        <f t="shared" si="915"/>
        <v>63750</v>
      </c>
      <c r="LK387" s="39">
        <f t="shared" si="916"/>
        <v>33468750</v>
      </c>
      <c r="LL387" s="39">
        <f t="shared" si="917"/>
        <v>17531250</v>
      </c>
      <c r="LM387" s="40">
        <f t="shared" si="823"/>
        <v>0</v>
      </c>
      <c r="LN387" s="39">
        <f t="shared" si="918"/>
        <v>0</v>
      </c>
      <c r="LO387" s="39">
        <f t="shared" si="919"/>
        <v>0</v>
      </c>
      <c r="LP387" s="39">
        <f t="shared" si="920"/>
        <v>0</v>
      </c>
      <c r="LQ387" s="53">
        <f t="shared" si="921"/>
        <v>0</v>
      </c>
      <c r="LR387" s="39">
        <f t="shared" si="922"/>
        <v>0</v>
      </c>
      <c r="LS387" s="39">
        <f t="shared" si="923"/>
        <v>0</v>
      </c>
    </row>
    <row r="388" spans="1:331" x14ac:dyDescent="0.25">
      <c r="A388" s="21">
        <v>334</v>
      </c>
      <c r="B388" s="39">
        <v>275</v>
      </c>
      <c r="C388" s="39">
        <v>575</v>
      </c>
      <c r="D388" s="39">
        <v>2500</v>
      </c>
      <c r="E388" s="50">
        <f t="shared" si="824"/>
        <v>1.1000000000000001E-3</v>
      </c>
      <c r="F388" s="40">
        <f t="shared" si="804"/>
        <v>20.336250000000003</v>
      </c>
      <c r="G388" s="41">
        <f t="shared" si="825"/>
        <v>50840.625000000007</v>
      </c>
      <c r="H388" s="39">
        <f t="shared" si="826"/>
        <v>29233359.375000004</v>
      </c>
      <c r="I388" s="39">
        <f t="shared" si="827"/>
        <v>13981171.875000002</v>
      </c>
      <c r="J388" s="40">
        <f t="shared" si="805"/>
        <v>11474.999999999998</v>
      </c>
      <c r="K388" s="39">
        <f t="shared" si="828"/>
        <v>28687499.999999996</v>
      </c>
      <c r="L388" s="39">
        <f t="shared" si="829"/>
        <v>16495312499.999998</v>
      </c>
      <c r="M388" s="39">
        <f t="shared" si="830"/>
        <v>7889062499.999999</v>
      </c>
      <c r="N388" s="53">
        <f t="shared" si="831"/>
        <v>9484804687499.998</v>
      </c>
      <c r="O388" s="39">
        <f t="shared" si="832"/>
        <v>4536210937499.999</v>
      </c>
      <c r="P388" s="39">
        <f t="shared" si="833"/>
        <v>2169492187499.9998</v>
      </c>
      <c r="AJ388" s="21">
        <v>334</v>
      </c>
      <c r="AK388" s="39">
        <v>275</v>
      </c>
      <c r="AL388" s="39">
        <v>575</v>
      </c>
      <c r="AM388" s="39">
        <v>2500</v>
      </c>
      <c r="AN388" s="50">
        <f t="shared" si="834"/>
        <v>2.0306639864050469E-3</v>
      </c>
      <c r="AO388" s="40">
        <f t="shared" si="806"/>
        <v>25.5</v>
      </c>
      <c r="AP388" s="41">
        <f t="shared" si="835"/>
        <v>63750</v>
      </c>
      <c r="AQ388" s="39">
        <f t="shared" si="836"/>
        <v>36656250</v>
      </c>
      <c r="AR388" s="39">
        <f t="shared" si="837"/>
        <v>17531250</v>
      </c>
      <c r="AS388" s="40">
        <f t="shared" si="807"/>
        <v>0</v>
      </c>
      <c r="AT388" s="39">
        <f t="shared" si="838"/>
        <v>0</v>
      </c>
      <c r="AU388" s="39">
        <f t="shared" si="839"/>
        <v>0</v>
      </c>
      <c r="AV388" s="39">
        <f t="shared" si="840"/>
        <v>0</v>
      </c>
      <c r="AW388" s="53">
        <f t="shared" si="841"/>
        <v>0</v>
      </c>
      <c r="AX388" s="39">
        <f t="shared" si="842"/>
        <v>0</v>
      </c>
      <c r="AY388" s="39">
        <f t="shared" si="843"/>
        <v>0</v>
      </c>
      <c r="BS388" s="21">
        <v>334</v>
      </c>
      <c r="BT388" s="39">
        <v>275</v>
      </c>
      <c r="BU388" s="39">
        <v>575</v>
      </c>
      <c r="BV388" s="39">
        <v>2500</v>
      </c>
      <c r="BW388" s="50">
        <f t="shared" si="844"/>
        <v>2.4663965548546735E-3</v>
      </c>
      <c r="BX388" s="40">
        <f t="shared" si="808"/>
        <v>25.5</v>
      </c>
      <c r="BY388" s="41">
        <f t="shared" si="845"/>
        <v>63750</v>
      </c>
      <c r="BZ388" s="39">
        <f t="shared" si="846"/>
        <v>36656250</v>
      </c>
      <c r="CA388" s="39">
        <f t="shared" si="847"/>
        <v>17531250</v>
      </c>
      <c r="CB388" s="40">
        <f t="shared" si="809"/>
        <v>0</v>
      </c>
      <c r="CC388" s="39">
        <f t="shared" si="848"/>
        <v>0</v>
      </c>
      <c r="CD388" s="39">
        <f t="shared" si="849"/>
        <v>0</v>
      </c>
      <c r="CE388" s="39">
        <f t="shared" si="850"/>
        <v>0</v>
      </c>
      <c r="CF388" s="53">
        <f t="shared" si="851"/>
        <v>0</v>
      </c>
      <c r="CG388" s="39">
        <f t="shared" si="852"/>
        <v>0</v>
      </c>
      <c r="CH388" s="39">
        <f t="shared" si="853"/>
        <v>0</v>
      </c>
      <c r="DB388" s="21">
        <v>334</v>
      </c>
      <c r="DC388" s="39">
        <v>275</v>
      </c>
      <c r="DD388" s="39">
        <v>575</v>
      </c>
      <c r="DE388" s="39">
        <v>2500</v>
      </c>
      <c r="DF388" s="50">
        <f t="shared" si="854"/>
        <v>2.8914714710991892E-3</v>
      </c>
      <c r="DG388" s="40">
        <f t="shared" si="810"/>
        <v>25.5</v>
      </c>
      <c r="DH388" s="41">
        <f t="shared" si="855"/>
        <v>63750</v>
      </c>
      <c r="DI388" s="39">
        <f t="shared" si="856"/>
        <v>36656250</v>
      </c>
      <c r="DJ388" s="39">
        <f t="shared" si="857"/>
        <v>17531250</v>
      </c>
      <c r="DK388" s="40">
        <f t="shared" si="811"/>
        <v>0</v>
      </c>
      <c r="DL388" s="39">
        <f t="shared" si="858"/>
        <v>0</v>
      </c>
      <c r="DM388" s="39">
        <f t="shared" si="859"/>
        <v>0</v>
      </c>
      <c r="DN388" s="39">
        <f t="shared" si="860"/>
        <v>0</v>
      </c>
      <c r="DO388" s="53">
        <f t="shared" si="861"/>
        <v>0</v>
      </c>
      <c r="DP388" s="39">
        <f t="shared" si="862"/>
        <v>0</v>
      </c>
      <c r="DQ388" s="39">
        <f t="shared" si="863"/>
        <v>0</v>
      </c>
      <c r="EK388" s="21">
        <v>334</v>
      </c>
      <c r="EL388" s="39">
        <v>275</v>
      </c>
      <c r="EM388" s="39">
        <v>575</v>
      </c>
      <c r="EN388" s="39">
        <v>2500</v>
      </c>
      <c r="EO388" s="50">
        <f t="shared" si="864"/>
        <v>3.0525056284841177E-3</v>
      </c>
      <c r="EP388" s="40">
        <f t="shared" si="812"/>
        <v>25.5</v>
      </c>
      <c r="EQ388" s="41">
        <f t="shared" si="865"/>
        <v>63750</v>
      </c>
      <c r="ER388" s="39">
        <f t="shared" si="866"/>
        <v>36656250</v>
      </c>
      <c r="ES388" s="39">
        <f t="shared" si="867"/>
        <v>17531250</v>
      </c>
      <c r="ET388" s="40">
        <f t="shared" si="813"/>
        <v>0</v>
      </c>
      <c r="EU388" s="39">
        <f t="shared" si="868"/>
        <v>0</v>
      </c>
      <c r="EV388" s="39">
        <f t="shared" si="869"/>
        <v>0</v>
      </c>
      <c r="EW388" s="39">
        <f t="shared" si="870"/>
        <v>0</v>
      </c>
      <c r="EX388" s="53">
        <f t="shared" si="871"/>
        <v>0</v>
      </c>
      <c r="EY388" s="39">
        <f t="shared" si="872"/>
        <v>0</v>
      </c>
      <c r="EZ388" s="39">
        <f t="shared" si="873"/>
        <v>0</v>
      </c>
      <c r="FT388" s="21">
        <v>334</v>
      </c>
      <c r="FU388" s="39">
        <v>275</v>
      </c>
      <c r="FV388" s="39">
        <v>575</v>
      </c>
      <c r="FW388" s="39">
        <v>2500</v>
      </c>
      <c r="FX388" s="50">
        <f t="shared" si="874"/>
        <v>3.0647386128498768E-3</v>
      </c>
      <c r="FY388" s="40">
        <f t="shared" si="814"/>
        <v>25.5</v>
      </c>
      <c r="FZ388" s="41">
        <f t="shared" si="875"/>
        <v>63750</v>
      </c>
      <c r="GA388" s="39">
        <f t="shared" si="876"/>
        <v>36656250</v>
      </c>
      <c r="GB388" s="39">
        <f t="shared" si="877"/>
        <v>17531250</v>
      </c>
      <c r="GC388" s="40">
        <f t="shared" si="815"/>
        <v>0</v>
      </c>
      <c r="GD388" s="39">
        <f t="shared" si="878"/>
        <v>0</v>
      </c>
      <c r="GE388" s="39">
        <f t="shared" si="879"/>
        <v>0</v>
      </c>
      <c r="GF388" s="39">
        <f t="shared" si="880"/>
        <v>0</v>
      </c>
      <c r="GG388" s="53">
        <f t="shared" si="881"/>
        <v>0</v>
      </c>
      <c r="GH388" s="39">
        <f t="shared" si="882"/>
        <v>0</v>
      </c>
      <c r="GI388" s="39">
        <f t="shared" si="883"/>
        <v>0</v>
      </c>
      <c r="HC388" s="21">
        <v>334</v>
      </c>
      <c r="HD388" s="39">
        <v>275</v>
      </c>
      <c r="HE388" s="39">
        <v>575</v>
      </c>
      <c r="HF388" s="39">
        <v>2500</v>
      </c>
      <c r="HG388" s="50">
        <f t="shared" si="884"/>
        <v>3.0647874863440226E-3</v>
      </c>
      <c r="HH388" s="40">
        <f t="shared" si="816"/>
        <v>25.5</v>
      </c>
      <c r="HI388" s="41">
        <f t="shared" si="885"/>
        <v>63750</v>
      </c>
      <c r="HJ388" s="39">
        <f t="shared" si="886"/>
        <v>36656250</v>
      </c>
      <c r="HK388" s="39">
        <f t="shared" si="887"/>
        <v>17531250</v>
      </c>
      <c r="HL388" s="40">
        <f t="shared" si="817"/>
        <v>0</v>
      </c>
      <c r="HM388" s="39">
        <f t="shared" si="888"/>
        <v>0</v>
      </c>
      <c r="HN388" s="39">
        <f t="shared" si="889"/>
        <v>0</v>
      </c>
      <c r="HO388" s="39">
        <f t="shared" si="890"/>
        <v>0</v>
      </c>
      <c r="HP388" s="53">
        <f t="shared" si="891"/>
        <v>0</v>
      </c>
      <c r="HQ388" s="39">
        <f t="shared" si="892"/>
        <v>0</v>
      </c>
      <c r="HR388" s="39">
        <f t="shared" si="893"/>
        <v>0</v>
      </c>
      <c r="IL388" s="21">
        <v>334</v>
      </c>
      <c r="IM388" s="39">
        <v>275</v>
      </c>
      <c r="IN388" s="39">
        <v>575</v>
      </c>
      <c r="IO388" s="39">
        <v>2500</v>
      </c>
      <c r="IP388" s="50">
        <f t="shared" si="894"/>
        <v>3.0647874872321407E-3</v>
      </c>
      <c r="IQ388" s="40">
        <f t="shared" si="818"/>
        <v>25.5</v>
      </c>
      <c r="IR388" s="41">
        <f t="shared" si="895"/>
        <v>63750</v>
      </c>
      <c r="IS388" s="39">
        <f t="shared" si="896"/>
        <v>36656250</v>
      </c>
      <c r="IT388" s="39">
        <f t="shared" si="897"/>
        <v>17531250</v>
      </c>
      <c r="IU388" s="40">
        <f t="shared" si="819"/>
        <v>0</v>
      </c>
      <c r="IV388" s="39">
        <f t="shared" si="898"/>
        <v>0</v>
      </c>
      <c r="IW388" s="39">
        <f t="shared" si="899"/>
        <v>0</v>
      </c>
      <c r="IX388" s="39">
        <f t="shared" si="900"/>
        <v>0</v>
      </c>
      <c r="IY388" s="53">
        <f t="shared" si="901"/>
        <v>0</v>
      </c>
      <c r="IZ388" s="39">
        <f t="shared" si="902"/>
        <v>0</v>
      </c>
      <c r="JA388" s="39">
        <f t="shared" si="903"/>
        <v>0</v>
      </c>
      <c r="JU388" s="21">
        <v>334</v>
      </c>
      <c r="JV388" s="39">
        <v>275</v>
      </c>
      <c r="JW388" s="39">
        <v>575</v>
      </c>
      <c r="JX388" s="39">
        <v>2500</v>
      </c>
      <c r="JY388" s="50">
        <f t="shared" si="904"/>
        <v>3.0647874872321433E-3</v>
      </c>
      <c r="JZ388" s="40">
        <f t="shared" si="820"/>
        <v>25.5</v>
      </c>
      <c r="KA388" s="41">
        <f t="shared" si="905"/>
        <v>63750</v>
      </c>
      <c r="KB388" s="39">
        <f t="shared" si="906"/>
        <v>36656250</v>
      </c>
      <c r="KC388" s="39">
        <f t="shared" si="907"/>
        <v>17531250</v>
      </c>
      <c r="KD388" s="40">
        <f t="shared" si="821"/>
        <v>0</v>
      </c>
      <c r="KE388" s="39">
        <f t="shared" si="908"/>
        <v>0</v>
      </c>
      <c r="KF388" s="39">
        <f t="shared" si="909"/>
        <v>0</v>
      </c>
      <c r="KG388" s="39">
        <f t="shared" si="910"/>
        <v>0</v>
      </c>
      <c r="KH388" s="53">
        <f t="shared" si="911"/>
        <v>0</v>
      </c>
      <c r="KI388" s="39">
        <f t="shared" si="912"/>
        <v>0</v>
      </c>
      <c r="KJ388" s="39">
        <f t="shared" si="913"/>
        <v>0</v>
      </c>
      <c r="LD388" s="21">
        <v>334</v>
      </c>
      <c r="LE388" s="39">
        <v>275</v>
      </c>
      <c r="LF388" s="39">
        <v>575</v>
      </c>
      <c r="LG388" s="39">
        <v>2500</v>
      </c>
      <c r="LH388" s="50">
        <f t="shared" si="914"/>
        <v>3.0647874872321433E-3</v>
      </c>
      <c r="LI388" s="40">
        <f t="shared" si="822"/>
        <v>25.5</v>
      </c>
      <c r="LJ388" s="41">
        <f t="shared" si="915"/>
        <v>63750</v>
      </c>
      <c r="LK388" s="39">
        <f t="shared" si="916"/>
        <v>36656250</v>
      </c>
      <c r="LL388" s="39">
        <f t="shared" si="917"/>
        <v>17531250</v>
      </c>
      <c r="LM388" s="40">
        <f t="shared" si="823"/>
        <v>0</v>
      </c>
      <c r="LN388" s="39">
        <f t="shared" si="918"/>
        <v>0</v>
      </c>
      <c r="LO388" s="39">
        <f t="shared" si="919"/>
        <v>0</v>
      </c>
      <c r="LP388" s="39">
        <f t="shared" si="920"/>
        <v>0</v>
      </c>
      <c r="LQ388" s="53">
        <f t="shared" si="921"/>
        <v>0</v>
      </c>
      <c r="LR388" s="39">
        <f t="shared" si="922"/>
        <v>0</v>
      </c>
      <c r="LS388" s="39">
        <f t="shared" si="923"/>
        <v>0</v>
      </c>
    </row>
    <row r="389" spans="1:331" x14ac:dyDescent="0.25">
      <c r="A389" s="21">
        <v>335</v>
      </c>
      <c r="B389" s="39">
        <v>325</v>
      </c>
      <c r="C389" s="39">
        <v>-575</v>
      </c>
      <c r="D389" s="39">
        <v>2500</v>
      </c>
      <c r="E389" s="50">
        <f t="shared" si="824"/>
        <v>9.3000000000000005E-4</v>
      </c>
      <c r="F389" s="40">
        <f t="shared" si="804"/>
        <v>18.201262500000002</v>
      </c>
      <c r="G389" s="41">
        <f t="shared" si="825"/>
        <v>45503.156250000007</v>
      </c>
      <c r="H389" s="39">
        <f t="shared" si="826"/>
        <v>-26164314.843750004</v>
      </c>
      <c r="I389" s="39">
        <f t="shared" si="827"/>
        <v>14788525.781250002</v>
      </c>
      <c r="J389" s="40">
        <f t="shared" si="805"/>
        <v>13642.499999999998</v>
      </c>
      <c r="K389" s="39">
        <f t="shared" si="828"/>
        <v>34106249.999999993</v>
      </c>
      <c r="L389" s="39">
        <f t="shared" si="829"/>
        <v>-19611093749.999996</v>
      </c>
      <c r="M389" s="39">
        <f t="shared" si="830"/>
        <v>11084531249.999998</v>
      </c>
      <c r="N389" s="53">
        <f t="shared" si="831"/>
        <v>11276378906249.998</v>
      </c>
      <c r="O389" s="39">
        <f t="shared" si="832"/>
        <v>-6373605468749.999</v>
      </c>
      <c r="P389" s="39">
        <f t="shared" si="833"/>
        <v>3602472656249.999</v>
      </c>
      <c r="AJ389" s="21">
        <v>335</v>
      </c>
      <c r="AK389" s="39">
        <v>325</v>
      </c>
      <c r="AL389" s="39">
        <v>-575</v>
      </c>
      <c r="AM389" s="39">
        <v>2500</v>
      </c>
      <c r="AN389" s="50">
        <f t="shared" si="834"/>
        <v>3.8185256840547711E-4</v>
      </c>
      <c r="AO389" s="40">
        <f t="shared" si="806"/>
        <v>8.8076929213533113</v>
      </c>
      <c r="AP389" s="41">
        <f t="shared" si="835"/>
        <v>22019.23230338328</v>
      </c>
      <c r="AQ389" s="39">
        <f t="shared" si="836"/>
        <v>-12661058.574445385</v>
      </c>
      <c r="AR389" s="39">
        <f t="shared" si="837"/>
        <v>7156250.4985995656</v>
      </c>
      <c r="AS389" s="40">
        <f t="shared" si="807"/>
        <v>20631.379752830166</v>
      </c>
      <c r="AT389" s="39">
        <f t="shared" si="838"/>
        <v>51578449.382075414</v>
      </c>
      <c r="AU389" s="39">
        <f t="shared" si="839"/>
        <v>-29657608394.693363</v>
      </c>
      <c r="AV389" s="39">
        <f t="shared" si="840"/>
        <v>16762996049.174509</v>
      </c>
      <c r="AW389" s="53">
        <f t="shared" si="841"/>
        <v>17053124826948.684</v>
      </c>
      <c r="AX389" s="39">
        <f t="shared" si="842"/>
        <v>-9638722728275.3418</v>
      </c>
      <c r="AY389" s="39">
        <f t="shared" si="843"/>
        <v>5447973715981.7158</v>
      </c>
      <c r="BS389" s="21">
        <v>335</v>
      </c>
      <c r="BT389" s="39">
        <v>325</v>
      </c>
      <c r="BU389" s="39">
        <v>-575</v>
      </c>
      <c r="BV389" s="39">
        <v>2500</v>
      </c>
      <c r="BW389" s="50">
        <f t="shared" si="844"/>
        <v>4.140609110465416E-4</v>
      </c>
      <c r="BX389" s="40">
        <f t="shared" si="808"/>
        <v>9.4655821890753984</v>
      </c>
      <c r="BY389" s="41">
        <f t="shared" si="845"/>
        <v>23663.955472688496</v>
      </c>
      <c r="BZ389" s="39">
        <f t="shared" si="846"/>
        <v>-13606774.396795886</v>
      </c>
      <c r="CA389" s="39">
        <f t="shared" si="847"/>
        <v>7690785.5286237616</v>
      </c>
      <c r="CB389" s="40">
        <f t="shared" si="809"/>
        <v>20220.723384156594</v>
      </c>
      <c r="CC389" s="39">
        <f t="shared" si="848"/>
        <v>50551808.460391484</v>
      </c>
      <c r="CD389" s="39">
        <f t="shared" si="849"/>
        <v>-29067289864.725105</v>
      </c>
      <c r="CE389" s="39">
        <f t="shared" si="850"/>
        <v>16429337749.627232</v>
      </c>
      <c r="CF389" s="53">
        <f t="shared" si="851"/>
        <v>16713691672216.936</v>
      </c>
      <c r="CG389" s="39">
        <f t="shared" si="852"/>
        <v>-9446869206035.6582</v>
      </c>
      <c r="CH389" s="39">
        <f t="shared" si="853"/>
        <v>5339534768628.8506</v>
      </c>
      <c r="DB389" s="21">
        <v>335</v>
      </c>
      <c r="DC389" s="39">
        <v>325</v>
      </c>
      <c r="DD389" s="39">
        <v>-575</v>
      </c>
      <c r="DE389" s="39">
        <v>2500</v>
      </c>
      <c r="DF389" s="50">
        <f t="shared" si="854"/>
        <v>3.7045875337920293E-4</v>
      </c>
      <c r="DG389" s="40">
        <f t="shared" si="810"/>
        <v>8.5717952004548081</v>
      </c>
      <c r="DH389" s="41">
        <f t="shared" si="855"/>
        <v>21429.488001137019</v>
      </c>
      <c r="DI389" s="39">
        <f t="shared" si="856"/>
        <v>-12321955.600653786</v>
      </c>
      <c r="DJ389" s="39">
        <f t="shared" si="857"/>
        <v>6964583.6003695307</v>
      </c>
      <c r="DK389" s="40">
        <f t="shared" si="811"/>
        <v>20776.650894415161</v>
      </c>
      <c r="DL389" s="39">
        <f t="shared" si="858"/>
        <v>51941627.236037903</v>
      </c>
      <c r="DM389" s="39">
        <f t="shared" si="859"/>
        <v>-29866435660.721794</v>
      </c>
      <c r="DN389" s="39">
        <f t="shared" si="860"/>
        <v>16881028851.712318</v>
      </c>
      <c r="DO389" s="53">
        <f t="shared" si="861"/>
        <v>17173200504915.031</v>
      </c>
      <c r="DP389" s="39">
        <f t="shared" si="862"/>
        <v>-9706591589734.584</v>
      </c>
      <c r="DQ389" s="39">
        <f t="shared" si="863"/>
        <v>5486334376806.5039</v>
      </c>
      <c r="EK389" s="21">
        <v>335</v>
      </c>
      <c r="EL389" s="39">
        <v>325</v>
      </c>
      <c r="EM389" s="39">
        <v>-575</v>
      </c>
      <c r="EN389" s="39">
        <v>2500</v>
      </c>
      <c r="EO389" s="50">
        <f t="shared" si="864"/>
        <v>3.5682091384147882E-4</v>
      </c>
      <c r="EP389" s="40">
        <f t="shared" si="812"/>
        <v>8.2872608789217015</v>
      </c>
      <c r="EQ389" s="41">
        <f t="shared" si="865"/>
        <v>20718.152197304255</v>
      </c>
      <c r="ER389" s="39">
        <f t="shared" si="866"/>
        <v>-11912937.513449946</v>
      </c>
      <c r="ES389" s="39">
        <f t="shared" si="867"/>
        <v>6733399.4641238824</v>
      </c>
      <c r="ET389" s="40">
        <f t="shared" si="813"/>
        <v>20950.533348521145</v>
      </c>
      <c r="EU389" s="39">
        <f t="shared" si="868"/>
        <v>52376333.371302865</v>
      </c>
      <c r="EV389" s="39">
        <f t="shared" si="869"/>
        <v>-30116391688.499149</v>
      </c>
      <c r="EW389" s="39">
        <f t="shared" si="870"/>
        <v>17022308345.673431</v>
      </c>
      <c r="EX389" s="53">
        <f t="shared" si="871"/>
        <v>17316925220887.012</v>
      </c>
      <c r="EY389" s="39">
        <f t="shared" si="872"/>
        <v>-9787827298762.2227</v>
      </c>
      <c r="EZ389" s="39">
        <f t="shared" si="873"/>
        <v>5532250212343.8652</v>
      </c>
      <c r="FT389" s="21">
        <v>335</v>
      </c>
      <c r="FU389" s="39">
        <v>325</v>
      </c>
      <c r="FV389" s="39">
        <v>-575</v>
      </c>
      <c r="FW389" s="39">
        <v>2500</v>
      </c>
      <c r="FX389" s="50">
        <f t="shared" si="874"/>
        <v>3.5576302012047076E-4</v>
      </c>
      <c r="FY389" s="40">
        <f t="shared" si="814"/>
        <v>8.2650903067286059</v>
      </c>
      <c r="FZ389" s="41">
        <f t="shared" si="875"/>
        <v>20662.725766821513</v>
      </c>
      <c r="GA389" s="39">
        <f t="shared" si="876"/>
        <v>-11881067.31592237</v>
      </c>
      <c r="GB389" s="39">
        <f t="shared" si="877"/>
        <v>6715385.8742169915</v>
      </c>
      <c r="GC389" s="40">
        <f t="shared" si="815"/>
        <v>20964.021493463999</v>
      </c>
      <c r="GD389" s="39">
        <f t="shared" si="878"/>
        <v>52410053.733659998</v>
      </c>
      <c r="GE389" s="39">
        <f t="shared" si="879"/>
        <v>-30135780896.8545</v>
      </c>
      <c r="GF389" s="39">
        <f t="shared" si="880"/>
        <v>17033267463.439499</v>
      </c>
      <c r="GG389" s="53">
        <f t="shared" si="881"/>
        <v>17328074015691.338</v>
      </c>
      <c r="GH389" s="39">
        <f t="shared" si="882"/>
        <v>-9794128791477.7109</v>
      </c>
      <c r="GI389" s="39">
        <f t="shared" si="883"/>
        <v>5535811925617.8369</v>
      </c>
      <c r="HC389" s="21">
        <v>335</v>
      </c>
      <c r="HD389" s="39">
        <v>325</v>
      </c>
      <c r="HE389" s="39">
        <v>-575</v>
      </c>
      <c r="HF389" s="39">
        <v>2500</v>
      </c>
      <c r="HG389" s="50">
        <f t="shared" si="884"/>
        <v>3.5576023004375585E-4</v>
      </c>
      <c r="HH389" s="40">
        <f t="shared" si="816"/>
        <v>8.2650318154507634</v>
      </c>
      <c r="HI389" s="41">
        <f t="shared" si="885"/>
        <v>20662.579538626909</v>
      </c>
      <c r="HJ389" s="39">
        <f t="shared" si="886"/>
        <v>-11880983.234710474</v>
      </c>
      <c r="HK389" s="39">
        <f t="shared" si="887"/>
        <v>6715338.3500537453</v>
      </c>
      <c r="HL389" s="40">
        <f t="shared" si="817"/>
        <v>20964.057066942114</v>
      </c>
      <c r="HM389" s="39">
        <f t="shared" si="888"/>
        <v>52410142.667355284</v>
      </c>
      <c r="HN389" s="39">
        <f t="shared" si="889"/>
        <v>-30135832033.72929</v>
      </c>
      <c r="HO389" s="39">
        <f t="shared" si="890"/>
        <v>17033296366.890467</v>
      </c>
      <c r="HP389" s="53">
        <f t="shared" si="891"/>
        <v>17328103419394.342</v>
      </c>
      <c r="HQ389" s="39">
        <f t="shared" si="892"/>
        <v>-9794145410962.0176</v>
      </c>
      <c r="HR389" s="39">
        <f t="shared" si="893"/>
        <v>5535821319239.4023</v>
      </c>
      <c r="IL389" s="21">
        <v>335</v>
      </c>
      <c r="IM389" s="39">
        <v>325</v>
      </c>
      <c r="IN389" s="39">
        <v>-575</v>
      </c>
      <c r="IO389" s="39">
        <v>2500</v>
      </c>
      <c r="IP389" s="50">
        <f t="shared" si="894"/>
        <v>3.5576022998572154E-4</v>
      </c>
      <c r="IQ389" s="40">
        <f t="shared" si="818"/>
        <v>8.2650318142341312</v>
      </c>
      <c r="IR389" s="41">
        <f t="shared" si="895"/>
        <v>20662.57953558533</v>
      </c>
      <c r="IS389" s="39">
        <f t="shared" si="896"/>
        <v>-11880983.232961565</v>
      </c>
      <c r="IT389" s="39">
        <f t="shared" si="897"/>
        <v>6715338.3490652321</v>
      </c>
      <c r="IU389" s="40">
        <f t="shared" si="819"/>
        <v>20964.05706768205</v>
      </c>
      <c r="IV389" s="39">
        <f t="shared" si="898"/>
        <v>52410142.669205122</v>
      </c>
      <c r="IW389" s="39">
        <f t="shared" si="899"/>
        <v>-30135832034.792946</v>
      </c>
      <c r="IX389" s="39">
        <f t="shared" si="900"/>
        <v>17033296367.491665</v>
      </c>
      <c r="IY389" s="53">
        <f t="shared" si="901"/>
        <v>17328103420005.943</v>
      </c>
      <c r="IZ389" s="39">
        <f t="shared" si="902"/>
        <v>-9794145411307.707</v>
      </c>
      <c r="JA389" s="39">
        <f t="shared" si="903"/>
        <v>5535821319434.791</v>
      </c>
      <c r="JU389" s="21">
        <v>335</v>
      </c>
      <c r="JV389" s="39">
        <v>325</v>
      </c>
      <c r="JW389" s="39">
        <v>-575</v>
      </c>
      <c r="JX389" s="39">
        <v>2500</v>
      </c>
      <c r="JY389" s="50">
        <f t="shared" si="904"/>
        <v>3.5576022998572198E-4</v>
      </c>
      <c r="JZ389" s="40">
        <f t="shared" si="820"/>
        <v>8.2650318142341401</v>
      </c>
      <c r="KA389" s="41">
        <f t="shared" si="905"/>
        <v>20662.579535585352</v>
      </c>
      <c r="KB389" s="39">
        <f t="shared" si="906"/>
        <v>-11880983.232961576</v>
      </c>
      <c r="KC389" s="39">
        <f t="shared" si="907"/>
        <v>6715338.3490652395</v>
      </c>
      <c r="KD389" s="40">
        <f t="shared" si="821"/>
        <v>20964.057067682043</v>
      </c>
      <c r="KE389" s="39">
        <f t="shared" si="908"/>
        <v>52410142.669205107</v>
      </c>
      <c r="KF389" s="39">
        <f t="shared" si="909"/>
        <v>-30135832034.792938</v>
      </c>
      <c r="KG389" s="39">
        <f t="shared" si="910"/>
        <v>17033296367.491659</v>
      </c>
      <c r="KH389" s="53">
        <f t="shared" si="911"/>
        <v>17328103420005.939</v>
      </c>
      <c r="KI389" s="39">
        <f t="shared" si="912"/>
        <v>-9794145411307.7031</v>
      </c>
      <c r="KJ389" s="39">
        <f t="shared" si="913"/>
        <v>5535821319434.7891</v>
      </c>
      <c r="LD389" s="21">
        <v>335</v>
      </c>
      <c r="LE389" s="39">
        <v>325</v>
      </c>
      <c r="LF389" s="39">
        <v>-575</v>
      </c>
      <c r="LG389" s="39">
        <v>2500</v>
      </c>
      <c r="LH389" s="50">
        <f t="shared" si="914"/>
        <v>3.5576022998572198E-4</v>
      </c>
      <c r="LI389" s="40">
        <f t="shared" si="822"/>
        <v>8.2650318142341401</v>
      </c>
      <c r="LJ389" s="41">
        <f t="shared" si="915"/>
        <v>20662.579535585352</v>
      </c>
      <c r="LK389" s="39">
        <f t="shared" si="916"/>
        <v>-11880983.232961576</v>
      </c>
      <c r="LL389" s="39">
        <f t="shared" si="917"/>
        <v>6715338.3490652395</v>
      </c>
      <c r="LM389" s="40">
        <f t="shared" si="823"/>
        <v>20964.057067682043</v>
      </c>
      <c r="LN389" s="39">
        <f t="shared" si="918"/>
        <v>52410142.669205107</v>
      </c>
      <c r="LO389" s="39">
        <f t="shared" si="919"/>
        <v>-30135832034.792938</v>
      </c>
      <c r="LP389" s="39">
        <f t="shared" si="920"/>
        <v>17033296367.491659</v>
      </c>
      <c r="LQ389" s="53">
        <f t="shared" si="921"/>
        <v>17328103420005.939</v>
      </c>
      <c r="LR389" s="39">
        <f t="shared" si="922"/>
        <v>-9794145411307.7031</v>
      </c>
      <c r="LS389" s="39">
        <f t="shared" si="923"/>
        <v>5535821319434.7891</v>
      </c>
    </row>
    <row r="390" spans="1:331" x14ac:dyDescent="0.25">
      <c r="A390" s="21">
        <v>336</v>
      </c>
      <c r="B390" s="39">
        <v>325</v>
      </c>
      <c r="C390" s="39">
        <v>-525</v>
      </c>
      <c r="D390" s="39">
        <v>2500</v>
      </c>
      <c r="E390" s="50">
        <f t="shared" si="824"/>
        <v>9.3749999999999997E-4</v>
      </c>
      <c r="F390" s="40">
        <f t="shared" si="804"/>
        <v>18.30322265625</v>
      </c>
      <c r="G390" s="41">
        <f t="shared" si="825"/>
        <v>45758.056640625</v>
      </c>
      <c r="H390" s="39">
        <f t="shared" si="826"/>
        <v>-24022979.736328125</v>
      </c>
      <c r="I390" s="39">
        <f t="shared" si="827"/>
        <v>14871368.408203125</v>
      </c>
      <c r="J390" s="40">
        <f t="shared" si="805"/>
        <v>13546.875</v>
      </c>
      <c r="K390" s="39">
        <f t="shared" si="828"/>
        <v>33867187.5</v>
      </c>
      <c r="L390" s="39">
        <f t="shared" si="829"/>
        <v>-17780273437.5</v>
      </c>
      <c r="M390" s="39">
        <f t="shared" si="830"/>
        <v>11006835937.5</v>
      </c>
      <c r="N390" s="53">
        <f t="shared" si="831"/>
        <v>9334643554687.5</v>
      </c>
      <c r="O390" s="39">
        <f t="shared" si="832"/>
        <v>-5778588867187.5</v>
      </c>
      <c r="P390" s="39">
        <f t="shared" si="833"/>
        <v>3577221679687.5</v>
      </c>
      <c r="AJ390" s="21">
        <v>336</v>
      </c>
      <c r="AK390" s="39">
        <v>325</v>
      </c>
      <c r="AL390" s="39">
        <v>-525</v>
      </c>
      <c r="AM390" s="39">
        <v>2500</v>
      </c>
      <c r="AN390" s="50">
        <f t="shared" si="834"/>
        <v>4.5444460814345273E-4</v>
      </c>
      <c r="AO390" s="40">
        <f t="shared" si="806"/>
        <v>10.27177313323261</v>
      </c>
      <c r="AP390" s="41">
        <f t="shared" si="835"/>
        <v>25679.432833081526</v>
      </c>
      <c r="AQ390" s="39">
        <f t="shared" si="836"/>
        <v>-13481702.237367801</v>
      </c>
      <c r="AR390" s="39">
        <f t="shared" si="837"/>
        <v>8345815.6707514962</v>
      </c>
      <c r="AS390" s="40">
        <f t="shared" si="807"/>
        <v>19705.831246170976</v>
      </c>
      <c r="AT390" s="39">
        <f t="shared" si="838"/>
        <v>49264578.115427442</v>
      </c>
      <c r="AU390" s="39">
        <f t="shared" si="839"/>
        <v>-25863903510.599407</v>
      </c>
      <c r="AV390" s="39">
        <f t="shared" si="840"/>
        <v>16010987887.513918</v>
      </c>
      <c r="AW390" s="53">
        <f t="shared" si="841"/>
        <v>13578549343064.689</v>
      </c>
      <c r="AX390" s="39">
        <f t="shared" si="842"/>
        <v>-8405768640944.8066</v>
      </c>
      <c r="AY390" s="39">
        <f t="shared" si="843"/>
        <v>5203571063442.0234</v>
      </c>
      <c r="BS390" s="21">
        <v>336</v>
      </c>
      <c r="BT390" s="39">
        <v>325</v>
      </c>
      <c r="BU390" s="39">
        <v>-525</v>
      </c>
      <c r="BV390" s="39">
        <v>2500</v>
      </c>
      <c r="BW390" s="50">
        <f t="shared" si="844"/>
        <v>5.0442241479485388E-4</v>
      </c>
      <c r="BX390" s="40">
        <f t="shared" si="808"/>
        <v>11.240704002278642</v>
      </c>
      <c r="BY390" s="41">
        <f t="shared" si="845"/>
        <v>28101.760005696604</v>
      </c>
      <c r="BZ390" s="39">
        <f t="shared" si="846"/>
        <v>-14753424.002990717</v>
      </c>
      <c r="CA390" s="39">
        <f t="shared" si="847"/>
        <v>9133072.0018513966</v>
      </c>
      <c r="CB390" s="40">
        <f t="shared" si="809"/>
        <v>19068.614211365613</v>
      </c>
      <c r="CC390" s="39">
        <f t="shared" si="848"/>
        <v>47671535.528414033</v>
      </c>
      <c r="CD390" s="39">
        <f t="shared" si="849"/>
        <v>-25027556152.417366</v>
      </c>
      <c r="CE390" s="39">
        <f t="shared" si="850"/>
        <v>15493249046.73456</v>
      </c>
      <c r="CF390" s="53">
        <f t="shared" si="851"/>
        <v>13139466980019.117</v>
      </c>
      <c r="CG390" s="39">
        <f t="shared" si="852"/>
        <v>-8133955749535.6436</v>
      </c>
      <c r="CH390" s="39">
        <f t="shared" si="853"/>
        <v>5035305940188.7324</v>
      </c>
      <c r="DB390" s="21">
        <v>336</v>
      </c>
      <c r="DC390" s="39">
        <v>325</v>
      </c>
      <c r="DD390" s="39">
        <v>-525</v>
      </c>
      <c r="DE390" s="39">
        <v>2500</v>
      </c>
      <c r="DF390" s="50">
        <f t="shared" si="854"/>
        <v>4.8137902813057999E-4</v>
      </c>
      <c r="DG390" s="40">
        <f t="shared" si="810"/>
        <v>10.797913441714664</v>
      </c>
      <c r="DH390" s="41">
        <f t="shared" si="855"/>
        <v>26994.783604286662</v>
      </c>
      <c r="DI390" s="39">
        <f t="shared" si="856"/>
        <v>-14172261.392250497</v>
      </c>
      <c r="DJ390" s="39">
        <f t="shared" si="857"/>
        <v>8773304.6713931654</v>
      </c>
      <c r="DK390" s="40">
        <f t="shared" si="811"/>
        <v>19362.417391335104</v>
      </c>
      <c r="DL390" s="39">
        <f t="shared" si="858"/>
        <v>48406043.478337757</v>
      </c>
      <c r="DM390" s="39">
        <f t="shared" si="859"/>
        <v>-25413172826.127323</v>
      </c>
      <c r="DN390" s="39">
        <f t="shared" si="860"/>
        <v>15731964130.45977</v>
      </c>
      <c r="DO390" s="53">
        <f t="shared" si="861"/>
        <v>13341915733716.844</v>
      </c>
      <c r="DP390" s="39">
        <f t="shared" si="862"/>
        <v>-8259281168491.3789</v>
      </c>
      <c r="DQ390" s="39">
        <f t="shared" si="863"/>
        <v>5112888342399.4258</v>
      </c>
      <c r="EK390" s="21">
        <v>336</v>
      </c>
      <c r="EL390" s="39">
        <v>325</v>
      </c>
      <c r="EM390" s="39">
        <v>-525</v>
      </c>
      <c r="EN390" s="39">
        <v>2500</v>
      </c>
      <c r="EO390" s="50">
        <f t="shared" si="864"/>
        <v>4.7540732414493708E-4</v>
      </c>
      <c r="EP390" s="40">
        <f t="shared" si="812"/>
        <v>10.682059476148005</v>
      </c>
      <c r="EQ390" s="41">
        <f t="shared" si="865"/>
        <v>26705.148690370013</v>
      </c>
      <c r="ER390" s="39">
        <f t="shared" si="866"/>
        <v>-14020203.062444257</v>
      </c>
      <c r="ES390" s="39">
        <f t="shared" si="867"/>
        <v>8679173.3243702538</v>
      </c>
      <c r="ET390" s="40">
        <f t="shared" si="813"/>
        <v>19438.556617152051</v>
      </c>
      <c r="EU390" s="39">
        <f t="shared" si="868"/>
        <v>48596391.542880125</v>
      </c>
      <c r="EV390" s="39">
        <f t="shared" si="869"/>
        <v>-25513105560.012066</v>
      </c>
      <c r="EW390" s="39">
        <f t="shared" si="870"/>
        <v>15793827251.436041</v>
      </c>
      <c r="EX390" s="53">
        <f t="shared" si="871"/>
        <v>13394380419006.334</v>
      </c>
      <c r="EY390" s="39">
        <f t="shared" si="872"/>
        <v>-8291759307003.9219</v>
      </c>
      <c r="EZ390" s="39">
        <f t="shared" si="873"/>
        <v>5132993856716.7129</v>
      </c>
      <c r="FT390" s="21">
        <v>336</v>
      </c>
      <c r="FU390" s="39">
        <v>325</v>
      </c>
      <c r="FV390" s="39">
        <v>-525</v>
      </c>
      <c r="FW390" s="39">
        <v>2500</v>
      </c>
      <c r="FX390" s="50">
        <f t="shared" si="874"/>
        <v>4.7493290081373791E-4</v>
      </c>
      <c r="FY390" s="40">
        <f t="shared" si="814"/>
        <v>10.67283593649495</v>
      </c>
      <c r="FZ390" s="41">
        <f t="shared" si="875"/>
        <v>26682.089841237375</v>
      </c>
      <c r="GA390" s="39">
        <f t="shared" si="876"/>
        <v>-14008097.166649623</v>
      </c>
      <c r="GB390" s="39">
        <f t="shared" si="877"/>
        <v>8671679.1984021477</v>
      </c>
      <c r="GC390" s="40">
        <f t="shared" si="815"/>
        <v>19444.60551462484</v>
      </c>
      <c r="GD390" s="39">
        <f t="shared" si="878"/>
        <v>48611513.7865621</v>
      </c>
      <c r="GE390" s="39">
        <f t="shared" si="879"/>
        <v>-25521044737.945103</v>
      </c>
      <c r="GF390" s="39">
        <f t="shared" si="880"/>
        <v>15798741980.632683</v>
      </c>
      <c r="GG390" s="53">
        <f t="shared" si="881"/>
        <v>13398548487421.18</v>
      </c>
      <c r="GH390" s="39">
        <f t="shared" si="882"/>
        <v>-8294339539832.1582</v>
      </c>
      <c r="GI390" s="39">
        <f t="shared" si="883"/>
        <v>5134591143705.6221</v>
      </c>
      <c r="HC390" s="21">
        <v>336</v>
      </c>
      <c r="HD390" s="39">
        <v>325</v>
      </c>
      <c r="HE390" s="39">
        <v>-525</v>
      </c>
      <c r="HF390" s="39">
        <v>2500</v>
      </c>
      <c r="HG390" s="50">
        <f t="shared" si="884"/>
        <v>4.7493237510170963E-4</v>
      </c>
      <c r="HH390" s="40">
        <f t="shared" si="816"/>
        <v>10.672825714230182</v>
      </c>
      <c r="HI390" s="41">
        <f t="shared" si="885"/>
        <v>26682.064285575456</v>
      </c>
      <c r="HJ390" s="39">
        <f t="shared" si="886"/>
        <v>-14008083.749927115</v>
      </c>
      <c r="HK390" s="39">
        <f t="shared" si="887"/>
        <v>8671670.8928120229</v>
      </c>
      <c r="HL390" s="40">
        <f t="shared" si="817"/>
        <v>19444.612217453203</v>
      </c>
      <c r="HM390" s="39">
        <f t="shared" si="888"/>
        <v>48611530.543633007</v>
      </c>
      <c r="HN390" s="39">
        <f t="shared" si="889"/>
        <v>-25521053535.40733</v>
      </c>
      <c r="HO390" s="39">
        <f t="shared" si="890"/>
        <v>15798747426.680727</v>
      </c>
      <c r="HP390" s="53">
        <f t="shared" si="891"/>
        <v>13398553106088.848</v>
      </c>
      <c r="HQ390" s="39">
        <f t="shared" si="892"/>
        <v>-8294342399007.3818</v>
      </c>
      <c r="HR390" s="39">
        <f t="shared" si="893"/>
        <v>5134592913671.2363</v>
      </c>
      <c r="IL390" s="21">
        <v>336</v>
      </c>
      <c r="IM390" s="39">
        <v>325</v>
      </c>
      <c r="IN390" s="39">
        <v>-525</v>
      </c>
      <c r="IO390" s="39">
        <v>2500</v>
      </c>
      <c r="IP390" s="50">
        <f t="shared" si="894"/>
        <v>4.7493237508511657E-4</v>
      </c>
      <c r="IQ390" s="40">
        <f t="shared" si="818"/>
        <v>10.672825713907539</v>
      </c>
      <c r="IR390" s="41">
        <f t="shared" si="895"/>
        <v>26682.064284768847</v>
      </c>
      <c r="IS390" s="39">
        <f t="shared" si="896"/>
        <v>-14008083.749503644</v>
      </c>
      <c r="IT390" s="39">
        <f t="shared" si="897"/>
        <v>8671670.8925498761</v>
      </c>
      <c r="IU390" s="40">
        <f t="shared" si="819"/>
        <v>19444.612217664762</v>
      </c>
      <c r="IV390" s="39">
        <f t="shared" si="898"/>
        <v>48611530.544161908</v>
      </c>
      <c r="IW390" s="39">
        <f t="shared" si="899"/>
        <v>-25521053535.685001</v>
      </c>
      <c r="IX390" s="39">
        <f t="shared" si="900"/>
        <v>15798747426.852621</v>
      </c>
      <c r="IY390" s="53">
        <f t="shared" si="901"/>
        <v>13398553106234.625</v>
      </c>
      <c r="IZ390" s="39">
        <f t="shared" si="902"/>
        <v>-8294342399097.626</v>
      </c>
      <c r="JA390" s="39">
        <f t="shared" si="903"/>
        <v>5134592913727.1016</v>
      </c>
      <c r="JU390" s="21">
        <v>336</v>
      </c>
      <c r="JV390" s="39">
        <v>325</v>
      </c>
      <c r="JW390" s="39">
        <v>-525</v>
      </c>
      <c r="JX390" s="39">
        <v>2500</v>
      </c>
      <c r="JY390" s="50">
        <f t="shared" si="904"/>
        <v>4.7493237508511722E-4</v>
      </c>
      <c r="JZ390" s="40">
        <f t="shared" si="820"/>
        <v>10.672825713907548</v>
      </c>
      <c r="KA390" s="41">
        <f t="shared" si="905"/>
        <v>26682.064284768869</v>
      </c>
      <c r="KB390" s="39">
        <f t="shared" si="906"/>
        <v>-14008083.749503655</v>
      </c>
      <c r="KC390" s="39">
        <f t="shared" si="907"/>
        <v>8671670.8925498817</v>
      </c>
      <c r="KD390" s="40">
        <f t="shared" si="821"/>
        <v>19444.612217664759</v>
      </c>
      <c r="KE390" s="39">
        <f t="shared" si="908"/>
        <v>48611530.544161893</v>
      </c>
      <c r="KF390" s="39">
        <f t="shared" si="909"/>
        <v>-25521053535.684994</v>
      </c>
      <c r="KG390" s="39">
        <f t="shared" si="910"/>
        <v>15798747426.852615</v>
      </c>
      <c r="KH390" s="53">
        <f t="shared" si="911"/>
        <v>13398553106234.621</v>
      </c>
      <c r="KI390" s="39">
        <f t="shared" si="912"/>
        <v>-8294342399097.623</v>
      </c>
      <c r="KJ390" s="39">
        <f t="shared" si="913"/>
        <v>5134592913727.0996</v>
      </c>
      <c r="LD390" s="21">
        <v>336</v>
      </c>
      <c r="LE390" s="39">
        <v>325</v>
      </c>
      <c r="LF390" s="39">
        <v>-525</v>
      </c>
      <c r="LG390" s="39">
        <v>2500</v>
      </c>
      <c r="LH390" s="50">
        <f t="shared" si="914"/>
        <v>4.7493237508511722E-4</v>
      </c>
      <c r="LI390" s="40">
        <f t="shared" si="822"/>
        <v>10.672825713907548</v>
      </c>
      <c r="LJ390" s="41">
        <f t="shared" si="915"/>
        <v>26682.064284768869</v>
      </c>
      <c r="LK390" s="39">
        <f t="shared" si="916"/>
        <v>-14008083.749503655</v>
      </c>
      <c r="LL390" s="39">
        <f t="shared" si="917"/>
        <v>8671670.8925498817</v>
      </c>
      <c r="LM390" s="40">
        <f t="shared" si="823"/>
        <v>19444.612217664759</v>
      </c>
      <c r="LN390" s="39">
        <f t="shared" si="918"/>
        <v>48611530.544161893</v>
      </c>
      <c r="LO390" s="39">
        <f t="shared" si="919"/>
        <v>-25521053535.684994</v>
      </c>
      <c r="LP390" s="39">
        <f t="shared" si="920"/>
        <v>15798747426.852615</v>
      </c>
      <c r="LQ390" s="53">
        <f t="shared" si="921"/>
        <v>13398553106234.621</v>
      </c>
      <c r="LR390" s="39">
        <f t="shared" si="922"/>
        <v>-8294342399097.623</v>
      </c>
      <c r="LS390" s="39">
        <f t="shared" si="923"/>
        <v>5134592913727.0996</v>
      </c>
    </row>
    <row r="391" spans="1:331" x14ac:dyDescent="0.25">
      <c r="A391" s="21">
        <v>337</v>
      </c>
      <c r="B391" s="39">
        <v>325</v>
      </c>
      <c r="C391" s="39">
        <v>-475</v>
      </c>
      <c r="D391" s="39">
        <v>2500</v>
      </c>
      <c r="E391" s="50">
        <f t="shared" si="824"/>
        <v>9.4499999999999998E-4</v>
      </c>
      <c r="F391" s="40">
        <f t="shared" si="804"/>
        <v>18.404465624999997</v>
      </c>
      <c r="G391" s="41">
        <f t="shared" si="825"/>
        <v>46011.164062499993</v>
      </c>
      <c r="H391" s="39">
        <f t="shared" si="826"/>
        <v>-21855302.929687496</v>
      </c>
      <c r="I391" s="39">
        <f t="shared" si="827"/>
        <v>14953628.320312498</v>
      </c>
      <c r="J391" s="40">
        <f t="shared" si="805"/>
        <v>13451.250000000002</v>
      </c>
      <c r="K391" s="39">
        <f t="shared" si="828"/>
        <v>33628125.000000007</v>
      </c>
      <c r="L391" s="39">
        <f t="shared" si="829"/>
        <v>-15973359375.000004</v>
      </c>
      <c r="M391" s="39">
        <f t="shared" si="830"/>
        <v>10929140625.000002</v>
      </c>
      <c r="N391" s="53">
        <f t="shared" si="831"/>
        <v>7587345703125.002</v>
      </c>
      <c r="O391" s="39">
        <f t="shared" si="832"/>
        <v>-5191341796875.001</v>
      </c>
      <c r="P391" s="39">
        <f t="shared" si="833"/>
        <v>3551970703125.001</v>
      </c>
      <c r="AJ391" s="21">
        <v>337</v>
      </c>
      <c r="AK391" s="39">
        <v>325</v>
      </c>
      <c r="AL391" s="39">
        <v>-475</v>
      </c>
      <c r="AM391" s="39">
        <v>2500</v>
      </c>
      <c r="AN391" s="50">
        <f t="shared" si="834"/>
        <v>5.2703664788142845E-4</v>
      </c>
      <c r="AO391" s="40">
        <f t="shared" si="806"/>
        <v>11.668665891137081</v>
      </c>
      <c r="AP391" s="41">
        <f t="shared" si="835"/>
        <v>29171.664727842704</v>
      </c>
      <c r="AQ391" s="39">
        <f t="shared" si="836"/>
        <v>-13856540.745725285</v>
      </c>
      <c r="AR391" s="39">
        <f t="shared" si="837"/>
        <v>9480791.036548879</v>
      </c>
      <c r="AS391" s="40">
        <f t="shared" si="807"/>
        <v>18780.282739511789</v>
      </c>
      <c r="AT391" s="39">
        <f t="shared" si="838"/>
        <v>46950706.84877947</v>
      </c>
      <c r="AU391" s="39">
        <f t="shared" si="839"/>
        <v>-22301585753.17025</v>
      </c>
      <c r="AV391" s="39">
        <f t="shared" si="840"/>
        <v>15258979725.853327</v>
      </c>
      <c r="AW391" s="53">
        <f t="shared" si="841"/>
        <v>10593253232755.869</v>
      </c>
      <c r="AX391" s="39">
        <f t="shared" si="842"/>
        <v>-7248015369780.3301</v>
      </c>
      <c r="AY391" s="39">
        <f t="shared" si="843"/>
        <v>4959168410902.3311</v>
      </c>
      <c r="BS391" s="21">
        <v>337</v>
      </c>
      <c r="BT391" s="39">
        <v>325</v>
      </c>
      <c r="BU391" s="39">
        <v>-475</v>
      </c>
      <c r="BV391" s="39">
        <v>2500</v>
      </c>
      <c r="BW391" s="50">
        <f t="shared" si="844"/>
        <v>5.9478391854316599E-4</v>
      </c>
      <c r="BX391" s="40">
        <f t="shared" si="808"/>
        <v>12.911719498146264</v>
      </c>
      <c r="BY391" s="41">
        <f t="shared" si="845"/>
        <v>32279.298745365661</v>
      </c>
      <c r="BZ391" s="39">
        <f t="shared" si="846"/>
        <v>-15332666.904048689</v>
      </c>
      <c r="CA391" s="39">
        <f t="shared" si="847"/>
        <v>10490772.092243839</v>
      </c>
      <c r="CB391" s="40">
        <f t="shared" si="809"/>
        <v>17916.505038574633</v>
      </c>
      <c r="CC391" s="39">
        <f t="shared" si="848"/>
        <v>44791262.596436583</v>
      </c>
      <c r="CD391" s="39">
        <f t="shared" si="849"/>
        <v>-21275849733.307377</v>
      </c>
      <c r="CE391" s="39">
        <f t="shared" si="850"/>
        <v>14557160343.841888</v>
      </c>
      <c r="CF391" s="53">
        <f t="shared" si="851"/>
        <v>10106028623321.004</v>
      </c>
      <c r="CG391" s="39">
        <f t="shared" si="852"/>
        <v>-6914651163324.8975</v>
      </c>
      <c r="CH391" s="39">
        <f t="shared" si="853"/>
        <v>4731077111748.6143</v>
      </c>
      <c r="DB391" s="21">
        <v>337</v>
      </c>
      <c r="DC391" s="39">
        <v>325</v>
      </c>
      <c r="DD391" s="39">
        <v>-475</v>
      </c>
      <c r="DE391" s="39">
        <v>2500</v>
      </c>
      <c r="DF391" s="50">
        <f t="shared" si="854"/>
        <v>5.9229930288195705E-4</v>
      </c>
      <c r="DG391" s="40">
        <f t="shared" si="810"/>
        <v>12.867164514250272</v>
      </c>
      <c r="DH391" s="41">
        <f t="shared" si="855"/>
        <v>32167.91128562568</v>
      </c>
      <c r="DI391" s="39">
        <f t="shared" si="856"/>
        <v>-15279757.860672198</v>
      </c>
      <c r="DJ391" s="39">
        <f t="shared" si="857"/>
        <v>10454571.167828346</v>
      </c>
      <c r="DK391" s="40">
        <f t="shared" si="811"/>
        <v>17948.183888255047</v>
      </c>
      <c r="DL391" s="39">
        <f t="shared" si="858"/>
        <v>44870459.720637619</v>
      </c>
      <c r="DM391" s="39">
        <f t="shared" si="859"/>
        <v>-21313468367.302868</v>
      </c>
      <c r="DN391" s="39">
        <f t="shared" si="860"/>
        <v>14582899409.207226</v>
      </c>
      <c r="DO391" s="53">
        <f t="shared" si="861"/>
        <v>10123897474468.861</v>
      </c>
      <c r="DP391" s="39">
        <f t="shared" si="862"/>
        <v>-6926877219373.4326</v>
      </c>
      <c r="DQ391" s="39">
        <f t="shared" si="863"/>
        <v>4739442307992.3486</v>
      </c>
      <c r="EK391" s="21">
        <v>337</v>
      </c>
      <c r="EL391" s="39">
        <v>325</v>
      </c>
      <c r="EM391" s="39">
        <v>-475</v>
      </c>
      <c r="EN391" s="39">
        <v>2500</v>
      </c>
      <c r="EO391" s="50">
        <f t="shared" si="864"/>
        <v>5.9399373444839513E-4</v>
      </c>
      <c r="EP391" s="40">
        <f t="shared" si="812"/>
        <v>12.897558180338892</v>
      </c>
      <c r="EQ391" s="41">
        <f t="shared" si="865"/>
        <v>32243.895450847231</v>
      </c>
      <c r="ER391" s="39">
        <f t="shared" si="866"/>
        <v>-15315850.339152435</v>
      </c>
      <c r="ES391" s="39">
        <f t="shared" si="867"/>
        <v>10479266.021525349</v>
      </c>
      <c r="ET391" s="40">
        <f t="shared" si="813"/>
        <v>17926.579885782961</v>
      </c>
      <c r="EU391" s="39">
        <f t="shared" si="868"/>
        <v>44816449.7144574</v>
      </c>
      <c r="EV391" s="39">
        <f t="shared" si="869"/>
        <v>-21287813614.367264</v>
      </c>
      <c r="EW391" s="39">
        <f t="shared" si="870"/>
        <v>14565346157.198654</v>
      </c>
      <c r="EX391" s="53">
        <f t="shared" si="871"/>
        <v>10111711466824.451</v>
      </c>
      <c r="EY391" s="39">
        <f t="shared" si="872"/>
        <v>-6918539424669.3604</v>
      </c>
      <c r="EZ391" s="39">
        <f t="shared" si="873"/>
        <v>4733737501089.5625</v>
      </c>
      <c r="FT391" s="21">
        <v>337</v>
      </c>
      <c r="FU391" s="39">
        <v>325</v>
      </c>
      <c r="FV391" s="39">
        <v>-475</v>
      </c>
      <c r="FW391" s="39">
        <v>2500</v>
      </c>
      <c r="FX391" s="50">
        <f t="shared" si="874"/>
        <v>5.9410278150700505E-4</v>
      </c>
      <c r="FY391" s="40">
        <f t="shared" si="814"/>
        <v>12.899512945339584</v>
      </c>
      <c r="FZ391" s="41">
        <f t="shared" si="875"/>
        <v>32248.782363348961</v>
      </c>
      <c r="GA391" s="39">
        <f t="shared" si="876"/>
        <v>-15318171.622590756</v>
      </c>
      <c r="GB391" s="39">
        <f t="shared" si="877"/>
        <v>10480854.268088412</v>
      </c>
      <c r="GC391" s="40">
        <f t="shared" si="815"/>
        <v>17925.189535785685</v>
      </c>
      <c r="GD391" s="39">
        <f t="shared" si="878"/>
        <v>44812973.83946421</v>
      </c>
      <c r="GE391" s="39">
        <f t="shared" si="879"/>
        <v>-21286162573.745499</v>
      </c>
      <c r="GF391" s="39">
        <f t="shared" si="880"/>
        <v>14564216497.825869</v>
      </c>
      <c r="GG391" s="53">
        <f t="shared" si="881"/>
        <v>10110927222529.111</v>
      </c>
      <c r="GH391" s="39">
        <f t="shared" si="882"/>
        <v>-6918002836467.2871</v>
      </c>
      <c r="GI391" s="39">
        <f t="shared" si="883"/>
        <v>4733370361793.4072</v>
      </c>
      <c r="HC391" s="21">
        <v>337</v>
      </c>
      <c r="HD391" s="39">
        <v>325</v>
      </c>
      <c r="HE391" s="39">
        <v>-475</v>
      </c>
      <c r="HF391" s="39">
        <v>2500</v>
      </c>
      <c r="HG391" s="50">
        <f t="shared" si="884"/>
        <v>5.9410452015966342E-4</v>
      </c>
      <c r="HH391" s="40">
        <f t="shared" si="816"/>
        <v>12.899544110998752</v>
      </c>
      <c r="HI391" s="41">
        <f t="shared" si="885"/>
        <v>32248.860277496879</v>
      </c>
      <c r="HJ391" s="39">
        <f t="shared" si="886"/>
        <v>-15318208.631811017</v>
      </c>
      <c r="HK391" s="39">
        <f t="shared" si="887"/>
        <v>10480879.590186486</v>
      </c>
      <c r="HL391" s="40">
        <f t="shared" si="817"/>
        <v>17925.167367964292</v>
      </c>
      <c r="HM391" s="39">
        <f t="shared" si="888"/>
        <v>44812918.419910729</v>
      </c>
      <c r="HN391" s="39">
        <f t="shared" si="889"/>
        <v>-21286136249.457596</v>
      </c>
      <c r="HO391" s="39">
        <f t="shared" si="890"/>
        <v>14564198486.470987</v>
      </c>
      <c r="HP391" s="53">
        <f t="shared" si="891"/>
        <v>10110914718492.357</v>
      </c>
      <c r="HQ391" s="39">
        <f t="shared" si="892"/>
        <v>-6917994281073.7188</v>
      </c>
      <c r="HR391" s="39">
        <f t="shared" si="893"/>
        <v>4733364508103.0703</v>
      </c>
      <c r="IL391" s="21">
        <v>337</v>
      </c>
      <c r="IM391" s="39">
        <v>325</v>
      </c>
      <c r="IN391" s="39">
        <v>-475</v>
      </c>
      <c r="IO391" s="39">
        <v>2500</v>
      </c>
      <c r="IP391" s="50">
        <f t="shared" si="894"/>
        <v>5.941045201845116E-4</v>
      </c>
      <c r="IQ391" s="40">
        <f t="shared" si="818"/>
        <v>12.899544111444158</v>
      </c>
      <c r="IR391" s="41">
        <f t="shared" si="895"/>
        <v>32248.860278610395</v>
      </c>
      <c r="IS391" s="39">
        <f t="shared" si="896"/>
        <v>-15318208.632339938</v>
      </c>
      <c r="IT391" s="39">
        <f t="shared" si="897"/>
        <v>10480879.590548377</v>
      </c>
      <c r="IU391" s="40">
        <f t="shared" si="819"/>
        <v>17925.167367647475</v>
      </c>
      <c r="IV391" s="39">
        <f t="shared" si="898"/>
        <v>44812918.419118688</v>
      </c>
      <c r="IW391" s="39">
        <f t="shared" si="899"/>
        <v>-21286136249.081375</v>
      </c>
      <c r="IX391" s="39">
        <f t="shared" si="900"/>
        <v>14564198486.213573</v>
      </c>
      <c r="IY391" s="53">
        <f t="shared" si="901"/>
        <v>10110914718313.652</v>
      </c>
      <c r="IZ391" s="39">
        <f t="shared" si="902"/>
        <v>-6917994280951.4473</v>
      </c>
      <c r="JA391" s="39">
        <f t="shared" si="903"/>
        <v>4733364508019.4111</v>
      </c>
      <c r="JU391" s="21">
        <v>337</v>
      </c>
      <c r="JV391" s="39">
        <v>325</v>
      </c>
      <c r="JW391" s="39">
        <v>-475</v>
      </c>
      <c r="JX391" s="39">
        <v>2500</v>
      </c>
      <c r="JY391" s="50">
        <f t="shared" si="904"/>
        <v>5.9410452018451246E-4</v>
      </c>
      <c r="JZ391" s="40">
        <f t="shared" si="820"/>
        <v>12.899544111444174</v>
      </c>
      <c r="KA391" s="41">
        <f t="shared" si="905"/>
        <v>32248.860278610435</v>
      </c>
      <c r="KB391" s="39">
        <f t="shared" si="906"/>
        <v>-15318208.632339956</v>
      </c>
      <c r="KC391" s="39">
        <f t="shared" si="907"/>
        <v>10480879.590548391</v>
      </c>
      <c r="KD391" s="40">
        <f t="shared" si="821"/>
        <v>17925.167367647464</v>
      </c>
      <c r="KE391" s="39">
        <f t="shared" si="908"/>
        <v>44812918.419118658</v>
      </c>
      <c r="KF391" s="39">
        <f t="shared" si="909"/>
        <v>-21286136249.081364</v>
      </c>
      <c r="KG391" s="39">
        <f t="shared" si="910"/>
        <v>14564198486.213564</v>
      </c>
      <c r="KH391" s="53">
        <f t="shared" si="911"/>
        <v>10110914718313.648</v>
      </c>
      <c r="KI391" s="39">
        <f t="shared" si="912"/>
        <v>-6917994280951.4424</v>
      </c>
      <c r="KJ391" s="39">
        <f t="shared" si="913"/>
        <v>4733364508019.4082</v>
      </c>
      <c r="LD391" s="21">
        <v>337</v>
      </c>
      <c r="LE391" s="39">
        <v>325</v>
      </c>
      <c r="LF391" s="39">
        <v>-475</v>
      </c>
      <c r="LG391" s="39">
        <v>2500</v>
      </c>
      <c r="LH391" s="50">
        <f t="shared" si="914"/>
        <v>5.9410452018451246E-4</v>
      </c>
      <c r="LI391" s="40">
        <f t="shared" si="822"/>
        <v>12.899544111444174</v>
      </c>
      <c r="LJ391" s="41">
        <f t="shared" si="915"/>
        <v>32248.860278610435</v>
      </c>
      <c r="LK391" s="39">
        <f t="shared" si="916"/>
        <v>-15318208.632339956</v>
      </c>
      <c r="LL391" s="39">
        <f t="shared" si="917"/>
        <v>10480879.590548391</v>
      </c>
      <c r="LM391" s="40">
        <f t="shared" si="823"/>
        <v>17925.167367647464</v>
      </c>
      <c r="LN391" s="39">
        <f t="shared" si="918"/>
        <v>44812918.419118658</v>
      </c>
      <c r="LO391" s="39">
        <f t="shared" si="919"/>
        <v>-21286136249.081364</v>
      </c>
      <c r="LP391" s="39">
        <f t="shared" si="920"/>
        <v>14564198486.213564</v>
      </c>
      <c r="LQ391" s="53">
        <f t="shared" si="921"/>
        <v>10110914718313.648</v>
      </c>
      <c r="LR391" s="39">
        <f t="shared" si="922"/>
        <v>-6917994280951.4424</v>
      </c>
      <c r="LS391" s="39">
        <f t="shared" si="923"/>
        <v>4733364508019.4082</v>
      </c>
    </row>
    <row r="392" spans="1:331" x14ac:dyDescent="0.25">
      <c r="A392" s="21">
        <v>338</v>
      </c>
      <c r="B392" s="39">
        <v>325</v>
      </c>
      <c r="C392" s="39">
        <v>-425</v>
      </c>
      <c r="D392" s="39">
        <v>2500</v>
      </c>
      <c r="E392" s="50">
        <f t="shared" si="824"/>
        <v>9.525E-4</v>
      </c>
      <c r="F392" s="40">
        <f t="shared" si="804"/>
        <v>18.504991406249999</v>
      </c>
      <c r="G392" s="41">
        <f t="shared" si="825"/>
        <v>46262.478515625</v>
      </c>
      <c r="H392" s="39">
        <f t="shared" si="826"/>
        <v>-19661553.369140625</v>
      </c>
      <c r="I392" s="39">
        <f t="shared" si="827"/>
        <v>15035305.517578125</v>
      </c>
      <c r="J392" s="40">
        <f t="shared" si="805"/>
        <v>13355.624999999998</v>
      </c>
      <c r="K392" s="39">
        <f t="shared" si="828"/>
        <v>33389062.499999996</v>
      </c>
      <c r="L392" s="39">
        <f t="shared" si="829"/>
        <v>-14190351562.499998</v>
      </c>
      <c r="M392" s="39">
        <f t="shared" si="830"/>
        <v>10851445312.499998</v>
      </c>
      <c r="N392" s="53">
        <f t="shared" si="831"/>
        <v>6030899414062.499</v>
      </c>
      <c r="O392" s="39">
        <f t="shared" si="832"/>
        <v>-4611864257812.499</v>
      </c>
      <c r="P392" s="39">
        <f t="shared" si="833"/>
        <v>3526719726562.4995</v>
      </c>
      <c r="AJ392" s="21">
        <v>338</v>
      </c>
      <c r="AK392" s="39">
        <v>325</v>
      </c>
      <c r="AL392" s="39">
        <v>-425</v>
      </c>
      <c r="AM392" s="39">
        <v>2500</v>
      </c>
      <c r="AN392" s="50">
        <f t="shared" si="834"/>
        <v>5.9962868761940407E-4</v>
      </c>
      <c r="AO392" s="40">
        <f t="shared" si="806"/>
        <v>12.998371195066728</v>
      </c>
      <c r="AP392" s="41">
        <f t="shared" si="835"/>
        <v>32495.927987666819</v>
      </c>
      <c r="AQ392" s="39">
        <f t="shared" si="836"/>
        <v>-13810769.394758398</v>
      </c>
      <c r="AR392" s="39">
        <f t="shared" si="837"/>
        <v>10561176.595991716</v>
      </c>
      <c r="AS392" s="40">
        <f t="shared" si="807"/>
        <v>17854.734232852596</v>
      </c>
      <c r="AT392" s="39">
        <f t="shared" si="838"/>
        <v>44636835.58213149</v>
      </c>
      <c r="AU392" s="39">
        <f t="shared" si="839"/>
        <v>-18970655122.405884</v>
      </c>
      <c r="AV392" s="39">
        <f t="shared" si="840"/>
        <v>14506971564.192734</v>
      </c>
      <c r="AW392" s="53">
        <f t="shared" si="841"/>
        <v>8062528427022.501</v>
      </c>
      <c r="AX392" s="39">
        <f t="shared" si="842"/>
        <v>-6165462914781.9121</v>
      </c>
      <c r="AY392" s="39">
        <f t="shared" si="843"/>
        <v>4714765758362.6387</v>
      </c>
      <c r="BS392" s="21">
        <v>338</v>
      </c>
      <c r="BT392" s="39">
        <v>325</v>
      </c>
      <c r="BU392" s="39">
        <v>-425</v>
      </c>
      <c r="BV392" s="39">
        <v>2500</v>
      </c>
      <c r="BW392" s="50">
        <f t="shared" si="844"/>
        <v>6.8514542229147811E-4</v>
      </c>
      <c r="BX392" s="40">
        <f t="shared" si="808"/>
        <v>14.478628676678269</v>
      </c>
      <c r="BY392" s="41">
        <f t="shared" si="845"/>
        <v>36196.571691695674</v>
      </c>
      <c r="BZ392" s="39">
        <f t="shared" si="846"/>
        <v>-15383542.968970662</v>
      </c>
      <c r="CA392" s="39">
        <f t="shared" si="847"/>
        <v>11763885.799801094</v>
      </c>
      <c r="CB392" s="40">
        <f t="shared" si="809"/>
        <v>16764.395865783656</v>
      </c>
      <c r="CC392" s="39">
        <f t="shared" si="848"/>
        <v>41910989.664459139</v>
      </c>
      <c r="CD392" s="39">
        <f t="shared" si="849"/>
        <v>-17812170607.395134</v>
      </c>
      <c r="CE392" s="39">
        <f t="shared" si="850"/>
        <v>13621071640.949221</v>
      </c>
      <c r="CF392" s="53">
        <f t="shared" si="851"/>
        <v>7570172508142.9316</v>
      </c>
      <c r="CG392" s="39">
        <f t="shared" si="852"/>
        <v>-5788955447403.4189</v>
      </c>
      <c r="CH392" s="39">
        <f t="shared" si="853"/>
        <v>4426848283308.4961</v>
      </c>
      <c r="DB392" s="21">
        <v>338</v>
      </c>
      <c r="DC392" s="39">
        <v>325</v>
      </c>
      <c r="DD392" s="39">
        <v>-425</v>
      </c>
      <c r="DE392" s="39">
        <v>2500</v>
      </c>
      <c r="DF392" s="50">
        <f t="shared" si="854"/>
        <v>7.03219577633334E-4</v>
      </c>
      <c r="DG392" s="40">
        <f t="shared" si="810"/>
        <v>14.779548418061633</v>
      </c>
      <c r="DH392" s="41">
        <f t="shared" si="855"/>
        <v>36948.871045154083</v>
      </c>
      <c r="DI392" s="39">
        <f t="shared" si="856"/>
        <v>-15703270.194190485</v>
      </c>
      <c r="DJ392" s="39">
        <f t="shared" si="857"/>
        <v>12008383.089675076</v>
      </c>
      <c r="DK392" s="40">
        <f t="shared" si="811"/>
        <v>16533.950385174994</v>
      </c>
      <c r="DL392" s="39">
        <f t="shared" si="858"/>
        <v>41334875.962937482</v>
      </c>
      <c r="DM392" s="39">
        <f t="shared" si="859"/>
        <v>-17567322284.248428</v>
      </c>
      <c r="DN392" s="39">
        <f t="shared" si="860"/>
        <v>13433834687.954681</v>
      </c>
      <c r="DO392" s="53">
        <f t="shared" si="861"/>
        <v>7466111970805.582</v>
      </c>
      <c r="DP392" s="39">
        <f t="shared" si="862"/>
        <v>-5709379742380.7393</v>
      </c>
      <c r="DQ392" s="39">
        <f t="shared" si="863"/>
        <v>4365996273585.2715</v>
      </c>
      <c r="EK392" s="21">
        <v>338</v>
      </c>
      <c r="EL392" s="39">
        <v>325</v>
      </c>
      <c r="EM392" s="39">
        <v>-425</v>
      </c>
      <c r="EN392" s="39">
        <v>2500</v>
      </c>
      <c r="EO392" s="50">
        <f t="shared" si="864"/>
        <v>7.1258014475185317E-4</v>
      </c>
      <c r="EP392" s="40">
        <f t="shared" si="812"/>
        <v>14.933756991494358</v>
      </c>
      <c r="EQ392" s="41">
        <f t="shared" si="865"/>
        <v>37334.392478735892</v>
      </c>
      <c r="ER392" s="39">
        <f t="shared" si="866"/>
        <v>-15867116.803462755</v>
      </c>
      <c r="ES392" s="39">
        <f t="shared" si="867"/>
        <v>12133677.555589166</v>
      </c>
      <c r="ET392" s="40">
        <f t="shared" si="813"/>
        <v>16414.603154413871</v>
      </c>
      <c r="EU392" s="39">
        <f t="shared" si="868"/>
        <v>41036507.886034675</v>
      </c>
      <c r="EV392" s="39">
        <f t="shared" si="869"/>
        <v>-17440515851.564735</v>
      </c>
      <c r="EW392" s="39">
        <f t="shared" si="870"/>
        <v>13336865062.961269</v>
      </c>
      <c r="EX392" s="53">
        <f t="shared" si="871"/>
        <v>7412219236915.0127</v>
      </c>
      <c r="EY392" s="39">
        <f t="shared" si="872"/>
        <v>-5668167651758.5391</v>
      </c>
      <c r="EZ392" s="39">
        <f t="shared" si="873"/>
        <v>4334481145462.4126</v>
      </c>
      <c r="FT392" s="21">
        <v>338</v>
      </c>
      <c r="FU392" s="39">
        <v>325</v>
      </c>
      <c r="FV392" s="39">
        <v>-425</v>
      </c>
      <c r="FW392" s="39">
        <v>2500</v>
      </c>
      <c r="FX392" s="50">
        <f t="shared" si="874"/>
        <v>7.1327266220027219E-4</v>
      </c>
      <c r="FY392" s="40">
        <f t="shared" si="814"/>
        <v>14.945121333262509</v>
      </c>
      <c r="FZ392" s="41">
        <f t="shared" si="875"/>
        <v>37362.803333156276</v>
      </c>
      <c r="GA392" s="39">
        <f t="shared" si="876"/>
        <v>-15879191.416591417</v>
      </c>
      <c r="GB392" s="39">
        <f t="shared" si="877"/>
        <v>12142911.083275789</v>
      </c>
      <c r="GC392" s="40">
        <f t="shared" si="815"/>
        <v>16405.773556946529</v>
      </c>
      <c r="GD392" s="39">
        <f t="shared" si="878"/>
        <v>41014433.89236632</v>
      </c>
      <c r="GE392" s="39">
        <f t="shared" si="879"/>
        <v>-17431134404.255688</v>
      </c>
      <c r="GF392" s="39">
        <f t="shared" si="880"/>
        <v>13329691015.019054</v>
      </c>
      <c r="GG392" s="53">
        <f t="shared" si="881"/>
        <v>7408232121808.667</v>
      </c>
      <c r="GH392" s="39">
        <f t="shared" si="882"/>
        <v>-5665118681383.0977</v>
      </c>
      <c r="GI392" s="39">
        <f t="shared" si="883"/>
        <v>4332149579881.1924</v>
      </c>
      <c r="HC392" s="21">
        <v>338</v>
      </c>
      <c r="HD392" s="39">
        <v>325</v>
      </c>
      <c r="HE392" s="39">
        <v>-425</v>
      </c>
      <c r="HF392" s="39">
        <v>2500</v>
      </c>
      <c r="HG392" s="50">
        <f t="shared" si="884"/>
        <v>7.132766652176172E-4</v>
      </c>
      <c r="HH392" s="40">
        <f t="shared" si="816"/>
        <v>14.945187005756463</v>
      </c>
      <c r="HI392" s="41">
        <f t="shared" si="885"/>
        <v>37362.967514391159</v>
      </c>
      <c r="HJ392" s="39">
        <f t="shared" si="886"/>
        <v>-15879261.193616243</v>
      </c>
      <c r="HK392" s="39">
        <f t="shared" si="887"/>
        <v>12142964.442177126</v>
      </c>
      <c r="HL392" s="40">
        <f t="shared" si="817"/>
        <v>16405.722518475381</v>
      </c>
      <c r="HM392" s="39">
        <f t="shared" si="888"/>
        <v>41014306.296188451</v>
      </c>
      <c r="HN392" s="39">
        <f t="shared" si="889"/>
        <v>-17431080175.880093</v>
      </c>
      <c r="HO392" s="39">
        <f t="shared" si="890"/>
        <v>13329649546.261248</v>
      </c>
      <c r="HP392" s="53">
        <f t="shared" si="891"/>
        <v>7408209074749.0391</v>
      </c>
      <c r="HQ392" s="39">
        <f t="shared" si="892"/>
        <v>-5665101057161.0303</v>
      </c>
      <c r="HR392" s="39">
        <f t="shared" si="893"/>
        <v>4332136102534.9053</v>
      </c>
      <c r="IL392" s="21">
        <v>338</v>
      </c>
      <c r="IM392" s="39">
        <v>325</v>
      </c>
      <c r="IN392" s="39">
        <v>-425</v>
      </c>
      <c r="IO392" s="39">
        <v>2500</v>
      </c>
      <c r="IP392" s="50">
        <f t="shared" si="894"/>
        <v>7.1327666528390684E-4</v>
      </c>
      <c r="IQ392" s="40">
        <f t="shared" si="818"/>
        <v>14.945187006843993</v>
      </c>
      <c r="IR392" s="41">
        <f t="shared" si="895"/>
        <v>37362.967517109981</v>
      </c>
      <c r="IS392" s="39">
        <f t="shared" si="896"/>
        <v>-15879261.194771742</v>
      </c>
      <c r="IT392" s="39">
        <f t="shared" si="897"/>
        <v>12142964.443060745</v>
      </c>
      <c r="IU392" s="40">
        <f t="shared" si="819"/>
        <v>16405.722517630187</v>
      </c>
      <c r="IV392" s="39">
        <f t="shared" si="898"/>
        <v>41014306.294075467</v>
      </c>
      <c r="IW392" s="39">
        <f t="shared" si="899"/>
        <v>-17431080174.982075</v>
      </c>
      <c r="IX392" s="39">
        <f t="shared" si="900"/>
        <v>13329649545.574526</v>
      </c>
      <c r="IY392" s="53">
        <f t="shared" si="901"/>
        <v>7408209074367.3818</v>
      </c>
      <c r="IZ392" s="39">
        <f t="shared" si="902"/>
        <v>-5665101056869.1738</v>
      </c>
      <c r="JA392" s="39">
        <f t="shared" si="903"/>
        <v>4332136102311.7212</v>
      </c>
      <c r="JU392" s="21">
        <v>338</v>
      </c>
      <c r="JV392" s="39">
        <v>325</v>
      </c>
      <c r="JW392" s="39">
        <v>-425</v>
      </c>
      <c r="JX392" s="39">
        <v>2500</v>
      </c>
      <c r="JY392" s="50">
        <f t="shared" si="904"/>
        <v>7.1327666528390749E-4</v>
      </c>
      <c r="JZ392" s="40">
        <f t="shared" si="820"/>
        <v>14.945187006844003</v>
      </c>
      <c r="KA392" s="41">
        <f t="shared" si="905"/>
        <v>37362.96751711001</v>
      </c>
      <c r="KB392" s="39">
        <f t="shared" si="906"/>
        <v>-15879261.194771754</v>
      </c>
      <c r="KC392" s="39">
        <f t="shared" si="907"/>
        <v>12142964.443060754</v>
      </c>
      <c r="KD392" s="40">
        <f t="shared" si="821"/>
        <v>16405.72251763018</v>
      </c>
      <c r="KE392" s="39">
        <f t="shared" si="908"/>
        <v>41014306.294075452</v>
      </c>
      <c r="KF392" s="39">
        <f t="shared" si="909"/>
        <v>-17431080174.982067</v>
      </c>
      <c r="KG392" s="39">
        <f t="shared" si="910"/>
        <v>13329649545.574522</v>
      </c>
      <c r="KH392" s="53">
        <f t="shared" si="911"/>
        <v>7408209074367.3789</v>
      </c>
      <c r="KI392" s="39">
        <f t="shared" si="912"/>
        <v>-5665101056869.1719</v>
      </c>
      <c r="KJ392" s="39">
        <f t="shared" si="913"/>
        <v>4332136102311.7197</v>
      </c>
      <c r="LD392" s="21">
        <v>338</v>
      </c>
      <c r="LE392" s="39">
        <v>325</v>
      </c>
      <c r="LF392" s="39">
        <v>-425</v>
      </c>
      <c r="LG392" s="39">
        <v>2500</v>
      </c>
      <c r="LH392" s="50">
        <f t="shared" si="914"/>
        <v>7.1327666528390749E-4</v>
      </c>
      <c r="LI392" s="40">
        <f t="shared" si="822"/>
        <v>14.945187006844003</v>
      </c>
      <c r="LJ392" s="41">
        <f t="shared" si="915"/>
        <v>37362.96751711001</v>
      </c>
      <c r="LK392" s="39">
        <f t="shared" si="916"/>
        <v>-15879261.194771754</v>
      </c>
      <c r="LL392" s="39">
        <f t="shared" si="917"/>
        <v>12142964.443060754</v>
      </c>
      <c r="LM392" s="40">
        <f t="shared" si="823"/>
        <v>16405.72251763018</v>
      </c>
      <c r="LN392" s="39">
        <f t="shared" si="918"/>
        <v>41014306.294075452</v>
      </c>
      <c r="LO392" s="39">
        <f t="shared" si="919"/>
        <v>-17431080174.982067</v>
      </c>
      <c r="LP392" s="39">
        <f t="shared" si="920"/>
        <v>13329649545.574522</v>
      </c>
      <c r="LQ392" s="53">
        <f t="shared" si="921"/>
        <v>7408209074367.3789</v>
      </c>
      <c r="LR392" s="39">
        <f t="shared" si="922"/>
        <v>-5665101056869.1719</v>
      </c>
      <c r="LS392" s="39">
        <f t="shared" si="923"/>
        <v>4332136102311.7197</v>
      </c>
    </row>
    <row r="393" spans="1:331" x14ac:dyDescent="0.25">
      <c r="A393" s="21">
        <v>339</v>
      </c>
      <c r="B393" s="39">
        <v>325</v>
      </c>
      <c r="C393" s="39">
        <v>425</v>
      </c>
      <c r="D393" s="39">
        <v>2500</v>
      </c>
      <c r="E393" s="50">
        <f t="shared" si="824"/>
        <v>1.08E-3</v>
      </c>
      <c r="F393" s="40">
        <f t="shared" si="804"/>
        <v>20.104199999999999</v>
      </c>
      <c r="G393" s="41">
        <f t="shared" si="825"/>
        <v>50260.5</v>
      </c>
      <c r="H393" s="39">
        <f t="shared" si="826"/>
        <v>21360712.5</v>
      </c>
      <c r="I393" s="39">
        <f t="shared" si="827"/>
        <v>16334662.5</v>
      </c>
      <c r="J393" s="40">
        <f t="shared" si="805"/>
        <v>11730</v>
      </c>
      <c r="K393" s="39">
        <f t="shared" si="828"/>
        <v>29325000</v>
      </c>
      <c r="L393" s="39">
        <f t="shared" si="829"/>
        <v>12463125000</v>
      </c>
      <c r="M393" s="39">
        <f t="shared" si="830"/>
        <v>9530625000</v>
      </c>
      <c r="N393" s="53">
        <f t="shared" si="831"/>
        <v>5296828125000</v>
      </c>
      <c r="O393" s="39">
        <f t="shared" si="832"/>
        <v>4050515625000</v>
      </c>
      <c r="P393" s="39">
        <f t="shared" si="833"/>
        <v>3097453125000</v>
      </c>
      <c r="AJ393" s="21">
        <v>339</v>
      </c>
      <c r="AK393" s="39">
        <v>325</v>
      </c>
      <c r="AL393" s="39">
        <v>425</v>
      </c>
      <c r="AM393" s="39">
        <v>2500</v>
      </c>
      <c r="AN393" s="50">
        <f t="shared" si="834"/>
        <v>1.8336933631649909E-3</v>
      </c>
      <c r="AO393" s="40">
        <f t="shared" si="806"/>
        <v>25.323680903722003</v>
      </c>
      <c r="AP393" s="41">
        <f t="shared" si="835"/>
        <v>63309.202259305006</v>
      </c>
      <c r="AQ393" s="39">
        <f t="shared" si="836"/>
        <v>26906410.960204627</v>
      </c>
      <c r="AR393" s="39">
        <f t="shared" si="837"/>
        <v>20575490.734274127</v>
      </c>
      <c r="AS393" s="40">
        <f t="shared" si="807"/>
        <v>2120.4096196463679</v>
      </c>
      <c r="AT393" s="39">
        <f t="shared" si="838"/>
        <v>5301024.0491159195</v>
      </c>
      <c r="AU393" s="39">
        <f t="shared" si="839"/>
        <v>2252935220.8742657</v>
      </c>
      <c r="AV393" s="39">
        <f t="shared" si="840"/>
        <v>1722832815.9626739</v>
      </c>
      <c r="AW393" s="53">
        <f t="shared" si="841"/>
        <v>957497468871.56287</v>
      </c>
      <c r="AX393" s="39">
        <f t="shared" si="842"/>
        <v>732203946784.13635</v>
      </c>
      <c r="AY393" s="39">
        <f t="shared" si="843"/>
        <v>559920665187.86902</v>
      </c>
      <c r="BS393" s="21">
        <v>339</v>
      </c>
      <c r="BT393" s="39">
        <v>325</v>
      </c>
      <c r="BU393" s="39">
        <v>425</v>
      </c>
      <c r="BV393" s="39">
        <v>2500</v>
      </c>
      <c r="BW393" s="50">
        <f t="shared" si="844"/>
        <v>2.2212909860127856E-3</v>
      </c>
      <c r="BX393" s="40">
        <f t="shared" si="808"/>
        <v>25.5</v>
      </c>
      <c r="BY393" s="41">
        <f t="shared" si="845"/>
        <v>63750</v>
      </c>
      <c r="BZ393" s="39">
        <f t="shared" si="846"/>
        <v>27093750</v>
      </c>
      <c r="CA393" s="39">
        <f t="shared" si="847"/>
        <v>20718750</v>
      </c>
      <c r="CB393" s="40">
        <f t="shared" si="809"/>
        <v>0</v>
      </c>
      <c r="CC393" s="39">
        <f t="shared" si="848"/>
        <v>0</v>
      </c>
      <c r="CD393" s="39">
        <f t="shared" si="849"/>
        <v>0</v>
      </c>
      <c r="CE393" s="39">
        <f t="shared" si="850"/>
        <v>0</v>
      </c>
      <c r="CF393" s="53">
        <f t="shared" si="851"/>
        <v>0</v>
      </c>
      <c r="CG393" s="39">
        <f t="shared" si="852"/>
        <v>0</v>
      </c>
      <c r="CH393" s="39">
        <f t="shared" si="853"/>
        <v>0</v>
      </c>
      <c r="DB393" s="21">
        <v>339</v>
      </c>
      <c r="DC393" s="39">
        <v>325</v>
      </c>
      <c r="DD393" s="39">
        <v>425</v>
      </c>
      <c r="DE393" s="39">
        <v>2500</v>
      </c>
      <c r="DF393" s="50">
        <f t="shared" si="854"/>
        <v>2.5888642484067428E-3</v>
      </c>
      <c r="DG393" s="40">
        <f t="shared" si="810"/>
        <v>25.5</v>
      </c>
      <c r="DH393" s="41">
        <f t="shared" si="855"/>
        <v>63750</v>
      </c>
      <c r="DI393" s="39">
        <f t="shared" si="856"/>
        <v>27093750</v>
      </c>
      <c r="DJ393" s="39">
        <f t="shared" si="857"/>
        <v>20718750</v>
      </c>
      <c r="DK393" s="40">
        <f t="shared" si="811"/>
        <v>0</v>
      </c>
      <c r="DL393" s="39">
        <f t="shared" si="858"/>
        <v>0</v>
      </c>
      <c r="DM393" s="39">
        <f t="shared" si="859"/>
        <v>0</v>
      </c>
      <c r="DN393" s="39">
        <f t="shared" si="860"/>
        <v>0</v>
      </c>
      <c r="DO393" s="53">
        <f t="shared" si="861"/>
        <v>0</v>
      </c>
      <c r="DP393" s="39">
        <f t="shared" si="862"/>
        <v>0</v>
      </c>
      <c r="DQ393" s="39">
        <f t="shared" si="863"/>
        <v>0</v>
      </c>
      <c r="EK393" s="21">
        <v>339</v>
      </c>
      <c r="EL393" s="39">
        <v>325</v>
      </c>
      <c r="EM393" s="39">
        <v>425</v>
      </c>
      <c r="EN393" s="39">
        <v>2500</v>
      </c>
      <c r="EO393" s="50">
        <f t="shared" si="864"/>
        <v>2.7285491199106411E-3</v>
      </c>
      <c r="EP393" s="40">
        <f t="shared" si="812"/>
        <v>25.5</v>
      </c>
      <c r="EQ393" s="41">
        <f t="shared" si="865"/>
        <v>63750</v>
      </c>
      <c r="ER393" s="39">
        <f t="shared" si="866"/>
        <v>27093750</v>
      </c>
      <c r="ES393" s="39">
        <f t="shared" si="867"/>
        <v>20718750</v>
      </c>
      <c r="ET393" s="40">
        <f t="shared" si="813"/>
        <v>0</v>
      </c>
      <c r="EU393" s="39">
        <f t="shared" si="868"/>
        <v>0</v>
      </c>
      <c r="EV393" s="39">
        <f t="shared" si="869"/>
        <v>0</v>
      </c>
      <c r="EW393" s="39">
        <f t="shared" si="870"/>
        <v>0</v>
      </c>
      <c r="EX393" s="53">
        <f t="shared" si="871"/>
        <v>0</v>
      </c>
      <c r="EY393" s="39">
        <f t="shared" si="872"/>
        <v>0</v>
      </c>
      <c r="EZ393" s="39">
        <f t="shared" si="873"/>
        <v>0</v>
      </c>
      <c r="FT393" s="21">
        <v>339</v>
      </c>
      <c r="FU393" s="39">
        <v>325</v>
      </c>
      <c r="FV393" s="39">
        <v>425</v>
      </c>
      <c r="FW393" s="39">
        <v>2500</v>
      </c>
      <c r="FX393" s="50">
        <f t="shared" si="874"/>
        <v>2.7391606339858131E-3</v>
      </c>
      <c r="FY393" s="40">
        <f t="shared" si="814"/>
        <v>25.5</v>
      </c>
      <c r="FZ393" s="41">
        <f t="shared" si="875"/>
        <v>63750</v>
      </c>
      <c r="GA393" s="39">
        <f t="shared" si="876"/>
        <v>27093750</v>
      </c>
      <c r="GB393" s="39">
        <f t="shared" si="877"/>
        <v>20718750</v>
      </c>
      <c r="GC393" s="40">
        <f t="shared" si="815"/>
        <v>0</v>
      </c>
      <c r="GD393" s="39">
        <f t="shared" si="878"/>
        <v>0</v>
      </c>
      <c r="GE393" s="39">
        <f t="shared" si="879"/>
        <v>0</v>
      </c>
      <c r="GF393" s="39">
        <f t="shared" si="880"/>
        <v>0</v>
      </c>
      <c r="GG393" s="53">
        <f t="shared" si="881"/>
        <v>0</v>
      </c>
      <c r="GH393" s="39">
        <f t="shared" si="882"/>
        <v>0</v>
      </c>
      <c r="GI393" s="39">
        <f t="shared" si="883"/>
        <v>0</v>
      </c>
      <c r="HC393" s="21">
        <v>339</v>
      </c>
      <c r="HD393" s="39">
        <v>325</v>
      </c>
      <c r="HE393" s="39">
        <v>425</v>
      </c>
      <c r="HF393" s="39">
        <v>2500</v>
      </c>
      <c r="HG393" s="50">
        <f t="shared" si="884"/>
        <v>2.7392031312028307E-3</v>
      </c>
      <c r="HH393" s="40">
        <f t="shared" si="816"/>
        <v>25.5</v>
      </c>
      <c r="HI393" s="41">
        <f t="shared" si="885"/>
        <v>63750</v>
      </c>
      <c r="HJ393" s="39">
        <f t="shared" si="886"/>
        <v>27093750</v>
      </c>
      <c r="HK393" s="39">
        <f t="shared" si="887"/>
        <v>20718750</v>
      </c>
      <c r="HL393" s="40">
        <f t="shared" si="817"/>
        <v>0</v>
      </c>
      <c r="HM393" s="39">
        <f t="shared" si="888"/>
        <v>0</v>
      </c>
      <c r="HN393" s="39">
        <f t="shared" si="889"/>
        <v>0</v>
      </c>
      <c r="HO393" s="39">
        <f t="shared" si="890"/>
        <v>0</v>
      </c>
      <c r="HP393" s="53">
        <f t="shared" si="891"/>
        <v>0</v>
      </c>
      <c r="HQ393" s="39">
        <f t="shared" si="892"/>
        <v>0</v>
      </c>
      <c r="HR393" s="39">
        <f t="shared" si="893"/>
        <v>0</v>
      </c>
      <c r="IL393" s="21">
        <v>339</v>
      </c>
      <c r="IM393" s="39">
        <v>325</v>
      </c>
      <c r="IN393" s="39">
        <v>425</v>
      </c>
      <c r="IO393" s="39">
        <v>2500</v>
      </c>
      <c r="IP393" s="50">
        <f t="shared" si="894"/>
        <v>2.739203131973623E-3</v>
      </c>
      <c r="IQ393" s="40">
        <f t="shared" si="818"/>
        <v>25.5</v>
      </c>
      <c r="IR393" s="41">
        <f t="shared" si="895"/>
        <v>63750</v>
      </c>
      <c r="IS393" s="39">
        <f t="shared" si="896"/>
        <v>27093750</v>
      </c>
      <c r="IT393" s="39">
        <f t="shared" si="897"/>
        <v>20718750</v>
      </c>
      <c r="IU393" s="40">
        <f t="shared" si="819"/>
        <v>0</v>
      </c>
      <c r="IV393" s="39">
        <f t="shared" si="898"/>
        <v>0</v>
      </c>
      <c r="IW393" s="39">
        <f t="shared" si="899"/>
        <v>0</v>
      </c>
      <c r="IX393" s="39">
        <f t="shared" si="900"/>
        <v>0</v>
      </c>
      <c r="IY393" s="53">
        <f t="shared" si="901"/>
        <v>0</v>
      </c>
      <c r="IZ393" s="39">
        <f t="shared" si="902"/>
        <v>0</v>
      </c>
      <c r="JA393" s="39">
        <f t="shared" si="903"/>
        <v>0</v>
      </c>
      <c r="JU393" s="21">
        <v>339</v>
      </c>
      <c r="JV393" s="39">
        <v>325</v>
      </c>
      <c r="JW393" s="39">
        <v>425</v>
      </c>
      <c r="JX393" s="39">
        <v>2500</v>
      </c>
      <c r="JY393" s="50">
        <f t="shared" si="904"/>
        <v>2.739203131973626E-3</v>
      </c>
      <c r="JZ393" s="40">
        <f t="shared" si="820"/>
        <v>25.5</v>
      </c>
      <c r="KA393" s="41">
        <f t="shared" si="905"/>
        <v>63750</v>
      </c>
      <c r="KB393" s="39">
        <f t="shared" si="906"/>
        <v>27093750</v>
      </c>
      <c r="KC393" s="39">
        <f t="shared" si="907"/>
        <v>20718750</v>
      </c>
      <c r="KD393" s="40">
        <f t="shared" si="821"/>
        <v>0</v>
      </c>
      <c r="KE393" s="39">
        <f t="shared" si="908"/>
        <v>0</v>
      </c>
      <c r="KF393" s="39">
        <f t="shared" si="909"/>
        <v>0</v>
      </c>
      <c r="KG393" s="39">
        <f t="shared" si="910"/>
        <v>0</v>
      </c>
      <c r="KH393" s="53">
        <f t="shared" si="911"/>
        <v>0</v>
      </c>
      <c r="KI393" s="39">
        <f t="shared" si="912"/>
        <v>0</v>
      </c>
      <c r="KJ393" s="39">
        <f t="shared" si="913"/>
        <v>0</v>
      </c>
      <c r="LD393" s="21">
        <v>339</v>
      </c>
      <c r="LE393" s="39">
        <v>325</v>
      </c>
      <c r="LF393" s="39">
        <v>425</v>
      </c>
      <c r="LG393" s="39">
        <v>2500</v>
      </c>
      <c r="LH393" s="50">
        <f t="shared" si="914"/>
        <v>2.739203131973626E-3</v>
      </c>
      <c r="LI393" s="40">
        <f t="shared" si="822"/>
        <v>25.5</v>
      </c>
      <c r="LJ393" s="41">
        <f t="shared" si="915"/>
        <v>63750</v>
      </c>
      <c r="LK393" s="39">
        <f t="shared" si="916"/>
        <v>27093750</v>
      </c>
      <c r="LL393" s="39">
        <f t="shared" si="917"/>
        <v>20718750</v>
      </c>
      <c r="LM393" s="40">
        <f t="shared" si="823"/>
        <v>0</v>
      </c>
      <c r="LN393" s="39">
        <f t="shared" si="918"/>
        <v>0</v>
      </c>
      <c r="LO393" s="39">
        <f t="shared" si="919"/>
        <v>0</v>
      </c>
      <c r="LP393" s="39">
        <f t="shared" si="920"/>
        <v>0</v>
      </c>
      <c r="LQ393" s="53">
        <f t="shared" si="921"/>
        <v>0</v>
      </c>
      <c r="LR393" s="39">
        <f t="shared" si="922"/>
        <v>0</v>
      </c>
      <c r="LS393" s="39">
        <f t="shared" si="923"/>
        <v>0</v>
      </c>
    </row>
    <row r="394" spans="1:331" x14ac:dyDescent="0.25">
      <c r="A394" s="21">
        <v>340</v>
      </c>
      <c r="B394" s="39">
        <v>325</v>
      </c>
      <c r="C394" s="39">
        <v>475</v>
      </c>
      <c r="D394" s="39">
        <v>2500</v>
      </c>
      <c r="E394" s="50">
        <f t="shared" si="824"/>
        <v>1.0874999999999999E-3</v>
      </c>
      <c r="F394" s="40">
        <f t="shared" si="804"/>
        <v>20.191816406249998</v>
      </c>
      <c r="G394" s="41">
        <f t="shared" si="825"/>
        <v>50479.541015624993</v>
      </c>
      <c r="H394" s="39">
        <f t="shared" si="826"/>
        <v>23977781.982421871</v>
      </c>
      <c r="I394" s="39">
        <f t="shared" si="827"/>
        <v>16405850.830078123</v>
      </c>
      <c r="J394" s="40">
        <f t="shared" si="805"/>
        <v>11634.375000000002</v>
      </c>
      <c r="K394" s="39">
        <f t="shared" si="828"/>
        <v>29085937.500000004</v>
      </c>
      <c r="L394" s="39">
        <f t="shared" si="829"/>
        <v>13815820312.500002</v>
      </c>
      <c r="M394" s="39">
        <f t="shared" si="830"/>
        <v>9452929687.5000019</v>
      </c>
      <c r="N394" s="53">
        <f t="shared" si="831"/>
        <v>6562514648437.501</v>
      </c>
      <c r="O394" s="39">
        <f t="shared" si="832"/>
        <v>4490141601562.501</v>
      </c>
      <c r="P394" s="39">
        <f t="shared" si="833"/>
        <v>3072202148437.5005</v>
      </c>
      <c r="AJ394" s="21">
        <v>340</v>
      </c>
      <c r="AK394" s="39">
        <v>325</v>
      </c>
      <c r="AL394" s="39">
        <v>475</v>
      </c>
      <c r="AM394" s="39">
        <v>2500</v>
      </c>
      <c r="AN394" s="50">
        <f t="shared" si="834"/>
        <v>1.9062854029029664E-3</v>
      </c>
      <c r="AO394" s="40">
        <f t="shared" si="806"/>
        <v>25.444012036104748</v>
      </c>
      <c r="AP394" s="41">
        <f t="shared" si="835"/>
        <v>63610.030090261869</v>
      </c>
      <c r="AQ394" s="39">
        <f t="shared" si="836"/>
        <v>30214764.292874388</v>
      </c>
      <c r="AR394" s="39">
        <f t="shared" si="837"/>
        <v>20673259.779335108</v>
      </c>
      <c r="AS394" s="40">
        <f t="shared" si="807"/>
        <v>1194.8611129871792</v>
      </c>
      <c r="AT394" s="39">
        <f t="shared" si="838"/>
        <v>2987152.7824679483</v>
      </c>
      <c r="AU394" s="39">
        <f t="shared" si="839"/>
        <v>1418897571.6722755</v>
      </c>
      <c r="AV394" s="39">
        <f t="shared" si="840"/>
        <v>970824654.30208313</v>
      </c>
      <c r="AW394" s="53">
        <f t="shared" si="841"/>
        <v>673976346544.33093</v>
      </c>
      <c r="AX394" s="39">
        <f t="shared" si="842"/>
        <v>461141710793.4895</v>
      </c>
      <c r="AY394" s="39">
        <f t="shared" si="843"/>
        <v>315518012648.17706</v>
      </c>
      <c r="BS394" s="21">
        <v>340</v>
      </c>
      <c r="BT394" s="39">
        <v>325</v>
      </c>
      <c r="BU394" s="39">
        <v>475</v>
      </c>
      <c r="BV394" s="39">
        <v>2500</v>
      </c>
      <c r="BW394" s="50">
        <f t="shared" si="844"/>
        <v>2.3116524897610975E-3</v>
      </c>
      <c r="BX394" s="40">
        <f t="shared" si="808"/>
        <v>25.5</v>
      </c>
      <c r="BY394" s="41">
        <f t="shared" si="845"/>
        <v>63750</v>
      </c>
      <c r="BZ394" s="39">
        <f t="shared" si="846"/>
        <v>30281250</v>
      </c>
      <c r="CA394" s="39">
        <f t="shared" si="847"/>
        <v>20718750</v>
      </c>
      <c r="CB394" s="40">
        <f t="shared" si="809"/>
        <v>0</v>
      </c>
      <c r="CC394" s="39">
        <f t="shared" si="848"/>
        <v>0</v>
      </c>
      <c r="CD394" s="39">
        <f t="shared" si="849"/>
        <v>0</v>
      </c>
      <c r="CE394" s="39">
        <f t="shared" si="850"/>
        <v>0</v>
      </c>
      <c r="CF394" s="53">
        <f t="shared" si="851"/>
        <v>0</v>
      </c>
      <c r="CG394" s="39">
        <f t="shared" si="852"/>
        <v>0</v>
      </c>
      <c r="CH394" s="39">
        <f t="shared" si="853"/>
        <v>0</v>
      </c>
      <c r="DB394" s="21">
        <v>340</v>
      </c>
      <c r="DC394" s="39">
        <v>325</v>
      </c>
      <c r="DD394" s="39">
        <v>475</v>
      </c>
      <c r="DE394" s="39">
        <v>2500</v>
      </c>
      <c r="DF394" s="50">
        <f t="shared" si="854"/>
        <v>2.6997845231581199E-3</v>
      </c>
      <c r="DG394" s="40">
        <f t="shared" si="810"/>
        <v>25.5</v>
      </c>
      <c r="DH394" s="41">
        <f t="shared" si="855"/>
        <v>63750</v>
      </c>
      <c r="DI394" s="39">
        <f t="shared" si="856"/>
        <v>30281250</v>
      </c>
      <c r="DJ394" s="39">
        <f t="shared" si="857"/>
        <v>20718750</v>
      </c>
      <c r="DK394" s="40">
        <f t="shared" si="811"/>
        <v>0</v>
      </c>
      <c r="DL394" s="39">
        <f t="shared" si="858"/>
        <v>0</v>
      </c>
      <c r="DM394" s="39">
        <f t="shared" si="859"/>
        <v>0</v>
      </c>
      <c r="DN394" s="39">
        <f t="shared" si="860"/>
        <v>0</v>
      </c>
      <c r="DO394" s="53">
        <f t="shared" si="861"/>
        <v>0</v>
      </c>
      <c r="DP394" s="39">
        <f t="shared" si="862"/>
        <v>0</v>
      </c>
      <c r="DQ394" s="39">
        <f t="shared" si="863"/>
        <v>0</v>
      </c>
      <c r="EK394" s="21">
        <v>340</v>
      </c>
      <c r="EL394" s="39">
        <v>325</v>
      </c>
      <c r="EM394" s="39">
        <v>475</v>
      </c>
      <c r="EN394" s="39">
        <v>2500</v>
      </c>
      <c r="EO394" s="50">
        <f t="shared" si="864"/>
        <v>2.847135530214099E-3</v>
      </c>
      <c r="EP394" s="40">
        <f t="shared" si="812"/>
        <v>25.5</v>
      </c>
      <c r="EQ394" s="41">
        <f t="shared" si="865"/>
        <v>63750</v>
      </c>
      <c r="ER394" s="39">
        <f t="shared" si="866"/>
        <v>30281250</v>
      </c>
      <c r="ES394" s="39">
        <f t="shared" si="867"/>
        <v>20718750</v>
      </c>
      <c r="ET394" s="40">
        <f t="shared" si="813"/>
        <v>0</v>
      </c>
      <c r="EU394" s="39">
        <f t="shared" si="868"/>
        <v>0</v>
      </c>
      <c r="EV394" s="39">
        <f t="shared" si="869"/>
        <v>0</v>
      </c>
      <c r="EW394" s="39">
        <f t="shared" si="870"/>
        <v>0</v>
      </c>
      <c r="EX394" s="53">
        <f t="shared" si="871"/>
        <v>0</v>
      </c>
      <c r="EY394" s="39">
        <f t="shared" si="872"/>
        <v>0</v>
      </c>
      <c r="EZ394" s="39">
        <f t="shared" si="873"/>
        <v>0</v>
      </c>
      <c r="FT394" s="21">
        <v>340</v>
      </c>
      <c r="FU394" s="39">
        <v>325</v>
      </c>
      <c r="FV394" s="39">
        <v>475</v>
      </c>
      <c r="FW394" s="39">
        <v>2500</v>
      </c>
      <c r="FX394" s="50">
        <f t="shared" si="874"/>
        <v>2.8583305146790802E-3</v>
      </c>
      <c r="FY394" s="40">
        <f t="shared" si="814"/>
        <v>25.5</v>
      </c>
      <c r="FZ394" s="41">
        <f t="shared" si="875"/>
        <v>63750</v>
      </c>
      <c r="GA394" s="39">
        <f t="shared" si="876"/>
        <v>30281250</v>
      </c>
      <c r="GB394" s="39">
        <f t="shared" si="877"/>
        <v>20718750</v>
      </c>
      <c r="GC394" s="40">
        <f t="shared" si="815"/>
        <v>0</v>
      </c>
      <c r="GD394" s="39">
        <f t="shared" si="878"/>
        <v>0</v>
      </c>
      <c r="GE394" s="39">
        <f t="shared" si="879"/>
        <v>0</v>
      </c>
      <c r="GF394" s="39">
        <f t="shared" si="880"/>
        <v>0</v>
      </c>
      <c r="GG394" s="53">
        <f t="shared" si="881"/>
        <v>0</v>
      </c>
      <c r="GH394" s="39">
        <f t="shared" si="882"/>
        <v>0</v>
      </c>
      <c r="GI394" s="39">
        <f t="shared" si="883"/>
        <v>0</v>
      </c>
      <c r="HC394" s="21">
        <v>340</v>
      </c>
      <c r="HD394" s="39">
        <v>325</v>
      </c>
      <c r="HE394" s="39">
        <v>475</v>
      </c>
      <c r="HF394" s="39">
        <v>2500</v>
      </c>
      <c r="HG394" s="50">
        <f t="shared" si="884"/>
        <v>2.8583752762607845E-3</v>
      </c>
      <c r="HH394" s="40">
        <f t="shared" si="816"/>
        <v>25.5</v>
      </c>
      <c r="HI394" s="41">
        <f t="shared" si="885"/>
        <v>63750</v>
      </c>
      <c r="HJ394" s="39">
        <f t="shared" si="886"/>
        <v>30281250</v>
      </c>
      <c r="HK394" s="39">
        <f t="shared" si="887"/>
        <v>20718750</v>
      </c>
      <c r="HL394" s="40">
        <f t="shared" si="817"/>
        <v>0</v>
      </c>
      <c r="HM394" s="39">
        <f t="shared" si="888"/>
        <v>0</v>
      </c>
      <c r="HN394" s="39">
        <f t="shared" si="889"/>
        <v>0</v>
      </c>
      <c r="HO394" s="39">
        <f t="shared" si="890"/>
        <v>0</v>
      </c>
      <c r="HP394" s="53">
        <f t="shared" si="891"/>
        <v>0</v>
      </c>
      <c r="HQ394" s="39">
        <f t="shared" si="892"/>
        <v>0</v>
      </c>
      <c r="HR394" s="39">
        <f t="shared" si="893"/>
        <v>0</v>
      </c>
      <c r="IL394" s="21">
        <v>340</v>
      </c>
      <c r="IM394" s="39">
        <v>325</v>
      </c>
      <c r="IN394" s="39">
        <v>475</v>
      </c>
      <c r="IO394" s="39">
        <v>2500</v>
      </c>
      <c r="IP394" s="50">
        <f t="shared" si="894"/>
        <v>2.8583752770730184E-3</v>
      </c>
      <c r="IQ394" s="40">
        <f t="shared" si="818"/>
        <v>25.5</v>
      </c>
      <c r="IR394" s="41">
        <f t="shared" si="895"/>
        <v>63750</v>
      </c>
      <c r="IS394" s="39">
        <f t="shared" si="896"/>
        <v>30281250</v>
      </c>
      <c r="IT394" s="39">
        <f t="shared" si="897"/>
        <v>20718750</v>
      </c>
      <c r="IU394" s="40">
        <f t="shared" si="819"/>
        <v>0</v>
      </c>
      <c r="IV394" s="39">
        <f t="shared" si="898"/>
        <v>0</v>
      </c>
      <c r="IW394" s="39">
        <f t="shared" si="899"/>
        <v>0</v>
      </c>
      <c r="IX394" s="39">
        <f t="shared" si="900"/>
        <v>0</v>
      </c>
      <c r="IY394" s="53">
        <f t="shared" si="901"/>
        <v>0</v>
      </c>
      <c r="IZ394" s="39">
        <f t="shared" si="902"/>
        <v>0</v>
      </c>
      <c r="JA394" s="39">
        <f t="shared" si="903"/>
        <v>0</v>
      </c>
      <c r="JU394" s="21">
        <v>340</v>
      </c>
      <c r="JV394" s="39">
        <v>325</v>
      </c>
      <c r="JW394" s="39">
        <v>475</v>
      </c>
      <c r="JX394" s="39">
        <v>2500</v>
      </c>
      <c r="JY394" s="50">
        <f t="shared" si="904"/>
        <v>2.858375277073021E-3</v>
      </c>
      <c r="JZ394" s="40">
        <f t="shared" si="820"/>
        <v>25.5</v>
      </c>
      <c r="KA394" s="41">
        <f t="shared" si="905"/>
        <v>63750</v>
      </c>
      <c r="KB394" s="39">
        <f t="shared" si="906"/>
        <v>30281250</v>
      </c>
      <c r="KC394" s="39">
        <f t="shared" si="907"/>
        <v>20718750</v>
      </c>
      <c r="KD394" s="40">
        <f t="shared" si="821"/>
        <v>0</v>
      </c>
      <c r="KE394" s="39">
        <f t="shared" si="908"/>
        <v>0</v>
      </c>
      <c r="KF394" s="39">
        <f t="shared" si="909"/>
        <v>0</v>
      </c>
      <c r="KG394" s="39">
        <f t="shared" si="910"/>
        <v>0</v>
      </c>
      <c r="KH394" s="53">
        <f t="shared" si="911"/>
        <v>0</v>
      </c>
      <c r="KI394" s="39">
        <f t="shared" si="912"/>
        <v>0</v>
      </c>
      <c r="KJ394" s="39">
        <f t="shared" si="913"/>
        <v>0</v>
      </c>
      <c r="LD394" s="21">
        <v>340</v>
      </c>
      <c r="LE394" s="39">
        <v>325</v>
      </c>
      <c r="LF394" s="39">
        <v>475</v>
      </c>
      <c r="LG394" s="39">
        <v>2500</v>
      </c>
      <c r="LH394" s="50">
        <f t="shared" si="914"/>
        <v>2.858375277073021E-3</v>
      </c>
      <c r="LI394" s="40">
        <f t="shared" si="822"/>
        <v>25.5</v>
      </c>
      <c r="LJ394" s="41">
        <f t="shared" si="915"/>
        <v>63750</v>
      </c>
      <c r="LK394" s="39">
        <f t="shared" si="916"/>
        <v>30281250</v>
      </c>
      <c r="LL394" s="39">
        <f t="shared" si="917"/>
        <v>20718750</v>
      </c>
      <c r="LM394" s="40">
        <f t="shared" si="823"/>
        <v>0</v>
      </c>
      <c r="LN394" s="39">
        <f t="shared" si="918"/>
        <v>0</v>
      </c>
      <c r="LO394" s="39">
        <f t="shared" si="919"/>
        <v>0</v>
      </c>
      <c r="LP394" s="39">
        <f t="shared" si="920"/>
        <v>0</v>
      </c>
      <c r="LQ394" s="53">
        <f t="shared" si="921"/>
        <v>0</v>
      </c>
      <c r="LR394" s="39">
        <f t="shared" si="922"/>
        <v>0</v>
      </c>
      <c r="LS394" s="39">
        <f t="shared" si="923"/>
        <v>0</v>
      </c>
    </row>
    <row r="395" spans="1:331" x14ac:dyDescent="0.25">
      <c r="A395" s="21">
        <v>341</v>
      </c>
      <c r="B395" s="39">
        <v>325</v>
      </c>
      <c r="C395" s="39">
        <v>525</v>
      </c>
      <c r="D395" s="39">
        <v>2500</v>
      </c>
      <c r="E395" s="50">
        <f t="shared" si="824"/>
        <v>1.0950000000000001E-3</v>
      </c>
      <c r="F395" s="40">
        <f t="shared" si="804"/>
        <v>20.278715625</v>
      </c>
      <c r="G395" s="41">
        <f t="shared" si="825"/>
        <v>50696.7890625</v>
      </c>
      <c r="H395" s="39">
        <f t="shared" si="826"/>
        <v>26615814.2578125</v>
      </c>
      <c r="I395" s="39">
        <f t="shared" si="827"/>
        <v>16476456.4453125</v>
      </c>
      <c r="J395" s="40">
        <f t="shared" si="805"/>
        <v>11538.75</v>
      </c>
      <c r="K395" s="39">
        <f t="shared" si="828"/>
        <v>28846875</v>
      </c>
      <c r="L395" s="39">
        <f t="shared" si="829"/>
        <v>15144609375</v>
      </c>
      <c r="M395" s="39">
        <f t="shared" si="830"/>
        <v>9375234375</v>
      </c>
      <c r="N395" s="53">
        <f t="shared" si="831"/>
        <v>7950919921875</v>
      </c>
      <c r="O395" s="39">
        <f t="shared" si="832"/>
        <v>4921998046875</v>
      </c>
      <c r="P395" s="39">
        <f t="shared" si="833"/>
        <v>3046951171875</v>
      </c>
      <c r="AJ395" s="21">
        <v>341</v>
      </c>
      <c r="AK395" s="39">
        <v>325</v>
      </c>
      <c r="AL395" s="39">
        <v>525</v>
      </c>
      <c r="AM395" s="39">
        <v>2500</v>
      </c>
      <c r="AN395" s="50">
        <f t="shared" si="834"/>
        <v>1.9788774426409421E-3</v>
      </c>
      <c r="AO395" s="40">
        <f t="shared" si="806"/>
        <v>25.497155714512662</v>
      </c>
      <c r="AP395" s="41">
        <f t="shared" si="835"/>
        <v>63742.889286281657</v>
      </c>
      <c r="AQ395" s="39">
        <f t="shared" si="836"/>
        <v>33465016.87529787</v>
      </c>
      <c r="AR395" s="39">
        <f t="shared" si="837"/>
        <v>20716439.01804154</v>
      </c>
      <c r="AS395" s="40">
        <f t="shared" si="807"/>
        <v>269.31260632798796</v>
      </c>
      <c r="AT395" s="39">
        <f t="shared" si="838"/>
        <v>673281.51581996994</v>
      </c>
      <c r="AU395" s="39">
        <f t="shared" si="839"/>
        <v>353472795.80548424</v>
      </c>
      <c r="AV395" s="39">
        <f t="shared" si="840"/>
        <v>218816492.64149022</v>
      </c>
      <c r="AW395" s="53">
        <f t="shared" si="841"/>
        <v>185573217797.87921</v>
      </c>
      <c r="AX395" s="39">
        <f t="shared" si="842"/>
        <v>114878658636.78236</v>
      </c>
      <c r="AY395" s="39">
        <f t="shared" si="843"/>
        <v>71115360108.484329</v>
      </c>
      <c r="BS395" s="21">
        <v>341</v>
      </c>
      <c r="BT395" s="39">
        <v>325</v>
      </c>
      <c r="BU395" s="39">
        <v>525</v>
      </c>
      <c r="BV395" s="39">
        <v>2500</v>
      </c>
      <c r="BW395" s="50">
        <f t="shared" si="844"/>
        <v>2.4020139935094099E-3</v>
      </c>
      <c r="BX395" s="40">
        <f t="shared" si="808"/>
        <v>25.5</v>
      </c>
      <c r="BY395" s="41">
        <f t="shared" si="845"/>
        <v>63750</v>
      </c>
      <c r="BZ395" s="39">
        <f t="shared" si="846"/>
        <v>33468750</v>
      </c>
      <c r="CA395" s="39">
        <f t="shared" si="847"/>
        <v>20718750</v>
      </c>
      <c r="CB395" s="40">
        <f t="shared" si="809"/>
        <v>0</v>
      </c>
      <c r="CC395" s="39">
        <f t="shared" si="848"/>
        <v>0</v>
      </c>
      <c r="CD395" s="39">
        <f t="shared" si="849"/>
        <v>0</v>
      </c>
      <c r="CE395" s="39">
        <f t="shared" si="850"/>
        <v>0</v>
      </c>
      <c r="CF395" s="53">
        <f t="shared" si="851"/>
        <v>0</v>
      </c>
      <c r="CG395" s="39">
        <f t="shared" si="852"/>
        <v>0</v>
      </c>
      <c r="CH395" s="39">
        <f t="shared" si="853"/>
        <v>0</v>
      </c>
      <c r="DB395" s="21">
        <v>341</v>
      </c>
      <c r="DC395" s="39">
        <v>325</v>
      </c>
      <c r="DD395" s="39">
        <v>525</v>
      </c>
      <c r="DE395" s="39">
        <v>2500</v>
      </c>
      <c r="DF395" s="50">
        <f t="shared" si="854"/>
        <v>2.8107047979094965E-3</v>
      </c>
      <c r="DG395" s="40">
        <f t="shared" si="810"/>
        <v>25.5</v>
      </c>
      <c r="DH395" s="41">
        <f t="shared" si="855"/>
        <v>63750</v>
      </c>
      <c r="DI395" s="39">
        <f t="shared" si="856"/>
        <v>33468750</v>
      </c>
      <c r="DJ395" s="39">
        <f t="shared" si="857"/>
        <v>20718750</v>
      </c>
      <c r="DK395" s="40">
        <f t="shared" si="811"/>
        <v>0</v>
      </c>
      <c r="DL395" s="39">
        <f t="shared" si="858"/>
        <v>0</v>
      </c>
      <c r="DM395" s="39">
        <f t="shared" si="859"/>
        <v>0</v>
      </c>
      <c r="DN395" s="39">
        <f t="shared" si="860"/>
        <v>0</v>
      </c>
      <c r="DO395" s="53">
        <f t="shared" si="861"/>
        <v>0</v>
      </c>
      <c r="DP395" s="39">
        <f t="shared" si="862"/>
        <v>0</v>
      </c>
      <c r="DQ395" s="39">
        <f t="shared" si="863"/>
        <v>0</v>
      </c>
      <c r="EK395" s="21">
        <v>341</v>
      </c>
      <c r="EL395" s="39">
        <v>325</v>
      </c>
      <c r="EM395" s="39">
        <v>525</v>
      </c>
      <c r="EN395" s="39">
        <v>2500</v>
      </c>
      <c r="EO395" s="50">
        <f t="shared" si="864"/>
        <v>2.9657219405175572E-3</v>
      </c>
      <c r="EP395" s="40">
        <f t="shared" si="812"/>
        <v>25.5</v>
      </c>
      <c r="EQ395" s="41">
        <f t="shared" si="865"/>
        <v>63750</v>
      </c>
      <c r="ER395" s="39">
        <f t="shared" si="866"/>
        <v>33468750</v>
      </c>
      <c r="ES395" s="39">
        <f t="shared" si="867"/>
        <v>20718750</v>
      </c>
      <c r="ET395" s="40">
        <f t="shared" si="813"/>
        <v>0</v>
      </c>
      <c r="EU395" s="39">
        <f t="shared" si="868"/>
        <v>0</v>
      </c>
      <c r="EV395" s="39">
        <f t="shared" si="869"/>
        <v>0</v>
      </c>
      <c r="EW395" s="39">
        <f t="shared" si="870"/>
        <v>0</v>
      </c>
      <c r="EX395" s="53">
        <f t="shared" si="871"/>
        <v>0</v>
      </c>
      <c r="EY395" s="39">
        <f t="shared" si="872"/>
        <v>0</v>
      </c>
      <c r="EZ395" s="39">
        <f t="shared" si="873"/>
        <v>0</v>
      </c>
      <c r="FT395" s="21">
        <v>341</v>
      </c>
      <c r="FU395" s="39">
        <v>325</v>
      </c>
      <c r="FV395" s="39">
        <v>525</v>
      </c>
      <c r="FW395" s="39">
        <v>2500</v>
      </c>
      <c r="FX395" s="50">
        <f t="shared" si="874"/>
        <v>2.9775003953723474E-3</v>
      </c>
      <c r="FY395" s="40">
        <f t="shared" si="814"/>
        <v>25.5</v>
      </c>
      <c r="FZ395" s="41">
        <f t="shared" si="875"/>
        <v>63750</v>
      </c>
      <c r="GA395" s="39">
        <f t="shared" si="876"/>
        <v>33468750</v>
      </c>
      <c r="GB395" s="39">
        <f t="shared" si="877"/>
        <v>20718750</v>
      </c>
      <c r="GC395" s="40">
        <f t="shared" si="815"/>
        <v>0</v>
      </c>
      <c r="GD395" s="39">
        <f t="shared" si="878"/>
        <v>0</v>
      </c>
      <c r="GE395" s="39">
        <f t="shared" si="879"/>
        <v>0</v>
      </c>
      <c r="GF395" s="39">
        <f t="shared" si="880"/>
        <v>0</v>
      </c>
      <c r="GG395" s="53">
        <f t="shared" si="881"/>
        <v>0</v>
      </c>
      <c r="GH395" s="39">
        <f t="shared" si="882"/>
        <v>0</v>
      </c>
      <c r="GI395" s="39">
        <f t="shared" si="883"/>
        <v>0</v>
      </c>
      <c r="HC395" s="21">
        <v>341</v>
      </c>
      <c r="HD395" s="39">
        <v>325</v>
      </c>
      <c r="HE395" s="39">
        <v>525</v>
      </c>
      <c r="HF395" s="39">
        <v>2500</v>
      </c>
      <c r="HG395" s="50">
        <f t="shared" si="884"/>
        <v>2.9775474213187382E-3</v>
      </c>
      <c r="HH395" s="40">
        <f t="shared" si="816"/>
        <v>25.5</v>
      </c>
      <c r="HI395" s="41">
        <f t="shared" si="885"/>
        <v>63750</v>
      </c>
      <c r="HJ395" s="39">
        <f t="shared" si="886"/>
        <v>33468750</v>
      </c>
      <c r="HK395" s="39">
        <f t="shared" si="887"/>
        <v>20718750</v>
      </c>
      <c r="HL395" s="40">
        <f t="shared" si="817"/>
        <v>0</v>
      </c>
      <c r="HM395" s="39">
        <f t="shared" si="888"/>
        <v>0</v>
      </c>
      <c r="HN395" s="39">
        <f t="shared" si="889"/>
        <v>0</v>
      </c>
      <c r="HO395" s="39">
        <f t="shared" si="890"/>
        <v>0</v>
      </c>
      <c r="HP395" s="53">
        <f t="shared" si="891"/>
        <v>0</v>
      </c>
      <c r="HQ395" s="39">
        <f t="shared" si="892"/>
        <v>0</v>
      </c>
      <c r="HR395" s="39">
        <f t="shared" si="893"/>
        <v>0</v>
      </c>
      <c r="IL395" s="21">
        <v>341</v>
      </c>
      <c r="IM395" s="39">
        <v>325</v>
      </c>
      <c r="IN395" s="39">
        <v>525</v>
      </c>
      <c r="IO395" s="39">
        <v>2500</v>
      </c>
      <c r="IP395" s="50">
        <f t="shared" si="894"/>
        <v>2.9775474221724134E-3</v>
      </c>
      <c r="IQ395" s="40">
        <f t="shared" si="818"/>
        <v>25.5</v>
      </c>
      <c r="IR395" s="41">
        <f t="shared" si="895"/>
        <v>63750</v>
      </c>
      <c r="IS395" s="39">
        <f t="shared" si="896"/>
        <v>33468750</v>
      </c>
      <c r="IT395" s="39">
        <f t="shared" si="897"/>
        <v>20718750</v>
      </c>
      <c r="IU395" s="40">
        <f t="shared" si="819"/>
        <v>0</v>
      </c>
      <c r="IV395" s="39">
        <f t="shared" si="898"/>
        <v>0</v>
      </c>
      <c r="IW395" s="39">
        <f t="shared" si="899"/>
        <v>0</v>
      </c>
      <c r="IX395" s="39">
        <f t="shared" si="900"/>
        <v>0</v>
      </c>
      <c r="IY395" s="53">
        <f t="shared" si="901"/>
        <v>0</v>
      </c>
      <c r="IZ395" s="39">
        <f t="shared" si="902"/>
        <v>0</v>
      </c>
      <c r="JA395" s="39">
        <f t="shared" si="903"/>
        <v>0</v>
      </c>
      <c r="JU395" s="21">
        <v>341</v>
      </c>
      <c r="JV395" s="39">
        <v>325</v>
      </c>
      <c r="JW395" s="39">
        <v>525</v>
      </c>
      <c r="JX395" s="39">
        <v>2500</v>
      </c>
      <c r="JY395" s="50">
        <f t="shared" si="904"/>
        <v>2.977547422172416E-3</v>
      </c>
      <c r="JZ395" s="40">
        <f t="shared" si="820"/>
        <v>25.5</v>
      </c>
      <c r="KA395" s="41">
        <f t="shared" si="905"/>
        <v>63750</v>
      </c>
      <c r="KB395" s="39">
        <f t="shared" si="906"/>
        <v>33468750</v>
      </c>
      <c r="KC395" s="39">
        <f t="shared" si="907"/>
        <v>20718750</v>
      </c>
      <c r="KD395" s="40">
        <f t="shared" si="821"/>
        <v>0</v>
      </c>
      <c r="KE395" s="39">
        <f t="shared" si="908"/>
        <v>0</v>
      </c>
      <c r="KF395" s="39">
        <f t="shared" si="909"/>
        <v>0</v>
      </c>
      <c r="KG395" s="39">
        <f t="shared" si="910"/>
        <v>0</v>
      </c>
      <c r="KH395" s="53">
        <f t="shared" si="911"/>
        <v>0</v>
      </c>
      <c r="KI395" s="39">
        <f t="shared" si="912"/>
        <v>0</v>
      </c>
      <c r="KJ395" s="39">
        <f t="shared" si="913"/>
        <v>0</v>
      </c>
      <c r="LD395" s="21">
        <v>341</v>
      </c>
      <c r="LE395" s="39">
        <v>325</v>
      </c>
      <c r="LF395" s="39">
        <v>525</v>
      </c>
      <c r="LG395" s="39">
        <v>2500</v>
      </c>
      <c r="LH395" s="50">
        <f t="shared" si="914"/>
        <v>2.977547422172416E-3</v>
      </c>
      <c r="LI395" s="40">
        <f t="shared" si="822"/>
        <v>25.5</v>
      </c>
      <c r="LJ395" s="41">
        <f t="shared" si="915"/>
        <v>63750</v>
      </c>
      <c r="LK395" s="39">
        <f t="shared" si="916"/>
        <v>33468750</v>
      </c>
      <c r="LL395" s="39">
        <f t="shared" si="917"/>
        <v>20718750</v>
      </c>
      <c r="LM395" s="40">
        <f t="shared" si="823"/>
        <v>0</v>
      </c>
      <c r="LN395" s="39">
        <f t="shared" si="918"/>
        <v>0</v>
      </c>
      <c r="LO395" s="39">
        <f t="shared" si="919"/>
        <v>0</v>
      </c>
      <c r="LP395" s="39">
        <f t="shared" si="920"/>
        <v>0</v>
      </c>
      <c r="LQ395" s="53">
        <f t="shared" si="921"/>
        <v>0</v>
      </c>
      <c r="LR395" s="39">
        <f t="shared" si="922"/>
        <v>0</v>
      </c>
      <c r="LS395" s="39">
        <f t="shared" si="923"/>
        <v>0</v>
      </c>
    </row>
    <row r="396" spans="1:331" x14ac:dyDescent="0.25">
      <c r="A396" s="21">
        <v>342</v>
      </c>
      <c r="B396" s="39">
        <v>325</v>
      </c>
      <c r="C396" s="39">
        <v>575</v>
      </c>
      <c r="D396" s="39">
        <v>2500</v>
      </c>
      <c r="E396" s="50">
        <f t="shared" si="824"/>
        <v>1.1025E-3</v>
      </c>
      <c r="F396" s="40">
        <f t="shared" si="804"/>
        <v>20.364897656249997</v>
      </c>
      <c r="G396" s="41">
        <f t="shared" si="825"/>
        <v>50912.244140624993</v>
      </c>
      <c r="H396" s="39">
        <f t="shared" si="826"/>
        <v>29274540.380859371</v>
      </c>
      <c r="I396" s="39">
        <f t="shared" si="827"/>
        <v>16546479.345703123</v>
      </c>
      <c r="J396" s="40">
        <f t="shared" si="805"/>
        <v>11443.125</v>
      </c>
      <c r="K396" s="39">
        <f t="shared" si="828"/>
        <v>28607812.5</v>
      </c>
      <c r="L396" s="39">
        <f t="shared" si="829"/>
        <v>16449492187.5</v>
      </c>
      <c r="M396" s="39">
        <f t="shared" si="830"/>
        <v>9297539062.5</v>
      </c>
      <c r="N396" s="53">
        <f t="shared" si="831"/>
        <v>9458458007812.5</v>
      </c>
      <c r="O396" s="39">
        <f t="shared" si="832"/>
        <v>5346084960937.5</v>
      </c>
      <c r="P396" s="39">
        <f t="shared" si="833"/>
        <v>3021700195312.5</v>
      </c>
      <c r="AJ396" s="21">
        <v>342</v>
      </c>
      <c r="AK396" s="39">
        <v>325</v>
      </c>
      <c r="AL396" s="39">
        <v>575</v>
      </c>
      <c r="AM396" s="39">
        <v>2500</v>
      </c>
      <c r="AN396" s="50">
        <f t="shared" si="834"/>
        <v>2.0514694823789178E-3</v>
      </c>
      <c r="AO396" s="40">
        <f t="shared" si="806"/>
        <v>25.5</v>
      </c>
      <c r="AP396" s="41">
        <f t="shared" si="835"/>
        <v>63750</v>
      </c>
      <c r="AQ396" s="39">
        <f t="shared" si="836"/>
        <v>36656250</v>
      </c>
      <c r="AR396" s="39">
        <f t="shared" si="837"/>
        <v>20718750</v>
      </c>
      <c r="AS396" s="40">
        <f t="shared" si="807"/>
        <v>0</v>
      </c>
      <c r="AT396" s="39">
        <f t="shared" si="838"/>
        <v>0</v>
      </c>
      <c r="AU396" s="39">
        <f t="shared" si="839"/>
        <v>0</v>
      </c>
      <c r="AV396" s="39">
        <f t="shared" si="840"/>
        <v>0</v>
      </c>
      <c r="AW396" s="53">
        <f t="shared" si="841"/>
        <v>0</v>
      </c>
      <c r="AX396" s="39">
        <f t="shared" si="842"/>
        <v>0</v>
      </c>
      <c r="AY396" s="39">
        <f t="shared" si="843"/>
        <v>0</v>
      </c>
      <c r="BS396" s="21">
        <v>342</v>
      </c>
      <c r="BT396" s="39">
        <v>325</v>
      </c>
      <c r="BU396" s="39">
        <v>575</v>
      </c>
      <c r="BV396" s="39">
        <v>2500</v>
      </c>
      <c r="BW396" s="50">
        <f t="shared" si="844"/>
        <v>2.4923754972577222E-3</v>
      </c>
      <c r="BX396" s="40">
        <f t="shared" si="808"/>
        <v>25.5</v>
      </c>
      <c r="BY396" s="41">
        <f t="shared" si="845"/>
        <v>63750</v>
      </c>
      <c r="BZ396" s="39">
        <f t="shared" si="846"/>
        <v>36656250</v>
      </c>
      <c r="CA396" s="39">
        <f t="shared" si="847"/>
        <v>20718750</v>
      </c>
      <c r="CB396" s="40">
        <f t="shared" si="809"/>
        <v>0</v>
      </c>
      <c r="CC396" s="39">
        <f t="shared" si="848"/>
        <v>0</v>
      </c>
      <c r="CD396" s="39">
        <f t="shared" si="849"/>
        <v>0</v>
      </c>
      <c r="CE396" s="39">
        <f t="shared" si="850"/>
        <v>0</v>
      </c>
      <c r="CF396" s="53">
        <f t="shared" si="851"/>
        <v>0</v>
      </c>
      <c r="CG396" s="39">
        <f t="shared" si="852"/>
        <v>0</v>
      </c>
      <c r="CH396" s="39">
        <f t="shared" si="853"/>
        <v>0</v>
      </c>
      <c r="DB396" s="21">
        <v>342</v>
      </c>
      <c r="DC396" s="39">
        <v>325</v>
      </c>
      <c r="DD396" s="39">
        <v>575</v>
      </c>
      <c r="DE396" s="39">
        <v>2500</v>
      </c>
      <c r="DF396" s="50">
        <f t="shared" si="854"/>
        <v>2.921625072660874E-3</v>
      </c>
      <c r="DG396" s="40">
        <f t="shared" si="810"/>
        <v>25.5</v>
      </c>
      <c r="DH396" s="41">
        <f t="shared" si="855"/>
        <v>63750</v>
      </c>
      <c r="DI396" s="39">
        <f t="shared" si="856"/>
        <v>36656250</v>
      </c>
      <c r="DJ396" s="39">
        <f t="shared" si="857"/>
        <v>20718750</v>
      </c>
      <c r="DK396" s="40">
        <f t="shared" si="811"/>
        <v>0</v>
      </c>
      <c r="DL396" s="39">
        <f t="shared" si="858"/>
        <v>0</v>
      </c>
      <c r="DM396" s="39">
        <f t="shared" si="859"/>
        <v>0</v>
      </c>
      <c r="DN396" s="39">
        <f t="shared" si="860"/>
        <v>0</v>
      </c>
      <c r="DO396" s="53">
        <f t="shared" si="861"/>
        <v>0</v>
      </c>
      <c r="DP396" s="39">
        <f t="shared" si="862"/>
        <v>0</v>
      </c>
      <c r="DQ396" s="39">
        <f t="shared" si="863"/>
        <v>0</v>
      </c>
      <c r="EK396" s="21">
        <v>342</v>
      </c>
      <c r="EL396" s="39">
        <v>325</v>
      </c>
      <c r="EM396" s="39">
        <v>575</v>
      </c>
      <c r="EN396" s="39">
        <v>2500</v>
      </c>
      <c r="EO396" s="50">
        <f t="shared" si="864"/>
        <v>3.0843083508210155E-3</v>
      </c>
      <c r="EP396" s="40">
        <f t="shared" si="812"/>
        <v>25.5</v>
      </c>
      <c r="EQ396" s="41">
        <f t="shared" si="865"/>
        <v>63750</v>
      </c>
      <c r="ER396" s="39">
        <f t="shared" si="866"/>
        <v>36656250</v>
      </c>
      <c r="ES396" s="39">
        <f t="shared" si="867"/>
        <v>20718750</v>
      </c>
      <c r="ET396" s="40">
        <f t="shared" si="813"/>
        <v>0</v>
      </c>
      <c r="EU396" s="39">
        <f t="shared" si="868"/>
        <v>0</v>
      </c>
      <c r="EV396" s="39">
        <f t="shared" si="869"/>
        <v>0</v>
      </c>
      <c r="EW396" s="39">
        <f t="shared" si="870"/>
        <v>0</v>
      </c>
      <c r="EX396" s="53">
        <f t="shared" si="871"/>
        <v>0</v>
      </c>
      <c r="EY396" s="39">
        <f t="shared" si="872"/>
        <v>0</v>
      </c>
      <c r="EZ396" s="39">
        <f t="shared" si="873"/>
        <v>0</v>
      </c>
      <c r="FT396" s="21">
        <v>342</v>
      </c>
      <c r="FU396" s="39">
        <v>325</v>
      </c>
      <c r="FV396" s="39">
        <v>575</v>
      </c>
      <c r="FW396" s="39">
        <v>2500</v>
      </c>
      <c r="FX396" s="50">
        <f t="shared" si="874"/>
        <v>3.0966702760656145E-3</v>
      </c>
      <c r="FY396" s="40">
        <f t="shared" si="814"/>
        <v>25.5</v>
      </c>
      <c r="FZ396" s="41">
        <f t="shared" si="875"/>
        <v>63750</v>
      </c>
      <c r="GA396" s="39">
        <f t="shared" si="876"/>
        <v>36656250</v>
      </c>
      <c r="GB396" s="39">
        <f t="shared" si="877"/>
        <v>20718750</v>
      </c>
      <c r="GC396" s="40">
        <f t="shared" si="815"/>
        <v>0</v>
      </c>
      <c r="GD396" s="39">
        <f t="shared" si="878"/>
        <v>0</v>
      </c>
      <c r="GE396" s="39">
        <f t="shared" si="879"/>
        <v>0</v>
      </c>
      <c r="GF396" s="39">
        <f t="shared" si="880"/>
        <v>0</v>
      </c>
      <c r="GG396" s="53">
        <f t="shared" si="881"/>
        <v>0</v>
      </c>
      <c r="GH396" s="39">
        <f t="shared" si="882"/>
        <v>0</v>
      </c>
      <c r="GI396" s="39">
        <f t="shared" si="883"/>
        <v>0</v>
      </c>
      <c r="HC396" s="21">
        <v>342</v>
      </c>
      <c r="HD396" s="39">
        <v>325</v>
      </c>
      <c r="HE396" s="39">
        <v>575</v>
      </c>
      <c r="HF396" s="39">
        <v>2500</v>
      </c>
      <c r="HG396" s="50">
        <f t="shared" si="884"/>
        <v>3.096719566376692E-3</v>
      </c>
      <c r="HH396" s="40">
        <f t="shared" si="816"/>
        <v>25.5</v>
      </c>
      <c r="HI396" s="41">
        <f t="shared" si="885"/>
        <v>63750</v>
      </c>
      <c r="HJ396" s="39">
        <f t="shared" si="886"/>
        <v>36656250</v>
      </c>
      <c r="HK396" s="39">
        <f t="shared" si="887"/>
        <v>20718750</v>
      </c>
      <c r="HL396" s="40">
        <f t="shared" si="817"/>
        <v>0</v>
      </c>
      <c r="HM396" s="39">
        <f t="shared" si="888"/>
        <v>0</v>
      </c>
      <c r="HN396" s="39">
        <f t="shared" si="889"/>
        <v>0</v>
      </c>
      <c r="HO396" s="39">
        <f t="shared" si="890"/>
        <v>0</v>
      </c>
      <c r="HP396" s="53">
        <f t="shared" si="891"/>
        <v>0</v>
      </c>
      <c r="HQ396" s="39">
        <f t="shared" si="892"/>
        <v>0</v>
      </c>
      <c r="HR396" s="39">
        <f t="shared" si="893"/>
        <v>0</v>
      </c>
      <c r="IL396" s="21">
        <v>342</v>
      </c>
      <c r="IM396" s="39">
        <v>325</v>
      </c>
      <c r="IN396" s="39">
        <v>575</v>
      </c>
      <c r="IO396" s="39">
        <v>2500</v>
      </c>
      <c r="IP396" s="50">
        <f t="shared" si="894"/>
        <v>3.0967195672718085E-3</v>
      </c>
      <c r="IQ396" s="40">
        <f t="shared" si="818"/>
        <v>25.5</v>
      </c>
      <c r="IR396" s="41">
        <f t="shared" si="895"/>
        <v>63750</v>
      </c>
      <c r="IS396" s="39">
        <f t="shared" si="896"/>
        <v>36656250</v>
      </c>
      <c r="IT396" s="39">
        <f t="shared" si="897"/>
        <v>20718750</v>
      </c>
      <c r="IU396" s="40">
        <f t="shared" si="819"/>
        <v>0</v>
      </c>
      <c r="IV396" s="39">
        <f t="shared" si="898"/>
        <v>0</v>
      </c>
      <c r="IW396" s="39">
        <f t="shared" si="899"/>
        <v>0</v>
      </c>
      <c r="IX396" s="39">
        <f t="shared" si="900"/>
        <v>0</v>
      </c>
      <c r="IY396" s="53">
        <f t="shared" si="901"/>
        <v>0</v>
      </c>
      <c r="IZ396" s="39">
        <f t="shared" si="902"/>
        <v>0</v>
      </c>
      <c r="JA396" s="39">
        <f t="shared" si="903"/>
        <v>0</v>
      </c>
      <c r="JU396" s="21">
        <v>342</v>
      </c>
      <c r="JV396" s="39">
        <v>325</v>
      </c>
      <c r="JW396" s="39">
        <v>575</v>
      </c>
      <c r="JX396" s="39">
        <v>2500</v>
      </c>
      <c r="JY396" s="50">
        <f t="shared" si="904"/>
        <v>3.0967195672718111E-3</v>
      </c>
      <c r="JZ396" s="40">
        <f t="shared" si="820"/>
        <v>25.5</v>
      </c>
      <c r="KA396" s="41">
        <f t="shared" si="905"/>
        <v>63750</v>
      </c>
      <c r="KB396" s="39">
        <f t="shared" si="906"/>
        <v>36656250</v>
      </c>
      <c r="KC396" s="39">
        <f t="shared" si="907"/>
        <v>20718750</v>
      </c>
      <c r="KD396" s="40">
        <f t="shared" si="821"/>
        <v>0</v>
      </c>
      <c r="KE396" s="39">
        <f t="shared" si="908"/>
        <v>0</v>
      </c>
      <c r="KF396" s="39">
        <f t="shared" si="909"/>
        <v>0</v>
      </c>
      <c r="KG396" s="39">
        <f t="shared" si="910"/>
        <v>0</v>
      </c>
      <c r="KH396" s="53">
        <f t="shared" si="911"/>
        <v>0</v>
      </c>
      <c r="KI396" s="39">
        <f t="shared" si="912"/>
        <v>0</v>
      </c>
      <c r="KJ396" s="39">
        <f t="shared" si="913"/>
        <v>0</v>
      </c>
      <c r="LD396" s="21">
        <v>342</v>
      </c>
      <c r="LE396" s="39">
        <v>325</v>
      </c>
      <c r="LF396" s="39">
        <v>575</v>
      </c>
      <c r="LG396" s="39">
        <v>2500</v>
      </c>
      <c r="LH396" s="50">
        <f t="shared" si="914"/>
        <v>3.0967195672718111E-3</v>
      </c>
      <c r="LI396" s="40">
        <f t="shared" si="822"/>
        <v>25.5</v>
      </c>
      <c r="LJ396" s="41">
        <f t="shared" si="915"/>
        <v>63750</v>
      </c>
      <c r="LK396" s="39">
        <f t="shared" si="916"/>
        <v>36656250</v>
      </c>
      <c r="LL396" s="39">
        <f t="shared" si="917"/>
        <v>20718750</v>
      </c>
      <c r="LM396" s="40">
        <f t="shared" si="823"/>
        <v>0</v>
      </c>
      <c r="LN396" s="39">
        <f t="shared" si="918"/>
        <v>0</v>
      </c>
      <c r="LO396" s="39">
        <f t="shared" si="919"/>
        <v>0</v>
      </c>
      <c r="LP396" s="39">
        <f t="shared" si="920"/>
        <v>0</v>
      </c>
      <c r="LQ396" s="53">
        <f t="shared" si="921"/>
        <v>0</v>
      </c>
      <c r="LR396" s="39">
        <f t="shared" si="922"/>
        <v>0</v>
      </c>
      <c r="LS396" s="39">
        <f t="shared" si="923"/>
        <v>0</v>
      </c>
    </row>
    <row r="397" spans="1:331" x14ac:dyDescent="0.25">
      <c r="A397" s="21">
        <v>343</v>
      </c>
      <c r="B397" s="39">
        <v>375</v>
      </c>
      <c r="C397" s="39">
        <v>-575</v>
      </c>
      <c r="D397" s="39">
        <v>2500</v>
      </c>
      <c r="E397" s="50">
        <f t="shared" si="824"/>
        <v>9.3250000000000006E-4</v>
      </c>
      <c r="F397" s="40">
        <f t="shared" si="804"/>
        <v>18.23532890625</v>
      </c>
      <c r="G397" s="41">
        <f t="shared" si="825"/>
        <v>45588.322265625</v>
      </c>
      <c r="H397" s="39">
        <f t="shared" si="826"/>
        <v>-26213285.302734375</v>
      </c>
      <c r="I397" s="39">
        <f t="shared" si="827"/>
        <v>17095620.849609375</v>
      </c>
      <c r="J397" s="40">
        <f t="shared" si="805"/>
        <v>13610.624999999998</v>
      </c>
      <c r="K397" s="39">
        <f t="shared" si="828"/>
        <v>34026562.499999993</v>
      </c>
      <c r="L397" s="39">
        <f t="shared" si="829"/>
        <v>-19565273437.499996</v>
      </c>
      <c r="M397" s="39">
        <f t="shared" si="830"/>
        <v>12759960937.499998</v>
      </c>
      <c r="N397" s="53">
        <f t="shared" si="831"/>
        <v>11250032226562.498</v>
      </c>
      <c r="O397" s="39">
        <f t="shared" si="832"/>
        <v>-7336977539062.499</v>
      </c>
      <c r="P397" s="39">
        <f t="shared" si="833"/>
        <v>4784985351562.499</v>
      </c>
      <c r="AJ397" s="21">
        <v>343</v>
      </c>
      <c r="AK397" s="39">
        <v>375</v>
      </c>
      <c r="AL397" s="39">
        <v>-575</v>
      </c>
      <c r="AM397" s="39">
        <v>2500</v>
      </c>
      <c r="AN397" s="50">
        <f t="shared" si="834"/>
        <v>4.0265806437934806E-4</v>
      </c>
      <c r="AO397" s="40">
        <f t="shared" si="806"/>
        <v>9.2341794720113874</v>
      </c>
      <c r="AP397" s="41">
        <f t="shared" si="835"/>
        <v>23085.448680028469</v>
      </c>
      <c r="AQ397" s="39">
        <f t="shared" si="836"/>
        <v>-13274132.991016369</v>
      </c>
      <c r="AR397" s="39">
        <f t="shared" si="837"/>
        <v>8657043.2550106756</v>
      </c>
      <c r="AS397" s="40">
        <f t="shared" si="807"/>
        <v>20366.109679163314</v>
      </c>
      <c r="AT397" s="39">
        <f t="shared" si="838"/>
        <v>50915274.197908282</v>
      </c>
      <c r="AU397" s="39">
        <f t="shared" si="839"/>
        <v>-29276282663.797264</v>
      </c>
      <c r="AV397" s="39">
        <f t="shared" si="840"/>
        <v>19093227824.215607</v>
      </c>
      <c r="AW397" s="53">
        <f t="shared" si="841"/>
        <v>16833862531683.428</v>
      </c>
      <c r="AX397" s="39">
        <f t="shared" si="842"/>
        <v>-10978605998923.975</v>
      </c>
      <c r="AY397" s="39">
        <f t="shared" si="843"/>
        <v>7159960434080.8525</v>
      </c>
      <c r="BS397" s="21">
        <v>343</v>
      </c>
      <c r="BT397" s="39">
        <v>375</v>
      </c>
      <c r="BU397" s="39">
        <v>-575</v>
      </c>
      <c r="BV397" s="39">
        <v>2500</v>
      </c>
      <c r="BW397" s="50">
        <f t="shared" si="844"/>
        <v>4.4003985344959022E-4</v>
      </c>
      <c r="BX397" s="40">
        <f t="shared" si="808"/>
        <v>9.9865926749869534</v>
      </c>
      <c r="BY397" s="41">
        <f t="shared" si="845"/>
        <v>24966.481687467385</v>
      </c>
      <c r="BZ397" s="39">
        <f t="shared" si="846"/>
        <v>-14355726.970293747</v>
      </c>
      <c r="CA397" s="39">
        <f t="shared" si="847"/>
        <v>9362430.6328002699</v>
      </c>
      <c r="CB397" s="40">
        <f t="shared" si="809"/>
        <v>19889.491868517725</v>
      </c>
      <c r="CC397" s="39">
        <f t="shared" si="848"/>
        <v>49723729.671294317</v>
      </c>
      <c r="CD397" s="39">
        <f t="shared" si="849"/>
        <v>-28591144560.994232</v>
      </c>
      <c r="CE397" s="39">
        <f t="shared" si="850"/>
        <v>18646398626.735371</v>
      </c>
      <c r="CF397" s="53">
        <f t="shared" si="851"/>
        <v>16439908122571.684</v>
      </c>
      <c r="CG397" s="39">
        <f t="shared" si="852"/>
        <v>-10721679210372.838</v>
      </c>
      <c r="CH397" s="39">
        <f t="shared" si="853"/>
        <v>6992399485025.7637</v>
      </c>
      <c r="DB397" s="21">
        <v>343</v>
      </c>
      <c r="DC397" s="39">
        <v>375</v>
      </c>
      <c r="DD397" s="39">
        <v>-575</v>
      </c>
      <c r="DE397" s="39">
        <v>2500</v>
      </c>
      <c r="DF397" s="50">
        <f t="shared" si="854"/>
        <v>4.0061235494088745E-4</v>
      </c>
      <c r="DG397" s="40">
        <f t="shared" si="810"/>
        <v>9.1924896503056992</v>
      </c>
      <c r="DH397" s="41">
        <f t="shared" si="855"/>
        <v>22981.224125764249</v>
      </c>
      <c r="DI397" s="39">
        <f t="shared" si="856"/>
        <v>-13214203.872314444</v>
      </c>
      <c r="DJ397" s="39">
        <f t="shared" si="857"/>
        <v>8617959.047161594</v>
      </c>
      <c r="DK397" s="40">
        <f t="shared" si="811"/>
        <v>20392.192474503685</v>
      </c>
      <c r="DL397" s="39">
        <f t="shared" si="858"/>
        <v>50980481.18625921</v>
      </c>
      <c r="DM397" s="39">
        <f t="shared" si="859"/>
        <v>-29313776682.099045</v>
      </c>
      <c r="DN397" s="39">
        <f t="shared" si="860"/>
        <v>19117680444.847202</v>
      </c>
      <c r="DO397" s="53">
        <f t="shared" si="861"/>
        <v>16855421592206.951</v>
      </c>
      <c r="DP397" s="39">
        <f t="shared" si="862"/>
        <v>-10992666255787.141</v>
      </c>
      <c r="DQ397" s="39">
        <f t="shared" si="863"/>
        <v>7169130166817.7012</v>
      </c>
      <c r="EK397" s="21">
        <v>343</v>
      </c>
      <c r="EL397" s="39">
        <v>375</v>
      </c>
      <c r="EM397" s="39">
        <v>-575</v>
      </c>
      <c r="EN397" s="39">
        <v>2500</v>
      </c>
      <c r="EO397" s="50">
        <f t="shared" si="864"/>
        <v>3.886236361783763E-4</v>
      </c>
      <c r="EP397" s="40">
        <f t="shared" si="812"/>
        <v>8.9470971149958896</v>
      </c>
      <c r="EQ397" s="41">
        <f t="shared" si="865"/>
        <v>22367.742787489722</v>
      </c>
      <c r="ER397" s="39">
        <f t="shared" si="866"/>
        <v>-12861452.10280659</v>
      </c>
      <c r="ES397" s="39">
        <f t="shared" si="867"/>
        <v>8387903.5453086458</v>
      </c>
      <c r="ET397" s="40">
        <f t="shared" si="813"/>
        <v>20545.048638725701</v>
      </c>
      <c r="EU397" s="39">
        <f t="shared" si="868"/>
        <v>51362621.596814252</v>
      </c>
      <c r="EV397" s="39">
        <f t="shared" si="869"/>
        <v>-29533507418.168194</v>
      </c>
      <c r="EW397" s="39">
        <f t="shared" si="870"/>
        <v>19260983098.805344</v>
      </c>
      <c r="EX397" s="53">
        <f t="shared" si="871"/>
        <v>16981766765446.711</v>
      </c>
      <c r="EY397" s="39">
        <f t="shared" si="872"/>
        <v>-11075065281813.072</v>
      </c>
      <c r="EZ397" s="39">
        <f t="shared" si="873"/>
        <v>7222868662052.0039</v>
      </c>
      <c r="FT397" s="21">
        <v>343</v>
      </c>
      <c r="FU397" s="39">
        <v>375</v>
      </c>
      <c r="FV397" s="39">
        <v>-575</v>
      </c>
      <c r="FW397" s="39">
        <v>2500</v>
      </c>
      <c r="FX397" s="50">
        <f t="shared" si="874"/>
        <v>3.8769468333620832E-4</v>
      </c>
      <c r="FY397" s="40">
        <f t="shared" si="814"/>
        <v>8.9280062323426463</v>
      </c>
      <c r="FZ397" s="41">
        <f t="shared" si="875"/>
        <v>22320.015580856616</v>
      </c>
      <c r="GA397" s="39">
        <f t="shared" si="876"/>
        <v>-12834008.958992554</v>
      </c>
      <c r="GB397" s="39">
        <f t="shared" si="877"/>
        <v>8370005.8428212311</v>
      </c>
      <c r="GC397" s="40">
        <f t="shared" si="815"/>
        <v>20556.892787463345</v>
      </c>
      <c r="GD397" s="39">
        <f t="shared" si="878"/>
        <v>51392231.968658358</v>
      </c>
      <c r="GE397" s="39">
        <f t="shared" si="879"/>
        <v>-29550533381.978558</v>
      </c>
      <c r="GF397" s="39">
        <f t="shared" si="880"/>
        <v>19272086988.246883</v>
      </c>
      <c r="GG397" s="53">
        <f t="shared" si="881"/>
        <v>16991556694637.67</v>
      </c>
      <c r="GH397" s="39">
        <f t="shared" si="882"/>
        <v>-11081450018241.957</v>
      </c>
      <c r="GI397" s="39">
        <f t="shared" si="883"/>
        <v>7227032620592.582</v>
      </c>
      <c r="HC397" s="21">
        <v>343</v>
      </c>
      <c r="HD397" s="39">
        <v>375</v>
      </c>
      <c r="HE397" s="39">
        <v>-575</v>
      </c>
      <c r="HF397" s="39">
        <v>2500</v>
      </c>
      <c r="HG397" s="50">
        <f t="shared" si="884"/>
        <v>3.876923100764255E-4</v>
      </c>
      <c r="HH397" s="40">
        <f t="shared" si="816"/>
        <v>8.9279574454598318</v>
      </c>
      <c r="HI397" s="41">
        <f t="shared" si="885"/>
        <v>22319.893613649579</v>
      </c>
      <c r="HJ397" s="39">
        <f t="shared" si="886"/>
        <v>-12833938.827848509</v>
      </c>
      <c r="HK397" s="39">
        <f t="shared" si="887"/>
        <v>8369960.1051185923</v>
      </c>
      <c r="HL397" s="40">
        <f t="shared" si="817"/>
        <v>20556.923046525575</v>
      </c>
      <c r="HM397" s="39">
        <f t="shared" si="888"/>
        <v>51392307.616313934</v>
      </c>
      <c r="HN397" s="39">
        <f t="shared" si="889"/>
        <v>-29550576879.380512</v>
      </c>
      <c r="HO397" s="39">
        <f t="shared" si="890"/>
        <v>19272115356.117725</v>
      </c>
      <c r="HP397" s="53">
        <f t="shared" si="891"/>
        <v>16991581705643.795</v>
      </c>
      <c r="HQ397" s="39">
        <f t="shared" si="892"/>
        <v>-11081466329767.691</v>
      </c>
      <c r="HR397" s="39">
        <f t="shared" si="893"/>
        <v>7227043258544.1475</v>
      </c>
      <c r="IL397" s="21">
        <v>343</v>
      </c>
      <c r="IM397" s="39">
        <v>375</v>
      </c>
      <c r="IN397" s="39">
        <v>-575</v>
      </c>
      <c r="IO397" s="39">
        <v>2500</v>
      </c>
      <c r="IP397" s="50">
        <f t="shared" si="894"/>
        <v>3.8769231002538896E-4</v>
      </c>
      <c r="IQ397" s="40">
        <f t="shared" si="818"/>
        <v>8.9279574444106746</v>
      </c>
      <c r="IR397" s="41">
        <f t="shared" si="895"/>
        <v>22319.893611026688</v>
      </c>
      <c r="IS397" s="39">
        <f t="shared" si="896"/>
        <v>-12833938.826340346</v>
      </c>
      <c r="IT397" s="39">
        <f t="shared" si="897"/>
        <v>8369960.1041350076</v>
      </c>
      <c r="IU397" s="40">
        <f t="shared" si="819"/>
        <v>20556.923047176293</v>
      </c>
      <c r="IV397" s="39">
        <f t="shared" si="898"/>
        <v>51392307.617940731</v>
      </c>
      <c r="IW397" s="39">
        <f t="shared" si="899"/>
        <v>-29550576880.315922</v>
      </c>
      <c r="IX397" s="39">
        <f t="shared" si="900"/>
        <v>19272115356.727776</v>
      </c>
      <c r="IY397" s="53">
        <f t="shared" si="901"/>
        <v>16991581706181.654</v>
      </c>
      <c r="IZ397" s="39">
        <f t="shared" si="902"/>
        <v>-11081466330118.471</v>
      </c>
      <c r="JA397" s="39">
        <f t="shared" si="903"/>
        <v>7227043258772.915</v>
      </c>
      <c r="JU397" s="21">
        <v>343</v>
      </c>
      <c r="JV397" s="39">
        <v>375</v>
      </c>
      <c r="JW397" s="39">
        <v>-575</v>
      </c>
      <c r="JX397" s="39">
        <v>2500</v>
      </c>
      <c r="JY397" s="50">
        <f t="shared" si="904"/>
        <v>3.876923100253895E-4</v>
      </c>
      <c r="JZ397" s="40">
        <f t="shared" si="820"/>
        <v>8.9279574444106888</v>
      </c>
      <c r="KA397" s="41">
        <f t="shared" si="905"/>
        <v>22319.89361102672</v>
      </c>
      <c r="KB397" s="39">
        <f t="shared" si="906"/>
        <v>-12833938.826340364</v>
      </c>
      <c r="KC397" s="39">
        <f t="shared" si="907"/>
        <v>8369960.1041350206</v>
      </c>
      <c r="KD397" s="40">
        <f t="shared" si="821"/>
        <v>20556.923047176282</v>
      </c>
      <c r="KE397" s="39">
        <f t="shared" si="908"/>
        <v>51392307.617940709</v>
      </c>
      <c r="KF397" s="39">
        <f t="shared" si="909"/>
        <v>-29550576880.315907</v>
      </c>
      <c r="KG397" s="39">
        <f t="shared" si="910"/>
        <v>19272115356.727764</v>
      </c>
      <c r="KH397" s="53">
        <f t="shared" si="911"/>
        <v>16991581706181.646</v>
      </c>
      <c r="KI397" s="39">
        <f t="shared" si="912"/>
        <v>-11081466330118.465</v>
      </c>
      <c r="KJ397" s="39">
        <f t="shared" si="913"/>
        <v>7227043258772.9121</v>
      </c>
      <c r="LD397" s="21">
        <v>343</v>
      </c>
      <c r="LE397" s="39">
        <v>375</v>
      </c>
      <c r="LF397" s="39">
        <v>-575</v>
      </c>
      <c r="LG397" s="39">
        <v>2500</v>
      </c>
      <c r="LH397" s="50">
        <f t="shared" si="914"/>
        <v>3.876923100253895E-4</v>
      </c>
      <c r="LI397" s="40">
        <f t="shared" si="822"/>
        <v>8.9279574444106888</v>
      </c>
      <c r="LJ397" s="41">
        <f t="shared" si="915"/>
        <v>22319.89361102672</v>
      </c>
      <c r="LK397" s="39">
        <f t="shared" si="916"/>
        <v>-12833938.826340364</v>
      </c>
      <c r="LL397" s="39">
        <f t="shared" si="917"/>
        <v>8369960.1041350206</v>
      </c>
      <c r="LM397" s="40">
        <f t="shared" si="823"/>
        <v>20556.923047176282</v>
      </c>
      <c r="LN397" s="39">
        <f t="shared" si="918"/>
        <v>51392307.617940709</v>
      </c>
      <c r="LO397" s="39">
        <f t="shared" si="919"/>
        <v>-29550576880.315907</v>
      </c>
      <c r="LP397" s="39">
        <f t="shared" si="920"/>
        <v>19272115356.727764</v>
      </c>
      <c r="LQ397" s="53">
        <f t="shared" si="921"/>
        <v>16991581706181.646</v>
      </c>
      <c r="LR397" s="39">
        <f t="shared" si="922"/>
        <v>-11081466330118.465</v>
      </c>
      <c r="LS397" s="39">
        <f t="shared" si="923"/>
        <v>7227043258772.9121</v>
      </c>
    </row>
    <row r="398" spans="1:331" x14ac:dyDescent="0.25">
      <c r="A398" s="21">
        <v>344</v>
      </c>
      <c r="B398" s="39">
        <v>375</v>
      </c>
      <c r="C398" s="39">
        <v>-525</v>
      </c>
      <c r="D398" s="39">
        <v>2500</v>
      </c>
      <c r="E398" s="50">
        <f t="shared" si="824"/>
        <v>9.3999999999999997E-4</v>
      </c>
      <c r="F398" s="40">
        <f t="shared" si="804"/>
        <v>18.337049999999998</v>
      </c>
      <c r="G398" s="41">
        <f t="shared" si="825"/>
        <v>45842.624999999993</v>
      </c>
      <c r="H398" s="39">
        <f t="shared" si="826"/>
        <v>-24067378.124999996</v>
      </c>
      <c r="I398" s="39">
        <f t="shared" si="827"/>
        <v>17190984.374999996</v>
      </c>
      <c r="J398" s="40">
        <f t="shared" si="805"/>
        <v>13515</v>
      </c>
      <c r="K398" s="39">
        <f t="shared" si="828"/>
        <v>33787500</v>
      </c>
      <c r="L398" s="39">
        <f t="shared" si="829"/>
        <v>-17738437500</v>
      </c>
      <c r="M398" s="39">
        <f t="shared" si="830"/>
        <v>12670312500</v>
      </c>
      <c r="N398" s="53">
        <f t="shared" si="831"/>
        <v>9312679687500</v>
      </c>
      <c r="O398" s="39">
        <f t="shared" si="832"/>
        <v>-6651914062500</v>
      </c>
      <c r="P398" s="39">
        <f t="shared" si="833"/>
        <v>4751367187500</v>
      </c>
      <c r="AJ398" s="21">
        <v>344</v>
      </c>
      <c r="AK398" s="39">
        <v>375</v>
      </c>
      <c r="AL398" s="39">
        <v>-525</v>
      </c>
      <c r="AM398" s="39">
        <v>2500</v>
      </c>
      <c r="AN398" s="50">
        <f t="shared" si="834"/>
        <v>4.7525010411732368E-4</v>
      </c>
      <c r="AO398" s="40">
        <f t="shared" si="806"/>
        <v>10.679003188161767</v>
      </c>
      <c r="AP398" s="41">
        <f t="shared" si="835"/>
        <v>26697.507970404418</v>
      </c>
      <c r="AQ398" s="39">
        <f t="shared" si="836"/>
        <v>-14016191.68446232</v>
      </c>
      <c r="AR398" s="39">
        <f t="shared" si="837"/>
        <v>10011565.488901656</v>
      </c>
      <c r="AS398" s="40">
        <f t="shared" si="807"/>
        <v>19440.561172504124</v>
      </c>
      <c r="AT398" s="39">
        <f t="shared" si="838"/>
        <v>48601402.93126031</v>
      </c>
      <c r="AU398" s="39">
        <f t="shared" si="839"/>
        <v>-25515736538.911663</v>
      </c>
      <c r="AV398" s="39">
        <f t="shared" si="840"/>
        <v>18225526099.222618</v>
      </c>
      <c r="AW398" s="53">
        <f t="shared" si="841"/>
        <v>13395761682928.623</v>
      </c>
      <c r="AX398" s="39">
        <f t="shared" si="842"/>
        <v>-9568401202091.875</v>
      </c>
      <c r="AY398" s="39">
        <f t="shared" si="843"/>
        <v>6834572287208.4814</v>
      </c>
      <c r="BS398" s="21">
        <v>344</v>
      </c>
      <c r="BT398" s="39">
        <v>375</v>
      </c>
      <c r="BU398" s="39">
        <v>-525</v>
      </c>
      <c r="BV398" s="39">
        <v>2500</v>
      </c>
      <c r="BW398" s="50">
        <f t="shared" si="844"/>
        <v>5.3040135719790245E-4</v>
      </c>
      <c r="BX398" s="40">
        <f t="shared" si="808"/>
        <v>11.731783910348234</v>
      </c>
      <c r="BY398" s="41">
        <f t="shared" si="845"/>
        <v>29329.459775870586</v>
      </c>
      <c r="BZ398" s="39">
        <f t="shared" si="846"/>
        <v>-15397966.382332057</v>
      </c>
      <c r="CA398" s="39">
        <f t="shared" si="847"/>
        <v>10998547.41595147</v>
      </c>
      <c r="CB398" s="40">
        <f t="shared" si="809"/>
        <v>18737.382695726745</v>
      </c>
      <c r="CC398" s="39">
        <f t="shared" si="848"/>
        <v>46843456.739316858</v>
      </c>
      <c r="CD398" s="39">
        <f t="shared" si="849"/>
        <v>-24592814788.14135</v>
      </c>
      <c r="CE398" s="39">
        <f t="shared" si="850"/>
        <v>17566296277.24382</v>
      </c>
      <c r="CF398" s="53">
        <f t="shared" si="851"/>
        <v>12911227763774.209</v>
      </c>
      <c r="CG398" s="39">
        <f t="shared" si="852"/>
        <v>-9222305545553.0059</v>
      </c>
      <c r="CH398" s="39">
        <f t="shared" si="853"/>
        <v>6587361103966.4336</v>
      </c>
      <c r="DB398" s="21">
        <v>344</v>
      </c>
      <c r="DC398" s="39">
        <v>375</v>
      </c>
      <c r="DD398" s="39">
        <v>-525</v>
      </c>
      <c r="DE398" s="39">
        <v>2500</v>
      </c>
      <c r="DF398" s="50">
        <f t="shared" si="854"/>
        <v>5.1153262969226457E-4</v>
      </c>
      <c r="DG398" s="40">
        <f t="shared" si="810"/>
        <v>11.375963657998486</v>
      </c>
      <c r="DH398" s="41">
        <f t="shared" si="855"/>
        <v>28439.909144996214</v>
      </c>
      <c r="DI398" s="39">
        <f t="shared" si="856"/>
        <v>-14930952.301123012</v>
      </c>
      <c r="DJ398" s="39">
        <f t="shared" si="857"/>
        <v>10664965.929373581</v>
      </c>
      <c r="DK398" s="40">
        <f t="shared" si="811"/>
        <v>18977.958971423628</v>
      </c>
      <c r="DL398" s="39">
        <f t="shared" si="858"/>
        <v>47444897.428559072</v>
      </c>
      <c r="DM398" s="39">
        <f t="shared" si="859"/>
        <v>-24908571149.993511</v>
      </c>
      <c r="DN398" s="39">
        <f t="shared" si="860"/>
        <v>17791836535.709652</v>
      </c>
      <c r="DO398" s="53">
        <f t="shared" si="861"/>
        <v>13076999853746.594</v>
      </c>
      <c r="DP398" s="39">
        <f t="shared" si="862"/>
        <v>-9340714181247.5664</v>
      </c>
      <c r="DQ398" s="39">
        <f t="shared" si="863"/>
        <v>6671938700891.1191</v>
      </c>
      <c r="EK398" s="21">
        <v>344</v>
      </c>
      <c r="EL398" s="39">
        <v>375</v>
      </c>
      <c r="EM398" s="39">
        <v>-525</v>
      </c>
      <c r="EN398" s="39">
        <v>2500</v>
      </c>
      <c r="EO398" s="50">
        <f t="shared" si="864"/>
        <v>5.0721004648183457E-4</v>
      </c>
      <c r="EP398" s="40">
        <f t="shared" si="812"/>
        <v>11.293810736054613</v>
      </c>
      <c r="EQ398" s="41">
        <f t="shared" si="865"/>
        <v>28234.526840136532</v>
      </c>
      <c r="ER398" s="39">
        <f t="shared" si="866"/>
        <v>-14823126.59107168</v>
      </c>
      <c r="ES398" s="39">
        <f t="shared" si="867"/>
        <v>10587947.5650512</v>
      </c>
      <c r="ET398" s="40">
        <f t="shared" si="813"/>
        <v>19033.071907356611</v>
      </c>
      <c r="EU398" s="39">
        <f t="shared" si="868"/>
        <v>47582679.768391527</v>
      </c>
      <c r="EV398" s="39">
        <f t="shared" si="869"/>
        <v>-24980906878.405552</v>
      </c>
      <c r="EW398" s="39">
        <f t="shared" si="870"/>
        <v>17843504913.146824</v>
      </c>
      <c r="EX398" s="53">
        <f t="shared" si="871"/>
        <v>13114976111162.914</v>
      </c>
      <c r="EY398" s="39">
        <f t="shared" si="872"/>
        <v>-9367840079402.082</v>
      </c>
      <c r="EZ398" s="39">
        <f t="shared" si="873"/>
        <v>6691314342430.0586</v>
      </c>
      <c r="FT398" s="21">
        <v>344</v>
      </c>
      <c r="FU398" s="39">
        <v>375</v>
      </c>
      <c r="FV398" s="39">
        <v>-525</v>
      </c>
      <c r="FW398" s="39">
        <v>2500</v>
      </c>
      <c r="FX398" s="50">
        <f t="shared" si="874"/>
        <v>5.0686456402947546E-4</v>
      </c>
      <c r="FY398" s="40">
        <f t="shared" si="814"/>
        <v>11.287234382788085</v>
      </c>
      <c r="FZ398" s="41">
        <f t="shared" si="875"/>
        <v>28218.085956970215</v>
      </c>
      <c r="GA398" s="39">
        <f t="shared" si="876"/>
        <v>-14814495.127409363</v>
      </c>
      <c r="GB398" s="39">
        <f t="shared" si="877"/>
        <v>10581782.233863831</v>
      </c>
      <c r="GC398" s="40">
        <f t="shared" si="815"/>
        <v>19037.476808624189</v>
      </c>
      <c r="GD398" s="39">
        <f t="shared" si="878"/>
        <v>47593692.021560475</v>
      </c>
      <c r="GE398" s="39">
        <f t="shared" si="879"/>
        <v>-24986688311.319248</v>
      </c>
      <c r="GF398" s="39">
        <f t="shared" si="880"/>
        <v>17847634508.085178</v>
      </c>
      <c r="GG398" s="53">
        <f t="shared" si="881"/>
        <v>13118011363442.605</v>
      </c>
      <c r="GH398" s="39">
        <f t="shared" si="882"/>
        <v>-9370008116744.7188</v>
      </c>
      <c r="GI398" s="39">
        <f t="shared" si="883"/>
        <v>6692862940531.9414</v>
      </c>
      <c r="HC398" s="21">
        <v>344</v>
      </c>
      <c r="HD398" s="39">
        <v>375</v>
      </c>
      <c r="HE398" s="39">
        <v>-525</v>
      </c>
      <c r="HF398" s="39">
        <v>2500</v>
      </c>
      <c r="HG398" s="50">
        <f t="shared" si="884"/>
        <v>5.0686445513437929E-4</v>
      </c>
      <c r="HH398" s="40">
        <f t="shared" si="816"/>
        <v>11.287232309700142</v>
      </c>
      <c r="HI398" s="41">
        <f t="shared" si="885"/>
        <v>28218.080774250357</v>
      </c>
      <c r="HJ398" s="39">
        <f t="shared" si="886"/>
        <v>-14814492.406481437</v>
      </c>
      <c r="HK398" s="39">
        <f t="shared" si="887"/>
        <v>10581780.290343884</v>
      </c>
      <c r="HL398" s="40">
        <f t="shared" si="817"/>
        <v>19037.478197036664</v>
      </c>
      <c r="HM398" s="39">
        <f t="shared" si="888"/>
        <v>47593695.492591657</v>
      </c>
      <c r="HN398" s="39">
        <f t="shared" si="889"/>
        <v>-24986690133.610619</v>
      </c>
      <c r="HO398" s="39">
        <f t="shared" si="890"/>
        <v>17847635809.72187</v>
      </c>
      <c r="HP398" s="53">
        <f t="shared" si="891"/>
        <v>13118012320145.574</v>
      </c>
      <c r="HQ398" s="39">
        <f t="shared" si="892"/>
        <v>-9370008800103.9824</v>
      </c>
      <c r="HR398" s="39">
        <f t="shared" si="893"/>
        <v>6692863428645.7021</v>
      </c>
      <c r="IL398" s="21">
        <v>344</v>
      </c>
      <c r="IM398" s="39">
        <v>375</v>
      </c>
      <c r="IN398" s="39">
        <v>-525</v>
      </c>
      <c r="IO398" s="39">
        <v>2500</v>
      </c>
      <c r="IP398" s="50">
        <f t="shared" si="894"/>
        <v>5.0686445512478399E-4</v>
      </c>
      <c r="IQ398" s="40">
        <f t="shared" si="818"/>
        <v>11.287232309517469</v>
      </c>
      <c r="IR398" s="41">
        <f t="shared" si="895"/>
        <v>28218.080773793674</v>
      </c>
      <c r="IS398" s="39">
        <f t="shared" si="896"/>
        <v>-14814492.40624168</v>
      </c>
      <c r="IT398" s="39">
        <f t="shared" si="897"/>
        <v>10581780.290172627</v>
      </c>
      <c r="IU398" s="40">
        <f t="shared" si="819"/>
        <v>19037.478197159006</v>
      </c>
      <c r="IV398" s="39">
        <f t="shared" si="898"/>
        <v>47593695.492897511</v>
      </c>
      <c r="IW398" s="39">
        <f t="shared" si="899"/>
        <v>-24986690133.771194</v>
      </c>
      <c r="IX398" s="39">
        <f t="shared" si="900"/>
        <v>17847635809.836567</v>
      </c>
      <c r="IY398" s="53">
        <f t="shared" si="901"/>
        <v>13118012320229.877</v>
      </c>
      <c r="IZ398" s="39">
        <f t="shared" si="902"/>
        <v>-9370008800164.1973</v>
      </c>
      <c r="JA398" s="39">
        <f t="shared" si="903"/>
        <v>6692863428688.7129</v>
      </c>
      <c r="JU398" s="21">
        <v>344</v>
      </c>
      <c r="JV398" s="39">
        <v>375</v>
      </c>
      <c r="JW398" s="39">
        <v>-525</v>
      </c>
      <c r="JX398" s="39">
        <v>2500</v>
      </c>
      <c r="JY398" s="50">
        <f t="shared" si="904"/>
        <v>5.0686445512478475E-4</v>
      </c>
      <c r="JZ398" s="40">
        <f t="shared" si="820"/>
        <v>11.287232309517485</v>
      </c>
      <c r="KA398" s="41">
        <f t="shared" si="905"/>
        <v>28218.080773793714</v>
      </c>
      <c r="KB398" s="39">
        <f t="shared" si="906"/>
        <v>-14814492.4062417</v>
      </c>
      <c r="KC398" s="39">
        <f t="shared" si="907"/>
        <v>10581780.290172642</v>
      </c>
      <c r="KD398" s="40">
        <f t="shared" si="821"/>
        <v>19037.478197158995</v>
      </c>
      <c r="KE398" s="39">
        <f t="shared" si="908"/>
        <v>47593695.492897488</v>
      </c>
      <c r="KF398" s="39">
        <f t="shared" si="909"/>
        <v>-24986690133.771183</v>
      </c>
      <c r="KG398" s="39">
        <f t="shared" si="910"/>
        <v>17847635809.836559</v>
      </c>
      <c r="KH398" s="53">
        <f t="shared" si="911"/>
        <v>13118012320229.871</v>
      </c>
      <c r="KI398" s="39">
        <f t="shared" si="912"/>
        <v>-9370008800164.1934</v>
      </c>
      <c r="KJ398" s="39">
        <f t="shared" si="913"/>
        <v>6692863428688.709</v>
      </c>
      <c r="LD398" s="21">
        <v>344</v>
      </c>
      <c r="LE398" s="39">
        <v>375</v>
      </c>
      <c r="LF398" s="39">
        <v>-525</v>
      </c>
      <c r="LG398" s="39">
        <v>2500</v>
      </c>
      <c r="LH398" s="50">
        <f t="shared" si="914"/>
        <v>5.0686445512478475E-4</v>
      </c>
      <c r="LI398" s="40">
        <f t="shared" si="822"/>
        <v>11.287232309517485</v>
      </c>
      <c r="LJ398" s="41">
        <f t="shared" si="915"/>
        <v>28218.080773793714</v>
      </c>
      <c r="LK398" s="39">
        <f t="shared" si="916"/>
        <v>-14814492.4062417</v>
      </c>
      <c r="LL398" s="39">
        <f t="shared" si="917"/>
        <v>10581780.290172642</v>
      </c>
      <c r="LM398" s="40">
        <f t="shared" si="823"/>
        <v>19037.478197158995</v>
      </c>
      <c r="LN398" s="39">
        <f t="shared" si="918"/>
        <v>47593695.492897488</v>
      </c>
      <c r="LO398" s="39">
        <f t="shared" si="919"/>
        <v>-24986690133.771183</v>
      </c>
      <c r="LP398" s="39">
        <f t="shared" si="920"/>
        <v>17847635809.836559</v>
      </c>
      <c r="LQ398" s="53">
        <f t="shared" si="921"/>
        <v>13118012320229.871</v>
      </c>
      <c r="LR398" s="39">
        <f t="shared" si="922"/>
        <v>-9370008800164.1934</v>
      </c>
      <c r="LS398" s="39">
        <f t="shared" si="923"/>
        <v>6692863428688.709</v>
      </c>
    </row>
    <row r="399" spans="1:331" x14ac:dyDescent="0.25">
      <c r="A399" s="21">
        <v>345</v>
      </c>
      <c r="B399" s="39">
        <v>375</v>
      </c>
      <c r="C399" s="39">
        <v>-475</v>
      </c>
      <c r="D399" s="39">
        <v>2500</v>
      </c>
      <c r="E399" s="50">
        <f t="shared" si="824"/>
        <v>9.4749999999999999E-4</v>
      </c>
      <c r="F399" s="40">
        <f t="shared" si="804"/>
        <v>18.438053906249998</v>
      </c>
      <c r="G399" s="41">
        <f t="shared" si="825"/>
        <v>46095.134765624993</v>
      </c>
      <c r="H399" s="39">
        <f t="shared" si="826"/>
        <v>-21895189.013671871</v>
      </c>
      <c r="I399" s="39">
        <f t="shared" si="827"/>
        <v>17285675.537109371</v>
      </c>
      <c r="J399" s="40">
        <f t="shared" si="805"/>
        <v>13419.375</v>
      </c>
      <c r="K399" s="39">
        <f t="shared" si="828"/>
        <v>33548437.5</v>
      </c>
      <c r="L399" s="39">
        <f t="shared" si="829"/>
        <v>-15935507812.5</v>
      </c>
      <c r="M399" s="39">
        <f t="shared" si="830"/>
        <v>12580664062.5</v>
      </c>
      <c r="N399" s="53">
        <f t="shared" si="831"/>
        <v>7569366210937.5</v>
      </c>
      <c r="O399" s="39">
        <f t="shared" si="832"/>
        <v>-5975815429687.5</v>
      </c>
      <c r="P399" s="39">
        <f t="shared" si="833"/>
        <v>4717749023437.5</v>
      </c>
      <c r="AJ399" s="21">
        <v>345</v>
      </c>
      <c r="AK399" s="39">
        <v>375</v>
      </c>
      <c r="AL399" s="39">
        <v>-475</v>
      </c>
      <c r="AM399" s="39">
        <v>2500</v>
      </c>
      <c r="AN399" s="50">
        <f t="shared" si="834"/>
        <v>5.4784214385529941E-4</v>
      </c>
      <c r="AO399" s="40">
        <f t="shared" si="806"/>
        <v>12.056639450337324</v>
      </c>
      <c r="AP399" s="41">
        <f t="shared" si="835"/>
        <v>30141.598625843308</v>
      </c>
      <c r="AQ399" s="39">
        <f t="shared" si="836"/>
        <v>-14317259.347275572</v>
      </c>
      <c r="AR399" s="39">
        <f t="shared" si="837"/>
        <v>11303099.48469124</v>
      </c>
      <c r="AS399" s="40">
        <f t="shared" si="807"/>
        <v>18515.012665844934</v>
      </c>
      <c r="AT399" s="39">
        <f t="shared" si="838"/>
        <v>46287531.66461233</v>
      </c>
      <c r="AU399" s="39">
        <f t="shared" si="839"/>
        <v>-21986577540.690857</v>
      </c>
      <c r="AV399" s="39">
        <f t="shared" si="840"/>
        <v>17357824374.229626</v>
      </c>
      <c r="AW399" s="53">
        <f t="shared" si="841"/>
        <v>10443624331828.156</v>
      </c>
      <c r="AX399" s="39">
        <f t="shared" si="842"/>
        <v>-8244966577759.0723</v>
      </c>
      <c r="AY399" s="39">
        <f t="shared" si="843"/>
        <v>6509184140336.1094</v>
      </c>
      <c r="BS399" s="21">
        <v>345</v>
      </c>
      <c r="BT399" s="39">
        <v>375</v>
      </c>
      <c r="BU399" s="39">
        <v>-475</v>
      </c>
      <c r="BV399" s="39">
        <v>2500</v>
      </c>
      <c r="BW399" s="50">
        <f t="shared" si="844"/>
        <v>6.2076286094621467E-4</v>
      </c>
      <c r="BX399" s="40">
        <f t="shared" si="808"/>
        <v>13.3728688283739</v>
      </c>
      <c r="BY399" s="41">
        <f t="shared" si="845"/>
        <v>33432.17207093475</v>
      </c>
      <c r="BZ399" s="39">
        <f t="shared" si="846"/>
        <v>-15880281.733694006</v>
      </c>
      <c r="CA399" s="39">
        <f t="shared" si="847"/>
        <v>12537064.52660053</v>
      </c>
      <c r="CB399" s="40">
        <f t="shared" si="809"/>
        <v>17585.27352293576</v>
      </c>
      <c r="CC399" s="39">
        <f t="shared" si="848"/>
        <v>43963183.8073394</v>
      </c>
      <c r="CD399" s="39">
        <f t="shared" si="849"/>
        <v>-20882512308.486214</v>
      </c>
      <c r="CE399" s="39">
        <f t="shared" si="850"/>
        <v>16486193927.752275</v>
      </c>
      <c r="CF399" s="53">
        <f t="shared" si="851"/>
        <v>9919193346530.9512</v>
      </c>
      <c r="CG399" s="39">
        <f t="shared" si="852"/>
        <v>-7830942115682.3311</v>
      </c>
      <c r="CH399" s="39">
        <f t="shared" si="853"/>
        <v>6182322722907.1035</v>
      </c>
      <c r="DB399" s="21">
        <v>345</v>
      </c>
      <c r="DC399" s="39">
        <v>375</v>
      </c>
      <c r="DD399" s="39">
        <v>-475</v>
      </c>
      <c r="DE399" s="39">
        <v>2500</v>
      </c>
      <c r="DF399" s="50">
        <f t="shared" si="854"/>
        <v>6.2245290444364163E-4</v>
      </c>
      <c r="DG399" s="40">
        <f t="shared" si="810"/>
        <v>13.402570496967041</v>
      </c>
      <c r="DH399" s="41">
        <f t="shared" si="855"/>
        <v>33506.426242417605</v>
      </c>
      <c r="DI399" s="39">
        <f t="shared" si="856"/>
        <v>-15915552.465148363</v>
      </c>
      <c r="DJ399" s="39">
        <f t="shared" si="857"/>
        <v>12564909.840906601</v>
      </c>
      <c r="DK399" s="40">
        <f t="shared" si="811"/>
        <v>17563.725468343568</v>
      </c>
      <c r="DL399" s="39">
        <f t="shared" si="858"/>
        <v>43909313.67085892</v>
      </c>
      <c r="DM399" s="39">
        <f t="shared" si="859"/>
        <v>-20856923993.657986</v>
      </c>
      <c r="DN399" s="39">
        <f t="shared" si="860"/>
        <v>16465992626.572094</v>
      </c>
      <c r="DO399" s="53">
        <f t="shared" si="861"/>
        <v>9907038896987.543</v>
      </c>
      <c r="DP399" s="39">
        <f t="shared" si="862"/>
        <v>-7821346497621.7451</v>
      </c>
      <c r="DQ399" s="39">
        <f t="shared" si="863"/>
        <v>6174747234964.5352</v>
      </c>
      <c r="EK399" s="21">
        <v>345</v>
      </c>
      <c r="EL399" s="39">
        <v>375</v>
      </c>
      <c r="EM399" s="39">
        <v>-475</v>
      </c>
      <c r="EN399" s="39">
        <v>2500</v>
      </c>
      <c r="EO399" s="50">
        <f t="shared" si="864"/>
        <v>6.2579645678529261E-4</v>
      </c>
      <c r="EP399" s="40">
        <f t="shared" si="812"/>
        <v>13.461224464077915</v>
      </c>
      <c r="EQ399" s="41">
        <f t="shared" si="865"/>
        <v>33653.061160194789</v>
      </c>
      <c r="ER399" s="39">
        <f t="shared" si="866"/>
        <v>-15985204.051092524</v>
      </c>
      <c r="ES399" s="39">
        <f t="shared" si="867"/>
        <v>12619897.935073046</v>
      </c>
      <c r="ET399" s="40">
        <f t="shared" si="813"/>
        <v>17521.095175987521</v>
      </c>
      <c r="EU399" s="39">
        <f t="shared" si="868"/>
        <v>43802737.939968802</v>
      </c>
      <c r="EV399" s="39">
        <f t="shared" si="869"/>
        <v>-20806300521.48518</v>
      </c>
      <c r="EW399" s="39">
        <f t="shared" si="870"/>
        <v>16426026727.4883</v>
      </c>
      <c r="EX399" s="53">
        <f t="shared" si="871"/>
        <v>9882992747705.4609</v>
      </c>
      <c r="EY399" s="39">
        <f t="shared" si="872"/>
        <v>-7802362695556.9424</v>
      </c>
      <c r="EZ399" s="39">
        <f t="shared" si="873"/>
        <v>6159760022808.1123</v>
      </c>
      <c r="FT399" s="21">
        <v>345</v>
      </c>
      <c r="FU399" s="39">
        <v>375</v>
      </c>
      <c r="FV399" s="39">
        <v>-475</v>
      </c>
      <c r="FW399" s="39">
        <v>2500</v>
      </c>
      <c r="FX399" s="50">
        <f t="shared" si="874"/>
        <v>6.260344447227426E-4</v>
      </c>
      <c r="FY399" s="40">
        <f t="shared" si="814"/>
        <v>13.465393912311816</v>
      </c>
      <c r="FZ399" s="41">
        <f t="shared" si="875"/>
        <v>33663.484780779538</v>
      </c>
      <c r="GA399" s="39">
        <f t="shared" si="876"/>
        <v>-15990155.27087028</v>
      </c>
      <c r="GB399" s="39">
        <f t="shared" si="877"/>
        <v>12623806.792792326</v>
      </c>
      <c r="GC399" s="40">
        <f t="shared" si="815"/>
        <v>17518.06082978503</v>
      </c>
      <c r="GD399" s="39">
        <f t="shared" si="878"/>
        <v>43795152.074462578</v>
      </c>
      <c r="GE399" s="39">
        <f t="shared" si="879"/>
        <v>-20802697235.369724</v>
      </c>
      <c r="GF399" s="39">
        <f t="shared" si="880"/>
        <v>16423182027.923466</v>
      </c>
      <c r="GG399" s="53">
        <f t="shared" si="881"/>
        <v>9881281186800.6191</v>
      </c>
      <c r="GH399" s="39">
        <f t="shared" si="882"/>
        <v>-7801011463263.6465</v>
      </c>
      <c r="GI399" s="39">
        <f t="shared" si="883"/>
        <v>6158693260471.2998</v>
      </c>
      <c r="HC399" s="21">
        <v>345</v>
      </c>
      <c r="HD399" s="39">
        <v>375</v>
      </c>
      <c r="HE399" s="39">
        <v>-475</v>
      </c>
      <c r="HF399" s="39">
        <v>2500</v>
      </c>
      <c r="HG399" s="50">
        <f t="shared" si="884"/>
        <v>6.2603660019233307E-4</v>
      </c>
      <c r="HH399" s="40">
        <f t="shared" si="816"/>
        <v>13.465431671929602</v>
      </c>
      <c r="HI399" s="41">
        <f t="shared" si="885"/>
        <v>33663.579179824002</v>
      </c>
      <c r="HJ399" s="39">
        <f t="shared" si="886"/>
        <v>-15990200.110416401</v>
      </c>
      <c r="HK399" s="39">
        <f t="shared" si="887"/>
        <v>12623842.192434002</v>
      </c>
      <c r="HL399" s="40">
        <f t="shared" si="817"/>
        <v>17518.033347547753</v>
      </c>
      <c r="HM399" s="39">
        <f t="shared" si="888"/>
        <v>43795083.368869379</v>
      </c>
      <c r="HN399" s="39">
        <f t="shared" si="889"/>
        <v>-20802664600.212955</v>
      </c>
      <c r="HO399" s="39">
        <f t="shared" si="890"/>
        <v>16423156263.326017</v>
      </c>
      <c r="HP399" s="53">
        <f t="shared" si="891"/>
        <v>9881265685101.1543</v>
      </c>
      <c r="HQ399" s="39">
        <f t="shared" si="892"/>
        <v>-7800999225079.8584</v>
      </c>
      <c r="HR399" s="39">
        <f t="shared" si="893"/>
        <v>6158683598747.2568</v>
      </c>
      <c r="IL399" s="21">
        <v>345</v>
      </c>
      <c r="IM399" s="39">
        <v>375</v>
      </c>
      <c r="IN399" s="39">
        <v>-475</v>
      </c>
      <c r="IO399" s="39">
        <v>2500</v>
      </c>
      <c r="IP399" s="50">
        <f t="shared" si="894"/>
        <v>6.2603660022417902E-4</v>
      </c>
      <c r="IQ399" s="40">
        <f t="shared" si="818"/>
        <v>13.465431672487476</v>
      </c>
      <c r="IR399" s="41">
        <f t="shared" si="895"/>
        <v>33663.579181218687</v>
      </c>
      <c r="IS399" s="39">
        <f t="shared" si="896"/>
        <v>-15990200.111078877</v>
      </c>
      <c r="IT399" s="39">
        <f t="shared" si="897"/>
        <v>12623842.192957008</v>
      </c>
      <c r="IU399" s="40">
        <f t="shared" si="819"/>
        <v>17518.033347141718</v>
      </c>
      <c r="IV399" s="39">
        <f t="shared" si="898"/>
        <v>43795083.367854297</v>
      </c>
      <c r="IW399" s="39">
        <f t="shared" si="899"/>
        <v>-20802664599.730793</v>
      </c>
      <c r="IX399" s="39">
        <f t="shared" si="900"/>
        <v>16423156262.945362</v>
      </c>
      <c r="IY399" s="53">
        <f t="shared" si="901"/>
        <v>9881265684872.127</v>
      </c>
      <c r="IZ399" s="39">
        <f t="shared" si="902"/>
        <v>-7800999224899.0469</v>
      </c>
      <c r="JA399" s="39">
        <f t="shared" si="903"/>
        <v>6158683598604.5107</v>
      </c>
      <c r="JU399" s="21">
        <v>345</v>
      </c>
      <c r="JV399" s="39">
        <v>375</v>
      </c>
      <c r="JW399" s="39">
        <v>-475</v>
      </c>
      <c r="JX399" s="39">
        <v>2500</v>
      </c>
      <c r="JY399" s="50">
        <f t="shared" si="904"/>
        <v>6.2603660022417999E-4</v>
      </c>
      <c r="JZ399" s="40">
        <f t="shared" si="820"/>
        <v>13.465431672487497</v>
      </c>
      <c r="KA399" s="41">
        <f t="shared" si="905"/>
        <v>33663.579181218745</v>
      </c>
      <c r="KB399" s="39">
        <f t="shared" si="906"/>
        <v>-15990200.111078905</v>
      </c>
      <c r="KC399" s="39">
        <f t="shared" si="907"/>
        <v>12623842.192957029</v>
      </c>
      <c r="KD399" s="40">
        <f t="shared" si="821"/>
        <v>17518.033347141707</v>
      </c>
      <c r="KE399" s="39">
        <f t="shared" si="908"/>
        <v>43795083.367854267</v>
      </c>
      <c r="KF399" s="39">
        <f t="shared" si="909"/>
        <v>-20802664599.730778</v>
      </c>
      <c r="KG399" s="39">
        <f t="shared" si="910"/>
        <v>16423156262.945351</v>
      </c>
      <c r="KH399" s="53">
        <f t="shared" si="911"/>
        <v>9881265684872.1191</v>
      </c>
      <c r="KI399" s="39">
        <f t="shared" si="912"/>
        <v>-7800999224899.042</v>
      </c>
      <c r="KJ399" s="39">
        <f t="shared" si="913"/>
        <v>6158683598604.5059</v>
      </c>
      <c r="LD399" s="21">
        <v>345</v>
      </c>
      <c r="LE399" s="39">
        <v>375</v>
      </c>
      <c r="LF399" s="39">
        <v>-475</v>
      </c>
      <c r="LG399" s="39">
        <v>2500</v>
      </c>
      <c r="LH399" s="50">
        <f t="shared" si="914"/>
        <v>6.2603660022417999E-4</v>
      </c>
      <c r="LI399" s="40">
        <f t="shared" si="822"/>
        <v>13.465431672487497</v>
      </c>
      <c r="LJ399" s="41">
        <f t="shared" si="915"/>
        <v>33663.579181218745</v>
      </c>
      <c r="LK399" s="39">
        <f t="shared" si="916"/>
        <v>-15990200.111078905</v>
      </c>
      <c r="LL399" s="39">
        <f t="shared" si="917"/>
        <v>12623842.192957029</v>
      </c>
      <c r="LM399" s="40">
        <f t="shared" si="823"/>
        <v>17518.033347141707</v>
      </c>
      <c r="LN399" s="39">
        <f t="shared" si="918"/>
        <v>43795083.367854267</v>
      </c>
      <c r="LO399" s="39">
        <f t="shared" si="919"/>
        <v>-20802664599.730778</v>
      </c>
      <c r="LP399" s="39">
        <f t="shared" si="920"/>
        <v>16423156262.945351</v>
      </c>
      <c r="LQ399" s="53">
        <f t="shared" si="921"/>
        <v>9881265684872.1191</v>
      </c>
      <c r="LR399" s="39">
        <f t="shared" si="922"/>
        <v>-7800999224899.042</v>
      </c>
      <c r="LS399" s="39">
        <f t="shared" si="923"/>
        <v>6158683598604.5059</v>
      </c>
    </row>
    <row r="400" spans="1:331" x14ac:dyDescent="0.25">
      <c r="A400" s="21">
        <v>346</v>
      </c>
      <c r="B400" s="39">
        <v>375</v>
      </c>
      <c r="C400" s="39">
        <v>-425</v>
      </c>
      <c r="D400" s="39">
        <v>2500</v>
      </c>
      <c r="E400" s="50">
        <f t="shared" si="824"/>
        <v>9.5500000000000001E-4</v>
      </c>
      <c r="F400" s="40">
        <f t="shared" si="804"/>
        <v>18.538340625000004</v>
      </c>
      <c r="G400" s="41">
        <f t="shared" si="825"/>
        <v>46345.851562500007</v>
      </c>
      <c r="H400" s="39">
        <f t="shared" si="826"/>
        <v>-19696986.914062504</v>
      </c>
      <c r="I400" s="39">
        <f t="shared" si="827"/>
        <v>17379694.335937504</v>
      </c>
      <c r="J400" s="40">
        <f t="shared" si="805"/>
        <v>13323.75</v>
      </c>
      <c r="K400" s="39">
        <f t="shared" si="828"/>
        <v>33309375</v>
      </c>
      <c r="L400" s="39">
        <f t="shared" si="829"/>
        <v>-14156484375</v>
      </c>
      <c r="M400" s="39">
        <f t="shared" si="830"/>
        <v>12491015625</v>
      </c>
      <c r="N400" s="53">
        <f t="shared" si="831"/>
        <v>6016505859375</v>
      </c>
      <c r="O400" s="39">
        <f t="shared" si="832"/>
        <v>-5308681640625</v>
      </c>
      <c r="P400" s="39">
        <f t="shared" si="833"/>
        <v>4684130859375</v>
      </c>
      <c r="AJ400" s="21">
        <v>346</v>
      </c>
      <c r="AK400" s="39">
        <v>375</v>
      </c>
      <c r="AL400" s="39">
        <v>-425</v>
      </c>
      <c r="AM400" s="39">
        <v>2500</v>
      </c>
      <c r="AN400" s="50">
        <f t="shared" si="834"/>
        <v>6.2043418359327503E-4</v>
      </c>
      <c r="AO400" s="40">
        <f t="shared" si="806"/>
        <v>13.367088258538049</v>
      </c>
      <c r="AP400" s="41">
        <f t="shared" si="835"/>
        <v>33417.720646345122</v>
      </c>
      <c r="AQ400" s="39">
        <f t="shared" si="836"/>
        <v>-14202531.274696676</v>
      </c>
      <c r="AR400" s="39">
        <f t="shared" si="837"/>
        <v>12531645.242379421</v>
      </c>
      <c r="AS400" s="40">
        <f t="shared" si="807"/>
        <v>17589.46415918574</v>
      </c>
      <c r="AT400" s="39">
        <f t="shared" si="838"/>
        <v>43973660.397964351</v>
      </c>
      <c r="AU400" s="39">
        <f t="shared" si="839"/>
        <v>-18688805669.13485</v>
      </c>
      <c r="AV400" s="39">
        <f t="shared" si="840"/>
        <v>16490122649.236631</v>
      </c>
      <c r="AW400" s="53">
        <f t="shared" si="841"/>
        <v>7942742409382.3115</v>
      </c>
      <c r="AX400" s="39">
        <f t="shared" si="842"/>
        <v>-7008302125925.5684</v>
      </c>
      <c r="AY400" s="39">
        <f t="shared" si="843"/>
        <v>6183795993463.7373</v>
      </c>
      <c r="BS400" s="21">
        <v>346</v>
      </c>
      <c r="BT400" s="39">
        <v>375</v>
      </c>
      <c r="BU400" s="39">
        <v>-425</v>
      </c>
      <c r="BV400" s="39">
        <v>2500</v>
      </c>
      <c r="BW400" s="50">
        <f t="shared" si="844"/>
        <v>7.1112436469452679E-4</v>
      </c>
      <c r="BX400" s="40">
        <f t="shared" si="808"/>
        <v>14.909847429063944</v>
      </c>
      <c r="BY400" s="41">
        <f t="shared" si="845"/>
        <v>37274.618572659863</v>
      </c>
      <c r="BZ400" s="39">
        <f t="shared" si="846"/>
        <v>-15841712.893380443</v>
      </c>
      <c r="CA400" s="39">
        <f t="shared" si="847"/>
        <v>13977981.964747449</v>
      </c>
      <c r="CB400" s="40">
        <f t="shared" si="809"/>
        <v>16433.164350144783</v>
      </c>
      <c r="CC400" s="39">
        <f t="shared" si="848"/>
        <v>41082910.875361957</v>
      </c>
      <c r="CD400" s="39">
        <f t="shared" si="849"/>
        <v>-17460237122.028831</v>
      </c>
      <c r="CE400" s="39">
        <f t="shared" si="850"/>
        <v>15406091578.260735</v>
      </c>
      <c r="CF400" s="53">
        <f t="shared" si="851"/>
        <v>7420600776862.2529</v>
      </c>
      <c r="CG400" s="39">
        <f t="shared" si="852"/>
        <v>-6547588920760.8125</v>
      </c>
      <c r="CH400" s="39">
        <f t="shared" si="853"/>
        <v>5777284341847.7754</v>
      </c>
      <c r="DB400" s="21">
        <v>346</v>
      </c>
      <c r="DC400" s="39">
        <v>375</v>
      </c>
      <c r="DD400" s="39">
        <v>-425</v>
      </c>
      <c r="DE400" s="39">
        <v>2500</v>
      </c>
      <c r="DF400" s="50">
        <f t="shared" si="854"/>
        <v>7.3337317919501847E-4</v>
      </c>
      <c r="DG400" s="40">
        <f t="shared" si="810"/>
        <v>15.272310167211341</v>
      </c>
      <c r="DH400" s="41">
        <f t="shared" si="855"/>
        <v>38180.775418028352</v>
      </c>
      <c r="DI400" s="39">
        <f t="shared" si="856"/>
        <v>-16226829.55266205</v>
      </c>
      <c r="DJ400" s="39">
        <f t="shared" si="857"/>
        <v>14317790.781760631</v>
      </c>
      <c r="DK400" s="40">
        <f t="shared" si="811"/>
        <v>16149.491965263514</v>
      </c>
      <c r="DL400" s="39">
        <f t="shared" si="858"/>
        <v>40373729.913158789</v>
      </c>
      <c r="DM400" s="39">
        <f t="shared" si="859"/>
        <v>-17158835213.092485</v>
      </c>
      <c r="DN400" s="39">
        <f t="shared" si="860"/>
        <v>15140148717.434546</v>
      </c>
      <c r="DO400" s="53">
        <f t="shared" si="861"/>
        <v>7292504965564.3066</v>
      </c>
      <c r="DP400" s="39">
        <f t="shared" si="862"/>
        <v>-6434563204909.6816</v>
      </c>
      <c r="DQ400" s="39">
        <f t="shared" si="863"/>
        <v>5677555769037.9551</v>
      </c>
      <c r="EK400" s="21">
        <v>346</v>
      </c>
      <c r="EL400" s="39">
        <v>375</v>
      </c>
      <c r="EM400" s="39">
        <v>-425</v>
      </c>
      <c r="EN400" s="39">
        <v>2500</v>
      </c>
      <c r="EO400" s="50">
        <f t="shared" si="864"/>
        <v>7.4438286708875066E-4</v>
      </c>
      <c r="EP400" s="40">
        <f t="shared" si="812"/>
        <v>15.449338299065801</v>
      </c>
      <c r="EQ400" s="41">
        <f t="shared" si="865"/>
        <v>38623.345747664498</v>
      </c>
      <c r="ER400" s="39">
        <f t="shared" si="866"/>
        <v>-16414921.942757411</v>
      </c>
      <c r="ES400" s="39">
        <f t="shared" si="867"/>
        <v>14483754.655374186</v>
      </c>
      <c r="ET400" s="40">
        <f t="shared" si="813"/>
        <v>16009.118444618429</v>
      </c>
      <c r="EU400" s="39">
        <f t="shared" si="868"/>
        <v>40022796.111546069</v>
      </c>
      <c r="EV400" s="39">
        <f t="shared" si="869"/>
        <v>-17009688347.40708</v>
      </c>
      <c r="EW400" s="39">
        <f t="shared" si="870"/>
        <v>15008548541.829777</v>
      </c>
      <c r="EX400" s="53">
        <f t="shared" si="871"/>
        <v>7229117547648.0088</v>
      </c>
      <c r="EY400" s="39">
        <f t="shared" si="872"/>
        <v>-6378633130277.6553</v>
      </c>
      <c r="EZ400" s="39">
        <f t="shared" si="873"/>
        <v>5628205703186.166</v>
      </c>
      <c r="FT400" s="21">
        <v>346</v>
      </c>
      <c r="FU400" s="39">
        <v>375</v>
      </c>
      <c r="FV400" s="39">
        <v>-425</v>
      </c>
      <c r="FW400" s="39">
        <v>2500</v>
      </c>
      <c r="FX400" s="50">
        <f t="shared" si="874"/>
        <v>7.4520432541600975E-4</v>
      </c>
      <c r="FY400" s="40">
        <f t="shared" si="814"/>
        <v>15.462484820913843</v>
      </c>
      <c r="FZ400" s="41">
        <f t="shared" si="875"/>
        <v>38656.212052284609</v>
      </c>
      <c r="GA400" s="39">
        <f t="shared" si="876"/>
        <v>-16428890.12222096</v>
      </c>
      <c r="GB400" s="39">
        <f t="shared" si="877"/>
        <v>14496079.519606728</v>
      </c>
      <c r="GC400" s="40">
        <f t="shared" si="815"/>
        <v>15998.644850945873</v>
      </c>
      <c r="GD400" s="39">
        <f t="shared" si="878"/>
        <v>39996612.12736468</v>
      </c>
      <c r="GE400" s="39">
        <f t="shared" si="879"/>
        <v>-16998560154.12999</v>
      </c>
      <c r="GF400" s="39">
        <f t="shared" si="880"/>
        <v>14998729547.761755</v>
      </c>
      <c r="GG400" s="53">
        <f t="shared" si="881"/>
        <v>7224388065505.2451</v>
      </c>
      <c r="GH400" s="39">
        <f t="shared" si="882"/>
        <v>-6374460057798.7461</v>
      </c>
      <c r="GI400" s="39">
        <f t="shared" si="883"/>
        <v>5624523580410.6582</v>
      </c>
      <c r="HC400" s="21">
        <v>346</v>
      </c>
      <c r="HD400" s="39">
        <v>375</v>
      </c>
      <c r="HE400" s="39">
        <v>-425</v>
      </c>
      <c r="HF400" s="39">
        <v>2500</v>
      </c>
      <c r="HG400" s="50">
        <f t="shared" si="884"/>
        <v>7.4520874525028685E-4</v>
      </c>
      <c r="HH400" s="40">
        <f t="shared" si="816"/>
        <v>15.462555532148205</v>
      </c>
      <c r="HI400" s="41">
        <f t="shared" si="885"/>
        <v>38656.38883037051</v>
      </c>
      <c r="HJ400" s="39">
        <f t="shared" si="886"/>
        <v>-16428965.252907466</v>
      </c>
      <c r="HK400" s="39">
        <f t="shared" si="887"/>
        <v>14496145.811388941</v>
      </c>
      <c r="HL400" s="40">
        <f t="shared" si="817"/>
        <v>15998.588498058845</v>
      </c>
      <c r="HM400" s="39">
        <f t="shared" si="888"/>
        <v>39996471.245147116</v>
      </c>
      <c r="HN400" s="39">
        <f t="shared" si="889"/>
        <v>-16998500279.187525</v>
      </c>
      <c r="HO400" s="39">
        <f t="shared" si="890"/>
        <v>14998676716.930168</v>
      </c>
      <c r="HP400" s="53">
        <f t="shared" si="891"/>
        <v>7224362618654.6982</v>
      </c>
      <c r="HQ400" s="39">
        <f t="shared" si="892"/>
        <v>-6374437604695.3213</v>
      </c>
      <c r="HR400" s="39">
        <f t="shared" si="893"/>
        <v>5624503768848.8135</v>
      </c>
      <c r="IL400" s="21">
        <v>346</v>
      </c>
      <c r="IM400" s="39">
        <v>375</v>
      </c>
      <c r="IN400" s="39">
        <v>-425</v>
      </c>
      <c r="IO400" s="39">
        <v>2500</v>
      </c>
      <c r="IP400" s="50">
        <f t="shared" si="894"/>
        <v>7.4520874532357426E-4</v>
      </c>
      <c r="IQ400" s="40">
        <f t="shared" si="818"/>
        <v>15.462555533320705</v>
      </c>
      <c r="IR400" s="41">
        <f t="shared" si="895"/>
        <v>38656.38883330176</v>
      </c>
      <c r="IS400" s="39">
        <f t="shared" si="896"/>
        <v>-16428965.254153248</v>
      </c>
      <c r="IT400" s="39">
        <f t="shared" si="897"/>
        <v>14496145.812488161</v>
      </c>
      <c r="IU400" s="40">
        <f t="shared" si="819"/>
        <v>15998.588497124429</v>
      </c>
      <c r="IV400" s="39">
        <f t="shared" si="898"/>
        <v>39996471.242811069</v>
      </c>
      <c r="IW400" s="39">
        <f t="shared" si="899"/>
        <v>-16998500278.194704</v>
      </c>
      <c r="IX400" s="39">
        <f t="shared" si="900"/>
        <v>14998676716.054152</v>
      </c>
      <c r="IY400" s="53">
        <f t="shared" si="901"/>
        <v>7224362618232.749</v>
      </c>
      <c r="IZ400" s="39">
        <f t="shared" si="902"/>
        <v>-6374437604323.0146</v>
      </c>
      <c r="JA400" s="39">
        <f t="shared" si="903"/>
        <v>5624503768520.3066</v>
      </c>
      <c r="JU400" s="21">
        <v>346</v>
      </c>
      <c r="JV400" s="39">
        <v>375</v>
      </c>
      <c r="JW400" s="39">
        <v>-425</v>
      </c>
      <c r="JX400" s="39">
        <v>2500</v>
      </c>
      <c r="JY400" s="50">
        <f t="shared" si="904"/>
        <v>7.4520874532357502E-4</v>
      </c>
      <c r="JZ400" s="40">
        <f t="shared" si="820"/>
        <v>15.462555533320714</v>
      </c>
      <c r="KA400" s="41">
        <f t="shared" si="905"/>
        <v>38656.388833301782</v>
      </c>
      <c r="KB400" s="39">
        <f t="shared" si="906"/>
        <v>-16428965.254153257</v>
      </c>
      <c r="KC400" s="39">
        <f t="shared" si="907"/>
        <v>14496145.812488168</v>
      </c>
      <c r="KD400" s="40">
        <f t="shared" si="821"/>
        <v>15998.58849712442</v>
      </c>
      <c r="KE400" s="39">
        <f t="shared" si="908"/>
        <v>39996471.242811047</v>
      </c>
      <c r="KF400" s="39">
        <f t="shared" si="909"/>
        <v>-16998500278.194695</v>
      </c>
      <c r="KG400" s="39">
        <f t="shared" si="910"/>
        <v>14998676716.054142</v>
      </c>
      <c r="KH400" s="53">
        <f t="shared" si="911"/>
        <v>7224362618232.7451</v>
      </c>
      <c r="KI400" s="39">
        <f t="shared" si="912"/>
        <v>-6374437604323.0107</v>
      </c>
      <c r="KJ400" s="39">
        <f t="shared" si="913"/>
        <v>5624503768520.3037</v>
      </c>
      <c r="LD400" s="21">
        <v>346</v>
      </c>
      <c r="LE400" s="39">
        <v>375</v>
      </c>
      <c r="LF400" s="39">
        <v>-425</v>
      </c>
      <c r="LG400" s="39">
        <v>2500</v>
      </c>
      <c r="LH400" s="50">
        <f t="shared" si="914"/>
        <v>7.4520874532357502E-4</v>
      </c>
      <c r="LI400" s="40">
        <f t="shared" si="822"/>
        <v>15.462555533320714</v>
      </c>
      <c r="LJ400" s="41">
        <f t="shared" si="915"/>
        <v>38656.388833301782</v>
      </c>
      <c r="LK400" s="39">
        <f t="shared" si="916"/>
        <v>-16428965.254153257</v>
      </c>
      <c r="LL400" s="39">
        <f t="shared" si="917"/>
        <v>14496145.812488168</v>
      </c>
      <c r="LM400" s="40">
        <f t="shared" si="823"/>
        <v>15998.58849712442</v>
      </c>
      <c r="LN400" s="39">
        <f t="shared" si="918"/>
        <v>39996471.242811047</v>
      </c>
      <c r="LO400" s="39">
        <f t="shared" si="919"/>
        <v>-16998500278.194695</v>
      </c>
      <c r="LP400" s="39">
        <f t="shared" si="920"/>
        <v>14998676716.054142</v>
      </c>
      <c r="LQ400" s="53">
        <f t="shared" si="921"/>
        <v>7224362618232.7451</v>
      </c>
      <c r="LR400" s="39">
        <f t="shared" si="922"/>
        <v>-6374437604323.0107</v>
      </c>
      <c r="LS400" s="39">
        <f t="shared" si="923"/>
        <v>5624503768520.3037</v>
      </c>
    </row>
    <row r="401" spans="1:331" x14ac:dyDescent="0.25">
      <c r="A401" s="21">
        <v>347</v>
      </c>
      <c r="B401" s="39">
        <v>375</v>
      </c>
      <c r="C401" s="39">
        <v>425</v>
      </c>
      <c r="D401" s="39">
        <v>2500</v>
      </c>
      <c r="E401" s="50">
        <f t="shared" si="824"/>
        <v>1.0825000000000001E-3</v>
      </c>
      <c r="F401" s="40">
        <f t="shared" si="804"/>
        <v>20.133485156250003</v>
      </c>
      <c r="G401" s="41">
        <f t="shared" si="825"/>
        <v>50333.712890625007</v>
      </c>
      <c r="H401" s="39">
        <f t="shared" si="826"/>
        <v>21391827.978515629</v>
      </c>
      <c r="I401" s="39">
        <f t="shared" si="827"/>
        <v>18875142.333984379</v>
      </c>
      <c r="J401" s="40">
        <f t="shared" si="805"/>
        <v>11698.125</v>
      </c>
      <c r="K401" s="39">
        <f t="shared" si="828"/>
        <v>29245312.5</v>
      </c>
      <c r="L401" s="39">
        <f t="shared" si="829"/>
        <v>12429257812.5</v>
      </c>
      <c r="M401" s="39">
        <f t="shared" si="830"/>
        <v>10966992187.5</v>
      </c>
      <c r="N401" s="53">
        <f t="shared" si="831"/>
        <v>5282434570312.5</v>
      </c>
      <c r="O401" s="39">
        <f t="shared" si="832"/>
        <v>4660971679687.5</v>
      </c>
      <c r="P401" s="39">
        <f t="shared" si="833"/>
        <v>4112622070312.5</v>
      </c>
      <c r="AJ401" s="21">
        <v>347</v>
      </c>
      <c r="AK401" s="39">
        <v>375</v>
      </c>
      <c r="AL401" s="39">
        <v>425</v>
      </c>
      <c r="AM401" s="39">
        <v>2500</v>
      </c>
      <c r="AN401" s="50">
        <f t="shared" si="834"/>
        <v>1.8544988591388618E-3</v>
      </c>
      <c r="AO401" s="40">
        <f t="shared" si="806"/>
        <v>25.365037539801683</v>
      </c>
      <c r="AP401" s="41">
        <f t="shared" si="835"/>
        <v>63412.593849504206</v>
      </c>
      <c r="AQ401" s="39">
        <f t="shared" si="836"/>
        <v>26950352.386039287</v>
      </c>
      <c r="AR401" s="39">
        <f t="shared" si="837"/>
        <v>23779722.693564076</v>
      </c>
      <c r="AS401" s="40">
        <f t="shared" si="807"/>
        <v>1855.1395459795119</v>
      </c>
      <c r="AT401" s="39">
        <f t="shared" si="838"/>
        <v>4637848.8649487793</v>
      </c>
      <c r="AU401" s="39">
        <f t="shared" si="839"/>
        <v>1971085767.6032312</v>
      </c>
      <c r="AV401" s="39">
        <f t="shared" si="840"/>
        <v>1739193324.3557923</v>
      </c>
      <c r="AW401" s="53">
        <f t="shared" si="841"/>
        <v>837711451231.37329</v>
      </c>
      <c r="AX401" s="39">
        <f t="shared" si="842"/>
        <v>739157162851.21167</v>
      </c>
      <c r="AY401" s="39">
        <f t="shared" si="843"/>
        <v>652197496633.42212</v>
      </c>
      <c r="BS401" s="21">
        <v>347</v>
      </c>
      <c r="BT401" s="39">
        <v>375</v>
      </c>
      <c r="BU401" s="39">
        <v>425</v>
      </c>
      <c r="BV401" s="39">
        <v>2500</v>
      </c>
      <c r="BW401" s="50">
        <f t="shared" si="844"/>
        <v>2.2472699284158343E-3</v>
      </c>
      <c r="BX401" s="40">
        <f t="shared" si="808"/>
        <v>25.5</v>
      </c>
      <c r="BY401" s="41">
        <f t="shared" si="845"/>
        <v>63750</v>
      </c>
      <c r="BZ401" s="39">
        <f t="shared" si="846"/>
        <v>27093750</v>
      </c>
      <c r="CA401" s="39">
        <f t="shared" si="847"/>
        <v>23906250</v>
      </c>
      <c r="CB401" s="40">
        <f t="shared" si="809"/>
        <v>0</v>
      </c>
      <c r="CC401" s="39">
        <f t="shared" si="848"/>
        <v>0</v>
      </c>
      <c r="CD401" s="39">
        <f t="shared" si="849"/>
        <v>0</v>
      </c>
      <c r="CE401" s="39">
        <f t="shared" si="850"/>
        <v>0</v>
      </c>
      <c r="CF401" s="53">
        <f t="shared" si="851"/>
        <v>0</v>
      </c>
      <c r="CG401" s="39">
        <f t="shared" si="852"/>
        <v>0</v>
      </c>
      <c r="CH401" s="39">
        <f t="shared" si="853"/>
        <v>0</v>
      </c>
      <c r="DB401" s="21">
        <v>347</v>
      </c>
      <c r="DC401" s="39">
        <v>375</v>
      </c>
      <c r="DD401" s="39">
        <v>425</v>
      </c>
      <c r="DE401" s="39">
        <v>2500</v>
      </c>
      <c r="DF401" s="50">
        <f t="shared" si="854"/>
        <v>2.6190178499684272E-3</v>
      </c>
      <c r="DG401" s="40">
        <f t="shared" si="810"/>
        <v>25.5</v>
      </c>
      <c r="DH401" s="41">
        <f t="shared" si="855"/>
        <v>63750</v>
      </c>
      <c r="DI401" s="39">
        <f t="shared" si="856"/>
        <v>27093750</v>
      </c>
      <c r="DJ401" s="39">
        <f t="shared" si="857"/>
        <v>23906250</v>
      </c>
      <c r="DK401" s="40">
        <f t="shared" si="811"/>
        <v>0</v>
      </c>
      <c r="DL401" s="39">
        <f t="shared" si="858"/>
        <v>0</v>
      </c>
      <c r="DM401" s="39">
        <f t="shared" si="859"/>
        <v>0</v>
      </c>
      <c r="DN401" s="39">
        <f t="shared" si="860"/>
        <v>0</v>
      </c>
      <c r="DO401" s="53">
        <f t="shared" si="861"/>
        <v>0</v>
      </c>
      <c r="DP401" s="39">
        <f t="shared" si="862"/>
        <v>0</v>
      </c>
      <c r="DQ401" s="39">
        <f t="shared" si="863"/>
        <v>0</v>
      </c>
      <c r="EK401" s="21">
        <v>347</v>
      </c>
      <c r="EL401" s="39">
        <v>375</v>
      </c>
      <c r="EM401" s="39">
        <v>425</v>
      </c>
      <c r="EN401" s="39">
        <v>2500</v>
      </c>
      <c r="EO401" s="50">
        <f t="shared" si="864"/>
        <v>2.7603518422475385E-3</v>
      </c>
      <c r="EP401" s="40">
        <f t="shared" si="812"/>
        <v>25.5</v>
      </c>
      <c r="EQ401" s="41">
        <f t="shared" si="865"/>
        <v>63750</v>
      </c>
      <c r="ER401" s="39">
        <f t="shared" si="866"/>
        <v>27093750</v>
      </c>
      <c r="ES401" s="39">
        <f t="shared" si="867"/>
        <v>23906250</v>
      </c>
      <c r="ET401" s="40">
        <f t="shared" si="813"/>
        <v>0</v>
      </c>
      <c r="EU401" s="39">
        <f t="shared" si="868"/>
        <v>0</v>
      </c>
      <c r="EV401" s="39">
        <f t="shared" si="869"/>
        <v>0</v>
      </c>
      <c r="EW401" s="39">
        <f t="shared" si="870"/>
        <v>0</v>
      </c>
      <c r="EX401" s="53">
        <f t="shared" si="871"/>
        <v>0</v>
      </c>
      <c r="EY401" s="39">
        <f t="shared" si="872"/>
        <v>0</v>
      </c>
      <c r="EZ401" s="39">
        <f t="shared" si="873"/>
        <v>0</v>
      </c>
      <c r="FT401" s="21">
        <v>347</v>
      </c>
      <c r="FU401" s="39">
        <v>375</v>
      </c>
      <c r="FV401" s="39">
        <v>425</v>
      </c>
      <c r="FW401" s="39">
        <v>2500</v>
      </c>
      <c r="FX401" s="50">
        <f t="shared" si="874"/>
        <v>2.7710922972015504E-3</v>
      </c>
      <c r="FY401" s="40">
        <f t="shared" si="814"/>
        <v>25.5</v>
      </c>
      <c r="FZ401" s="41">
        <f t="shared" si="875"/>
        <v>63750</v>
      </c>
      <c r="GA401" s="39">
        <f t="shared" si="876"/>
        <v>27093750</v>
      </c>
      <c r="GB401" s="39">
        <f t="shared" si="877"/>
        <v>23906250</v>
      </c>
      <c r="GC401" s="40">
        <f t="shared" si="815"/>
        <v>0</v>
      </c>
      <c r="GD401" s="39">
        <f t="shared" si="878"/>
        <v>0</v>
      </c>
      <c r="GE401" s="39">
        <f t="shared" si="879"/>
        <v>0</v>
      </c>
      <c r="GF401" s="39">
        <f t="shared" si="880"/>
        <v>0</v>
      </c>
      <c r="GG401" s="53">
        <f t="shared" si="881"/>
        <v>0</v>
      </c>
      <c r="GH401" s="39">
        <f t="shared" si="882"/>
        <v>0</v>
      </c>
      <c r="GI401" s="39">
        <f t="shared" si="883"/>
        <v>0</v>
      </c>
      <c r="HC401" s="21">
        <v>347</v>
      </c>
      <c r="HD401" s="39">
        <v>375</v>
      </c>
      <c r="HE401" s="39">
        <v>425</v>
      </c>
      <c r="HF401" s="39">
        <v>2500</v>
      </c>
      <c r="HG401" s="50">
        <f t="shared" si="884"/>
        <v>2.7711352112355005E-3</v>
      </c>
      <c r="HH401" s="40">
        <f t="shared" si="816"/>
        <v>25.5</v>
      </c>
      <c r="HI401" s="41">
        <f t="shared" si="885"/>
        <v>63750</v>
      </c>
      <c r="HJ401" s="39">
        <f t="shared" si="886"/>
        <v>27093750</v>
      </c>
      <c r="HK401" s="39">
        <f t="shared" si="887"/>
        <v>23906250</v>
      </c>
      <c r="HL401" s="40">
        <f t="shared" si="817"/>
        <v>0</v>
      </c>
      <c r="HM401" s="39">
        <f t="shared" si="888"/>
        <v>0</v>
      </c>
      <c r="HN401" s="39">
        <f t="shared" si="889"/>
        <v>0</v>
      </c>
      <c r="HO401" s="39">
        <f t="shared" si="890"/>
        <v>0</v>
      </c>
      <c r="HP401" s="53">
        <f t="shared" si="891"/>
        <v>0</v>
      </c>
      <c r="HQ401" s="39">
        <f t="shared" si="892"/>
        <v>0</v>
      </c>
      <c r="HR401" s="39">
        <f t="shared" si="893"/>
        <v>0</v>
      </c>
      <c r="IL401" s="21">
        <v>347</v>
      </c>
      <c r="IM401" s="39">
        <v>375</v>
      </c>
      <c r="IN401" s="39">
        <v>425</v>
      </c>
      <c r="IO401" s="39">
        <v>2500</v>
      </c>
      <c r="IP401" s="50">
        <f t="shared" si="894"/>
        <v>2.7711352120132903E-3</v>
      </c>
      <c r="IQ401" s="40">
        <f t="shared" si="818"/>
        <v>25.5</v>
      </c>
      <c r="IR401" s="41">
        <f t="shared" si="895"/>
        <v>63750</v>
      </c>
      <c r="IS401" s="39">
        <f t="shared" si="896"/>
        <v>27093750</v>
      </c>
      <c r="IT401" s="39">
        <f t="shared" si="897"/>
        <v>23906250</v>
      </c>
      <c r="IU401" s="40">
        <f t="shared" si="819"/>
        <v>0</v>
      </c>
      <c r="IV401" s="39">
        <f t="shared" si="898"/>
        <v>0</v>
      </c>
      <c r="IW401" s="39">
        <f t="shared" si="899"/>
        <v>0</v>
      </c>
      <c r="IX401" s="39">
        <f t="shared" si="900"/>
        <v>0</v>
      </c>
      <c r="IY401" s="53">
        <f t="shared" si="901"/>
        <v>0</v>
      </c>
      <c r="IZ401" s="39">
        <f t="shared" si="902"/>
        <v>0</v>
      </c>
      <c r="JA401" s="39">
        <f t="shared" si="903"/>
        <v>0</v>
      </c>
      <c r="JU401" s="21">
        <v>347</v>
      </c>
      <c r="JV401" s="39">
        <v>375</v>
      </c>
      <c r="JW401" s="39">
        <v>425</v>
      </c>
      <c r="JX401" s="39">
        <v>2500</v>
      </c>
      <c r="JY401" s="50">
        <f t="shared" si="904"/>
        <v>2.7711352120132933E-3</v>
      </c>
      <c r="JZ401" s="40">
        <f t="shared" si="820"/>
        <v>25.5</v>
      </c>
      <c r="KA401" s="41">
        <f t="shared" si="905"/>
        <v>63750</v>
      </c>
      <c r="KB401" s="39">
        <f t="shared" si="906"/>
        <v>27093750</v>
      </c>
      <c r="KC401" s="39">
        <f t="shared" si="907"/>
        <v>23906250</v>
      </c>
      <c r="KD401" s="40">
        <f t="shared" si="821"/>
        <v>0</v>
      </c>
      <c r="KE401" s="39">
        <f t="shared" si="908"/>
        <v>0</v>
      </c>
      <c r="KF401" s="39">
        <f t="shared" si="909"/>
        <v>0</v>
      </c>
      <c r="KG401" s="39">
        <f t="shared" si="910"/>
        <v>0</v>
      </c>
      <c r="KH401" s="53">
        <f t="shared" si="911"/>
        <v>0</v>
      </c>
      <c r="KI401" s="39">
        <f t="shared" si="912"/>
        <v>0</v>
      </c>
      <c r="KJ401" s="39">
        <f t="shared" si="913"/>
        <v>0</v>
      </c>
      <c r="LD401" s="21">
        <v>347</v>
      </c>
      <c r="LE401" s="39">
        <v>375</v>
      </c>
      <c r="LF401" s="39">
        <v>425</v>
      </c>
      <c r="LG401" s="39">
        <v>2500</v>
      </c>
      <c r="LH401" s="50">
        <f t="shared" si="914"/>
        <v>2.7711352120132933E-3</v>
      </c>
      <c r="LI401" s="40">
        <f t="shared" si="822"/>
        <v>25.5</v>
      </c>
      <c r="LJ401" s="41">
        <f t="shared" si="915"/>
        <v>63750</v>
      </c>
      <c r="LK401" s="39">
        <f t="shared" si="916"/>
        <v>27093750</v>
      </c>
      <c r="LL401" s="39">
        <f t="shared" si="917"/>
        <v>23906250</v>
      </c>
      <c r="LM401" s="40">
        <f t="shared" si="823"/>
        <v>0</v>
      </c>
      <c r="LN401" s="39">
        <f t="shared" si="918"/>
        <v>0</v>
      </c>
      <c r="LO401" s="39">
        <f t="shared" si="919"/>
        <v>0</v>
      </c>
      <c r="LP401" s="39">
        <f t="shared" si="920"/>
        <v>0</v>
      </c>
      <c r="LQ401" s="53">
        <f t="shared" si="921"/>
        <v>0</v>
      </c>
      <c r="LR401" s="39">
        <f t="shared" si="922"/>
        <v>0</v>
      </c>
      <c r="LS401" s="39">
        <f t="shared" si="923"/>
        <v>0</v>
      </c>
    </row>
    <row r="402" spans="1:331" x14ac:dyDescent="0.25">
      <c r="A402" s="21">
        <v>348</v>
      </c>
      <c r="B402" s="39">
        <v>375</v>
      </c>
      <c r="C402" s="39">
        <v>475</v>
      </c>
      <c r="D402" s="39">
        <v>2500</v>
      </c>
      <c r="E402" s="50">
        <f t="shared" si="824"/>
        <v>1.09E-3</v>
      </c>
      <c r="F402" s="40">
        <f t="shared" si="804"/>
        <v>20.220862499999999</v>
      </c>
      <c r="G402" s="41">
        <f t="shared" si="825"/>
        <v>50552.15625</v>
      </c>
      <c r="H402" s="39">
        <f t="shared" si="826"/>
        <v>24012274.21875</v>
      </c>
      <c r="I402" s="39">
        <f t="shared" si="827"/>
        <v>18957058.59375</v>
      </c>
      <c r="J402" s="40">
        <f t="shared" si="805"/>
        <v>11602.499999999998</v>
      </c>
      <c r="K402" s="39">
        <f t="shared" si="828"/>
        <v>29006249.999999996</v>
      </c>
      <c r="L402" s="39">
        <f t="shared" si="829"/>
        <v>13777968749.999998</v>
      </c>
      <c r="M402" s="39">
        <f t="shared" si="830"/>
        <v>10877343749.999998</v>
      </c>
      <c r="N402" s="53">
        <f t="shared" si="831"/>
        <v>6544535156249.999</v>
      </c>
      <c r="O402" s="39">
        <f t="shared" si="832"/>
        <v>5166738281249.999</v>
      </c>
      <c r="P402" s="39">
        <f t="shared" si="833"/>
        <v>4079003906249.9995</v>
      </c>
      <c r="AJ402" s="21">
        <v>348</v>
      </c>
      <c r="AK402" s="39">
        <v>375</v>
      </c>
      <c r="AL402" s="39">
        <v>475</v>
      </c>
      <c r="AM402" s="39">
        <v>2500</v>
      </c>
      <c r="AN402" s="50">
        <f t="shared" si="834"/>
        <v>1.9270908988768373E-3</v>
      </c>
      <c r="AO402" s="40">
        <f t="shared" si="806"/>
        <v>25.466112176455503</v>
      </c>
      <c r="AP402" s="41">
        <f t="shared" si="835"/>
        <v>63665.280441138755</v>
      </c>
      <c r="AQ402" s="39">
        <f t="shared" si="836"/>
        <v>30241008.209540907</v>
      </c>
      <c r="AR402" s="39">
        <f t="shared" si="837"/>
        <v>23874480.165427033</v>
      </c>
      <c r="AS402" s="40">
        <f t="shared" si="807"/>
        <v>929.59103932032349</v>
      </c>
      <c r="AT402" s="39">
        <f t="shared" si="838"/>
        <v>2323977.5983008086</v>
      </c>
      <c r="AU402" s="39">
        <f t="shared" si="839"/>
        <v>1103889359.192884</v>
      </c>
      <c r="AV402" s="39">
        <f t="shared" si="840"/>
        <v>871491599.36280322</v>
      </c>
      <c r="AW402" s="53">
        <f t="shared" si="841"/>
        <v>524347445616.61987</v>
      </c>
      <c r="AX402" s="39">
        <f t="shared" si="842"/>
        <v>413958509697.33154</v>
      </c>
      <c r="AY402" s="39">
        <f t="shared" si="843"/>
        <v>326809349761.05121</v>
      </c>
      <c r="BS402" s="21">
        <v>348</v>
      </c>
      <c r="BT402" s="39">
        <v>375</v>
      </c>
      <c r="BU402" s="39">
        <v>475</v>
      </c>
      <c r="BV402" s="39">
        <v>2500</v>
      </c>
      <c r="BW402" s="50">
        <f t="shared" si="844"/>
        <v>2.3376314321641462E-3</v>
      </c>
      <c r="BX402" s="40">
        <f t="shared" si="808"/>
        <v>25.5</v>
      </c>
      <c r="BY402" s="41">
        <f t="shared" si="845"/>
        <v>63750</v>
      </c>
      <c r="BZ402" s="39">
        <f t="shared" si="846"/>
        <v>30281250</v>
      </c>
      <c r="CA402" s="39">
        <f t="shared" si="847"/>
        <v>23906250</v>
      </c>
      <c r="CB402" s="40">
        <f t="shared" si="809"/>
        <v>0</v>
      </c>
      <c r="CC402" s="39">
        <f t="shared" si="848"/>
        <v>0</v>
      </c>
      <c r="CD402" s="39">
        <f t="shared" si="849"/>
        <v>0</v>
      </c>
      <c r="CE402" s="39">
        <f t="shared" si="850"/>
        <v>0</v>
      </c>
      <c r="CF402" s="53">
        <f t="shared" si="851"/>
        <v>0</v>
      </c>
      <c r="CG402" s="39">
        <f t="shared" si="852"/>
        <v>0</v>
      </c>
      <c r="CH402" s="39">
        <f t="shared" si="853"/>
        <v>0</v>
      </c>
      <c r="DB402" s="21">
        <v>348</v>
      </c>
      <c r="DC402" s="39">
        <v>375</v>
      </c>
      <c r="DD402" s="39">
        <v>475</v>
      </c>
      <c r="DE402" s="39">
        <v>2500</v>
      </c>
      <c r="DF402" s="50">
        <f t="shared" si="854"/>
        <v>2.7299381247198043E-3</v>
      </c>
      <c r="DG402" s="40">
        <f t="shared" si="810"/>
        <v>25.5</v>
      </c>
      <c r="DH402" s="41">
        <f t="shared" si="855"/>
        <v>63750</v>
      </c>
      <c r="DI402" s="39">
        <f t="shared" si="856"/>
        <v>30281250</v>
      </c>
      <c r="DJ402" s="39">
        <f t="shared" si="857"/>
        <v>23906250</v>
      </c>
      <c r="DK402" s="40">
        <f t="shared" si="811"/>
        <v>0</v>
      </c>
      <c r="DL402" s="39">
        <f t="shared" si="858"/>
        <v>0</v>
      </c>
      <c r="DM402" s="39">
        <f t="shared" si="859"/>
        <v>0</v>
      </c>
      <c r="DN402" s="39">
        <f t="shared" si="860"/>
        <v>0</v>
      </c>
      <c r="DO402" s="53">
        <f t="shared" si="861"/>
        <v>0</v>
      </c>
      <c r="DP402" s="39">
        <f t="shared" si="862"/>
        <v>0</v>
      </c>
      <c r="DQ402" s="39">
        <f t="shared" si="863"/>
        <v>0</v>
      </c>
      <c r="EK402" s="21">
        <v>348</v>
      </c>
      <c r="EL402" s="39">
        <v>375</v>
      </c>
      <c r="EM402" s="39">
        <v>475</v>
      </c>
      <c r="EN402" s="39">
        <v>2500</v>
      </c>
      <c r="EO402" s="50">
        <f t="shared" si="864"/>
        <v>2.8789382525509963E-3</v>
      </c>
      <c r="EP402" s="40">
        <f t="shared" si="812"/>
        <v>25.5</v>
      </c>
      <c r="EQ402" s="41">
        <f t="shared" si="865"/>
        <v>63750</v>
      </c>
      <c r="ER402" s="39">
        <f t="shared" si="866"/>
        <v>30281250</v>
      </c>
      <c r="ES402" s="39">
        <f t="shared" si="867"/>
        <v>23906250</v>
      </c>
      <c r="ET402" s="40">
        <f t="shared" si="813"/>
        <v>0</v>
      </c>
      <c r="EU402" s="39">
        <f t="shared" si="868"/>
        <v>0</v>
      </c>
      <c r="EV402" s="39">
        <f t="shared" si="869"/>
        <v>0</v>
      </c>
      <c r="EW402" s="39">
        <f t="shared" si="870"/>
        <v>0</v>
      </c>
      <c r="EX402" s="53">
        <f t="shared" si="871"/>
        <v>0</v>
      </c>
      <c r="EY402" s="39">
        <f t="shared" si="872"/>
        <v>0</v>
      </c>
      <c r="EZ402" s="39">
        <f t="shared" si="873"/>
        <v>0</v>
      </c>
      <c r="FT402" s="21">
        <v>348</v>
      </c>
      <c r="FU402" s="39">
        <v>375</v>
      </c>
      <c r="FV402" s="39">
        <v>475</v>
      </c>
      <c r="FW402" s="39">
        <v>2500</v>
      </c>
      <c r="FX402" s="50">
        <f t="shared" si="874"/>
        <v>2.8902621778948176E-3</v>
      </c>
      <c r="FY402" s="40">
        <f t="shared" si="814"/>
        <v>25.5</v>
      </c>
      <c r="FZ402" s="41">
        <f t="shared" si="875"/>
        <v>63750</v>
      </c>
      <c r="GA402" s="39">
        <f t="shared" si="876"/>
        <v>30281250</v>
      </c>
      <c r="GB402" s="39">
        <f t="shared" si="877"/>
        <v>23906250</v>
      </c>
      <c r="GC402" s="40">
        <f t="shared" si="815"/>
        <v>0</v>
      </c>
      <c r="GD402" s="39">
        <f t="shared" si="878"/>
        <v>0</v>
      </c>
      <c r="GE402" s="39">
        <f t="shared" si="879"/>
        <v>0</v>
      </c>
      <c r="GF402" s="39">
        <f t="shared" si="880"/>
        <v>0</v>
      </c>
      <c r="GG402" s="53">
        <f t="shared" si="881"/>
        <v>0</v>
      </c>
      <c r="GH402" s="39">
        <f t="shared" si="882"/>
        <v>0</v>
      </c>
      <c r="GI402" s="39">
        <f t="shared" si="883"/>
        <v>0</v>
      </c>
      <c r="HC402" s="21">
        <v>348</v>
      </c>
      <c r="HD402" s="39">
        <v>375</v>
      </c>
      <c r="HE402" s="39">
        <v>475</v>
      </c>
      <c r="HF402" s="39">
        <v>2500</v>
      </c>
      <c r="HG402" s="50">
        <f t="shared" si="884"/>
        <v>2.8903073562934543E-3</v>
      </c>
      <c r="HH402" s="40">
        <f t="shared" si="816"/>
        <v>25.5</v>
      </c>
      <c r="HI402" s="41">
        <f t="shared" si="885"/>
        <v>63750</v>
      </c>
      <c r="HJ402" s="39">
        <f t="shared" si="886"/>
        <v>30281250</v>
      </c>
      <c r="HK402" s="39">
        <f t="shared" si="887"/>
        <v>23906250</v>
      </c>
      <c r="HL402" s="40">
        <f t="shared" si="817"/>
        <v>0</v>
      </c>
      <c r="HM402" s="39">
        <f t="shared" si="888"/>
        <v>0</v>
      </c>
      <c r="HN402" s="39">
        <f t="shared" si="889"/>
        <v>0</v>
      </c>
      <c r="HO402" s="39">
        <f t="shared" si="890"/>
        <v>0</v>
      </c>
      <c r="HP402" s="53">
        <f t="shared" si="891"/>
        <v>0</v>
      </c>
      <c r="HQ402" s="39">
        <f t="shared" si="892"/>
        <v>0</v>
      </c>
      <c r="HR402" s="39">
        <f t="shared" si="893"/>
        <v>0</v>
      </c>
      <c r="IL402" s="21">
        <v>348</v>
      </c>
      <c r="IM402" s="39">
        <v>375</v>
      </c>
      <c r="IN402" s="39">
        <v>475</v>
      </c>
      <c r="IO402" s="39">
        <v>2500</v>
      </c>
      <c r="IP402" s="50">
        <f t="shared" si="894"/>
        <v>2.8903073571126857E-3</v>
      </c>
      <c r="IQ402" s="40">
        <f t="shared" si="818"/>
        <v>25.5</v>
      </c>
      <c r="IR402" s="41">
        <f t="shared" si="895"/>
        <v>63750</v>
      </c>
      <c r="IS402" s="39">
        <f t="shared" si="896"/>
        <v>30281250</v>
      </c>
      <c r="IT402" s="39">
        <f t="shared" si="897"/>
        <v>23906250</v>
      </c>
      <c r="IU402" s="40">
        <f t="shared" si="819"/>
        <v>0</v>
      </c>
      <c r="IV402" s="39">
        <f t="shared" si="898"/>
        <v>0</v>
      </c>
      <c r="IW402" s="39">
        <f t="shared" si="899"/>
        <v>0</v>
      </c>
      <c r="IX402" s="39">
        <f t="shared" si="900"/>
        <v>0</v>
      </c>
      <c r="IY402" s="53">
        <f t="shared" si="901"/>
        <v>0</v>
      </c>
      <c r="IZ402" s="39">
        <f t="shared" si="902"/>
        <v>0</v>
      </c>
      <c r="JA402" s="39">
        <f t="shared" si="903"/>
        <v>0</v>
      </c>
      <c r="JU402" s="21">
        <v>348</v>
      </c>
      <c r="JV402" s="39">
        <v>375</v>
      </c>
      <c r="JW402" s="39">
        <v>475</v>
      </c>
      <c r="JX402" s="39">
        <v>2500</v>
      </c>
      <c r="JY402" s="50">
        <f t="shared" si="904"/>
        <v>2.8903073571126883E-3</v>
      </c>
      <c r="JZ402" s="40">
        <f t="shared" si="820"/>
        <v>25.5</v>
      </c>
      <c r="KA402" s="41">
        <f t="shared" si="905"/>
        <v>63750</v>
      </c>
      <c r="KB402" s="39">
        <f t="shared" si="906"/>
        <v>30281250</v>
      </c>
      <c r="KC402" s="39">
        <f t="shared" si="907"/>
        <v>23906250</v>
      </c>
      <c r="KD402" s="40">
        <f t="shared" si="821"/>
        <v>0</v>
      </c>
      <c r="KE402" s="39">
        <f t="shared" si="908"/>
        <v>0</v>
      </c>
      <c r="KF402" s="39">
        <f t="shared" si="909"/>
        <v>0</v>
      </c>
      <c r="KG402" s="39">
        <f t="shared" si="910"/>
        <v>0</v>
      </c>
      <c r="KH402" s="53">
        <f t="shared" si="911"/>
        <v>0</v>
      </c>
      <c r="KI402" s="39">
        <f t="shared" si="912"/>
        <v>0</v>
      </c>
      <c r="KJ402" s="39">
        <f t="shared" si="913"/>
        <v>0</v>
      </c>
      <c r="LD402" s="21">
        <v>348</v>
      </c>
      <c r="LE402" s="39">
        <v>375</v>
      </c>
      <c r="LF402" s="39">
        <v>475</v>
      </c>
      <c r="LG402" s="39">
        <v>2500</v>
      </c>
      <c r="LH402" s="50">
        <f t="shared" si="914"/>
        <v>2.8903073571126883E-3</v>
      </c>
      <c r="LI402" s="40">
        <f t="shared" si="822"/>
        <v>25.5</v>
      </c>
      <c r="LJ402" s="41">
        <f t="shared" si="915"/>
        <v>63750</v>
      </c>
      <c r="LK402" s="39">
        <f t="shared" si="916"/>
        <v>30281250</v>
      </c>
      <c r="LL402" s="39">
        <f t="shared" si="917"/>
        <v>23906250</v>
      </c>
      <c r="LM402" s="40">
        <f t="shared" si="823"/>
        <v>0</v>
      </c>
      <c r="LN402" s="39">
        <f t="shared" si="918"/>
        <v>0</v>
      </c>
      <c r="LO402" s="39">
        <f t="shared" si="919"/>
        <v>0</v>
      </c>
      <c r="LP402" s="39">
        <f t="shared" si="920"/>
        <v>0</v>
      </c>
      <c r="LQ402" s="53">
        <f t="shared" si="921"/>
        <v>0</v>
      </c>
      <c r="LR402" s="39">
        <f t="shared" si="922"/>
        <v>0</v>
      </c>
      <c r="LS402" s="39">
        <f t="shared" si="923"/>
        <v>0</v>
      </c>
    </row>
    <row r="403" spans="1:331" x14ac:dyDescent="0.25">
      <c r="A403" s="21">
        <v>349</v>
      </c>
      <c r="B403" s="39">
        <v>375</v>
      </c>
      <c r="C403" s="39">
        <v>525</v>
      </c>
      <c r="D403" s="39">
        <v>2500</v>
      </c>
      <c r="E403" s="50">
        <f t="shared" si="824"/>
        <v>1.0975000000000002E-3</v>
      </c>
      <c r="F403" s="40">
        <f t="shared" si="804"/>
        <v>20.307522656250001</v>
      </c>
      <c r="G403" s="41">
        <f t="shared" si="825"/>
        <v>50768.806640625</v>
      </c>
      <c r="H403" s="39">
        <f t="shared" si="826"/>
        <v>26653623.486328125</v>
      </c>
      <c r="I403" s="39">
        <f t="shared" si="827"/>
        <v>19038302.490234375</v>
      </c>
      <c r="J403" s="40">
        <f t="shared" si="805"/>
        <v>11506.874999999998</v>
      </c>
      <c r="K403" s="39">
        <f t="shared" si="828"/>
        <v>28767187.499999996</v>
      </c>
      <c r="L403" s="39">
        <f t="shared" si="829"/>
        <v>15102773437.499998</v>
      </c>
      <c r="M403" s="39">
        <f t="shared" si="830"/>
        <v>10787695312.499998</v>
      </c>
      <c r="N403" s="53">
        <f t="shared" si="831"/>
        <v>7928956054687.499</v>
      </c>
      <c r="O403" s="39">
        <f t="shared" si="832"/>
        <v>5663540039062.499</v>
      </c>
      <c r="P403" s="39">
        <f t="shared" si="833"/>
        <v>4045385742187.4995</v>
      </c>
      <c r="AJ403" s="21">
        <v>349</v>
      </c>
      <c r="AK403" s="39">
        <v>375</v>
      </c>
      <c r="AL403" s="39">
        <v>525</v>
      </c>
      <c r="AM403" s="39">
        <v>2500</v>
      </c>
      <c r="AN403" s="50">
        <f t="shared" si="834"/>
        <v>1.9996829386148131E-3</v>
      </c>
      <c r="AO403" s="40">
        <f t="shared" si="806"/>
        <v>25.499999359134495</v>
      </c>
      <c r="AP403" s="41">
        <f t="shared" si="835"/>
        <v>63749.998397836236</v>
      </c>
      <c r="AQ403" s="39">
        <f t="shared" si="836"/>
        <v>33468749.158864025</v>
      </c>
      <c r="AR403" s="39">
        <f t="shared" si="837"/>
        <v>23906249.399188589</v>
      </c>
      <c r="AS403" s="40">
        <f t="shared" si="807"/>
        <v>4.0425326611349677</v>
      </c>
      <c r="AT403" s="39">
        <f t="shared" si="838"/>
        <v>10106.33165283742</v>
      </c>
      <c r="AU403" s="39">
        <f t="shared" si="839"/>
        <v>5305824.1177396458</v>
      </c>
      <c r="AV403" s="39">
        <f t="shared" si="840"/>
        <v>3789874.3698140322</v>
      </c>
      <c r="AW403" s="53">
        <f t="shared" si="841"/>
        <v>2785557661.813314</v>
      </c>
      <c r="AX403" s="39">
        <f t="shared" si="842"/>
        <v>1989684044.1523669</v>
      </c>
      <c r="AY403" s="39">
        <f t="shared" si="843"/>
        <v>1421202888.6802621</v>
      </c>
      <c r="BS403" s="21">
        <v>349</v>
      </c>
      <c r="BT403" s="39">
        <v>375</v>
      </c>
      <c r="BU403" s="39">
        <v>525</v>
      </c>
      <c r="BV403" s="39">
        <v>2500</v>
      </c>
      <c r="BW403" s="50">
        <f t="shared" si="844"/>
        <v>2.4279929359124581E-3</v>
      </c>
      <c r="BX403" s="40">
        <f t="shared" si="808"/>
        <v>25.5</v>
      </c>
      <c r="BY403" s="41">
        <f t="shared" si="845"/>
        <v>63750</v>
      </c>
      <c r="BZ403" s="39">
        <f t="shared" si="846"/>
        <v>33468750</v>
      </c>
      <c r="CA403" s="39">
        <f t="shared" si="847"/>
        <v>23906250</v>
      </c>
      <c r="CB403" s="40">
        <f t="shared" si="809"/>
        <v>0</v>
      </c>
      <c r="CC403" s="39">
        <f t="shared" si="848"/>
        <v>0</v>
      </c>
      <c r="CD403" s="39">
        <f t="shared" si="849"/>
        <v>0</v>
      </c>
      <c r="CE403" s="39">
        <f t="shared" si="850"/>
        <v>0</v>
      </c>
      <c r="CF403" s="53">
        <f t="shared" si="851"/>
        <v>0</v>
      </c>
      <c r="CG403" s="39">
        <f t="shared" si="852"/>
        <v>0</v>
      </c>
      <c r="CH403" s="39">
        <f t="shared" si="853"/>
        <v>0</v>
      </c>
      <c r="DB403" s="21">
        <v>349</v>
      </c>
      <c r="DC403" s="39">
        <v>375</v>
      </c>
      <c r="DD403" s="39">
        <v>525</v>
      </c>
      <c r="DE403" s="39">
        <v>2500</v>
      </c>
      <c r="DF403" s="50">
        <f t="shared" si="854"/>
        <v>2.8408583994711809E-3</v>
      </c>
      <c r="DG403" s="40">
        <f t="shared" si="810"/>
        <v>25.5</v>
      </c>
      <c r="DH403" s="41">
        <f t="shared" si="855"/>
        <v>63750</v>
      </c>
      <c r="DI403" s="39">
        <f t="shared" si="856"/>
        <v>33468750</v>
      </c>
      <c r="DJ403" s="39">
        <f t="shared" si="857"/>
        <v>23906250</v>
      </c>
      <c r="DK403" s="40">
        <f t="shared" si="811"/>
        <v>0</v>
      </c>
      <c r="DL403" s="39">
        <f t="shared" si="858"/>
        <v>0</v>
      </c>
      <c r="DM403" s="39">
        <f t="shared" si="859"/>
        <v>0</v>
      </c>
      <c r="DN403" s="39">
        <f t="shared" si="860"/>
        <v>0</v>
      </c>
      <c r="DO403" s="53">
        <f t="shared" si="861"/>
        <v>0</v>
      </c>
      <c r="DP403" s="39">
        <f t="shared" si="862"/>
        <v>0</v>
      </c>
      <c r="DQ403" s="39">
        <f t="shared" si="863"/>
        <v>0</v>
      </c>
      <c r="EK403" s="21">
        <v>349</v>
      </c>
      <c r="EL403" s="39">
        <v>375</v>
      </c>
      <c r="EM403" s="39">
        <v>525</v>
      </c>
      <c r="EN403" s="39">
        <v>2500</v>
      </c>
      <c r="EO403" s="50">
        <f t="shared" si="864"/>
        <v>2.9975246628544546E-3</v>
      </c>
      <c r="EP403" s="40">
        <f t="shared" si="812"/>
        <v>25.5</v>
      </c>
      <c r="EQ403" s="41">
        <f t="shared" si="865"/>
        <v>63750</v>
      </c>
      <c r="ER403" s="39">
        <f t="shared" si="866"/>
        <v>33468750</v>
      </c>
      <c r="ES403" s="39">
        <f t="shared" si="867"/>
        <v>23906250</v>
      </c>
      <c r="ET403" s="40">
        <f t="shared" si="813"/>
        <v>0</v>
      </c>
      <c r="EU403" s="39">
        <f t="shared" si="868"/>
        <v>0</v>
      </c>
      <c r="EV403" s="39">
        <f t="shared" si="869"/>
        <v>0</v>
      </c>
      <c r="EW403" s="39">
        <f t="shared" si="870"/>
        <v>0</v>
      </c>
      <c r="EX403" s="53">
        <f t="shared" si="871"/>
        <v>0</v>
      </c>
      <c r="EY403" s="39">
        <f t="shared" si="872"/>
        <v>0</v>
      </c>
      <c r="EZ403" s="39">
        <f t="shared" si="873"/>
        <v>0</v>
      </c>
      <c r="FT403" s="21">
        <v>349</v>
      </c>
      <c r="FU403" s="39">
        <v>375</v>
      </c>
      <c r="FV403" s="39">
        <v>525</v>
      </c>
      <c r="FW403" s="39">
        <v>2500</v>
      </c>
      <c r="FX403" s="50">
        <f t="shared" si="874"/>
        <v>3.0094320585880847E-3</v>
      </c>
      <c r="FY403" s="40">
        <f t="shared" si="814"/>
        <v>25.5</v>
      </c>
      <c r="FZ403" s="41">
        <f t="shared" si="875"/>
        <v>63750</v>
      </c>
      <c r="GA403" s="39">
        <f t="shared" si="876"/>
        <v>33468750</v>
      </c>
      <c r="GB403" s="39">
        <f t="shared" si="877"/>
        <v>23906250</v>
      </c>
      <c r="GC403" s="40">
        <f t="shared" si="815"/>
        <v>0</v>
      </c>
      <c r="GD403" s="39">
        <f t="shared" si="878"/>
        <v>0</v>
      </c>
      <c r="GE403" s="39">
        <f t="shared" si="879"/>
        <v>0</v>
      </c>
      <c r="GF403" s="39">
        <f t="shared" si="880"/>
        <v>0</v>
      </c>
      <c r="GG403" s="53">
        <f t="shared" si="881"/>
        <v>0</v>
      </c>
      <c r="GH403" s="39">
        <f t="shared" si="882"/>
        <v>0</v>
      </c>
      <c r="GI403" s="39">
        <f t="shared" si="883"/>
        <v>0</v>
      </c>
      <c r="HC403" s="21">
        <v>349</v>
      </c>
      <c r="HD403" s="39">
        <v>375</v>
      </c>
      <c r="HE403" s="39">
        <v>525</v>
      </c>
      <c r="HF403" s="39">
        <v>2500</v>
      </c>
      <c r="HG403" s="50">
        <f t="shared" si="884"/>
        <v>3.0094795013514081E-3</v>
      </c>
      <c r="HH403" s="40">
        <f t="shared" si="816"/>
        <v>25.5</v>
      </c>
      <c r="HI403" s="41">
        <f t="shared" si="885"/>
        <v>63750</v>
      </c>
      <c r="HJ403" s="39">
        <f t="shared" si="886"/>
        <v>33468750</v>
      </c>
      <c r="HK403" s="39">
        <f t="shared" si="887"/>
        <v>23906250</v>
      </c>
      <c r="HL403" s="40">
        <f t="shared" si="817"/>
        <v>0</v>
      </c>
      <c r="HM403" s="39">
        <f t="shared" si="888"/>
        <v>0</v>
      </c>
      <c r="HN403" s="39">
        <f t="shared" si="889"/>
        <v>0</v>
      </c>
      <c r="HO403" s="39">
        <f t="shared" si="890"/>
        <v>0</v>
      </c>
      <c r="HP403" s="53">
        <f t="shared" si="891"/>
        <v>0</v>
      </c>
      <c r="HQ403" s="39">
        <f t="shared" si="892"/>
        <v>0</v>
      </c>
      <c r="HR403" s="39">
        <f t="shared" si="893"/>
        <v>0</v>
      </c>
      <c r="IL403" s="21">
        <v>349</v>
      </c>
      <c r="IM403" s="39">
        <v>375</v>
      </c>
      <c r="IN403" s="39">
        <v>525</v>
      </c>
      <c r="IO403" s="39">
        <v>2500</v>
      </c>
      <c r="IP403" s="50">
        <f t="shared" si="894"/>
        <v>3.0094795022120807E-3</v>
      </c>
      <c r="IQ403" s="40">
        <f t="shared" si="818"/>
        <v>25.5</v>
      </c>
      <c r="IR403" s="41">
        <f t="shared" si="895"/>
        <v>63750</v>
      </c>
      <c r="IS403" s="39">
        <f t="shared" si="896"/>
        <v>33468750</v>
      </c>
      <c r="IT403" s="39">
        <f t="shared" si="897"/>
        <v>23906250</v>
      </c>
      <c r="IU403" s="40">
        <f t="shared" si="819"/>
        <v>0</v>
      </c>
      <c r="IV403" s="39">
        <f t="shared" si="898"/>
        <v>0</v>
      </c>
      <c r="IW403" s="39">
        <f t="shared" si="899"/>
        <v>0</v>
      </c>
      <c r="IX403" s="39">
        <f t="shared" si="900"/>
        <v>0</v>
      </c>
      <c r="IY403" s="53">
        <f t="shared" si="901"/>
        <v>0</v>
      </c>
      <c r="IZ403" s="39">
        <f t="shared" si="902"/>
        <v>0</v>
      </c>
      <c r="JA403" s="39">
        <f t="shared" si="903"/>
        <v>0</v>
      </c>
      <c r="JU403" s="21">
        <v>349</v>
      </c>
      <c r="JV403" s="39">
        <v>375</v>
      </c>
      <c r="JW403" s="39">
        <v>525</v>
      </c>
      <c r="JX403" s="39">
        <v>2500</v>
      </c>
      <c r="JY403" s="50">
        <f t="shared" si="904"/>
        <v>3.0094795022120834E-3</v>
      </c>
      <c r="JZ403" s="40">
        <f t="shared" si="820"/>
        <v>25.5</v>
      </c>
      <c r="KA403" s="41">
        <f t="shared" si="905"/>
        <v>63750</v>
      </c>
      <c r="KB403" s="39">
        <f t="shared" si="906"/>
        <v>33468750</v>
      </c>
      <c r="KC403" s="39">
        <f t="shared" si="907"/>
        <v>23906250</v>
      </c>
      <c r="KD403" s="40">
        <f t="shared" si="821"/>
        <v>0</v>
      </c>
      <c r="KE403" s="39">
        <f t="shared" si="908"/>
        <v>0</v>
      </c>
      <c r="KF403" s="39">
        <f t="shared" si="909"/>
        <v>0</v>
      </c>
      <c r="KG403" s="39">
        <f t="shared" si="910"/>
        <v>0</v>
      </c>
      <c r="KH403" s="53">
        <f t="shared" si="911"/>
        <v>0</v>
      </c>
      <c r="KI403" s="39">
        <f t="shared" si="912"/>
        <v>0</v>
      </c>
      <c r="KJ403" s="39">
        <f t="shared" si="913"/>
        <v>0</v>
      </c>
      <c r="LD403" s="21">
        <v>349</v>
      </c>
      <c r="LE403" s="39">
        <v>375</v>
      </c>
      <c r="LF403" s="39">
        <v>525</v>
      </c>
      <c r="LG403" s="39">
        <v>2500</v>
      </c>
      <c r="LH403" s="50">
        <f t="shared" si="914"/>
        <v>3.0094795022120834E-3</v>
      </c>
      <c r="LI403" s="40">
        <f t="shared" si="822"/>
        <v>25.5</v>
      </c>
      <c r="LJ403" s="41">
        <f t="shared" si="915"/>
        <v>63750</v>
      </c>
      <c r="LK403" s="39">
        <f t="shared" si="916"/>
        <v>33468750</v>
      </c>
      <c r="LL403" s="39">
        <f t="shared" si="917"/>
        <v>23906250</v>
      </c>
      <c r="LM403" s="40">
        <f t="shared" si="823"/>
        <v>0</v>
      </c>
      <c r="LN403" s="39">
        <f t="shared" si="918"/>
        <v>0</v>
      </c>
      <c r="LO403" s="39">
        <f t="shared" si="919"/>
        <v>0</v>
      </c>
      <c r="LP403" s="39">
        <f t="shared" si="920"/>
        <v>0</v>
      </c>
      <c r="LQ403" s="53">
        <f t="shared" si="921"/>
        <v>0</v>
      </c>
      <c r="LR403" s="39">
        <f t="shared" si="922"/>
        <v>0</v>
      </c>
      <c r="LS403" s="39">
        <f t="shared" si="923"/>
        <v>0</v>
      </c>
    </row>
    <row r="404" spans="1:331" x14ac:dyDescent="0.25">
      <c r="A404" s="21">
        <v>350</v>
      </c>
      <c r="B404" s="39">
        <v>375</v>
      </c>
      <c r="C404" s="39">
        <v>575</v>
      </c>
      <c r="D404" s="39">
        <v>2500</v>
      </c>
      <c r="E404" s="50">
        <f t="shared" si="824"/>
        <v>1.1050000000000001E-3</v>
      </c>
      <c r="F404" s="40">
        <f t="shared" si="804"/>
        <v>20.393465624999997</v>
      </c>
      <c r="G404" s="41">
        <f t="shared" si="825"/>
        <v>50983.664062499993</v>
      </c>
      <c r="H404" s="39">
        <f t="shared" si="826"/>
        <v>29315606.835937496</v>
      </c>
      <c r="I404" s="39">
        <f t="shared" si="827"/>
        <v>19118874.023437496</v>
      </c>
      <c r="J404" s="40">
        <f t="shared" si="805"/>
        <v>11411.25</v>
      </c>
      <c r="K404" s="39">
        <f t="shared" si="828"/>
        <v>28528125</v>
      </c>
      <c r="L404" s="39">
        <f t="shared" si="829"/>
        <v>16403671875</v>
      </c>
      <c r="M404" s="39">
        <f t="shared" si="830"/>
        <v>10698046875</v>
      </c>
      <c r="N404" s="53">
        <f t="shared" si="831"/>
        <v>9432111328125</v>
      </c>
      <c r="O404" s="39">
        <f t="shared" si="832"/>
        <v>6151376953125</v>
      </c>
      <c r="P404" s="39">
        <f t="shared" si="833"/>
        <v>4011767578125</v>
      </c>
      <c r="AJ404" s="21">
        <v>350</v>
      </c>
      <c r="AK404" s="39">
        <v>375</v>
      </c>
      <c r="AL404" s="39">
        <v>575</v>
      </c>
      <c r="AM404" s="39">
        <v>2500</v>
      </c>
      <c r="AN404" s="50">
        <f t="shared" si="834"/>
        <v>2.0722749783527884E-3</v>
      </c>
      <c r="AO404" s="40">
        <f t="shared" si="806"/>
        <v>25.5</v>
      </c>
      <c r="AP404" s="41">
        <f t="shared" si="835"/>
        <v>63750</v>
      </c>
      <c r="AQ404" s="39">
        <f t="shared" si="836"/>
        <v>36656250</v>
      </c>
      <c r="AR404" s="39">
        <f t="shared" si="837"/>
        <v>23906250</v>
      </c>
      <c r="AS404" s="40">
        <f t="shared" si="807"/>
        <v>0</v>
      </c>
      <c r="AT404" s="39">
        <f t="shared" si="838"/>
        <v>0</v>
      </c>
      <c r="AU404" s="39">
        <f t="shared" si="839"/>
        <v>0</v>
      </c>
      <c r="AV404" s="39">
        <f t="shared" si="840"/>
        <v>0</v>
      </c>
      <c r="AW404" s="53">
        <f t="shared" si="841"/>
        <v>0</v>
      </c>
      <c r="AX404" s="39">
        <f t="shared" si="842"/>
        <v>0</v>
      </c>
      <c r="AY404" s="39">
        <f t="shared" si="843"/>
        <v>0</v>
      </c>
      <c r="BS404" s="21">
        <v>350</v>
      </c>
      <c r="BT404" s="39">
        <v>375</v>
      </c>
      <c r="BU404" s="39">
        <v>575</v>
      </c>
      <c r="BV404" s="39">
        <v>2500</v>
      </c>
      <c r="BW404" s="50">
        <f t="shared" si="844"/>
        <v>2.5183544396607709E-3</v>
      </c>
      <c r="BX404" s="40">
        <f t="shared" si="808"/>
        <v>25.5</v>
      </c>
      <c r="BY404" s="41">
        <f t="shared" si="845"/>
        <v>63750</v>
      </c>
      <c r="BZ404" s="39">
        <f t="shared" si="846"/>
        <v>36656250</v>
      </c>
      <c r="CA404" s="39">
        <f t="shared" si="847"/>
        <v>23906250</v>
      </c>
      <c r="CB404" s="40">
        <f t="shared" si="809"/>
        <v>0</v>
      </c>
      <c r="CC404" s="39">
        <f t="shared" si="848"/>
        <v>0</v>
      </c>
      <c r="CD404" s="39">
        <f t="shared" si="849"/>
        <v>0</v>
      </c>
      <c r="CE404" s="39">
        <f t="shared" si="850"/>
        <v>0</v>
      </c>
      <c r="CF404" s="53">
        <f t="shared" si="851"/>
        <v>0</v>
      </c>
      <c r="CG404" s="39">
        <f t="shared" si="852"/>
        <v>0</v>
      </c>
      <c r="CH404" s="39">
        <f t="shared" si="853"/>
        <v>0</v>
      </c>
      <c r="DB404" s="21">
        <v>350</v>
      </c>
      <c r="DC404" s="39">
        <v>375</v>
      </c>
      <c r="DD404" s="39">
        <v>575</v>
      </c>
      <c r="DE404" s="39">
        <v>2500</v>
      </c>
      <c r="DF404" s="50">
        <f t="shared" si="854"/>
        <v>2.9517786742225584E-3</v>
      </c>
      <c r="DG404" s="40">
        <f t="shared" si="810"/>
        <v>25.5</v>
      </c>
      <c r="DH404" s="41">
        <f t="shared" si="855"/>
        <v>63750</v>
      </c>
      <c r="DI404" s="39">
        <f t="shared" si="856"/>
        <v>36656250</v>
      </c>
      <c r="DJ404" s="39">
        <f t="shared" si="857"/>
        <v>23906250</v>
      </c>
      <c r="DK404" s="40">
        <f t="shared" si="811"/>
        <v>0</v>
      </c>
      <c r="DL404" s="39">
        <f t="shared" si="858"/>
        <v>0</v>
      </c>
      <c r="DM404" s="39">
        <f t="shared" si="859"/>
        <v>0</v>
      </c>
      <c r="DN404" s="39">
        <f t="shared" si="860"/>
        <v>0</v>
      </c>
      <c r="DO404" s="53">
        <f t="shared" si="861"/>
        <v>0</v>
      </c>
      <c r="DP404" s="39">
        <f t="shared" si="862"/>
        <v>0</v>
      </c>
      <c r="DQ404" s="39">
        <f t="shared" si="863"/>
        <v>0</v>
      </c>
      <c r="EK404" s="21">
        <v>350</v>
      </c>
      <c r="EL404" s="39">
        <v>375</v>
      </c>
      <c r="EM404" s="39">
        <v>575</v>
      </c>
      <c r="EN404" s="39">
        <v>2500</v>
      </c>
      <c r="EO404" s="50">
        <f t="shared" si="864"/>
        <v>3.1161110731579129E-3</v>
      </c>
      <c r="EP404" s="40">
        <f t="shared" si="812"/>
        <v>25.5</v>
      </c>
      <c r="EQ404" s="41">
        <f t="shared" si="865"/>
        <v>63750</v>
      </c>
      <c r="ER404" s="39">
        <f t="shared" si="866"/>
        <v>36656250</v>
      </c>
      <c r="ES404" s="39">
        <f t="shared" si="867"/>
        <v>23906250</v>
      </c>
      <c r="ET404" s="40">
        <f t="shared" si="813"/>
        <v>0</v>
      </c>
      <c r="EU404" s="39">
        <f t="shared" si="868"/>
        <v>0</v>
      </c>
      <c r="EV404" s="39">
        <f t="shared" si="869"/>
        <v>0</v>
      </c>
      <c r="EW404" s="39">
        <f t="shared" si="870"/>
        <v>0</v>
      </c>
      <c r="EX404" s="53">
        <f t="shared" si="871"/>
        <v>0</v>
      </c>
      <c r="EY404" s="39">
        <f t="shared" si="872"/>
        <v>0</v>
      </c>
      <c r="EZ404" s="39">
        <f t="shared" si="873"/>
        <v>0</v>
      </c>
      <c r="FT404" s="21">
        <v>350</v>
      </c>
      <c r="FU404" s="39">
        <v>375</v>
      </c>
      <c r="FV404" s="39">
        <v>575</v>
      </c>
      <c r="FW404" s="39">
        <v>2500</v>
      </c>
      <c r="FX404" s="50">
        <f t="shared" si="874"/>
        <v>3.1286019392813519E-3</v>
      </c>
      <c r="FY404" s="40">
        <f t="shared" si="814"/>
        <v>25.5</v>
      </c>
      <c r="FZ404" s="41">
        <f t="shared" si="875"/>
        <v>63750</v>
      </c>
      <c r="GA404" s="39">
        <f t="shared" si="876"/>
        <v>36656250</v>
      </c>
      <c r="GB404" s="39">
        <f t="shared" si="877"/>
        <v>23906250</v>
      </c>
      <c r="GC404" s="40">
        <f t="shared" si="815"/>
        <v>0</v>
      </c>
      <c r="GD404" s="39">
        <f t="shared" si="878"/>
        <v>0</v>
      </c>
      <c r="GE404" s="39">
        <f t="shared" si="879"/>
        <v>0</v>
      </c>
      <c r="GF404" s="39">
        <f t="shared" si="880"/>
        <v>0</v>
      </c>
      <c r="GG404" s="53">
        <f t="shared" si="881"/>
        <v>0</v>
      </c>
      <c r="GH404" s="39">
        <f t="shared" si="882"/>
        <v>0</v>
      </c>
      <c r="GI404" s="39">
        <f t="shared" si="883"/>
        <v>0</v>
      </c>
      <c r="HC404" s="21">
        <v>350</v>
      </c>
      <c r="HD404" s="39">
        <v>375</v>
      </c>
      <c r="HE404" s="39">
        <v>575</v>
      </c>
      <c r="HF404" s="39">
        <v>2500</v>
      </c>
      <c r="HG404" s="50">
        <f t="shared" si="884"/>
        <v>3.1286516464093619E-3</v>
      </c>
      <c r="HH404" s="40">
        <f t="shared" si="816"/>
        <v>25.5</v>
      </c>
      <c r="HI404" s="41">
        <f t="shared" si="885"/>
        <v>63750</v>
      </c>
      <c r="HJ404" s="39">
        <f t="shared" si="886"/>
        <v>36656250</v>
      </c>
      <c r="HK404" s="39">
        <f t="shared" si="887"/>
        <v>23906250</v>
      </c>
      <c r="HL404" s="40">
        <f t="shared" si="817"/>
        <v>0</v>
      </c>
      <c r="HM404" s="39">
        <f t="shared" si="888"/>
        <v>0</v>
      </c>
      <c r="HN404" s="39">
        <f t="shared" si="889"/>
        <v>0</v>
      </c>
      <c r="HO404" s="39">
        <f t="shared" si="890"/>
        <v>0</v>
      </c>
      <c r="HP404" s="53">
        <f t="shared" si="891"/>
        <v>0</v>
      </c>
      <c r="HQ404" s="39">
        <f t="shared" si="892"/>
        <v>0</v>
      </c>
      <c r="HR404" s="39">
        <f t="shared" si="893"/>
        <v>0</v>
      </c>
      <c r="IL404" s="21">
        <v>350</v>
      </c>
      <c r="IM404" s="39">
        <v>375</v>
      </c>
      <c r="IN404" s="39">
        <v>575</v>
      </c>
      <c r="IO404" s="39">
        <v>2500</v>
      </c>
      <c r="IP404" s="50">
        <f t="shared" si="894"/>
        <v>3.1286516473114758E-3</v>
      </c>
      <c r="IQ404" s="40">
        <f t="shared" si="818"/>
        <v>25.5</v>
      </c>
      <c r="IR404" s="41">
        <f t="shared" si="895"/>
        <v>63750</v>
      </c>
      <c r="IS404" s="39">
        <f t="shared" si="896"/>
        <v>36656250</v>
      </c>
      <c r="IT404" s="39">
        <f t="shared" si="897"/>
        <v>23906250</v>
      </c>
      <c r="IU404" s="40">
        <f t="shared" si="819"/>
        <v>0</v>
      </c>
      <c r="IV404" s="39">
        <f t="shared" si="898"/>
        <v>0</v>
      </c>
      <c r="IW404" s="39">
        <f t="shared" si="899"/>
        <v>0</v>
      </c>
      <c r="IX404" s="39">
        <f t="shared" si="900"/>
        <v>0</v>
      </c>
      <c r="IY404" s="53">
        <f t="shared" si="901"/>
        <v>0</v>
      </c>
      <c r="IZ404" s="39">
        <f t="shared" si="902"/>
        <v>0</v>
      </c>
      <c r="JA404" s="39">
        <f t="shared" si="903"/>
        <v>0</v>
      </c>
      <c r="JU404" s="21">
        <v>350</v>
      </c>
      <c r="JV404" s="39">
        <v>375</v>
      </c>
      <c r="JW404" s="39">
        <v>575</v>
      </c>
      <c r="JX404" s="39">
        <v>2500</v>
      </c>
      <c r="JY404" s="50">
        <f t="shared" si="904"/>
        <v>3.1286516473114784E-3</v>
      </c>
      <c r="JZ404" s="40">
        <f t="shared" si="820"/>
        <v>25.5</v>
      </c>
      <c r="KA404" s="41">
        <f t="shared" si="905"/>
        <v>63750</v>
      </c>
      <c r="KB404" s="39">
        <f t="shared" si="906"/>
        <v>36656250</v>
      </c>
      <c r="KC404" s="39">
        <f t="shared" si="907"/>
        <v>23906250</v>
      </c>
      <c r="KD404" s="40">
        <f t="shared" si="821"/>
        <v>0</v>
      </c>
      <c r="KE404" s="39">
        <f t="shared" si="908"/>
        <v>0</v>
      </c>
      <c r="KF404" s="39">
        <f t="shared" si="909"/>
        <v>0</v>
      </c>
      <c r="KG404" s="39">
        <f t="shared" si="910"/>
        <v>0</v>
      </c>
      <c r="KH404" s="53">
        <f t="shared" si="911"/>
        <v>0</v>
      </c>
      <c r="KI404" s="39">
        <f t="shared" si="912"/>
        <v>0</v>
      </c>
      <c r="KJ404" s="39">
        <f t="shared" si="913"/>
        <v>0</v>
      </c>
      <c r="LD404" s="21">
        <v>350</v>
      </c>
      <c r="LE404" s="39">
        <v>375</v>
      </c>
      <c r="LF404" s="39">
        <v>575</v>
      </c>
      <c r="LG404" s="39">
        <v>2500</v>
      </c>
      <c r="LH404" s="50">
        <f t="shared" si="914"/>
        <v>3.1286516473114784E-3</v>
      </c>
      <c r="LI404" s="40">
        <f t="shared" si="822"/>
        <v>25.5</v>
      </c>
      <c r="LJ404" s="41">
        <f t="shared" si="915"/>
        <v>63750</v>
      </c>
      <c r="LK404" s="39">
        <f t="shared" si="916"/>
        <v>36656250</v>
      </c>
      <c r="LL404" s="39">
        <f t="shared" si="917"/>
        <v>23906250</v>
      </c>
      <c r="LM404" s="40">
        <f t="shared" si="823"/>
        <v>0</v>
      </c>
      <c r="LN404" s="39">
        <f t="shared" si="918"/>
        <v>0</v>
      </c>
      <c r="LO404" s="39">
        <f t="shared" si="919"/>
        <v>0</v>
      </c>
      <c r="LP404" s="39">
        <f t="shared" si="920"/>
        <v>0</v>
      </c>
      <c r="LQ404" s="53">
        <f t="shared" si="921"/>
        <v>0</v>
      </c>
      <c r="LR404" s="39">
        <f t="shared" si="922"/>
        <v>0</v>
      </c>
      <c r="LS404" s="39">
        <f t="shared" si="923"/>
        <v>0</v>
      </c>
    </row>
    <row r="405" spans="1:331" x14ac:dyDescent="0.25">
      <c r="A405" s="21">
        <v>351</v>
      </c>
      <c r="B405" s="39">
        <v>425</v>
      </c>
      <c r="C405" s="39">
        <v>-575</v>
      </c>
      <c r="D405" s="39">
        <v>2500</v>
      </c>
      <c r="E405" s="50">
        <f t="shared" si="824"/>
        <v>9.3500000000000007E-4</v>
      </c>
      <c r="F405" s="40">
        <f t="shared" si="804"/>
        <v>18.269315625000001</v>
      </c>
      <c r="G405" s="41">
        <f t="shared" si="825"/>
        <v>45673.2890625</v>
      </c>
      <c r="H405" s="39">
        <f t="shared" si="826"/>
        <v>-26262141.2109375</v>
      </c>
      <c r="I405" s="39">
        <f t="shared" si="827"/>
        <v>19411147.8515625</v>
      </c>
      <c r="J405" s="40">
        <f t="shared" si="805"/>
        <v>13578.75</v>
      </c>
      <c r="K405" s="39">
        <f t="shared" si="828"/>
        <v>33946875</v>
      </c>
      <c r="L405" s="39">
        <f t="shared" si="829"/>
        <v>-19519453125</v>
      </c>
      <c r="M405" s="39">
        <f t="shared" si="830"/>
        <v>14427421875</v>
      </c>
      <c r="N405" s="53">
        <f t="shared" si="831"/>
        <v>11223685546875</v>
      </c>
      <c r="O405" s="39">
        <f t="shared" si="832"/>
        <v>-8295767578125</v>
      </c>
      <c r="P405" s="39">
        <f t="shared" si="833"/>
        <v>6131654296875</v>
      </c>
      <c r="AJ405" s="21">
        <v>351</v>
      </c>
      <c r="AK405" s="39">
        <v>425</v>
      </c>
      <c r="AL405" s="39">
        <v>-575</v>
      </c>
      <c r="AM405" s="39">
        <v>2500</v>
      </c>
      <c r="AN405" s="50">
        <f t="shared" si="834"/>
        <v>4.2346356035321902E-4</v>
      </c>
      <c r="AO405" s="40">
        <f t="shared" si="806"/>
        <v>9.655146947219805</v>
      </c>
      <c r="AP405" s="41">
        <f t="shared" si="835"/>
        <v>24137.867368049512</v>
      </c>
      <c r="AQ405" s="39">
        <f t="shared" si="836"/>
        <v>-13879273.736628469</v>
      </c>
      <c r="AR405" s="39">
        <f t="shared" si="837"/>
        <v>10258593.631421043</v>
      </c>
      <c r="AS405" s="40">
        <f t="shared" si="807"/>
        <v>20100.839605496458</v>
      </c>
      <c r="AT405" s="39">
        <f t="shared" si="838"/>
        <v>50252099.013741143</v>
      </c>
      <c r="AU405" s="39">
        <f t="shared" si="839"/>
        <v>-28894956932.901157</v>
      </c>
      <c r="AV405" s="39">
        <f t="shared" si="840"/>
        <v>21357142080.839985</v>
      </c>
      <c r="AW405" s="53">
        <f t="shared" si="841"/>
        <v>16614600236418.166</v>
      </c>
      <c r="AX405" s="39">
        <f t="shared" si="842"/>
        <v>-12280356696482.992</v>
      </c>
      <c r="AY405" s="39">
        <f t="shared" si="843"/>
        <v>9076785384356.9941</v>
      </c>
      <c r="BS405" s="21">
        <v>351</v>
      </c>
      <c r="BT405" s="39">
        <v>425</v>
      </c>
      <c r="BU405" s="39">
        <v>-575</v>
      </c>
      <c r="BV405" s="39">
        <v>2500</v>
      </c>
      <c r="BW405" s="50">
        <f t="shared" si="844"/>
        <v>4.6601879585263879E-4</v>
      </c>
      <c r="BX405" s="40">
        <f t="shared" si="808"/>
        <v>10.498998116431649</v>
      </c>
      <c r="BY405" s="41">
        <f t="shared" si="845"/>
        <v>26247.495291079122</v>
      </c>
      <c r="BZ405" s="39">
        <f t="shared" si="846"/>
        <v>-15092309.792370494</v>
      </c>
      <c r="CA405" s="39">
        <f t="shared" si="847"/>
        <v>11155185.498708626</v>
      </c>
      <c r="CB405" s="40">
        <f t="shared" si="809"/>
        <v>19558.260352878857</v>
      </c>
      <c r="CC405" s="39">
        <f t="shared" si="848"/>
        <v>48895650.882197142</v>
      </c>
      <c r="CD405" s="39">
        <f t="shared" si="849"/>
        <v>-28114999257.263355</v>
      </c>
      <c r="CE405" s="39">
        <f t="shared" si="850"/>
        <v>20780651624.933784</v>
      </c>
      <c r="CF405" s="53">
        <f t="shared" si="851"/>
        <v>16166124572926.43</v>
      </c>
      <c r="CG405" s="39">
        <f t="shared" si="852"/>
        <v>-11948874684336.926</v>
      </c>
      <c r="CH405" s="39">
        <f t="shared" si="853"/>
        <v>8831776940596.8594</v>
      </c>
      <c r="DB405" s="21">
        <v>351</v>
      </c>
      <c r="DC405" s="39">
        <v>425</v>
      </c>
      <c r="DD405" s="39">
        <v>-575</v>
      </c>
      <c r="DE405" s="39">
        <v>2500</v>
      </c>
      <c r="DF405" s="50">
        <f t="shared" si="854"/>
        <v>4.3076595650257197E-4</v>
      </c>
      <c r="DG405" s="40">
        <f t="shared" si="810"/>
        <v>9.8015912941455401</v>
      </c>
      <c r="DH405" s="41">
        <f t="shared" si="855"/>
        <v>24503.978235363851</v>
      </c>
      <c r="DI405" s="39">
        <f t="shared" si="856"/>
        <v>-14089787.485334214</v>
      </c>
      <c r="DJ405" s="39">
        <f t="shared" si="857"/>
        <v>10414190.750029637</v>
      </c>
      <c r="DK405" s="40">
        <f t="shared" si="811"/>
        <v>20007.734054592209</v>
      </c>
      <c r="DL405" s="39">
        <f t="shared" si="858"/>
        <v>50019335.136480525</v>
      </c>
      <c r="DM405" s="39">
        <f t="shared" si="859"/>
        <v>-28761117703.476303</v>
      </c>
      <c r="DN405" s="39">
        <f t="shared" si="860"/>
        <v>21258217433.004223</v>
      </c>
      <c r="DO405" s="53">
        <f t="shared" si="861"/>
        <v>16537642679498.875</v>
      </c>
      <c r="DP405" s="39">
        <f t="shared" si="862"/>
        <v>-12223475023977.428</v>
      </c>
      <c r="DQ405" s="39">
        <f t="shared" si="863"/>
        <v>9034742409026.7949</v>
      </c>
      <c r="EK405" s="21">
        <v>351</v>
      </c>
      <c r="EL405" s="39">
        <v>425</v>
      </c>
      <c r="EM405" s="39">
        <v>-575</v>
      </c>
      <c r="EN405" s="39">
        <v>2500</v>
      </c>
      <c r="EO405" s="50">
        <f t="shared" si="864"/>
        <v>4.2042635851527384E-4</v>
      </c>
      <c r="EP405" s="40">
        <f t="shared" si="812"/>
        <v>9.5940378334325978</v>
      </c>
      <c r="EQ405" s="41">
        <f t="shared" si="865"/>
        <v>23985.094583581493</v>
      </c>
      <c r="ER405" s="39">
        <f t="shared" si="866"/>
        <v>-13791429.385559358</v>
      </c>
      <c r="ES405" s="39">
        <f t="shared" si="867"/>
        <v>10193665.198022135</v>
      </c>
      <c r="ET405" s="40">
        <f t="shared" si="813"/>
        <v>20139.563928930256</v>
      </c>
      <c r="EU405" s="39">
        <f t="shared" si="868"/>
        <v>50348909.822325639</v>
      </c>
      <c r="EV405" s="39">
        <f t="shared" si="869"/>
        <v>-28950623147.837242</v>
      </c>
      <c r="EW405" s="39">
        <f t="shared" si="870"/>
        <v>21398286674.488396</v>
      </c>
      <c r="EX405" s="53">
        <f t="shared" si="871"/>
        <v>16646608310006.414</v>
      </c>
      <c r="EY405" s="39">
        <f t="shared" si="872"/>
        <v>-12304014837830.828</v>
      </c>
      <c r="EZ405" s="39">
        <f t="shared" si="873"/>
        <v>9094271836657.5684</v>
      </c>
      <c r="FT405" s="21">
        <v>351</v>
      </c>
      <c r="FU405" s="39">
        <v>425</v>
      </c>
      <c r="FV405" s="39">
        <v>-575</v>
      </c>
      <c r="FW405" s="39">
        <v>2500</v>
      </c>
      <c r="FX405" s="50">
        <f t="shared" si="874"/>
        <v>4.1962634655194592E-4</v>
      </c>
      <c r="FY405" s="40">
        <f t="shared" si="814"/>
        <v>9.5779218612312178</v>
      </c>
      <c r="FZ405" s="41">
        <f t="shared" si="875"/>
        <v>23944.804653078045</v>
      </c>
      <c r="GA405" s="39">
        <f t="shared" si="876"/>
        <v>-13768262.675519876</v>
      </c>
      <c r="GB405" s="39">
        <f t="shared" si="877"/>
        <v>10176541.97755817</v>
      </c>
      <c r="GC405" s="40">
        <f t="shared" si="815"/>
        <v>20149.76408146269</v>
      </c>
      <c r="GD405" s="39">
        <f t="shared" si="878"/>
        <v>50374410.203656726</v>
      </c>
      <c r="GE405" s="39">
        <f t="shared" si="879"/>
        <v>-28965285867.102615</v>
      </c>
      <c r="GF405" s="39">
        <f t="shared" si="880"/>
        <v>21409124336.554108</v>
      </c>
      <c r="GG405" s="53">
        <f t="shared" si="881"/>
        <v>16655039373584.004</v>
      </c>
      <c r="GH405" s="39">
        <f t="shared" si="882"/>
        <v>-12310246493518.611</v>
      </c>
      <c r="GI405" s="39">
        <f t="shared" si="883"/>
        <v>9098877843035.4961</v>
      </c>
      <c r="HC405" s="21">
        <v>351</v>
      </c>
      <c r="HD405" s="39">
        <v>425</v>
      </c>
      <c r="HE405" s="39">
        <v>-575</v>
      </c>
      <c r="HF405" s="39">
        <v>2500</v>
      </c>
      <c r="HG405" s="50">
        <f t="shared" si="884"/>
        <v>4.1962439010909521E-4</v>
      </c>
      <c r="HH405" s="40">
        <f t="shared" si="816"/>
        <v>9.5778824393449344</v>
      </c>
      <c r="HI405" s="41">
        <f t="shared" si="885"/>
        <v>23944.706098362338</v>
      </c>
      <c r="HJ405" s="39">
        <f t="shared" si="886"/>
        <v>-13768206.006558344</v>
      </c>
      <c r="HK405" s="39">
        <f t="shared" si="887"/>
        <v>10176500.091803994</v>
      </c>
      <c r="HL405" s="40">
        <f t="shared" si="817"/>
        <v>20149.789026109036</v>
      </c>
      <c r="HM405" s="39">
        <f t="shared" si="888"/>
        <v>50374472.565272592</v>
      </c>
      <c r="HN405" s="39">
        <f t="shared" si="889"/>
        <v>-28965321725.031742</v>
      </c>
      <c r="HO405" s="39">
        <f t="shared" si="890"/>
        <v>21409150840.240852</v>
      </c>
      <c r="HP405" s="53">
        <f t="shared" si="891"/>
        <v>16655059991893.252</v>
      </c>
      <c r="HQ405" s="39">
        <f t="shared" si="892"/>
        <v>-12310261733138.49</v>
      </c>
      <c r="HR405" s="39">
        <f t="shared" si="893"/>
        <v>9098889107102.3613</v>
      </c>
      <c r="IL405" s="21">
        <v>351</v>
      </c>
      <c r="IM405" s="39">
        <v>425</v>
      </c>
      <c r="IN405" s="39">
        <v>-575</v>
      </c>
      <c r="IO405" s="39">
        <v>2500</v>
      </c>
      <c r="IP405" s="50">
        <f t="shared" si="894"/>
        <v>4.1962439006505632E-4</v>
      </c>
      <c r="IQ405" s="40">
        <f t="shared" si="818"/>
        <v>9.5778824384575607</v>
      </c>
      <c r="IR405" s="41">
        <f t="shared" si="895"/>
        <v>23944.706096143902</v>
      </c>
      <c r="IS405" s="39">
        <f t="shared" si="896"/>
        <v>-13768206.005282743</v>
      </c>
      <c r="IT405" s="39">
        <f t="shared" si="897"/>
        <v>10176500.090861158</v>
      </c>
      <c r="IU405" s="40">
        <f t="shared" si="819"/>
        <v>20149.789026670533</v>
      </c>
      <c r="IV405" s="39">
        <f t="shared" si="898"/>
        <v>50374472.566676334</v>
      </c>
      <c r="IW405" s="39">
        <f t="shared" si="899"/>
        <v>-28965321725.83889</v>
      </c>
      <c r="IX405" s="39">
        <f t="shared" si="900"/>
        <v>21409150840.83744</v>
      </c>
      <c r="IY405" s="53">
        <f t="shared" si="901"/>
        <v>16655059992357.361</v>
      </c>
      <c r="IZ405" s="39">
        <f t="shared" si="902"/>
        <v>-12310261733481.527</v>
      </c>
      <c r="JA405" s="39">
        <f t="shared" si="903"/>
        <v>9098889107355.9121</v>
      </c>
      <c r="JU405" s="21">
        <v>351</v>
      </c>
      <c r="JV405" s="39">
        <v>425</v>
      </c>
      <c r="JW405" s="39">
        <v>-575</v>
      </c>
      <c r="JX405" s="39">
        <v>2500</v>
      </c>
      <c r="JY405" s="50">
        <f t="shared" si="904"/>
        <v>4.1962439006505703E-4</v>
      </c>
      <c r="JZ405" s="40">
        <f t="shared" si="820"/>
        <v>9.5778824384575749</v>
      </c>
      <c r="KA405" s="41">
        <f t="shared" si="905"/>
        <v>23944.706096143938</v>
      </c>
      <c r="KB405" s="39">
        <f t="shared" si="906"/>
        <v>-13768206.005282765</v>
      </c>
      <c r="KC405" s="39">
        <f t="shared" si="907"/>
        <v>10176500.090861173</v>
      </c>
      <c r="KD405" s="40">
        <f t="shared" si="821"/>
        <v>20149.789026670525</v>
      </c>
      <c r="KE405" s="39">
        <f t="shared" si="908"/>
        <v>50374472.566676311</v>
      </c>
      <c r="KF405" s="39">
        <f t="shared" si="909"/>
        <v>-28965321725.838879</v>
      </c>
      <c r="KG405" s="39">
        <f t="shared" si="910"/>
        <v>21409150840.837433</v>
      </c>
      <c r="KH405" s="53">
        <f t="shared" si="911"/>
        <v>16655059992357.355</v>
      </c>
      <c r="KI405" s="39">
        <f t="shared" si="912"/>
        <v>-12310261733481.523</v>
      </c>
      <c r="KJ405" s="39">
        <f t="shared" si="913"/>
        <v>9098889107355.9082</v>
      </c>
      <c r="LD405" s="21">
        <v>351</v>
      </c>
      <c r="LE405" s="39">
        <v>425</v>
      </c>
      <c r="LF405" s="39">
        <v>-575</v>
      </c>
      <c r="LG405" s="39">
        <v>2500</v>
      </c>
      <c r="LH405" s="50">
        <f t="shared" si="914"/>
        <v>4.1962439006505703E-4</v>
      </c>
      <c r="LI405" s="40">
        <f t="shared" si="822"/>
        <v>9.5778824384575749</v>
      </c>
      <c r="LJ405" s="41">
        <f t="shared" si="915"/>
        <v>23944.706096143938</v>
      </c>
      <c r="LK405" s="39">
        <f t="shared" si="916"/>
        <v>-13768206.005282765</v>
      </c>
      <c r="LL405" s="39">
        <f t="shared" si="917"/>
        <v>10176500.090861173</v>
      </c>
      <c r="LM405" s="40">
        <f t="shared" si="823"/>
        <v>20149.789026670525</v>
      </c>
      <c r="LN405" s="39">
        <f t="shared" si="918"/>
        <v>50374472.566676311</v>
      </c>
      <c r="LO405" s="39">
        <f t="shared" si="919"/>
        <v>-28965321725.838879</v>
      </c>
      <c r="LP405" s="39">
        <f t="shared" si="920"/>
        <v>21409150840.837433</v>
      </c>
      <c r="LQ405" s="53">
        <f t="shared" si="921"/>
        <v>16655059992357.355</v>
      </c>
      <c r="LR405" s="39">
        <f t="shared" si="922"/>
        <v>-12310261733481.523</v>
      </c>
      <c r="LS405" s="39">
        <f t="shared" si="923"/>
        <v>9098889107355.9082</v>
      </c>
    </row>
    <row r="406" spans="1:331" x14ac:dyDescent="0.25">
      <c r="A406" s="21">
        <v>352</v>
      </c>
      <c r="B406" s="39">
        <v>425</v>
      </c>
      <c r="C406" s="39">
        <v>-525</v>
      </c>
      <c r="D406" s="39">
        <v>2500</v>
      </c>
      <c r="E406" s="50">
        <f t="shared" si="824"/>
        <v>9.4249999999999998E-4</v>
      </c>
      <c r="F406" s="40">
        <f t="shared" si="804"/>
        <v>18.370797656249998</v>
      </c>
      <c r="G406" s="41">
        <f t="shared" si="825"/>
        <v>45926.994140624993</v>
      </c>
      <c r="H406" s="39">
        <f t="shared" si="826"/>
        <v>-24111671.923828121</v>
      </c>
      <c r="I406" s="39">
        <f t="shared" si="827"/>
        <v>19518972.509765621</v>
      </c>
      <c r="J406" s="40">
        <f t="shared" si="805"/>
        <v>13483.125000000002</v>
      </c>
      <c r="K406" s="39">
        <f t="shared" si="828"/>
        <v>33707812.500000007</v>
      </c>
      <c r="L406" s="39">
        <f t="shared" si="829"/>
        <v>-17696601562.500004</v>
      </c>
      <c r="M406" s="39">
        <f t="shared" si="830"/>
        <v>14325820312.500004</v>
      </c>
      <c r="N406" s="53">
        <f t="shared" si="831"/>
        <v>9290715820312.502</v>
      </c>
      <c r="O406" s="39">
        <f t="shared" si="832"/>
        <v>-7521055664062.502</v>
      </c>
      <c r="P406" s="39">
        <f t="shared" si="833"/>
        <v>6088473632812.501</v>
      </c>
      <c r="AJ406" s="21">
        <v>352</v>
      </c>
      <c r="AK406" s="39">
        <v>425</v>
      </c>
      <c r="AL406" s="39">
        <v>-525</v>
      </c>
      <c r="AM406" s="39">
        <v>2500</v>
      </c>
      <c r="AN406" s="50">
        <f t="shared" si="834"/>
        <v>4.9605560009119464E-4</v>
      </c>
      <c r="AO406" s="40">
        <f t="shared" si="806"/>
        <v>11.080714167641263</v>
      </c>
      <c r="AP406" s="41">
        <f t="shared" si="835"/>
        <v>27701.785419103158</v>
      </c>
      <c r="AQ406" s="39">
        <f t="shared" si="836"/>
        <v>-14543437.345029159</v>
      </c>
      <c r="AR406" s="39">
        <f t="shared" si="837"/>
        <v>11773258.803118842</v>
      </c>
      <c r="AS406" s="40">
        <f t="shared" si="807"/>
        <v>19175.291098837268</v>
      </c>
      <c r="AT406" s="39">
        <f t="shared" si="838"/>
        <v>47938227.747093171</v>
      </c>
      <c r="AU406" s="39">
        <f t="shared" si="839"/>
        <v>-25167569567.223915</v>
      </c>
      <c r="AV406" s="39">
        <f t="shared" si="840"/>
        <v>20373746792.514599</v>
      </c>
      <c r="AW406" s="53">
        <f t="shared" si="841"/>
        <v>13212974022792.555</v>
      </c>
      <c r="AX406" s="39">
        <f t="shared" si="842"/>
        <v>-10696217066070.164</v>
      </c>
      <c r="AY406" s="39">
        <f t="shared" si="843"/>
        <v>8658842386818.7041</v>
      </c>
      <c r="BS406" s="21">
        <v>352</v>
      </c>
      <c r="BT406" s="39">
        <v>425</v>
      </c>
      <c r="BU406" s="39">
        <v>-525</v>
      </c>
      <c r="BV406" s="39">
        <v>2500</v>
      </c>
      <c r="BW406" s="50">
        <f t="shared" si="844"/>
        <v>5.5638029960095102E-4</v>
      </c>
      <c r="BX406" s="40">
        <f t="shared" si="808"/>
        <v>12.214258773950972</v>
      </c>
      <c r="BY406" s="41">
        <f t="shared" si="845"/>
        <v>30535.64693487743</v>
      </c>
      <c r="BZ406" s="39">
        <f t="shared" si="846"/>
        <v>-16031214.64081065</v>
      </c>
      <c r="CA406" s="39">
        <f t="shared" si="847"/>
        <v>12977649.947322907</v>
      </c>
      <c r="CB406" s="40">
        <f t="shared" si="809"/>
        <v>18406.151180087876</v>
      </c>
      <c r="CC406" s="39">
        <f t="shared" si="848"/>
        <v>46015377.950219691</v>
      </c>
      <c r="CD406" s="39">
        <f t="shared" si="849"/>
        <v>-24158073423.865337</v>
      </c>
      <c r="CE406" s="39">
        <f t="shared" si="850"/>
        <v>19556535628.843369</v>
      </c>
      <c r="CF406" s="53">
        <f t="shared" si="851"/>
        <v>12682988547529.303</v>
      </c>
      <c r="CG406" s="39">
        <f t="shared" si="852"/>
        <v>-10267181205142.768</v>
      </c>
      <c r="CH406" s="39">
        <f t="shared" si="853"/>
        <v>8311527642258.4316</v>
      </c>
      <c r="DB406" s="21">
        <v>352</v>
      </c>
      <c r="DC406" s="39">
        <v>425</v>
      </c>
      <c r="DD406" s="39">
        <v>-525</v>
      </c>
      <c r="DE406" s="39">
        <v>2500</v>
      </c>
      <c r="DF406" s="50">
        <f t="shared" si="854"/>
        <v>5.4168623125394903E-4</v>
      </c>
      <c r="DG406" s="40">
        <f t="shared" si="810"/>
        <v>11.942421068271271</v>
      </c>
      <c r="DH406" s="41">
        <f t="shared" si="855"/>
        <v>29856.052670678178</v>
      </c>
      <c r="DI406" s="39">
        <f t="shared" si="856"/>
        <v>-15674427.652106043</v>
      </c>
      <c r="DJ406" s="39">
        <f t="shared" si="857"/>
        <v>12688822.385038225</v>
      </c>
      <c r="DK406" s="40">
        <f t="shared" si="811"/>
        <v>18593.500551512152</v>
      </c>
      <c r="DL406" s="39">
        <f t="shared" si="858"/>
        <v>46483751.37878038</v>
      </c>
      <c r="DM406" s="39">
        <f t="shared" si="859"/>
        <v>-24403969473.859699</v>
      </c>
      <c r="DN406" s="39">
        <f t="shared" si="860"/>
        <v>19755594335.981663</v>
      </c>
      <c r="DO406" s="53">
        <f t="shared" si="861"/>
        <v>12812083973776.342</v>
      </c>
      <c r="DP406" s="39">
        <f t="shared" si="862"/>
        <v>-10371687026390.373</v>
      </c>
      <c r="DQ406" s="39">
        <f t="shared" si="863"/>
        <v>8396127592792.2061</v>
      </c>
      <c r="EK406" s="21">
        <v>352</v>
      </c>
      <c r="EL406" s="39">
        <v>425</v>
      </c>
      <c r="EM406" s="39">
        <v>-525</v>
      </c>
      <c r="EN406" s="39">
        <v>2500</v>
      </c>
      <c r="EO406" s="50">
        <f t="shared" si="864"/>
        <v>5.3901276881873216E-4</v>
      </c>
      <c r="EP406" s="40">
        <f t="shared" si="812"/>
        <v>11.892666478323742</v>
      </c>
      <c r="EQ406" s="41">
        <f t="shared" si="865"/>
        <v>29731.666195809354</v>
      </c>
      <c r="ER406" s="39">
        <f t="shared" si="866"/>
        <v>-15609124.752799911</v>
      </c>
      <c r="ES406" s="39">
        <f t="shared" si="867"/>
        <v>12635958.133218976</v>
      </c>
      <c r="ET406" s="40">
        <f t="shared" si="813"/>
        <v>18627.587197561163</v>
      </c>
      <c r="EU406" s="39">
        <f t="shared" si="868"/>
        <v>46568967.993902907</v>
      </c>
      <c r="EV406" s="39">
        <f t="shared" si="869"/>
        <v>-24448708196.799026</v>
      </c>
      <c r="EW406" s="39">
        <f t="shared" si="870"/>
        <v>19791811397.408737</v>
      </c>
      <c r="EX406" s="53">
        <f t="shared" si="871"/>
        <v>12835571803319.488</v>
      </c>
      <c r="EY406" s="39">
        <f t="shared" si="872"/>
        <v>-10390700983639.588</v>
      </c>
      <c r="EZ406" s="39">
        <f t="shared" si="873"/>
        <v>8411519843898.7129</v>
      </c>
      <c r="FT406" s="21">
        <v>352</v>
      </c>
      <c r="FU406" s="39">
        <v>425</v>
      </c>
      <c r="FV406" s="39">
        <v>-525</v>
      </c>
      <c r="FW406" s="39">
        <v>2500</v>
      </c>
      <c r="FX406" s="50">
        <f t="shared" si="874"/>
        <v>5.3879622724521312E-4</v>
      </c>
      <c r="FY406" s="40">
        <f t="shared" si="814"/>
        <v>11.888632532355754</v>
      </c>
      <c r="FZ406" s="41">
        <f t="shared" si="875"/>
        <v>29721.581330889385</v>
      </c>
      <c r="GA406" s="39">
        <f t="shared" si="876"/>
        <v>-15603830.198716927</v>
      </c>
      <c r="GB406" s="39">
        <f t="shared" si="877"/>
        <v>12631672.065627988</v>
      </c>
      <c r="GC406" s="40">
        <f t="shared" si="815"/>
        <v>18630.348102623531</v>
      </c>
      <c r="GD406" s="39">
        <f t="shared" si="878"/>
        <v>46575870.256558828</v>
      </c>
      <c r="GE406" s="39">
        <f t="shared" si="879"/>
        <v>-24452331884.693386</v>
      </c>
      <c r="GF406" s="39">
        <f t="shared" si="880"/>
        <v>19794744859.037502</v>
      </c>
      <c r="GG406" s="53">
        <f t="shared" si="881"/>
        <v>12837474239464.027</v>
      </c>
      <c r="GH406" s="39">
        <f t="shared" si="882"/>
        <v>-10392241050994.689</v>
      </c>
      <c r="GI406" s="39">
        <f t="shared" si="883"/>
        <v>8412766565090.9385</v>
      </c>
      <c r="HC406" s="21">
        <v>352</v>
      </c>
      <c r="HD406" s="39">
        <v>425</v>
      </c>
      <c r="HE406" s="39">
        <v>-525</v>
      </c>
      <c r="HF406" s="39">
        <v>2500</v>
      </c>
      <c r="HG406" s="50">
        <f t="shared" si="884"/>
        <v>5.3879653516704894E-4</v>
      </c>
      <c r="HH406" s="40">
        <f t="shared" si="816"/>
        <v>11.88863826904614</v>
      </c>
      <c r="HI406" s="41">
        <f t="shared" si="885"/>
        <v>29721.595672615349</v>
      </c>
      <c r="HJ406" s="39">
        <f t="shared" si="886"/>
        <v>-15603837.728123058</v>
      </c>
      <c r="HK406" s="39">
        <f t="shared" si="887"/>
        <v>12631678.160861524</v>
      </c>
      <c r="HL406" s="40">
        <f t="shared" si="817"/>
        <v>18630.344176620125</v>
      </c>
      <c r="HM406" s="39">
        <f t="shared" si="888"/>
        <v>46575860.441550314</v>
      </c>
      <c r="HN406" s="39">
        <f t="shared" si="889"/>
        <v>-24452326731.813915</v>
      </c>
      <c r="HO406" s="39">
        <f t="shared" si="890"/>
        <v>19794740687.658882</v>
      </c>
      <c r="HP406" s="53">
        <f t="shared" si="891"/>
        <v>12837471534202.305</v>
      </c>
      <c r="HQ406" s="39">
        <f t="shared" si="892"/>
        <v>-10392238861020.914</v>
      </c>
      <c r="HR406" s="39">
        <f t="shared" si="893"/>
        <v>8412764792255.0254</v>
      </c>
      <c r="IL406" s="21">
        <v>352</v>
      </c>
      <c r="IM406" s="39">
        <v>425</v>
      </c>
      <c r="IN406" s="39">
        <v>-525</v>
      </c>
      <c r="IO406" s="39">
        <v>2500</v>
      </c>
      <c r="IP406" s="50">
        <f t="shared" si="894"/>
        <v>5.3879653516445141E-4</v>
      </c>
      <c r="IQ406" s="40">
        <f t="shared" si="818"/>
        <v>11.888638268997749</v>
      </c>
      <c r="IR406" s="41">
        <f t="shared" si="895"/>
        <v>29721.595672494372</v>
      </c>
      <c r="IS406" s="39">
        <f t="shared" si="896"/>
        <v>-15603837.728059545</v>
      </c>
      <c r="IT406" s="39">
        <f t="shared" si="897"/>
        <v>12631678.160810107</v>
      </c>
      <c r="IU406" s="40">
        <f t="shared" si="819"/>
        <v>18630.344176653245</v>
      </c>
      <c r="IV406" s="39">
        <f t="shared" si="898"/>
        <v>46575860.441633113</v>
      </c>
      <c r="IW406" s="39">
        <f t="shared" si="899"/>
        <v>-24452326731.857384</v>
      </c>
      <c r="IX406" s="39">
        <f t="shared" si="900"/>
        <v>19794740687.694073</v>
      </c>
      <c r="IY406" s="53">
        <f t="shared" si="901"/>
        <v>12837471534225.127</v>
      </c>
      <c r="IZ406" s="39">
        <f t="shared" si="902"/>
        <v>-10392238861039.389</v>
      </c>
      <c r="JA406" s="39">
        <f t="shared" si="903"/>
        <v>8412764792269.9814</v>
      </c>
      <c r="JU406" s="21">
        <v>352</v>
      </c>
      <c r="JV406" s="39">
        <v>425</v>
      </c>
      <c r="JW406" s="39">
        <v>-525</v>
      </c>
      <c r="JX406" s="39">
        <v>2500</v>
      </c>
      <c r="JY406" s="50">
        <f t="shared" si="904"/>
        <v>5.3879653516445227E-4</v>
      </c>
      <c r="JZ406" s="40">
        <f t="shared" si="820"/>
        <v>11.888638268997763</v>
      </c>
      <c r="KA406" s="41">
        <f t="shared" si="905"/>
        <v>29721.595672494408</v>
      </c>
      <c r="KB406" s="39">
        <f t="shared" si="906"/>
        <v>-15603837.728059564</v>
      </c>
      <c r="KC406" s="39">
        <f t="shared" si="907"/>
        <v>12631678.160810124</v>
      </c>
      <c r="KD406" s="40">
        <f t="shared" si="821"/>
        <v>18630.344176653234</v>
      </c>
      <c r="KE406" s="39">
        <f t="shared" si="908"/>
        <v>46575860.441633083</v>
      </c>
      <c r="KF406" s="39">
        <f t="shared" si="909"/>
        <v>-24452326731.857368</v>
      </c>
      <c r="KG406" s="39">
        <f t="shared" si="910"/>
        <v>19794740687.694061</v>
      </c>
      <c r="KH406" s="53">
        <f t="shared" si="911"/>
        <v>12837471534225.119</v>
      </c>
      <c r="KI406" s="39">
        <f t="shared" si="912"/>
        <v>-10392238861039.383</v>
      </c>
      <c r="KJ406" s="39">
        <f t="shared" si="913"/>
        <v>8412764792269.9756</v>
      </c>
      <c r="LD406" s="21">
        <v>352</v>
      </c>
      <c r="LE406" s="39">
        <v>425</v>
      </c>
      <c r="LF406" s="39">
        <v>-525</v>
      </c>
      <c r="LG406" s="39">
        <v>2500</v>
      </c>
      <c r="LH406" s="50">
        <f t="shared" si="914"/>
        <v>5.3879653516445227E-4</v>
      </c>
      <c r="LI406" s="40">
        <f t="shared" si="822"/>
        <v>11.888638268997763</v>
      </c>
      <c r="LJ406" s="41">
        <f t="shared" si="915"/>
        <v>29721.595672494408</v>
      </c>
      <c r="LK406" s="39">
        <f t="shared" si="916"/>
        <v>-15603837.728059564</v>
      </c>
      <c r="LL406" s="39">
        <f t="shared" si="917"/>
        <v>12631678.160810124</v>
      </c>
      <c r="LM406" s="40">
        <f t="shared" si="823"/>
        <v>18630.344176653234</v>
      </c>
      <c r="LN406" s="39">
        <f t="shared" si="918"/>
        <v>46575860.441633083</v>
      </c>
      <c r="LO406" s="39">
        <f t="shared" si="919"/>
        <v>-24452326731.857368</v>
      </c>
      <c r="LP406" s="39">
        <f t="shared" si="920"/>
        <v>19794740687.694061</v>
      </c>
      <c r="LQ406" s="53">
        <f t="shared" si="921"/>
        <v>12837471534225.119</v>
      </c>
      <c r="LR406" s="39">
        <f t="shared" si="922"/>
        <v>-10392238861039.383</v>
      </c>
      <c r="LS406" s="39">
        <f t="shared" si="923"/>
        <v>8412764792269.9756</v>
      </c>
    </row>
    <row r="407" spans="1:331" x14ac:dyDescent="0.25">
      <c r="A407" s="21">
        <v>353</v>
      </c>
      <c r="B407" s="39">
        <v>425</v>
      </c>
      <c r="C407" s="39">
        <v>-475</v>
      </c>
      <c r="D407" s="39">
        <v>2500</v>
      </c>
      <c r="E407" s="50">
        <f t="shared" si="824"/>
        <v>9.5E-4</v>
      </c>
      <c r="F407" s="40">
        <f t="shared" si="804"/>
        <v>18.471562500000001</v>
      </c>
      <c r="G407" s="41">
        <f t="shared" si="825"/>
        <v>46178.90625</v>
      </c>
      <c r="H407" s="39">
        <f t="shared" si="826"/>
        <v>-21934980.46875</v>
      </c>
      <c r="I407" s="39">
        <f t="shared" si="827"/>
        <v>19626035.15625</v>
      </c>
      <c r="J407" s="40">
        <f t="shared" si="805"/>
        <v>13387.5</v>
      </c>
      <c r="K407" s="39">
        <f t="shared" si="828"/>
        <v>33468750</v>
      </c>
      <c r="L407" s="39">
        <f t="shared" si="829"/>
        <v>-15897656250</v>
      </c>
      <c r="M407" s="39">
        <f t="shared" si="830"/>
        <v>14224218750</v>
      </c>
      <c r="N407" s="53">
        <f t="shared" si="831"/>
        <v>7551386718750</v>
      </c>
      <c r="O407" s="39">
        <f t="shared" si="832"/>
        <v>-6756503906250</v>
      </c>
      <c r="P407" s="39">
        <f t="shared" si="833"/>
        <v>6045292968750</v>
      </c>
      <c r="AJ407" s="21">
        <v>353</v>
      </c>
      <c r="AK407" s="39">
        <v>425</v>
      </c>
      <c r="AL407" s="39">
        <v>-475</v>
      </c>
      <c r="AM407" s="39">
        <v>2500</v>
      </c>
      <c r="AN407" s="50">
        <f t="shared" si="834"/>
        <v>5.6864763982917036E-4</v>
      </c>
      <c r="AO407" s="40">
        <f t="shared" si="806"/>
        <v>12.439093934087898</v>
      </c>
      <c r="AP407" s="41">
        <f t="shared" si="835"/>
        <v>31097.734835219744</v>
      </c>
      <c r="AQ407" s="39">
        <f t="shared" si="836"/>
        <v>-14771424.046729378</v>
      </c>
      <c r="AR407" s="39">
        <f t="shared" si="837"/>
        <v>13216537.304968391</v>
      </c>
      <c r="AS407" s="40">
        <f t="shared" si="807"/>
        <v>18249.742592178078</v>
      </c>
      <c r="AT407" s="39">
        <f t="shared" si="838"/>
        <v>45624356.480445191</v>
      </c>
      <c r="AU407" s="39">
        <f t="shared" si="839"/>
        <v>-21671569328.211468</v>
      </c>
      <c r="AV407" s="39">
        <f t="shared" si="840"/>
        <v>19390351504.189205</v>
      </c>
      <c r="AW407" s="53">
        <f t="shared" si="841"/>
        <v>10293995430900.447</v>
      </c>
      <c r="AX407" s="39">
        <f t="shared" si="842"/>
        <v>-9210416964489.873</v>
      </c>
      <c r="AY407" s="39">
        <f t="shared" si="843"/>
        <v>8240899389280.4131</v>
      </c>
      <c r="BS407" s="21">
        <v>353</v>
      </c>
      <c r="BT407" s="39">
        <v>425</v>
      </c>
      <c r="BU407" s="39">
        <v>-475</v>
      </c>
      <c r="BV407" s="39">
        <v>2500</v>
      </c>
      <c r="BW407" s="50">
        <f t="shared" si="844"/>
        <v>6.4674180334926324E-4</v>
      </c>
      <c r="BX407" s="40">
        <f t="shared" si="808"/>
        <v>13.825413114134671</v>
      </c>
      <c r="BY407" s="41">
        <f t="shared" si="845"/>
        <v>34563.532785336676</v>
      </c>
      <c r="BZ407" s="39">
        <f t="shared" si="846"/>
        <v>-16417678.073034922</v>
      </c>
      <c r="CA407" s="39">
        <f t="shared" si="847"/>
        <v>14689501.433768088</v>
      </c>
      <c r="CB407" s="40">
        <f t="shared" si="809"/>
        <v>17254.042007296895</v>
      </c>
      <c r="CC407" s="39">
        <f t="shared" si="848"/>
        <v>43135105.01824224</v>
      </c>
      <c r="CD407" s="39">
        <f t="shared" si="849"/>
        <v>-20489174883.665066</v>
      </c>
      <c r="CE407" s="39">
        <f t="shared" si="850"/>
        <v>18332419632.752953</v>
      </c>
      <c r="CF407" s="53">
        <f t="shared" si="851"/>
        <v>9732358069740.9063</v>
      </c>
      <c r="CG407" s="39">
        <f t="shared" si="852"/>
        <v>-8707899325557.6523</v>
      </c>
      <c r="CH407" s="39">
        <f t="shared" si="853"/>
        <v>7791278343920.0049</v>
      </c>
      <c r="DB407" s="21">
        <v>353</v>
      </c>
      <c r="DC407" s="39">
        <v>425</v>
      </c>
      <c r="DD407" s="39">
        <v>-475</v>
      </c>
      <c r="DE407" s="39">
        <v>2500</v>
      </c>
      <c r="DF407" s="50">
        <f t="shared" si="854"/>
        <v>6.5260650600532609E-4</v>
      </c>
      <c r="DG407" s="40">
        <f t="shared" si="810"/>
        <v>13.926383673672758</v>
      </c>
      <c r="DH407" s="41">
        <f t="shared" si="855"/>
        <v>34815.959184181898</v>
      </c>
      <c r="DI407" s="39">
        <f t="shared" si="856"/>
        <v>-16537580.612486402</v>
      </c>
      <c r="DJ407" s="39">
        <f t="shared" si="857"/>
        <v>14796782.653277306</v>
      </c>
      <c r="DK407" s="40">
        <f t="shared" si="811"/>
        <v>17179.267048432092</v>
      </c>
      <c r="DL407" s="39">
        <f t="shared" si="858"/>
        <v>42948167.621080227</v>
      </c>
      <c r="DM407" s="39">
        <f t="shared" si="859"/>
        <v>-20400379620.013107</v>
      </c>
      <c r="DN407" s="39">
        <f t="shared" si="860"/>
        <v>18252971238.959095</v>
      </c>
      <c r="DO407" s="53">
        <f t="shared" si="861"/>
        <v>9690180319506.2266</v>
      </c>
      <c r="DP407" s="39">
        <f t="shared" si="862"/>
        <v>-8670161338505.5703</v>
      </c>
      <c r="DQ407" s="39">
        <f t="shared" si="863"/>
        <v>7757512776557.6162</v>
      </c>
      <c r="EK407" s="21">
        <v>353</v>
      </c>
      <c r="EL407" s="39">
        <v>425</v>
      </c>
      <c r="EM407" s="39">
        <v>-475</v>
      </c>
      <c r="EN407" s="39">
        <v>2500</v>
      </c>
      <c r="EO407" s="50">
        <f t="shared" si="864"/>
        <v>6.575991791221902E-4</v>
      </c>
      <c r="EP407" s="40">
        <f t="shared" si="812"/>
        <v>14.011995230179465</v>
      </c>
      <c r="EQ407" s="41">
        <f t="shared" si="865"/>
        <v>35029.988075448666</v>
      </c>
      <c r="ER407" s="39">
        <f t="shared" si="866"/>
        <v>-16639244.335838117</v>
      </c>
      <c r="ES407" s="39">
        <f t="shared" si="867"/>
        <v>14887744.932065682</v>
      </c>
      <c r="ET407" s="40">
        <f t="shared" si="813"/>
        <v>17115.610466192076</v>
      </c>
      <c r="EU407" s="39">
        <f t="shared" si="868"/>
        <v>42789026.165480189</v>
      </c>
      <c r="EV407" s="39">
        <f t="shared" si="869"/>
        <v>-20324787428.603088</v>
      </c>
      <c r="EW407" s="39">
        <f t="shared" si="870"/>
        <v>18185336120.329079</v>
      </c>
      <c r="EX407" s="53">
        <f t="shared" si="871"/>
        <v>9654274028586.4668</v>
      </c>
      <c r="EY407" s="39">
        <f t="shared" si="872"/>
        <v>-8638034657156.3125</v>
      </c>
      <c r="EZ407" s="39">
        <f t="shared" si="873"/>
        <v>7728767851139.8594</v>
      </c>
      <c r="FT407" s="21">
        <v>353</v>
      </c>
      <c r="FU407" s="39">
        <v>425</v>
      </c>
      <c r="FV407" s="39">
        <v>-475</v>
      </c>
      <c r="FW407" s="39">
        <v>2500</v>
      </c>
      <c r="FX407" s="50">
        <f t="shared" si="874"/>
        <v>6.5796610793848027E-4</v>
      </c>
      <c r="FY407" s="40">
        <f t="shared" si="814"/>
        <v>14.018274582558581</v>
      </c>
      <c r="FZ407" s="41">
        <f t="shared" si="875"/>
        <v>35045.686456396455</v>
      </c>
      <c r="GA407" s="39">
        <f t="shared" si="876"/>
        <v>-16646701.066788316</v>
      </c>
      <c r="GB407" s="39">
        <f t="shared" si="877"/>
        <v>14894416.743968494</v>
      </c>
      <c r="GC407" s="40">
        <f t="shared" si="815"/>
        <v>17110.932123784376</v>
      </c>
      <c r="GD407" s="39">
        <f t="shared" si="878"/>
        <v>42777330.309460938</v>
      </c>
      <c r="GE407" s="39">
        <f t="shared" si="879"/>
        <v>-20319231896.993946</v>
      </c>
      <c r="GF407" s="39">
        <f t="shared" si="880"/>
        <v>18180365381.520897</v>
      </c>
      <c r="GG407" s="53">
        <f t="shared" si="881"/>
        <v>9651635151072.125</v>
      </c>
      <c r="GH407" s="39">
        <f t="shared" si="882"/>
        <v>-8635673556222.4258</v>
      </c>
      <c r="GI407" s="39">
        <f t="shared" si="883"/>
        <v>7726655287146.3818</v>
      </c>
      <c r="HC407" s="21">
        <v>353</v>
      </c>
      <c r="HD407" s="39">
        <v>425</v>
      </c>
      <c r="HE407" s="39">
        <v>-475</v>
      </c>
      <c r="HF407" s="39">
        <v>2500</v>
      </c>
      <c r="HG407" s="50">
        <f t="shared" si="884"/>
        <v>6.5796868022500272E-4</v>
      </c>
      <c r="HH407" s="40">
        <f t="shared" si="816"/>
        <v>14.018318596736489</v>
      </c>
      <c r="HI407" s="41">
        <f t="shared" si="885"/>
        <v>35045.796491841218</v>
      </c>
      <c r="HJ407" s="39">
        <f t="shared" si="886"/>
        <v>-16646753.333624579</v>
      </c>
      <c r="HK407" s="39">
        <f t="shared" si="887"/>
        <v>14894463.509032518</v>
      </c>
      <c r="HL407" s="40">
        <f t="shared" si="817"/>
        <v>17110.899327131217</v>
      </c>
      <c r="HM407" s="39">
        <f t="shared" si="888"/>
        <v>42777248.317828044</v>
      </c>
      <c r="HN407" s="39">
        <f t="shared" si="889"/>
        <v>-20319192950.968323</v>
      </c>
      <c r="HO407" s="39">
        <f t="shared" si="890"/>
        <v>18180330535.07692</v>
      </c>
      <c r="HP407" s="53">
        <f t="shared" si="891"/>
        <v>9651616651709.9531</v>
      </c>
      <c r="HQ407" s="39">
        <f t="shared" si="892"/>
        <v>-8635657004161.5371</v>
      </c>
      <c r="HR407" s="39">
        <f t="shared" si="893"/>
        <v>7726640477407.6904</v>
      </c>
      <c r="IL407" s="21">
        <v>353</v>
      </c>
      <c r="IM407" s="39">
        <v>425</v>
      </c>
      <c r="IN407" s="39">
        <v>-475</v>
      </c>
      <c r="IO407" s="39">
        <v>2500</v>
      </c>
      <c r="IP407" s="50">
        <f t="shared" si="894"/>
        <v>6.5796868026384643E-4</v>
      </c>
      <c r="IQ407" s="40">
        <f t="shared" si="818"/>
        <v>14.018318597401143</v>
      </c>
      <c r="IR407" s="41">
        <f t="shared" si="895"/>
        <v>35045.796493502858</v>
      </c>
      <c r="IS407" s="39">
        <f t="shared" si="896"/>
        <v>-16646753.334413858</v>
      </c>
      <c r="IT407" s="39">
        <f t="shared" si="897"/>
        <v>14894463.509738715</v>
      </c>
      <c r="IU407" s="40">
        <f t="shared" si="819"/>
        <v>17110.899326635958</v>
      </c>
      <c r="IV407" s="39">
        <f t="shared" si="898"/>
        <v>42777248.316589892</v>
      </c>
      <c r="IW407" s="39">
        <f t="shared" si="899"/>
        <v>-20319192950.380199</v>
      </c>
      <c r="IX407" s="39">
        <f t="shared" si="900"/>
        <v>18180330534.550705</v>
      </c>
      <c r="IY407" s="53">
        <f t="shared" si="901"/>
        <v>9651616651430.5957</v>
      </c>
      <c r="IZ407" s="39">
        <f t="shared" si="902"/>
        <v>-8635657003911.585</v>
      </c>
      <c r="JA407" s="39">
        <f t="shared" si="903"/>
        <v>7726640477184.0488</v>
      </c>
      <c r="JU407" s="21">
        <v>353</v>
      </c>
      <c r="JV407" s="39">
        <v>425</v>
      </c>
      <c r="JW407" s="39">
        <v>-475</v>
      </c>
      <c r="JX407" s="39">
        <v>2500</v>
      </c>
      <c r="JY407" s="50">
        <f t="shared" si="904"/>
        <v>6.5796868026384752E-4</v>
      </c>
      <c r="JZ407" s="40">
        <f t="shared" si="820"/>
        <v>14.018318597401159</v>
      </c>
      <c r="KA407" s="41">
        <f t="shared" si="905"/>
        <v>35045.796493502894</v>
      </c>
      <c r="KB407" s="39">
        <f t="shared" si="906"/>
        <v>-16646753.334413875</v>
      </c>
      <c r="KC407" s="39">
        <f t="shared" si="907"/>
        <v>14894463.50973873</v>
      </c>
      <c r="KD407" s="40">
        <f t="shared" si="821"/>
        <v>17110.899326635947</v>
      </c>
      <c r="KE407" s="39">
        <f t="shared" si="908"/>
        <v>42777248.31658987</v>
      </c>
      <c r="KF407" s="39">
        <f t="shared" si="909"/>
        <v>-20319192950.380188</v>
      </c>
      <c r="KG407" s="39">
        <f t="shared" si="910"/>
        <v>18180330534.550694</v>
      </c>
      <c r="KH407" s="53">
        <f t="shared" si="911"/>
        <v>9651616651430.5898</v>
      </c>
      <c r="KI407" s="39">
        <f t="shared" si="912"/>
        <v>-8635657003911.5791</v>
      </c>
      <c r="KJ407" s="39">
        <f t="shared" si="913"/>
        <v>7726640477184.0449</v>
      </c>
      <c r="LD407" s="21">
        <v>353</v>
      </c>
      <c r="LE407" s="39">
        <v>425</v>
      </c>
      <c r="LF407" s="39">
        <v>-475</v>
      </c>
      <c r="LG407" s="39">
        <v>2500</v>
      </c>
      <c r="LH407" s="50">
        <f t="shared" si="914"/>
        <v>6.5796868026384752E-4</v>
      </c>
      <c r="LI407" s="40">
        <f t="shared" si="822"/>
        <v>14.018318597401159</v>
      </c>
      <c r="LJ407" s="41">
        <f t="shared" si="915"/>
        <v>35045.796493502894</v>
      </c>
      <c r="LK407" s="39">
        <f t="shared" si="916"/>
        <v>-16646753.334413875</v>
      </c>
      <c r="LL407" s="39">
        <f t="shared" si="917"/>
        <v>14894463.50973873</v>
      </c>
      <c r="LM407" s="40">
        <f t="shared" si="823"/>
        <v>17110.899326635947</v>
      </c>
      <c r="LN407" s="39">
        <f t="shared" si="918"/>
        <v>42777248.31658987</v>
      </c>
      <c r="LO407" s="39">
        <f t="shared" si="919"/>
        <v>-20319192950.380188</v>
      </c>
      <c r="LP407" s="39">
        <f t="shared" si="920"/>
        <v>18180330534.550694</v>
      </c>
      <c r="LQ407" s="53">
        <f t="shared" si="921"/>
        <v>9651616651430.5898</v>
      </c>
      <c r="LR407" s="39">
        <f t="shared" si="922"/>
        <v>-8635657003911.5791</v>
      </c>
      <c r="LS407" s="39">
        <f t="shared" si="923"/>
        <v>7726640477184.0449</v>
      </c>
    </row>
    <row r="408" spans="1:331" x14ac:dyDescent="0.25">
      <c r="A408" s="21">
        <v>354</v>
      </c>
      <c r="B408" s="39">
        <v>425</v>
      </c>
      <c r="C408" s="39">
        <v>-425</v>
      </c>
      <c r="D408" s="39">
        <v>2500</v>
      </c>
      <c r="E408" s="50">
        <f t="shared" si="824"/>
        <v>9.5750000000000002E-4</v>
      </c>
      <c r="F408" s="40">
        <f t="shared" si="804"/>
        <v>18.571610156250003</v>
      </c>
      <c r="G408" s="41">
        <f t="shared" si="825"/>
        <v>46429.025390625007</v>
      </c>
      <c r="H408" s="39">
        <f t="shared" si="826"/>
        <v>-19732335.791015629</v>
      </c>
      <c r="I408" s="39">
        <f t="shared" si="827"/>
        <v>19732335.791015629</v>
      </c>
      <c r="J408" s="40">
        <f t="shared" si="805"/>
        <v>13291.875</v>
      </c>
      <c r="K408" s="39">
        <f t="shared" si="828"/>
        <v>33229687.5</v>
      </c>
      <c r="L408" s="39">
        <f t="shared" si="829"/>
        <v>-14122617187.5</v>
      </c>
      <c r="M408" s="39">
        <f t="shared" si="830"/>
        <v>14122617187.5</v>
      </c>
      <c r="N408" s="53">
        <f t="shared" si="831"/>
        <v>6002112304687.5</v>
      </c>
      <c r="O408" s="39">
        <f t="shared" si="832"/>
        <v>-6002112304687.5</v>
      </c>
      <c r="P408" s="39">
        <f t="shared" si="833"/>
        <v>6002112304687.5</v>
      </c>
      <c r="AJ408" s="21">
        <v>354</v>
      </c>
      <c r="AK408" s="39">
        <v>425</v>
      </c>
      <c r="AL408" s="39">
        <v>-425</v>
      </c>
      <c r="AM408" s="39">
        <v>2500</v>
      </c>
      <c r="AN408" s="50">
        <f t="shared" si="834"/>
        <v>6.4123967956714598E-4</v>
      </c>
      <c r="AO408" s="40">
        <f t="shared" si="806"/>
        <v>13.730286246559698</v>
      </c>
      <c r="AP408" s="41">
        <f t="shared" si="835"/>
        <v>34325.715616399248</v>
      </c>
      <c r="AQ408" s="39">
        <f t="shared" si="836"/>
        <v>-14588429.13696968</v>
      </c>
      <c r="AR408" s="39">
        <f t="shared" si="837"/>
        <v>14588429.13696968</v>
      </c>
      <c r="AS408" s="40">
        <f t="shared" si="807"/>
        <v>17324.194085518888</v>
      </c>
      <c r="AT408" s="39">
        <f t="shared" si="838"/>
        <v>43310485.213797219</v>
      </c>
      <c r="AU408" s="39">
        <f t="shared" si="839"/>
        <v>-18406956215.863819</v>
      </c>
      <c r="AV408" s="39">
        <f t="shared" si="840"/>
        <v>18406956215.863819</v>
      </c>
      <c r="AW408" s="53">
        <f t="shared" si="841"/>
        <v>7822956391742.123</v>
      </c>
      <c r="AX408" s="39">
        <f t="shared" si="842"/>
        <v>-7822956391742.123</v>
      </c>
      <c r="AY408" s="39">
        <f t="shared" si="843"/>
        <v>7822956391742.123</v>
      </c>
      <c r="BS408" s="21">
        <v>354</v>
      </c>
      <c r="BT408" s="39">
        <v>425</v>
      </c>
      <c r="BU408" s="39">
        <v>-425</v>
      </c>
      <c r="BV408" s="39">
        <v>2500</v>
      </c>
      <c r="BW408" s="50">
        <f t="shared" si="844"/>
        <v>7.3710330709757536E-4</v>
      </c>
      <c r="BX408" s="40">
        <f t="shared" si="808"/>
        <v>15.332461136982756</v>
      </c>
      <c r="BY408" s="41">
        <f t="shared" si="845"/>
        <v>38331.15284245689</v>
      </c>
      <c r="BZ408" s="39">
        <f t="shared" si="846"/>
        <v>-16290739.958044179</v>
      </c>
      <c r="CA408" s="39">
        <f t="shared" si="847"/>
        <v>16290739.958044179</v>
      </c>
      <c r="CB408" s="40">
        <f t="shared" si="809"/>
        <v>16101.932834505917</v>
      </c>
      <c r="CC408" s="39">
        <f t="shared" si="848"/>
        <v>40254832.086264789</v>
      </c>
      <c r="CD408" s="39">
        <f t="shared" si="849"/>
        <v>-17108303636.662535</v>
      </c>
      <c r="CE408" s="39">
        <f t="shared" si="850"/>
        <v>17108303636.662535</v>
      </c>
      <c r="CF408" s="53">
        <f t="shared" si="851"/>
        <v>7271029045581.5771</v>
      </c>
      <c r="CG408" s="39">
        <f t="shared" si="852"/>
        <v>-7271029045581.5771</v>
      </c>
      <c r="CH408" s="39">
        <f t="shared" si="853"/>
        <v>7271029045581.5771</v>
      </c>
      <c r="DB408" s="21">
        <v>354</v>
      </c>
      <c r="DC408" s="39">
        <v>425</v>
      </c>
      <c r="DD408" s="39">
        <v>-425</v>
      </c>
      <c r="DE408" s="39">
        <v>2500</v>
      </c>
      <c r="DF408" s="50">
        <f t="shared" si="854"/>
        <v>7.6352678075670304E-4</v>
      </c>
      <c r="DG408" s="40">
        <f t="shared" si="810"/>
        <v>15.75347911035</v>
      </c>
      <c r="DH408" s="41">
        <f t="shared" si="855"/>
        <v>39383.697775875</v>
      </c>
      <c r="DI408" s="39">
        <f t="shared" si="856"/>
        <v>-16738071.554746876</v>
      </c>
      <c r="DJ408" s="39">
        <f t="shared" si="857"/>
        <v>16738071.554746876</v>
      </c>
      <c r="DK408" s="40">
        <f t="shared" si="811"/>
        <v>15765.033545352037</v>
      </c>
      <c r="DL408" s="39">
        <f t="shared" si="858"/>
        <v>39412583.863380089</v>
      </c>
      <c r="DM408" s="39">
        <f t="shared" si="859"/>
        <v>-16750348141.936539</v>
      </c>
      <c r="DN408" s="39">
        <f t="shared" si="860"/>
        <v>16750348141.936539</v>
      </c>
      <c r="DO408" s="53">
        <f t="shared" si="861"/>
        <v>7118897960323.0293</v>
      </c>
      <c r="DP408" s="39">
        <f t="shared" si="862"/>
        <v>-7118897960323.0293</v>
      </c>
      <c r="DQ408" s="39">
        <f t="shared" si="863"/>
        <v>7118897960323.0283</v>
      </c>
      <c r="EK408" s="21">
        <v>354</v>
      </c>
      <c r="EL408" s="39">
        <v>425</v>
      </c>
      <c r="EM408" s="39">
        <v>-425</v>
      </c>
      <c r="EN408" s="39">
        <v>2500</v>
      </c>
      <c r="EO408" s="50">
        <f t="shared" si="864"/>
        <v>7.7618558942564825E-4</v>
      </c>
      <c r="EP408" s="40">
        <f t="shared" si="812"/>
        <v>15.952024088999767</v>
      </c>
      <c r="EQ408" s="41">
        <f t="shared" si="865"/>
        <v>39880.060222499422</v>
      </c>
      <c r="ER408" s="39">
        <f t="shared" si="866"/>
        <v>-16949025.594562255</v>
      </c>
      <c r="ES408" s="39">
        <f t="shared" si="867"/>
        <v>16949025.594562255</v>
      </c>
      <c r="ET408" s="40">
        <f t="shared" si="813"/>
        <v>15603.633734822986</v>
      </c>
      <c r="EU408" s="39">
        <f t="shared" si="868"/>
        <v>39009084.337057464</v>
      </c>
      <c r="EV408" s="39">
        <f t="shared" si="869"/>
        <v>-16578860843.249422</v>
      </c>
      <c r="EW408" s="39">
        <f t="shared" si="870"/>
        <v>16578860843.249422</v>
      </c>
      <c r="EX408" s="53">
        <f t="shared" si="871"/>
        <v>7046015858381.0039</v>
      </c>
      <c r="EY408" s="39">
        <f t="shared" si="872"/>
        <v>-7046015858381.0039</v>
      </c>
      <c r="EZ408" s="39">
        <f t="shared" si="873"/>
        <v>7046015858381.0049</v>
      </c>
      <c r="FT408" s="21">
        <v>354</v>
      </c>
      <c r="FU408" s="39">
        <v>425</v>
      </c>
      <c r="FV408" s="39">
        <v>-425</v>
      </c>
      <c r="FW408" s="39">
        <v>2500</v>
      </c>
      <c r="FX408" s="50">
        <f t="shared" si="874"/>
        <v>7.7713598863174741E-4</v>
      </c>
      <c r="FY408" s="40">
        <f t="shared" si="814"/>
        <v>15.966848011839708</v>
      </c>
      <c r="FZ408" s="41">
        <f t="shared" si="875"/>
        <v>39917.120029599268</v>
      </c>
      <c r="GA408" s="39">
        <f t="shared" si="876"/>
        <v>-16964776.012579687</v>
      </c>
      <c r="GB408" s="39">
        <f t="shared" si="877"/>
        <v>16964776.012579687</v>
      </c>
      <c r="GC408" s="40">
        <f t="shared" si="815"/>
        <v>15591.516144945219</v>
      </c>
      <c r="GD408" s="39">
        <f t="shared" si="878"/>
        <v>38978790.362363048</v>
      </c>
      <c r="GE408" s="39">
        <f t="shared" si="879"/>
        <v>-16565985904.004295</v>
      </c>
      <c r="GF408" s="39">
        <f t="shared" si="880"/>
        <v>16565985904.004295</v>
      </c>
      <c r="GG408" s="53">
        <f t="shared" si="881"/>
        <v>7040544009201.8252</v>
      </c>
      <c r="GH408" s="39">
        <f t="shared" si="882"/>
        <v>-7040544009201.8252</v>
      </c>
      <c r="GI408" s="39">
        <f t="shared" si="883"/>
        <v>7040544009201.8252</v>
      </c>
      <c r="HC408" s="21">
        <v>354</v>
      </c>
      <c r="HD408" s="39">
        <v>425</v>
      </c>
      <c r="HE408" s="39">
        <v>-425</v>
      </c>
      <c r="HF408" s="39">
        <v>2500</v>
      </c>
      <c r="HG408" s="50">
        <f t="shared" si="884"/>
        <v>7.7714082528295651E-4</v>
      </c>
      <c r="HH408" s="40">
        <f t="shared" si="816"/>
        <v>15.966923422415986</v>
      </c>
      <c r="HI408" s="41">
        <f t="shared" si="885"/>
        <v>39917.308556039963</v>
      </c>
      <c r="HJ408" s="39">
        <f t="shared" si="886"/>
        <v>-16964856.136316985</v>
      </c>
      <c r="HK408" s="39">
        <f t="shared" si="887"/>
        <v>16964856.136316985</v>
      </c>
      <c r="HL408" s="40">
        <f t="shared" si="817"/>
        <v>15591.454477642306</v>
      </c>
      <c r="HM408" s="39">
        <f t="shared" si="888"/>
        <v>38978636.194105767</v>
      </c>
      <c r="HN408" s="39">
        <f t="shared" si="889"/>
        <v>-16565920382.494951</v>
      </c>
      <c r="HO408" s="39">
        <f t="shared" si="890"/>
        <v>16565920382.494951</v>
      </c>
      <c r="HP408" s="53">
        <f t="shared" si="891"/>
        <v>7040516162560.3545</v>
      </c>
      <c r="HQ408" s="39">
        <f t="shared" si="892"/>
        <v>-7040516162560.3545</v>
      </c>
      <c r="HR408" s="39">
        <f t="shared" si="893"/>
        <v>7040516162560.3545</v>
      </c>
      <c r="IL408" s="21">
        <v>354</v>
      </c>
      <c r="IM408" s="39">
        <v>425</v>
      </c>
      <c r="IN408" s="39">
        <v>-425</v>
      </c>
      <c r="IO408" s="39">
        <v>2500</v>
      </c>
      <c r="IP408" s="50">
        <f t="shared" si="894"/>
        <v>7.7714082536324168E-4</v>
      </c>
      <c r="IQ408" s="40">
        <f t="shared" si="818"/>
        <v>15.966923423667751</v>
      </c>
      <c r="IR408" s="41">
        <f t="shared" si="895"/>
        <v>39917.308559169374</v>
      </c>
      <c r="IS408" s="39">
        <f t="shared" si="896"/>
        <v>-16964856.137646984</v>
      </c>
      <c r="IT408" s="39">
        <f t="shared" si="897"/>
        <v>16964856.137646984</v>
      </c>
      <c r="IU408" s="40">
        <f t="shared" si="819"/>
        <v>15591.454476618668</v>
      </c>
      <c r="IV408" s="39">
        <f t="shared" si="898"/>
        <v>38978636.191546671</v>
      </c>
      <c r="IW408" s="39">
        <f t="shared" si="899"/>
        <v>-16565920381.407335</v>
      </c>
      <c r="IX408" s="39">
        <f t="shared" si="900"/>
        <v>16565920381.407335</v>
      </c>
      <c r="IY408" s="53">
        <f t="shared" si="901"/>
        <v>7040516162098.1172</v>
      </c>
      <c r="IZ408" s="39">
        <f t="shared" si="902"/>
        <v>-7040516162098.1172</v>
      </c>
      <c r="JA408" s="39">
        <f t="shared" si="903"/>
        <v>7040516162098.1172</v>
      </c>
      <c r="JU408" s="21">
        <v>354</v>
      </c>
      <c r="JV408" s="39">
        <v>425</v>
      </c>
      <c r="JW408" s="39">
        <v>-425</v>
      </c>
      <c r="JX408" s="39">
        <v>2500</v>
      </c>
      <c r="JY408" s="50">
        <f t="shared" si="904"/>
        <v>7.7714082536324254E-4</v>
      </c>
      <c r="JZ408" s="40">
        <f t="shared" si="820"/>
        <v>15.966923423667769</v>
      </c>
      <c r="KA408" s="41">
        <f t="shared" si="905"/>
        <v>39917.308559169425</v>
      </c>
      <c r="KB408" s="39">
        <f t="shared" si="906"/>
        <v>-16964856.137647007</v>
      </c>
      <c r="KC408" s="39">
        <f t="shared" si="907"/>
        <v>16964856.137647007</v>
      </c>
      <c r="KD408" s="40">
        <f t="shared" si="821"/>
        <v>15591.454476618657</v>
      </c>
      <c r="KE408" s="39">
        <f t="shared" si="908"/>
        <v>38978636.191546641</v>
      </c>
      <c r="KF408" s="39">
        <f t="shared" si="909"/>
        <v>-16565920381.407322</v>
      </c>
      <c r="KG408" s="39">
        <f t="shared" si="910"/>
        <v>16565920381.407322</v>
      </c>
      <c r="KH408" s="53">
        <f t="shared" si="911"/>
        <v>7040516162098.1123</v>
      </c>
      <c r="KI408" s="39">
        <f t="shared" si="912"/>
        <v>-7040516162098.1123</v>
      </c>
      <c r="KJ408" s="39">
        <f t="shared" si="913"/>
        <v>7040516162098.1123</v>
      </c>
      <c r="LD408" s="21">
        <v>354</v>
      </c>
      <c r="LE408" s="39">
        <v>425</v>
      </c>
      <c r="LF408" s="39">
        <v>-425</v>
      </c>
      <c r="LG408" s="39">
        <v>2500</v>
      </c>
      <c r="LH408" s="50">
        <f t="shared" si="914"/>
        <v>7.7714082536324254E-4</v>
      </c>
      <c r="LI408" s="40">
        <f t="shared" si="822"/>
        <v>15.966923423667769</v>
      </c>
      <c r="LJ408" s="41">
        <f t="shared" si="915"/>
        <v>39917.308559169425</v>
      </c>
      <c r="LK408" s="39">
        <f t="shared" si="916"/>
        <v>-16964856.137647007</v>
      </c>
      <c r="LL408" s="39">
        <f t="shared" si="917"/>
        <v>16964856.137647007</v>
      </c>
      <c r="LM408" s="40">
        <f t="shared" si="823"/>
        <v>15591.454476618657</v>
      </c>
      <c r="LN408" s="39">
        <f t="shared" si="918"/>
        <v>38978636.191546641</v>
      </c>
      <c r="LO408" s="39">
        <f t="shared" si="919"/>
        <v>-16565920381.407322</v>
      </c>
      <c r="LP408" s="39">
        <f t="shared" si="920"/>
        <v>16565920381.407322</v>
      </c>
      <c r="LQ408" s="53">
        <f t="shared" si="921"/>
        <v>7040516162098.1123</v>
      </c>
      <c r="LR408" s="39">
        <f t="shared" si="922"/>
        <v>-7040516162098.1123</v>
      </c>
      <c r="LS408" s="39">
        <f t="shared" si="923"/>
        <v>7040516162098.1123</v>
      </c>
    </row>
    <row r="409" spans="1:331" x14ac:dyDescent="0.25">
      <c r="A409" s="21">
        <v>355</v>
      </c>
      <c r="B409" s="39">
        <v>425</v>
      </c>
      <c r="C409" s="39">
        <v>425</v>
      </c>
      <c r="D409" s="39">
        <v>2500</v>
      </c>
      <c r="E409" s="50">
        <f t="shared" si="824"/>
        <v>1.085E-3</v>
      </c>
      <c r="F409" s="40">
        <f t="shared" si="804"/>
        <v>20.162690625</v>
      </c>
      <c r="G409" s="41">
        <f t="shared" si="825"/>
        <v>50406.7265625</v>
      </c>
      <c r="H409" s="39">
        <f t="shared" si="826"/>
        <v>21422858.7890625</v>
      </c>
      <c r="I409" s="39">
        <f t="shared" si="827"/>
        <v>21422858.7890625</v>
      </c>
      <c r="J409" s="40">
        <f t="shared" si="805"/>
        <v>11666.25</v>
      </c>
      <c r="K409" s="39">
        <f t="shared" si="828"/>
        <v>29165625</v>
      </c>
      <c r="L409" s="39">
        <f t="shared" si="829"/>
        <v>12395390625</v>
      </c>
      <c r="M409" s="39">
        <f t="shared" si="830"/>
        <v>12395390625</v>
      </c>
      <c r="N409" s="53">
        <f t="shared" si="831"/>
        <v>5268041015625</v>
      </c>
      <c r="O409" s="39">
        <f t="shared" si="832"/>
        <v>5268041015625</v>
      </c>
      <c r="P409" s="39">
        <f t="shared" si="833"/>
        <v>5268041015625</v>
      </c>
      <c r="AJ409" s="21">
        <v>355</v>
      </c>
      <c r="AK409" s="39">
        <v>425</v>
      </c>
      <c r="AL409" s="39">
        <v>425</v>
      </c>
      <c r="AM409" s="39">
        <v>2500</v>
      </c>
      <c r="AN409" s="50">
        <f t="shared" si="834"/>
        <v>1.8753043551127328E-3</v>
      </c>
      <c r="AO409" s="40">
        <f t="shared" si="806"/>
        <v>25.400875100431694</v>
      </c>
      <c r="AP409" s="41">
        <f t="shared" si="835"/>
        <v>63502.187751079233</v>
      </c>
      <c r="AQ409" s="39">
        <f t="shared" si="836"/>
        <v>26988429.794208676</v>
      </c>
      <c r="AR409" s="39">
        <f t="shared" si="837"/>
        <v>26988429.794208676</v>
      </c>
      <c r="AS409" s="40">
        <f t="shared" si="807"/>
        <v>1589.8694723126562</v>
      </c>
      <c r="AT409" s="39">
        <f t="shared" si="838"/>
        <v>3974673.6807816406</v>
      </c>
      <c r="AU409" s="39">
        <f t="shared" si="839"/>
        <v>1689236314.3321972</v>
      </c>
      <c r="AV409" s="39">
        <f t="shared" si="840"/>
        <v>1689236314.3321972</v>
      </c>
      <c r="AW409" s="53">
        <f t="shared" si="841"/>
        <v>717925433591.18384</v>
      </c>
      <c r="AX409" s="39">
        <f t="shared" si="842"/>
        <v>717925433591.18384</v>
      </c>
      <c r="AY409" s="39">
        <f t="shared" si="843"/>
        <v>717925433591.18384</v>
      </c>
      <c r="BS409" s="21">
        <v>355</v>
      </c>
      <c r="BT409" s="39">
        <v>425</v>
      </c>
      <c r="BU409" s="39">
        <v>425</v>
      </c>
      <c r="BV409" s="39">
        <v>2500</v>
      </c>
      <c r="BW409" s="50">
        <f t="shared" si="844"/>
        <v>2.2732488708188826E-3</v>
      </c>
      <c r="BX409" s="40">
        <f t="shared" si="808"/>
        <v>25.5</v>
      </c>
      <c r="BY409" s="41">
        <f t="shared" si="845"/>
        <v>63750</v>
      </c>
      <c r="BZ409" s="39">
        <f t="shared" si="846"/>
        <v>27093750</v>
      </c>
      <c r="CA409" s="39">
        <f t="shared" si="847"/>
        <v>27093750</v>
      </c>
      <c r="CB409" s="40">
        <f t="shared" si="809"/>
        <v>0</v>
      </c>
      <c r="CC409" s="39">
        <f t="shared" si="848"/>
        <v>0</v>
      </c>
      <c r="CD409" s="39">
        <f t="shared" si="849"/>
        <v>0</v>
      </c>
      <c r="CE409" s="39">
        <f t="shared" si="850"/>
        <v>0</v>
      </c>
      <c r="CF409" s="53">
        <f t="shared" si="851"/>
        <v>0</v>
      </c>
      <c r="CG409" s="39">
        <f t="shared" si="852"/>
        <v>0</v>
      </c>
      <c r="CH409" s="39">
        <f t="shared" si="853"/>
        <v>0</v>
      </c>
      <c r="DB409" s="21">
        <v>355</v>
      </c>
      <c r="DC409" s="39">
        <v>425</v>
      </c>
      <c r="DD409" s="39">
        <v>425</v>
      </c>
      <c r="DE409" s="39">
        <v>2500</v>
      </c>
      <c r="DF409" s="50">
        <f t="shared" si="854"/>
        <v>2.6491714515301116E-3</v>
      </c>
      <c r="DG409" s="40">
        <f t="shared" si="810"/>
        <v>25.5</v>
      </c>
      <c r="DH409" s="41">
        <f t="shared" si="855"/>
        <v>63750</v>
      </c>
      <c r="DI409" s="39">
        <f t="shared" si="856"/>
        <v>27093750</v>
      </c>
      <c r="DJ409" s="39">
        <f t="shared" si="857"/>
        <v>27093750</v>
      </c>
      <c r="DK409" s="40">
        <f t="shared" si="811"/>
        <v>0</v>
      </c>
      <c r="DL409" s="39">
        <f t="shared" si="858"/>
        <v>0</v>
      </c>
      <c r="DM409" s="39">
        <f t="shared" si="859"/>
        <v>0</v>
      </c>
      <c r="DN409" s="39">
        <f t="shared" si="860"/>
        <v>0</v>
      </c>
      <c r="DO409" s="53">
        <f t="shared" si="861"/>
        <v>0</v>
      </c>
      <c r="DP409" s="39">
        <f t="shared" si="862"/>
        <v>0</v>
      </c>
      <c r="DQ409" s="39">
        <f t="shared" si="863"/>
        <v>0</v>
      </c>
      <c r="EK409" s="21">
        <v>355</v>
      </c>
      <c r="EL409" s="39">
        <v>425</v>
      </c>
      <c r="EM409" s="39">
        <v>425</v>
      </c>
      <c r="EN409" s="39">
        <v>2500</v>
      </c>
      <c r="EO409" s="50">
        <f t="shared" si="864"/>
        <v>2.7921545645844359E-3</v>
      </c>
      <c r="EP409" s="40">
        <f t="shared" si="812"/>
        <v>25.5</v>
      </c>
      <c r="EQ409" s="41">
        <f t="shared" si="865"/>
        <v>63750</v>
      </c>
      <c r="ER409" s="39">
        <f t="shared" si="866"/>
        <v>27093750</v>
      </c>
      <c r="ES409" s="39">
        <f t="shared" si="867"/>
        <v>27093750</v>
      </c>
      <c r="ET409" s="40">
        <f t="shared" si="813"/>
        <v>0</v>
      </c>
      <c r="EU409" s="39">
        <f t="shared" si="868"/>
        <v>0</v>
      </c>
      <c r="EV409" s="39">
        <f t="shared" si="869"/>
        <v>0</v>
      </c>
      <c r="EW409" s="39">
        <f t="shared" si="870"/>
        <v>0</v>
      </c>
      <c r="EX409" s="53">
        <f t="shared" si="871"/>
        <v>0</v>
      </c>
      <c r="EY409" s="39">
        <f t="shared" si="872"/>
        <v>0</v>
      </c>
      <c r="EZ409" s="39">
        <f t="shared" si="873"/>
        <v>0</v>
      </c>
      <c r="FT409" s="21">
        <v>355</v>
      </c>
      <c r="FU409" s="39">
        <v>425</v>
      </c>
      <c r="FV409" s="39">
        <v>425</v>
      </c>
      <c r="FW409" s="39">
        <v>2500</v>
      </c>
      <c r="FX409" s="50">
        <f t="shared" si="874"/>
        <v>2.8030239604172882E-3</v>
      </c>
      <c r="FY409" s="40">
        <f t="shared" si="814"/>
        <v>25.5</v>
      </c>
      <c r="FZ409" s="41">
        <f t="shared" si="875"/>
        <v>63750</v>
      </c>
      <c r="GA409" s="39">
        <f t="shared" si="876"/>
        <v>27093750</v>
      </c>
      <c r="GB409" s="39">
        <f t="shared" si="877"/>
        <v>27093750</v>
      </c>
      <c r="GC409" s="40">
        <f t="shared" si="815"/>
        <v>0</v>
      </c>
      <c r="GD409" s="39">
        <f t="shared" si="878"/>
        <v>0</v>
      </c>
      <c r="GE409" s="39">
        <f t="shared" si="879"/>
        <v>0</v>
      </c>
      <c r="GF409" s="39">
        <f t="shared" si="880"/>
        <v>0</v>
      </c>
      <c r="GG409" s="53">
        <f t="shared" si="881"/>
        <v>0</v>
      </c>
      <c r="GH409" s="39">
        <f t="shared" si="882"/>
        <v>0</v>
      </c>
      <c r="GI409" s="39">
        <f t="shared" si="883"/>
        <v>0</v>
      </c>
      <c r="HC409" s="21">
        <v>355</v>
      </c>
      <c r="HD409" s="39">
        <v>425</v>
      </c>
      <c r="HE409" s="39">
        <v>425</v>
      </c>
      <c r="HF409" s="39">
        <v>2500</v>
      </c>
      <c r="HG409" s="50">
        <f t="shared" si="884"/>
        <v>2.80306729126817E-3</v>
      </c>
      <c r="HH409" s="40">
        <f t="shared" si="816"/>
        <v>25.5</v>
      </c>
      <c r="HI409" s="41">
        <f t="shared" si="885"/>
        <v>63750</v>
      </c>
      <c r="HJ409" s="39">
        <f t="shared" si="886"/>
        <v>27093750</v>
      </c>
      <c r="HK409" s="39">
        <f t="shared" si="887"/>
        <v>27093750</v>
      </c>
      <c r="HL409" s="40">
        <f t="shared" si="817"/>
        <v>0</v>
      </c>
      <c r="HM409" s="39">
        <f t="shared" si="888"/>
        <v>0</v>
      </c>
      <c r="HN409" s="39">
        <f t="shared" si="889"/>
        <v>0</v>
      </c>
      <c r="HO409" s="39">
        <f t="shared" si="890"/>
        <v>0</v>
      </c>
      <c r="HP409" s="53">
        <f t="shared" si="891"/>
        <v>0</v>
      </c>
      <c r="HQ409" s="39">
        <f t="shared" si="892"/>
        <v>0</v>
      </c>
      <c r="HR409" s="39">
        <f t="shared" si="893"/>
        <v>0</v>
      </c>
      <c r="IL409" s="21">
        <v>355</v>
      </c>
      <c r="IM409" s="39">
        <v>425</v>
      </c>
      <c r="IN409" s="39">
        <v>425</v>
      </c>
      <c r="IO409" s="39">
        <v>2500</v>
      </c>
      <c r="IP409" s="50">
        <f t="shared" si="894"/>
        <v>2.8030672920529576E-3</v>
      </c>
      <c r="IQ409" s="40">
        <f t="shared" si="818"/>
        <v>25.5</v>
      </c>
      <c r="IR409" s="41">
        <f t="shared" si="895"/>
        <v>63750</v>
      </c>
      <c r="IS409" s="39">
        <f t="shared" si="896"/>
        <v>27093750</v>
      </c>
      <c r="IT409" s="39">
        <f t="shared" si="897"/>
        <v>27093750</v>
      </c>
      <c r="IU409" s="40">
        <f t="shared" si="819"/>
        <v>0</v>
      </c>
      <c r="IV409" s="39">
        <f t="shared" si="898"/>
        <v>0</v>
      </c>
      <c r="IW409" s="39">
        <f t="shared" si="899"/>
        <v>0</v>
      </c>
      <c r="IX409" s="39">
        <f t="shared" si="900"/>
        <v>0</v>
      </c>
      <c r="IY409" s="53">
        <f t="shared" si="901"/>
        <v>0</v>
      </c>
      <c r="IZ409" s="39">
        <f t="shared" si="902"/>
        <v>0</v>
      </c>
      <c r="JA409" s="39">
        <f t="shared" si="903"/>
        <v>0</v>
      </c>
      <c r="JU409" s="21">
        <v>355</v>
      </c>
      <c r="JV409" s="39">
        <v>425</v>
      </c>
      <c r="JW409" s="39">
        <v>425</v>
      </c>
      <c r="JX409" s="39">
        <v>2500</v>
      </c>
      <c r="JY409" s="50">
        <f t="shared" si="904"/>
        <v>2.803067292052961E-3</v>
      </c>
      <c r="JZ409" s="40">
        <f t="shared" si="820"/>
        <v>25.5</v>
      </c>
      <c r="KA409" s="41">
        <f t="shared" si="905"/>
        <v>63750</v>
      </c>
      <c r="KB409" s="39">
        <f t="shared" si="906"/>
        <v>27093750</v>
      </c>
      <c r="KC409" s="39">
        <f t="shared" si="907"/>
        <v>27093750</v>
      </c>
      <c r="KD409" s="40">
        <f t="shared" si="821"/>
        <v>0</v>
      </c>
      <c r="KE409" s="39">
        <f t="shared" si="908"/>
        <v>0</v>
      </c>
      <c r="KF409" s="39">
        <f t="shared" si="909"/>
        <v>0</v>
      </c>
      <c r="KG409" s="39">
        <f t="shared" si="910"/>
        <v>0</v>
      </c>
      <c r="KH409" s="53">
        <f t="shared" si="911"/>
        <v>0</v>
      </c>
      <c r="KI409" s="39">
        <f t="shared" si="912"/>
        <v>0</v>
      </c>
      <c r="KJ409" s="39">
        <f t="shared" si="913"/>
        <v>0</v>
      </c>
      <c r="LD409" s="21">
        <v>355</v>
      </c>
      <c r="LE409" s="39">
        <v>425</v>
      </c>
      <c r="LF409" s="39">
        <v>425</v>
      </c>
      <c r="LG409" s="39">
        <v>2500</v>
      </c>
      <c r="LH409" s="50">
        <f t="shared" si="914"/>
        <v>2.803067292052961E-3</v>
      </c>
      <c r="LI409" s="40">
        <f t="shared" si="822"/>
        <v>25.5</v>
      </c>
      <c r="LJ409" s="41">
        <f t="shared" si="915"/>
        <v>63750</v>
      </c>
      <c r="LK409" s="39">
        <f t="shared" si="916"/>
        <v>27093750</v>
      </c>
      <c r="LL409" s="39">
        <f t="shared" si="917"/>
        <v>27093750</v>
      </c>
      <c r="LM409" s="40">
        <f t="shared" si="823"/>
        <v>0</v>
      </c>
      <c r="LN409" s="39">
        <f t="shared" si="918"/>
        <v>0</v>
      </c>
      <c r="LO409" s="39">
        <f t="shared" si="919"/>
        <v>0</v>
      </c>
      <c r="LP409" s="39">
        <f t="shared" si="920"/>
        <v>0</v>
      </c>
      <c r="LQ409" s="53">
        <f t="shared" si="921"/>
        <v>0</v>
      </c>
      <c r="LR409" s="39">
        <f t="shared" si="922"/>
        <v>0</v>
      </c>
      <c r="LS409" s="39">
        <f t="shared" si="923"/>
        <v>0</v>
      </c>
    </row>
    <row r="410" spans="1:331" x14ac:dyDescent="0.25">
      <c r="A410" s="21">
        <v>356</v>
      </c>
      <c r="B410" s="39">
        <v>425</v>
      </c>
      <c r="C410" s="39">
        <v>475</v>
      </c>
      <c r="D410" s="39">
        <v>2500</v>
      </c>
      <c r="E410" s="50">
        <f t="shared" si="824"/>
        <v>1.0924999999999999E-3</v>
      </c>
      <c r="F410" s="40">
        <f t="shared" si="804"/>
        <v>20.249828906249999</v>
      </c>
      <c r="G410" s="41">
        <f t="shared" si="825"/>
        <v>50624.572265624993</v>
      </c>
      <c r="H410" s="39">
        <f t="shared" si="826"/>
        <v>24046671.826171871</v>
      </c>
      <c r="I410" s="39">
        <f t="shared" si="827"/>
        <v>21515443.212890621</v>
      </c>
      <c r="J410" s="40">
        <f t="shared" si="805"/>
        <v>11570.625000000002</v>
      </c>
      <c r="K410" s="39">
        <f t="shared" si="828"/>
        <v>28926562.500000004</v>
      </c>
      <c r="L410" s="39">
        <f t="shared" si="829"/>
        <v>13740117187.500002</v>
      </c>
      <c r="M410" s="39">
        <f t="shared" si="830"/>
        <v>12293789062.500002</v>
      </c>
      <c r="N410" s="53">
        <f t="shared" si="831"/>
        <v>6526555664062.501</v>
      </c>
      <c r="O410" s="39">
        <f t="shared" si="832"/>
        <v>5839549804687.501</v>
      </c>
      <c r="P410" s="39">
        <f t="shared" si="833"/>
        <v>5224860351562.501</v>
      </c>
      <c r="AJ410" s="21">
        <v>356</v>
      </c>
      <c r="AK410" s="39">
        <v>425</v>
      </c>
      <c r="AL410" s="39">
        <v>475</v>
      </c>
      <c r="AM410" s="39">
        <v>2500</v>
      </c>
      <c r="AN410" s="50">
        <f t="shared" si="834"/>
        <v>1.9478963948507083E-3</v>
      </c>
      <c r="AO410" s="40">
        <f t="shared" si="806"/>
        <v>25.482693241356593</v>
      </c>
      <c r="AP410" s="41">
        <f t="shared" si="835"/>
        <v>63706.733103391482</v>
      </c>
      <c r="AQ410" s="39">
        <f t="shared" si="836"/>
        <v>30260698.224110954</v>
      </c>
      <c r="AR410" s="39">
        <f t="shared" si="837"/>
        <v>27075361.568941381</v>
      </c>
      <c r="AS410" s="40">
        <f t="shared" si="807"/>
        <v>664.32096565347047</v>
      </c>
      <c r="AT410" s="39">
        <f t="shared" si="838"/>
        <v>1660802.4141336761</v>
      </c>
      <c r="AU410" s="39">
        <f t="shared" si="839"/>
        <v>788881146.71349609</v>
      </c>
      <c r="AV410" s="39">
        <f t="shared" si="840"/>
        <v>705841026.00681233</v>
      </c>
      <c r="AW410" s="53">
        <f t="shared" si="841"/>
        <v>374718544688.91064</v>
      </c>
      <c r="AX410" s="39">
        <f t="shared" si="842"/>
        <v>335274487353.23584</v>
      </c>
      <c r="AY410" s="39">
        <f t="shared" si="843"/>
        <v>299982436052.89526</v>
      </c>
      <c r="BS410" s="21">
        <v>356</v>
      </c>
      <c r="BT410" s="39">
        <v>425</v>
      </c>
      <c r="BU410" s="39">
        <v>475</v>
      </c>
      <c r="BV410" s="39">
        <v>2500</v>
      </c>
      <c r="BW410" s="50">
        <f t="shared" si="844"/>
        <v>2.3636103745671945E-3</v>
      </c>
      <c r="BX410" s="40">
        <f t="shared" si="808"/>
        <v>25.5</v>
      </c>
      <c r="BY410" s="41">
        <f t="shared" si="845"/>
        <v>63750</v>
      </c>
      <c r="BZ410" s="39">
        <f t="shared" si="846"/>
        <v>30281250</v>
      </c>
      <c r="CA410" s="39">
        <f t="shared" si="847"/>
        <v>27093750</v>
      </c>
      <c r="CB410" s="40">
        <f t="shared" si="809"/>
        <v>0</v>
      </c>
      <c r="CC410" s="39">
        <f t="shared" si="848"/>
        <v>0</v>
      </c>
      <c r="CD410" s="39">
        <f t="shared" si="849"/>
        <v>0</v>
      </c>
      <c r="CE410" s="39">
        <f t="shared" si="850"/>
        <v>0</v>
      </c>
      <c r="CF410" s="53">
        <f t="shared" si="851"/>
        <v>0</v>
      </c>
      <c r="CG410" s="39">
        <f t="shared" si="852"/>
        <v>0</v>
      </c>
      <c r="CH410" s="39">
        <f t="shared" si="853"/>
        <v>0</v>
      </c>
      <c r="DB410" s="21">
        <v>356</v>
      </c>
      <c r="DC410" s="39">
        <v>425</v>
      </c>
      <c r="DD410" s="39">
        <v>475</v>
      </c>
      <c r="DE410" s="39">
        <v>2500</v>
      </c>
      <c r="DF410" s="50">
        <f t="shared" si="854"/>
        <v>2.7600917262814886E-3</v>
      </c>
      <c r="DG410" s="40">
        <f t="shared" si="810"/>
        <v>25.5</v>
      </c>
      <c r="DH410" s="41">
        <f t="shared" si="855"/>
        <v>63750</v>
      </c>
      <c r="DI410" s="39">
        <f t="shared" si="856"/>
        <v>30281250</v>
      </c>
      <c r="DJ410" s="39">
        <f t="shared" si="857"/>
        <v>27093750</v>
      </c>
      <c r="DK410" s="40">
        <f t="shared" si="811"/>
        <v>0</v>
      </c>
      <c r="DL410" s="39">
        <f t="shared" si="858"/>
        <v>0</v>
      </c>
      <c r="DM410" s="39">
        <f t="shared" si="859"/>
        <v>0</v>
      </c>
      <c r="DN410" s="39">
        <f t="shared" si="860"/>
        <v>0</v>
      </c>
      <c r="DO410" s="53">
        <f t="shared" si="861"/>
        <v>0</v>
      </c>
      <c r="DP410" s="39">
        <f t="shared" si="862"/>
        <v>0</v>
      </c>
      <c r="DQ410" s="39">
        <f t="shared" si="863"/>
        <v>0</v>
      </c>
      <c r="EK410" s="21">
        <v>356</v>
      </c>
      <c r="EL410" s="39">
        <v>425</v>
      </c>
      <c r="EM410" s="39">
        <v>475</v>
      </c>
      <c r="EN410" s="39">
        <v>2500</v>
      </c>
      <c r="EO410" s="50">
        <f t="shared" si="864"/>
        <v>2.9107409748878937E-3</v>
      </c>
      <c r="EP410" s="40">
        <f t="shared" si="812"/>
        <v>25.5</v>
      </c>
      <c r="EQ410" s="41">
        <f t="shared" si="865"/>
        <v>63750</v>
      </c>
      <c r="ER410" s="39">
        <f t="shared" si="866"/>
        <v>30281250</v>
      </c>
      <c r="ES410" s="39">
        <f t="shared" si="867"/>
        <v>27093750</v>
      </c>
      <c r="ET410" s="40">
        <f t="shared" si="813"/>
        <v>0</v>
      </c>
      <c r="EU410" s="39">
        <f t="shared" si="868"/>
        <v>0</v>
      </c>
      <c r="EV410" s="39">
        <f t="shared" si="869"/>
        <v>0</v>
      </c>
      <c r="EW410" s="39">
        <f t="shared" si="870"/>
        <v>0</v>
      </c>
      <c r="EX410" s="53">
        <f t="shared" si="871"/>
        <v>0</v>
      </c>
      <c r="EY410" s="39">
        <f t="shared" si="872"/>
        <v>0</v>
      </c>
      <c r="EZ410" s="39">
        <f t="shared" si="873"/>
        <v>0</v>
      </c>
      <c r="FT410" s="21">
        <v>356</v>
      </c>
      <c r="FU410" s="39">
        <v>425</v>
      </c>
      <c r="FV410" s="39">
        <v>475</v>
      </c>
      <c r="FW410" s="39">
        <v>2500</v>
      </c>
      <c r="FX410" s="50">
        <f t="shared" si="874"/>
        <v>2.9221938411105553E-3</v>
      </c>
      <c r="FY410" s="40">
        <f t="shared" si="814"/>
        <v>25.5</v>
      </c>
      <c r="FZ410" s="41">
        <f t="shared" si="875"/>
        <v>63750</v>
      </c>
      <c r="GA410" s="39">
        <f t="shared" si="876"/>
        <v>30281250</v>
      </c>
      <c r="GB410" s="39">
        <f t="shared" si="877"/>
        <v>27093750</v>
      </c>
      <c r="GC410" s="40">
        <f t="shared" si="815"/>
        <v>0</v>
      </c>
      <c r="GD410" s="39">
        <f t="shared" si="878"/>
        <v>0</v>
      </c>
      <c r="GE410" s="39">
        <f t="shared" si="879"/>
        <v>0</v>
      </c>
      <c r="GF410" s="39">
        <f t="shared" si="880"/>
        <v>0</v>
      </c>
      <c r="GG410" s="53">
        <f t="shared" si="881"/>
        <v>0</v>
      </c>
      <c r="GH410" s="39">
        <f t="shared" si="882"/>
        <v>0</v>
      </c>
      <c r="GI410" s="39">
        <f t="shared" si="883"/>
        <v>0</v>
      </c>
      <c r="HC410" s="21">
        <v>356</v>
      </c>
      <c r="HD410" s="39">
        <v>425</v>
      </c>
      <c r="HE410" s="39">
        <v>475</v>
      </c>
      <c r="HF410" s="39">
        <v>2500</v>
      </c>
      <c r="HG410" s="50">
        <f t="shared" si="884"/>
        <v>2.9222394363261238E-3</v>
      </c>
      <c r="HH410" s="40">
        <f t="shared" si="816"/>
        <v>25.5</v>
      </c>
      <c r="HI410" s="41">
        <f t="shared" si="885"/>
        <v>63750</v>
      </c>
      <c r="HJ410" s="39">
        <f t="shared" si="886"/>
        <v>30281250</v>
      </c>
      <c r="HK410" s="39">
        <f t="shared" si="887"/>
        <v>27093750</v>
      </c>
      <c r="HL410" s="40">
        <f t="shared" si="817"/>
        <v>0</v>
      </c>
      <c r="HM410" s="39">
        <f t="shared" si="888"/>
        <v>0</v>
      </c>
      <c r="HN410" s="39">
        <f t="shared" si="889"/>
        <v>0</v>
      </c>
      <c r="HO410" s="39">
        <f t="shared" si="890"/>
        <v>0</v>
      </c>
      <c r="HP410" s="53">
        <f t="shared" si="891"/>
        <v>0</v>
      </c>
      <c r="HQ410" s="39">
        <f t="shared" si="892"/>
        <v>0</v>
      </c>
      <c r="HR410" s="39">
        <f t="shared" si="893"/>
        <v>0</v>
      </c>
      <c r="IL410" s="21">
        <v>356</v>
      </c>
      <c r="IM410" s="39">
        <v>425</v>
      </c>
      <c r="IN410" s="39">
        <v>475</v>
      </c>
      <c r="IO410" s="39">
        <v>2500</v>
      </c>
      <c r="IP410" s="50">
        <f t="shared" si="894"/>
        <v>2.922239437152353E-3</v>
      </c>
      <c r="IQ410" s="40">
        <f t="shared" si="818"/>
        <v>25.5</v>
      </c>
      <c r="IR410" s="41">
        <f t="shared" si="895"/>
        <v>63750</v>
      </c>
      <c r="IS410" s="39">
        <f t="shared" si="896"/>
        <v>30281250</v>
      </c>
      <c r="IT410" s="39">
        <f t="shared" si="897"/>
        <v>27093750</v>
      </c>
      <c r="IU410" s="40">
        <f t="shared" si="819"/>
        <v>0</v>
      </c>
      <c r="IV410" s="39">
        <f t="shared" si="898"/>
        <v>0</v>
      </c>
      <c r="IW410" s="39">
        <f t="shared" si="899"/>
        <v>0</v>
      </c>
      <c r="IX410" s="39">
        <f t="shared" si="900"/>
        <v>0</v>
      </c>
      <c r="IY410" s="53">
        <f t="shared" si="901"/>
        <v>0</v>
      </c>
      <c r="IZ410" s="39">
        <f t="shared" si="902"/>
        <v>0</v>
      </c>
      <c r="JA410" s="39">
        <f t="shared" si="903"/>
        <v>0</v>
      </c>
      <c r="JU410" s="21">
        <v>356</v>
      </c>
      <c r="JV410" s="39">
        <v>425</v>
      </c>
      <c r="JW410" s="39">
        <v>475</v>
      </c>
      <c r="JX410" s="39">
        <v>2500</v>
      </c>
      <c r="JY410" s="50">
        <f t="shared" si="904"/>
        <v>2.9222394371523561E-3</v>
      </c>
      <c r="JZ410" s="40">
        <f t="shared" si="820"/>
        <v>25.5</v>
      </c>
      <c r="KA410" s="41">
        <f t="shared" si="905"/>
        <v>63750</v>
      </c>
      <c r="KB410" s="39">
        <f t="shared" si="906"/>
        <v>30281250</v>
      </c>
      <c r="KC410" s="39">
        <f t="shared" si="907"/>
        <v>27093750</v>
      </c>
      <c r="KD410" s="40">
        <f t="shared" si="821"/>
        <v>0</v>
      </c>
      <c r="KE410" s="39">
        <f t="shared" si="908"/>
        <v>0</v>
      </c>
      <c r="KF410" s="39">
        <f t="shared" si="909"/>
        <v>0</v>
      </c>
      <c r="KG410" s="39">
        <f t="shared" si="910"/>
        <v>0</v>
      </c>
      <c r="KH410" s="53">
        <f t="shared" si="911"/>
        <v>0</v>
      </c>
      <c r="KI410" s="39">
        <f t="shared" si="912"/>
        <v>0</v>
      </c>
      <c r="KJ410" s="39">
        <f t="shared" si="913"/>
        <v>0</v>
      </c>
      <c r="LD410" s="21">
        <v>356</v>
      </c>
      <c r="LE410" s="39">
        <v>425</v>
      </c>
      <c r="LF410" s="39">
        <v>475</v>
      </c>
      <c r="LG410" s="39">
        <v>2500</v>
      </c>
      <c r="LH410" s="50">
        <f t="shared" si="914"/>
        <v>2.9222394371523561E-3</v>
      </c>
      <c r="LI410" s="40">
        <f t="shared" si="822"/>
        <v>25.5</v>
      </c>
      <c r="LJ410" s="41">
        <f t="shared" si="915"/>
        <v>63750</v>
      </c>
      <c r="LK410" s="39">
        <f t="shared" si="916"/>
        <v>30281250</v>
      </c>
      <c r="LL410" s="39">
        <f t="shared" si="917"/>
        <v>27093750</v>
      </c>
      <c r="LM410" s="40">
        <f t="shared" si="823"/>
        <v>0</v>
      </c>
      <c r="LN410" s="39">
        <f t="shared" si="918"/>
        <v>0</v>
      </c>
      <c r="LO410" s="39">
        <f t="shared" si="919"/>
        <v>0</v>
      </c>
      <c r="LP410" s="39">
        <f t="shared" si="920"/>
        <v>0</v>
      </c>
      <c r="LQ410" s="53">
        <f t="shared" si="921"/>
        <v>0</v>
      </c>
      <c r="LR410" s="39">
        <f t="shared" si="922"/>
        <v>0</v>
      </c>
      <c r="LS410" s="39">
        <f t="shared" si="923"/>
        <v>0</v>
      </c>
    </row>
    <row r="411" spans="1:331" x14ac:dyDescent="0.25">
      <c r="A411" s="21">
        <v>357</v>
      </c>
      <c r="B411" s="39">
        <v>425</v>
      </c>
      <c r="C411" s="39">
        <v>525</v>
      </c>
      <c r="D411" s="39">
        <v>2500</v>
      </c>
      <c r="E411" s="50">
        <f t="shared" si="824"/>
        <v>1.1000000000000001E-3</v>
      </c>
      <c r="F411" s="40">
        <f t="shared" si="804"/>
        <v>20.336250000000003</v>
      </c>
      <c r="G411" s="41">
        <f t="shared" si="825"/>
        <v>50840.625000000007</v>
      </c>
      <c r="H411" s="39">
        <f t="shared" si="826"/>
        <v>26691328.125000004</v>
      </c>
      <c r="I411" s="39">
        <f t="shared" si="827"/>
        <v>21607265.625000004</v>
      </c>
      <c r="J411" s="40">
        <f t="shared" si="805"/>
        <v>11474.999999999998</v>
      </c>
      <c r="K411" s="39">
        <f t="shared" si="828"/>
        <v>28687499.999999996</v>
      </c>
      <c r="L411" s="39">
        <f t="shared" si="829"/>
        <v>15060937499.999998</v>
      </c>
      <c r="M411" s="39">
        <f t="shared" si="830"/>
        <v>12192187499.999998</v>
      </c>
      <c r="N411" s="53">
        <f t="shared" si="831"/>
        <v>7906992187499.999</v>
      </c>
      <c r="O411" s="39">
        <f t="shared" si="832"/>
        <v>6400898437499.999</v>
      </c>
      <c r="P411" s="39">
        <f t="shared" si="833"/>
        <v>5181679687499.999</v>
      </c>
      <c r="AJ411" s="21">
        <v>357</v>
      </c>
      <c r="AK411" s="39">
        <v>425</v>
      </c>
      <c r="AL411" s="39">
        <v>525</v>
      </c>
      <c r="AM411" s="39">
        <v>2500</v>
      </c>
      <c r="AN411" s="50">
        <f t="shared" si="834"/>
        <v>2.020488434588684E-3</v>
      </c>
      <c r="AO411" s="40">
        <f t="shared" si="806"/>
        <v>25.5</v>
      </c>
      <c r="AP411" s="41">
        <f t="shared" si="835"/>
        <v>63750</v>
      </c>
      <c r="AQ411" s="39">
        <f t="shared" si="836"/>
        <v>33468750</v>
      </c>
      <c r="AR411" s="39">
        <f t="shared" si="837"/>
        <v>27093750</v>
      </c>
      <c r="AS411" s="40">
        <f t="shared" si="807"/>
        <v>0</v>
      </c>
      <c r="AT411" s="39">
        <f t="shared" si="838"/>
        <v>0</v>
      </c>
      <c r="AU411" s="39">
        <f t="shared" si="839"/>
        <v>0</v>
      </c>
      <c r="AV411" s="39">
        <f t="shared" si="840"/>
        <v>0</v>
      </c>
      <c r="AW411" s="53">
        <f t="shared" si="841"/>
        <v>0</v>
      </c>
      <c r="AX411" s="39">
        <f t="shared" si="842"/>
        <v>0</v>
      </c>
      <c r="AY411" s="39">
        <f t="shared" si="843"/>
        <v>0</v>
      </c>
      <c r="BS411" s="21">
        <v>357</v>
      </c>
      <c r="BT411" s="39">
        <v>425</v>
      </c>
      <c r="BU411" s="39">
        <v>525</v>
      </c>
      <c r="BV411" s="39">
        <v>2500</v>
      </c>
      <c r="BW411" s="50">
        <f t="shared" si="844"/>
        <v>2.4539718783155068E-3</v>
      </c>
      <c r="BX411" s="40">
        <f t="shared" si="808"/>
        <v>25.5</v>
      </c>
      <c r="BY411" s="41">
        <f t="shared" si="845"/>
        <v>63750</v>
      </c>
      <c r="BZ411" s="39">
        <f t="shared" si="846"/>
        <v>33468750</v>
      </c>
      <c r="CA411" s="39">
        <f t="shared" si="847"/>
        <v>27093750</v>
      </c>
      <c r="CB411" s="40">
        <f t="shared" si="809"/>
        <v>0</v>
      </c>
      <c r="CC411" s="39">
        <f t="shared" si="848"/>
        <v>0</v>
      </c>
      <c r="CD411" s="39">
        <f t="shared" si="849"/>
        <v>0</v>
      </c>
      <c r="CE411" s="39">
        <f t="shared" si="850"/>
        <v>0</v>
      </c>
      <c r="CF411" s="53">
        <f t="shared" si="851"/>
        <v>0</v>
      </c>
      <c r="CG411" s="39">
        <f t="shared" si="852"/>
        <v>0</v>
      </c>
      <c r="CH411" s="39">
        <f t="shared" si="853"/>
        <v>0</v>
      </c>
      <c r="DB411" s="21">
        <v>357</v>
      </c>
      <c r="DC411" s="39">
        <v>425</v>
      </c>
      <c r="DD411" s="39">
        <v>525</v>
      </c>
      <c r="DE411" s="39">
        <v>2500</v>
      </c>
      <c r="DF411" s="50">
        <f t="shared" si="854"/>
        <v>2.8710120010328652E-3</v>
      </c>
      <c r="DG411" s="40">
        <f t="shared" si="810"/>
        <v>25.5</v>
      </c>
      <c r="DH411" s="41">
        <f t="shared" si="855"/>
        <v>63750</v>
      </c>
      <c r="DI411" s="39">
        <f t="shared" si="856"/>
        <v>33468750</v>
      </c>
      <c r="DJ411" s="39">
        <f t="shared" si="857"/>
        <v>27093750</v>
      </c>
      <c r="DK411" s="40">
        <f t="shared" si="811"/>
        <v>0</v>
      </c>
      <c r="DL411" s="39">
        <f t="shared" si="858"/>
        <v>0</v>
      </c>
      <c r="DM411" s="39">
        <f t="shared" si="859"/>
        <v>0</v>
      </c>
      <c r="DN411" s="39">
        <f t="shared" si="860"/>
        <v>0</v>
      </c>
      <c r="DO411" s="53">
        <f t="shared" si="861"/>
        <v>0</v>
      </c>
      <c r="DP411" s="39">
        <f t="shared" si="862"/>
        <v>0</v>
      </c>
      <c r="DQ411" s="39">
        <f t="shared" si="863"/>
        <v>0</v>
      </c>
      <c r="EK411" s="21">
        <v>357</v>
      </c>
      <c r="EL411" s="39">
        <v>425</v>
      </c>
      <c r="EM411" s="39">
        <v>525</v>
      </c>
      <c r="EN411" s="39">
        <v>2500</v>
      </c>
      <c r="EO411" s="50">
        <f t="shared" si="864"/>
        <v>3.029327385191352E-3</v>
      </c>
      <c r="EP411" s="40">
        <f t="shared" si="812"/>
        <v>25.5</v>
      </c>
      <c r="EQ411" s="41">
        <f t="shared" si="865"/>
        <v>63750</v>
      </c>
      <c r="ER411" s="39">
        <f t="shared" si="866"/>
        <v>33468750</v>
      </c>
      <c r="ES411" s="39">
        <f t="shared" si="867"/>
        <v>27093750</v>
      </c>
      <c r="ET411" s="40">
        <f t="shared" si="813"/>
        <v>0</v>
      </c>
      <c r="EU411" s="39">
        <f t="shared" si="868"/>
        <v>0</v>
      </c>
      <c r="EV411" s="39">
        <f t="shared" si="869"/>
        <v>0</v>
      </c>
      <c r="EW411" s="39">
        <f t="shared" si="870"/>
        <v>0</v>
      </c>
      <c r="EX411" s="53">
        <f t="shared" si="871"/>
        <v>0</v>
      </c>
      <c r="EY411" s="39">
        <f t="shared" si="872"/>
        <v>0</v>
      </c>
      <c r="EZ411" s="39">
        <f t="shared" si="873"/>
        <v>0</v>
      </c>
      <c r="FT411" s="21">
        <v>357</v>
      </c>
      <c r="FU411" s="39">
        <v>425</v>
      </c>
      <c r="FV411" s="39">
        <v>525</v>
      </c>
      <c r="FW411" s="39">
        <v>2500</v>
      </c>
      <c r="FX411" s="50">
        <f t="shared" si="874"/>
        <v>3.0413637218038225E-3</v>
      </c>
      <c r="FY411" s="40">
        <f t="shared" si="814"/>
        <v>25.5</v>
      </c>
      <c r="FZ411" s="41">
        <f t="shared" si="875"/>
        <v>63750</v>
      </c>
      <c r="GA411" s="39">
        <f t="shared" si="876"/>
        <v>33468750</v>
      </c>
      <c r="GB411" s="39">
        <f t="shared" si="877"/>
        <v>27093750</v>
      </c>
      <c r="GC411" s="40">
        <f t="shared" si="815"/>
        <v>0</v>
      </c>
      <c r="GD411" s="39">
        <f t="shared" si="878"/>
        <v>0</v>
      </c>
      <c r="GE411" s="39">
        <f t="shared" si="879"/>
        <v>0</v>
      </c>
      <c r="GF411" s="39">
        <f t="shared" si="880"/>
        <v>0</v>
      </c>
      <c r="GG411" s="53">
        <f t="shared" si="881"/>
        <v>0</v>
      </c>
      <c r="GH411" s="39">
        <f t="shared" si="882"/>
        <v>0</v>
      </c>
      <c r="GI411" s="39">
        <f t="shared" si="883"/>
        <v>0</v>
      </c>
      <c r="HC411" s="21">
        <v>357</v>
      </c>
      <c r="HD411" s="39">
        <v>425</v>
      </c>
      <c r="HE411" s="39">
        <v>525</v>
      </c>
      <c r="HF411" s="39">
        <v>2500</v>
      </c>
      <c r="HG411" s="50">
        <f t="shared" si="884"/>
        <v>3.0414115813840775E-3</v>
      </c>
      <c r="HH411" s="40">
        <f t="shared" si="816"/>
        <v>25.5</v>
      </c>
      <c r="HI411" s="41">
        <f t="shared" si="885"/>
        <v>63750</v>
      </c>
      <c r="HJ411" s="39">
        <f t="shared" si="886"/>
        <v>33468750</v>
      </c>
      <c r="HK411" s="39">
        <f t="shared" si="887"/>
        <v>27093750</v>
      </c>
      <c r="HL411" s="40">
        <f t="shared" si="817"/>
        <v>0</v>
      </c>
      <c r="HM411" s="39">
        <f t="shared" si="888"/>
        <v>0</v>
      </c>
      <c r="HN411" s="39">
        <f t="shared" si="889"/>
        <v>0</v>
      </c>
      <c r="HO411" s="39">
        <f t="shared" si="890"/>
        <v>0</v>
      </c>
      <c r="HP411" s="53">
        <f t="shared" si="891"/>
        <v>0</v>
      </c>
      <c r="HQ411" s="39">
        <f t="shared" si="892"/>
        <v>0</v>
      </c>
      <c r="HR411" s="39">
        <f t="shared" si="893"/>
        <v>0</v>
      </c>
      <c r="IL411" s="21">
        <v>357</v>
      </c>
      <c r="IM411" s="39">
        <v>425</v>
      </c>
      <c r="IN411" s="39">
        <v>525</v>
      </c>
      <c r="IO411" s="39">
        <v>2500</v>
      </c>
      <c r="IP411" s="50">
        <f t="shared" si="894"/>
        <v>3.0414115822517481E-3</v>
      </c>
      <c r="IQ411" s="40">
        <f t="shared" si="818"/>
        <v>25.5</v>
      </c>
      <c r="IR411" s="41">
        <f t="shared" si="895"/>
        <v>63750</v>
      </c>
      <c r="IS411" s="39">
        <f t="shared" si="896"/>
        <v>33468750</v>
      </c>
      <c r="IT411" s="39">
        <f t="shared" si="897"/>
        <v>27093750</v>
      </c>
      <c r="IU411" s="40">
        <f t="shared" si="819"/>
        <v>0</v>
      </c>
      <c r="IV411" s="39">
        <f t="shared" si="898"/>
        <v>0</v>
      </c>
      <c r="IW411" s="39">
        <f t="shared" si="899"/>
        <v>0</v>
      </c>
      <c r="IX411" s="39">
        <f t="shared" si="900"/>
        <v>0</v>
      </c>
      <c r="IY411" s="53">
        <f t="shared" si="901"/>
        <v>0</v>
      </c>
      <c r="IZ411" s="39">
        <f t="shared" si="902"/>
        <v>0</v>
      </c>
      <c r="JA411" s="39">
        <f t="shared" si="903"/>
        <v>0</v>
      </c>
      <c r="JU411" s="21">
        <v>357</v>
      </c>
      <c r="JV411" s="39">
        <v>425</v>
      </c>
      <c r="JW411" s="39">
        <v>525</v>
      </c>
      <c r="JX411" s="39">
        <v>2500</v>
      </c>
      <c r="JY411" s="50">
        <f t="shared" si="904"/>
        <v>3.0414115822517511E-3</v>
      </c>
      <c r="JZ411" s="40">
        <f t="shared" si="820"/>
        <v>25.5</v>
      </c>
      <c r="KA411" s="41">
        <f t="shared" si="905"/>
        <v>63750</v>
      </c>
      <c r="KB411" s="39">
        <f t="shared" si="906"/>
        <v>33468750</v>
      </c>
      <c r="KC411" s="39">
        <f t="shared" si="907"/>
        <v>27093750</v>
      </c>
      <c r="KD411" s="40">
        <f t="shared" si="821"/>
        <v>0</v>
      </c>
      <c r="KE411" s="39">
        <f t="shared" si="908"/>
        <v>0</v>
      </c>
      <c r="KF411" s="39">
        <f t="shared" si="909"/>
        <v>0</v>
      </c>
      <c r="KG411" s="39">
        <f t="shared" si="910"/>
        <v>0</v>
      </c>
      <c r="KH411" s="53">
        <f t="shared" si="911"/>
        <v>0</v>
      </c>
      <c r="KI411" s="39">
        <f t="shared" si="912"/>
        <v>0</v>
      </c>
      <c r="KJ411" s="39">
        <f t="shared" si="913"/>
        <v>0</v>
      </c>
      <c r="LD411" s="21">
        <v>357</v>
      </c>
      <c r="LE411" s="39">
        <v>425</v>
      </c>
      <c r="LF411" s="39">
        <v>525</v>
      </c>
      <c r="LG411" s="39">
        <v>2500</v>
      </c>
      <c r="LH411" s="50">
        <f t="shared" si="914"/>
        <v>3.0414115822517511E-3</v>
      </c>
      <c r="LI411" s="40">
        <f t="shared" si="822"/>
        <v>25.5</v>
      </c>
      <c r="LJ411" s="41">
        <f t="shared" si="915"/>
        <v>63750</v>
      </c>
      <c r="LK411" s="39">
        <f t="shared" si="916"/>
        <v>33468750</v>
      </c>
      <c r="LL411" s="39">
        <f t="shared" si="917"/>
        <v>27093750</v>
      </c>
      <c r="LM411" s="40">
        <f t="shared" si="823"/>
        <v>0</v>
      </c>
      <c r="LN411" s="39">
        <f t="shared" si="918"/>
        <v>0</v>
      </c>
      <c r="LO411" s="39">
        <f t="shared" si="919"/>
        <v>0</v>
      </c>
      <c r="LP411" s="39">
        <f t="shared" si="920"/>
        <v>0</v>
      </c>
      <c r="LQ411" s="53">
        <f t="shared" si="921"/>
        <v>0</v>
      </c>
      <c r="LR411" s="39">
        <f t="shared" si="922"/>
        <v>0</v>
      </c>
      <c r="LS411" s="39">
        <f t="shared" si="923"/>
        <v>0</v>
      </c>
    </row>
    <row r="412" spans="1:331" x14ac:dyDescent="0.25">
      <c r="A412" s="21">
        <v>358</v>
      </c>
      <c r="B412" s="39">
        <v>425</v>
      </c>
      <c r="C412" s="39">
        <v>575</v>
      </c>
      <c r="D412" s="39">
        <v>2500</v>
      </c>
      <c r="E412" s="50">
        <f t="shared" si="824"/>
        <v>1.1075E-3</v>
      </c>
      <c r="F412" s="40">
        <f t="shared" si="804"/>
        <v>20.42195390625</v>
      </c>
      <c r="G412" s="41">
        <f t="shared" si="825"/>
        <v>51054.884765625</v>
      </c>
      <c r="H412" s="39">
        <f t="shared" si="826"/>
        <v>29356558.740234375</v>
      </c>
      <c r="I412" s="39">
        <f t="shared" si="827"/>
        <v>21698326.025390625</v>
      </c>
      <c r="J412" s="40">
        <f t="shared" si="805"/>
        <v>11379.375</v>
      </c>
      <c r="K412" s="39">
        <f t="shared" si="828"/>
        <v>28448437.5</v>
      </c>
      <c r="L412" s="39">
        <f t="shared" si="829"/>
        <v>16357851562.5</v>
      </c>
      <c r="M412" s="39">
        <f t="shared" si="830"/>
        <v>12090585937.5</v>
      </c>
      <c r="N412" s="53">
        <f t="shared" si="831"/>
        <v>9405764648437.5</v>
      </c>
      <c r="O412" s="39">
        <f t="shared" si="832"/>
        <v>6952086914062.5</v>
      </c>
      <c r="P412" s="39">
        <f t="shared" si="833"/>
        <v>5138499023437.5</v>
      </c>
      <c r="AJ412" s="21">
        <v>358</v>
      </c>
      <c r="AK412" s="39">
        <v>425</v>
      </c>
      <c r="AL412" s="39">
        <v>575</v>
      </c>
      <c r="AM412" s="39">
        <v>2500</v>
      </c>
      <c r="AN412" s="50">
        <f t="shared" si="834"/>
        <v>2.0930804743266593E-3</v>
      </c>
      <c r="AO412" s="40">
        <f t="shared" si="806"/>
        <v>25.5</v>
      </c>
      <c r="AP412" s="41">
        <f t="shared" si="835"/>
        <v>63750</v>
      </c>
      <c r="AQ412" s="39">
        <f t="shared" si="836"/>
        <v>36656250</v>
      </c>
      <c r="AR412" s="39">
        <f t="shared" si="837"/>
        <v>27093750</v>
      </c>
      <c r="AS412" s="40">
        <f t="shared" si="807"/>
        <v>0</v>
      </c>
      <c r="AT412" s="39">
        <f t="shared" si="838"/>
        <v>0</v>
      </c>
      <c r="AU412" s="39">
        <f t="shared" si="839"/>
        <v>0</v>
      </c>
      <c r="AV412" s="39">
        <f t="shared" si="840"/>
        <v>0</v>
      </c>
      <c r="AW412" s="53">
        <f t="shared" si="841"/>
        <v>0</v>
      </c>
      <c r="AX412" s="39">
        <f t="shared" si="842"/>
        <v>0</v>
      </c>
      <c r="AY412" s="39">
        <f t="shared" si="843"/>
        <v>0</v>
      </c>
      <c r="BS412" s="21">
        <v>358</v>
      </c>
      <c r="BT412" s="39">
        <v>425</v>
      </c>
      <c r="BU412" s="39">
        <v>575</v>
      </c>
      <c r="BV412" s="39">
        <v>2500</v>
      </c>
      <c r="BW412" s="50">
        <f t="shared" si="844"/>
        <v>2.5443333820638191E-3</v>
      </c>
      <c r="BX412" s="40">
        <f t="shared" si="808"/>
        <v>25.5</v>
      </c>
      <c r="BY412" s="41">
        <f t="shared" si="845"/>
        <v>63750</v>
      </c>
      <c r="BZ412" s="39">
        <f t="shared" si="846"/>
        <v>36656250</v>
      </c>
      <c r="CA412" s="39">
        <f t="shared" si="847"/>
        <v>27093750</v>
      </c>
      <c r="CB412" s="40">
        <f t="shared" si="809"/>
        <v>0</v>
      </c>
      <c r="CC412" s="39">
        <f t="shared" si="848"/>
        <v>0</v>
      </c>
      <c r="CD412" s="39">
        <f t="shared" si="849"/>
        <v>0</v>
      </c>
      <c r="CE412" s="39">
        <f t="shared" si="850"/>
        <v>0</v>
      </c>
      <c r="CF412" s="53">
        <f t="shared" si="851"/>
        <v>0</v>
      </c>
      <c r="CG412" s="39">
        <f t="shared" si="852"/>
        <v>0</v>
      </c>
      <c r="CH412" s="39">
        <f t="shared" si="853"/>
        <v>0</v>
      </c>
      <c r="DB412" s="21">
        <v>358</v>
      </c>
      <c r="DC412" s="39">
        <v>425</v>
      </c>
      <c r="DD412" s="39">
        <v>575</v>
      </c>
      <c r="DE412" s="39">
        <v>2500</v>
      </c>
      <c r="DF412" s="50">
        <f t="shared" si="854"/>
        <v>2.9819322757842427E-3</v>
      </c>
      <c r="DG412" s="40">
        <f t="shared" si="810"/>
        <v>25.5</v>
      </c>
      <c r="DH412" s="41">
        <f t="shared" si="855"/>
        <v>63750</v>
      </c>
      <c r="DI412" s="39">
        <f t="shared" si="856"/>
        <v>36656250</v>
      </c>
      <c r="DJ412" s="39">
        <f t="shared" si="857"/>
        <v>27093750</v>
      </c>
      <c r="DK412" s="40">
        <f t="shared" si="811"/>
        <v>0</v>
      </c>
      <c r="DL412" s="39">
        <f t="shared" si="858"/>
        <v>0</v>
      </c>
      <c r="DM412" s="39">
        <f t="shared" si="859"/>
        <v>0</v>
      </c>
      <c r="DN412" s="39">
        <f t="shared" si="860"/>
        <v>0</v>
      </c>
      <c r="DO412" s="53">
        <f t="shared" si="861"/>
        <v>0</v>
      </c>
      <c r="DP412" s="39">
        <f t="shared" si="862"/>
        <v>0</v>
      </c>
      <c r="DQ412" s="39">
        <f t="shared" si="863"/>
        <v>0</v>
      </c>
      <c r="EK412" s="21">
        <v>358</v>
      </c>
      <c r="EL412" s="39">
        <v>425</v>
      </c>
      <c r="EM412" s="39">
        <v>575</v>
      </c>
      <c r="EN412" s="39">
        <v>2500</v>
      </c>
      <c r="EO412" s="50">
        <f t="shared" si="864"/>
        <v>3.1479137954948102E-3</v>
      </c>
      <c r="EP412" s="40">
        <f t="shared" si="812"/>
        <v>25.5</v>
      </c>
      <c r="EQ412" s="41">
        <f t="shared" si="865"/>
        <v>63750</v>
      </c>
      <c r="ER412" s="39">
        <f t="shared" si="866"/>
        <v>36656250</v>
      </c>
      <c r="ES412" s="39">
        <f t="shared" si="867"/>
        <v>27093750</v>
      </c>
      <c r="ET412" s="40">
        <f t="shared" si="813"/>
        <v>0</v>
      </c>
      <c r="EU412" s="39">
        <f t="shared" si="868"/>
        <v>0</v>
      </c>
      <c r="EV412" s="39">
        <f t="shared" si="869"/>
        <v>0</v>
      </c>
      <c r="EW412" s="39">
        <f t="shared" si="870"/>
        <v>0</v>
      </c>
      <c r="EX412" s="53">
        <f t="shared" si="871"/>
        <v>0</v>
      </c>
      <c r="EY412" s="39">
        <f t="shared" si="872"/>
        <v>0</v>
      </c>
      <c r="EZ412" s="39">
        <f t="shared" si="873"/>
        <v>0</v>
      </c>
      <c r="FT412" s="21">
        <v>358</v>
      </c>
      <c r="FU412" s="39">
        <v>425</v>
      </c>
      <c r="FV412" s="39">
        <v>575</v>
      </c>
      <c r="FW412" s="39">
        <v>2500</v>
      </c>
      <c r="FX412" s="50">
        <f t="shared" si="874"/>
        <v>3.1605336024970896E-3</v>
      </c>
      <c r="FY412" s="40">
        <f t="shared" si="814"/>
        <v>25.5</v>
      </c>
      <c r="FZ412" s="41">
        <f t="shared" si="875"/>
        <v>63750</v>
      </c>
      <c r="GA412" s="39">
        <f t="shared" si="876"/>
        <v>36656250</v>
      </c>
      <c r="GB412" s="39">
        <f t="shared" si="877"/>
        <v>27093750</v>
      </c>
      <c r="GC412" s="40">
        <f t="shared" si="815"/>
        <v>0</v>
      </c>
      <c r="GD412" s="39">
        <f t="shared" si="878"/>
        <v>0</v>
      </c>
      <c r="GE412" s="39">
        <f t="shared" si="879"/>
        <v>0</v>
      </c>
      <c r="GF412" s="39">
        <f t="shared" si="880"/>
        <v>0</v>
      </c>
      <c r="GG412" s="53">
        <f t="shared" si="881"/>
        <v>0</v>
      </c>
      <c r="GH412" s="39">
        <f t="shared" si="882"/>
        <v>0</v>
      </c>
      <c r="GI412" s="39">
        <f t="shared" si="883"/>
        <v>0</v>
      </c>
      <c r="HC412" s="21">
        <v>358</v>
      </c>
      <c r="HD412" s="39">
        <v>425</v>
      </c>
      <c r="HE412" s="39">
        <v>575</v>
      </c>
      <c r="HF412" s="39">
        <v>2500</v>
      </c>
      <c r="HG412" s="50">
        <f t="shared" si="884"/>
        <v>3.1605837264420313E-3</v>
      </c>
      <c r="HH412" s="40">
        <f t="shared" si="816"/>
        <v>25.5</v>
      </c>
      <c r="HI412" s="41">
        <f t="shared" si="885"/>
        <v>63750</v>
      </c>
      <c r="HJ412" s="39">
        <f t="shared" si="886"/>
        <v>36656250</v>
      </c>
      <c r="HK412" s="39">
        <f t="shared" si="887"/>
        <v>27093750</v>
      </c>
      <c r="HL412" s="40">
        <f t="shared" si="817"/>
        <v>0</v>
      </c>
      <c r="HM412" s="39">
        <f t="shared" si="888"/>
        <v>0</v>
      </c>
      <c r="HN412" s="39">
        <f t="shared" si="889"/>
        <v>0</v>
      </c>
      <c r="HO412" s="39">
        <f t="shared" si="890"/>
        <v>0</v>
      </c>
      <c r="HP412" s="53">
        <f t="shared" si="891"/>
        <v>0</v>
      </c>
      <c r="HQ412" s="39">
        <f t="shared" si="892"/>
        <v>0</v>
      </c>
      <c r="HR412" s="39">
        <f t="shared" si="893"/>
        <v>0</v>
      </c>
      <c r="IL412" s="21">
        <v>358</v>
      </c>
      <c r="IM412" s="39">
        <v>425</v>
      </c>
      <c r="IN412" s="39">
        <v>575</v>
      </c>
      <c r="IO412" s="39">
        <v>2500</v>
      </c>
      <c r="IP412" s="50">
        <f t="shared" si="894"/>
        <v>3.1605837273511431E-3</v>
      </c>
      <c r="IQ412" s="40">
        <f t="shared" si="818"/>
        <v>25.5</v>
      </c>
      <c r="IR412" s="41">
        <f t="shared" si="895"/>
        <v>63750</v>
      </c>
      <c r="IS412" s="39">
        <f t="shared" si="896"/>
        <v>36656250</v>
      </c>
      <c r="IT412" s="39">
        <f t="shared" si="897"/>
        <v>27093750</v>
      </c>
      <c r="IU412" s="40">
        <f t="shared" si="819"/>
        <v>0</v>
      </c>
      <c r="IV412" s="39">
        <f t="shared" si="898"/>
        <v>0</v>
      </c>
      <c r="IW412" s="39">
        <f t="shared" si="899"/>
        <v>0</v>
      </c>
      <c r="IX412" s="39">
        <f t="shared" si="900"/>
        <v>0</v>
      </c>
      <c r="IY412" s="53">
        <f t="shared" si="901"/>
        <v>0</v>
      </c>
      <c r="IZ412" s="39">
        <f t="shared" si="902"/>
        <v>0</v>
      </c>
      <c r="JA412" s="39">
        <f t="shared" si="903"/>
        <v>0</v>
      </c>
      <c r="JU412" s="21">
        <v>358</v>
      </c>
      <c r="JV412" s="39">
        <v>425</v>
      </c>
      <c r="JW412" s="39">
        <v>575</v>
      </c>
      <c r="JX412" s="39">
        <v>2500</v>
      </c>
      <c r="JY412" s="50">
        <f t="shared" si="904"/>
        <v>3.1605837273511461E-3</v>
      </c>
      <c r="JZ412" s="40">
        <f t="shared" si="820"/>
        <v>25.5</v>
      </c>
      <c r="KA412" s="41">
        <f t="shared" si="905"/>
        <v>63750</v>
      </c>
      <c r="KB412" s="39">
        <f t="shared" si="906"/>
        <v>36656250</v>
      </c>
      <c r="KC412" s="39">
        <f t="shared" si="907"/>
        <v>27093750</v>
      </c>
      <c r="KD412" s="40">
        <f t="shared" si="821"/>
        <v>0</v>
      </c>
      <c r="KE412" s="39">
        <f t="shared" si="908"/>
        <v>0</v>
      </c>
      <c r="KF412" s="39">
        <f t="shared" si="909"/>
        <v>0</v>
      </c>
      <c r="KG412" s="39">
        <f t="shared" si="910"/>
        <v>0</v>
      </c>
      <c r="KH412" s="53">
        <f t="shared" si="911"/>
        <v>0</v>
      </c>
      <c r="KI412" s="39">
        <f t="shared" si="912"/>
        <v>0</v>
      </c>
      <c r="KJ412" s="39">
        <f t="shared" si="913"/>
        <v>0</v>
      </c>
      <c r="LD412" s="21">
        <v>358</v>
      </c>
      <c r="LE412" s="39">
        <v>425</v>
      </c>
      <c r="LF412" s="39">
        <v>575</v>
      </c>
      <c r="LG412" s="39">
        <v>2500</v>
      </c>
      <c r="LH412" s="50">
        <f t="shared" si="914"/>
        <v>3.1605837273511461E-3</v>
      </c>
      <c r="LI412" s="40">
        <f t="shared" si="822"/>
        <v>25.5</v>
      </c>
      <c r="LJ412" s="41">
        <f t="shared" si="915"/>
        <v>63750</v>
      </c>
      <c r="LK412" s="39">
        <f t="shared" si="916"/>
        <v>36656250</v>
      </c>
      <c r="LL412" s="39">
        <f t="shared" si="917"/>
        <v>27093750</v>
      </c>
      <c r="LM412" s="40">
        <f t="shared" si="823"/>
        <v>0</v>
      </c>
      <c r="LN412" s="39">
        <f t="shared" si="918"/>
        <v>0</v>
      </c>
      <c r="LO412" s="39">
        <f t="shared" si="919"/>
        <v>0</v>
      </c>
      <c r="LP412" s="39">
        <f t="shared" si="920"/>
        <v>0</v>
      </c>
      <c r="LQ412" s="53">
        <f t="shared" si="921"/>
        <v>0</v>
      </c>
      <c r="LR412" s="39">
        <f t="shared" si="922"/>
        <v>0</v>
      </c>
      <c r="LS412" s="39">
        <f t="shared" si="923"/>
        <v>0</v>
      </c>
    </row>
    <row r="413" spans="1:331" x14ac:dyDescent="0.25">
      <c r="A413" s="21">
        <v>359</v>
      </c>
      <c r="B413" s="39">
        <v>475</v>
      </c>
      <c r="C413" s="39">
        <v>-575</v>
      </c>
      <c r="D413" s="39">
        <v>2500</v>
      </c>
      <c r="E413" s="50">
        <f t="shared" si="824"/>
        <v>9.3750000000000007E-4</v>
      </c>
      <c r="F413" s="40">
        <f t="shared" si="804"/>
        <v>18.30322265625</v>
      </c>
      <c r="G413" s="41">
        <f t="shared" si="825"/>
        <v>45758.056640625</v>
      </c>
      <c r="H413" s="39">
        <f t="shared" si="826"/>
        <v>-26310882.568359375</v>
      </c>
      <c r="I413" s="39">
        <f t="shared" si="827"/>
        <v>21735076.904296875</v>
      </c>
      <c r="J413" s="40">
        <f t="shared" si="805"/>
        <v>13546.875</v>
      </c>
      <c r="K413" s="39">
        <f t="shared" si="828"/>
        <v>33867187.5</v>
      </c>
      <c r="L413" s="39">
        <f t="shared" si="829"/>
        <v>-19473632812.5</v>
      </c>
      <c r="M413" s="39">
        <f t="shared" si="830"/>
        <v>16086914062.5</v>
      </c>
      <c r="N413" s="53">
        <f t="shared" si="831"/>
        <v>11197338867187.5</v>
      </c>
      <c r="O413" s="39">
        <f t="shared" si="832"/>
        <v>-9249975585937.5</v>
      </c>
      <c r="P413" s="39">
        <f t="shared" si="833"/>
        <v>7641284179687.5</v>
      </c>
      <c r="AJ413" s="21">
        <v>359</v>
      </c>
      <c r="AK413" s="39">
        <v>475</v>
      </c>
      <c r="AL413" s="39">
        <v>-575</v>
      </c>
      <c r="AM413" s="39">
        <v>2500</v>
      </c>
      <c r="AN413" s="50">
        <f t="shared" si="834"/>
        <v>4.4426905632708992E-4</v>
      </c>
      <c r="AO413" s="40">
        <f t="shared" si="806"/>
        <v>10.070595346978553</v>
      </c>
      <c r="AP413" s="41">
        <f t="shared" si="835"/>
        <v>25176.488367446382</v>
      </c>
      <c r="AQ413" s="39">
        <f t="shared" si="836"/>
        <v>-14476480.81128167</v>
      </c>
      <c r="AR413" s="39">
        <f t="shared" si="837"/>
        <v>11958831.974537032</v>
      </c>
      <c r="AS413" s="40">
        <f t="shared" si="807"/>
        <v>19835.569531829602</v>
      </c>
      <c r="AT413" s="39">
        <f t="shared" si="838"/>
        <v>49588923.829574004</v>
      </c>
      <c r="AU413" s="39">
        <f t="shared" si="839"/>
        <v>-28513631202.005051</v>
      </c>
      <c r="AV413" s="39">
        <f t="shared" si="840"/>
        <v>23554738819.047653</v>
      </c>
      <c r="AW413" s="53">
        <f t="shared" si="841"/>
        <v>16395337941152.904</v>
      </c>
      <c r="AX413" s="39">
        <f t="shared" si="842"/>
        <v>-13543974820952.4</v>
      </c>
      <c r="AY413" s="39">
        <f t="shared" si="843"/>
        <v>11188500939047.635</v>
      </c>
      <c r="BS413" s="21">
        <v>359</v>
      </c>
      <c r="BT413" s="39">
        <v>475</v>
      </c>
      <c r="BU413" s="39">
        <v>-575</v>
      </c>
      <c r="BV413" s="39">
        <v>2500</v>
      </c>
      <c r="BW413" s="50">
        <f t="shared" si="844"/>
        <v>4.9199773825568747E-4</v>
      </c>
      <c r="BX413" s="40">
        <f t="shared" si="808"/>
        <v>11.002798513409491</v>
      </c>
      <c r="BY413" s="41">
        <f t="shared" si="845"/>
        <v>27506.996283523727</v>
      </c>
      <c r="BZ413" s="39">
        <f t="shared" si="846"/>
        <v>-15816522.863026144</v>
      </c>
      <c r="CA413" s="39">
        <f t="shared" si="847"/>
        <v>13065823.23467377</v>
      </c>
      <c r="CB413" s="40">
        <f t="shared" si="809"/>
        <v>19227.028837239985</v>
      </c>
      <c r="CC413" s="39">
        <f t="shared" si="848"/>
        <v>48067572.093099959</v>
      </c>
      <c r="CD413" s="39">
        <f t="shared" si="849"/>
        <v>-27638853953.532478</v>
      </c>
      <c r="CE413" s="39">
        <f t="shared" si="850"/>
        <v>22832096744.222481</v>
      </c>
      <c r="CF413" s="53">
        <f t="shared" si="851"/>
        <v>15892341023281.176</v>
      </c>
      <c r="CG413" s="39">
        <f t="shared" si="852"/>
        <v>-13128455627927.926</v>
      </c>
      <c r="CH413" s="39">
        <f t="shared" si="853"/>
        <v>10845245953505.678</v>
      </c>
      <c r="DB413" s="21">
        <v>359</v>
      </c>
      <c r="DC413" s="39">
        <v>475</v>
      </c>
      <c r="DD413" s="39">
        <v>-575</v>
      </c>
      <c r="DE413" s="39">
        <v>2500</v>
      </c>
      <c r="DF413" s="50">
        <f t="shared" si="854"/>
        <v>4.6091955806425644E-4</v>
      </c>
      <c r="DG413" s="40">
        <f t="shared" si="810"/>
        <v>10.399100131974338</v>
      </c>
      <c r="DH413" s="41">
        <f t="shared" si="855"/>
        <v>25997.750329935843</v>
      </c>
      <c r="DI413" s="39">
        <f t="shared" si="856"/>
        <v>-14948706.439713109</v>
      </c>
      <c r="DJ413" s="39">
        <f t="shared" si="857"/>
        <v>12348931.406719526</v>
      </c>
      <c r="DK413" s="40">
        <f t="shared" si="811"/>
        <v>19623.275634680729</v>
      </c>
      <c r="DL413" s="39">
        <f t="shared" si="858"/>
        <v>49058189.086701825</v>
      </c>
      <c r="DM413" s="39">
        <f t="shared" si="859"/>
        <v>-28208458724.85355</v>
      </c>
      <c r="DN413" s="39">
        <f t="shared" si="860"/>
        <v>23302639816.183369</v>
      </c>
      <c r="DO413" s="53">
        <f t="shared" si="861"/>
        <v>16219863766790.791</v>
      </c>
      <c r="DP413" s="39">
        <f t="shared" si="862"/>
        <v>-13399017894305.438</v>
      </c>
      <c r="DQ413" s="39">
        <f t="shared" si="863"/>
        <v>11068753912687.1</v>
      </c>
      <c r="EK413" s="21">
        <v>359</v>
      </c>
      <c r="EL413" s="39">
        <v>475</v>
      </c>
      <c r="EM413" s="39">
        <v>-575</v>
      </c>
      <c r="EN413" s="39">
        <v>2500</v>
      </c>
      <c r="EO413" s="50">
        <f t="shared" si="864"/>
        <v>4.5222908085217138E-4</v>
      </c>
      <c r="EP413" s="40">
        <f t="shared" si="812"/>
        <v>10.228083034231821</v>
      </c>
      <c r="EQ413" s="41">
        <f t="shared" si="865"/>
        <v>25570.207585579552</v>
      </c>
      <c r="ER413" s="39">
        <f t="shared" si="866"/>
        <v>-14702869.361708242</v>
      </c>
      <c r="ES413" s="39">
        <f t="shared" si="867"/>
        <v>12145848.603150288</v>
      </c>
      <c r="ET413" s="40">
        <f t="shared" si="813"/>
        <v>19734.079219134816</v>
      </c>
      <c r="EU413" s="39">
        <f t="shared" si="868"/>
        <v>49335198.047837041</v>
      </c>
      <c r="EV413" s="39">
        <f t="shared" si="869"/>
        <v>-28367738877.506298</v>
      </c>
      <c r="EW413" s="39">
        <f t="shared" si="870"/>
        <v>23434219072.722595</v>
      </c>
      <c r="EX413" s="53">
        <f t="shared" si="871"/>
        <v>16311449854566.121</v>
      </c>
      <c r="EY413" s="39">
        <f t="shared" si="872"/>
        <v>-13474675966815.492</v>
      </c>
      <c r="EZ413" s="39">
        <f t="shared" si="873"/>
        <v>11131254059543.232</v>
      </c>
      <c r="FT413" s="21">
        <v>359</v>
      </c>
      <c r="FU413" s="39">
        <v>475</v>
      </c>
      <c r="FV413" s="39">
        <v>-575</v>
      </c>
      <c r="FW413" s="39">
        <v>2500</v>
      </c>
      <c r="FX413" s="50">
        <f t="shared" si="874"/>
        <v>4.5155800976768353E-4</v>
      </c>
      <c r="FY413" s="40">
        <f t="shared" si="814"/>
        <v>10.214837193394313</v>
      </c>
      <c r="FZ413" s="41">
        <f t="shared" si="875"/>
        <v>25537.092983485782</v>
      </c>
      <c r="GA413" s="39">
        <f t="shared" si="876"/>
        <v>-14683828.465504324</v>
      </c>
      <c r="GB413" s="39">
        <f t="shared" si="877"/>
        <v>12130119.167155746</v>
      </c>
      <c r="GC413" s="40">
        <f t="shared" si="815"/>
        <v>19742.635375462036</v>
      </c>
      <c r="GD413" s="39">
        <f t="shared" si="878"/>
        <v>49356588.438655093</v>
      </c>
      <c r="GE413" s="39">
        <f t="shared" si="879"/>
        <v>-28380038352.226677</v>
      </c>
      <c r="GF413" s="39">
        <f t="shared" si="880"/>
        <v>23444379508.361168</v>
      </c>
      <c r="GG413" s="53">
        <f t="shared" si="881"/>
        <v>16318522052530.34</v>
      </c>
      <c r="GH413" s="39">
        <f t="shared" si="882"/>
        <v>-13480518217307.672</v>
      </c>
      <c r="GI413" s="39">
        <f t="shared" si="883"/>
        <v>11136080266471.555</v>
      </c>
      <c r="HC413" s="21">
        <v>359</v>
      </c>
      <c r="HD413" s="39">
        <v>475</v>
      </c>
      <c r="HE413" s="39">
        <v>-575</v>
      </c>
      <c r="HF413" s="39">
        <v>2500</v>
      </c>
      <c r="HG413" s="50">
        <f t="shared" si="884"/>
        <v>4.5155647014176486E-4</v>
      </c>
      <c r="HH413" s="40">
        <f t="shared" si="816"/>
        <v>10.214806797106077</v>
      </c>
      <c r="HI413" s="41">
        <f t="shared" si="885"/>
        <v>25537.016992765191</v>
      </c>
      <c r="HJ413" s="39">
        <f t="shared" si="886"/>
        <v>-14683784.770839985</v>
      </c>
      <c r="HK413" s="39">
        <f t="shared" si="887"/>
        <v>12130083.071563466</v>
      </c>
      <c r="HL413" s="40">
        <f t="shared" si="817"/>
        <v>19742.655005692497</v>
      </c>
      <c r="HM413" s="39">
        <f t="shared" si="888"/>
        <v>49356637.514231242</v>
      </c>
      <c r="HN413" s="39">
        <f t="shared" si="889"/>
        <v>-28380066570.682964</v>
      </c>
      <c r="HO413" s="39">
        <f t="shared" si="890"/>
        <v>23444402819.259842</v>
      </c>
      <c r="HP413" s="53">
        <f t="shared" si="891"/>
        <v>16318538278142.705</v>
      </c>
      <c r="HQ413" s="39">
        <f t="shared" si="892"/>
        <v>-13480531621074.408</v>
      </c>
      <c r="HR413" s="39">
        <f t="shared" si="893"/>
        <v>11136091339148.424</v>
      </c>
      <c r="IL413" s="21">
        <v>359</v>
      </c>
      <c r="IM413" s="39">
        <v>475</v>
      </c>
      <c r="IN413" s="39">
        <v>-575</v>
      </c>
      <c r="IO413" s="39">
        <v>2500</v>
      </c>
      <c r="IP413" s="50">
        <f t="shared" si="894"/>
        <v>4.5155647010472374E-4</v>
      </c>
      <c r="IQ413" s="40">
        <f t="shared" si="818"/>
        <v>10.214806796374786</v>
      </c>
      <c r="IR413" s="41">
        <f t="shared" si="895"/>
        <v>25537.016990936965</v>
      </c>
      <c r="IS413" s="39">
        <f t="shared" si="896"/>
        <v>-14683784.769788755</v>
      </c>
      <c r="IT413" s="39">
        <f t="shared" si="897"/>
        <v>12130083.070695059</v>
      </c>
      <c r="IU413" s="40">
        <f t="shared" si="819"/>
        <v>19742.655006164772</v>
      </c>
      <c r="IV413" s="39">
        <f t="shared" si="898"/>
        <v>49356637.515411928</v>
      </c>
      <c r="IW413" s="39">
        <f t="shared" si="899"/>
        <v>-28380066571.361858</v>
      </c>
      <c r="IX413" s="39">
        <f t="shared" si="900"/>
        <v>23444402819.820667</v>
      </c>
      <c r="IY413" s="53">
        <f t="shared" si="901"/>
        <v>16318538278533.068</v>
      </c>
      <c r="IZ413" s="39">
        <f t="shared" si="902"/>
        <v>-13480531621396.883</v>
      </c>
      <c r="JA413" s="39">
        <f t="shared" si="903"/>
        <v>11136091339414.816</v>
      </c>
      <c r="JU413" s="21">
        <v>359</v>
      </c>
      <c r="JV413" s="39">
        <v>475</v>
      </c>
      <c r="JW413" s="39">
        <v>-575</v>
      </c>
      <c r="JX413" s="39">
        <v>2500</v>
      </c>
      <c r="JY413" s="50">
        <f t="shared" si="904"/>
        <v>4.5155647010472456E-4</v>
      </c>
      <c r="JZ413" s="40">
        <f t="shared" si="820"/>
        <v>10.214806796374802</v>
      </c>
      <c r="KA413" s="41">
        <f t="shared" si="905"/>
        <v>25537.016990937005</v>
      </c>
      <c r="KB413" s="39">
        <f t="shared" si="906"/>
        <v>-14683784.769788777</v>
      </c>
      <c r="KC413" s="39">
        <f t="shared" si="907"/>
        <v>12130083.070695078</v>
      </c>
      <c r="KD413" s="40">
        <f t="shared" si="821"/>
        <v>19742.655006164761</v>
      </c>
      <c r="KE413" s="39">
        <f t="shared" si="908"/>
        <v>49356637.515411906</v>
      </c>
      <c r="KF413" s="39">
        <f t="shared" si="909"/>
        <v>-28380066571.361847</v>
      </c>
      <c r="KG413" s="39">
        <f t="shared" si="910"/>
        <v>23444402819.820656</v>
      </c>
      <c r="KH413" s="53">
        <f t="shared" si="911"/>
        <v>16318538278533.063</v>
      </c>
      <c r="KI413" s="39">
        <f t="shared" si="912"/>
        <v>-13480531621396.877</v>
      </c>
      <c r="KJ413" s="39">
        <f t="shared" si="913"/>
        <v>11136091339414.811</v>
      </c>
      <c r="LD413" s="21">
        <v>359</v>
      </c>
      <c r="LE413" s="39">
        <v>475</v>
      </c>
      <c r="LF413" s="39">
        <v>-575</v>
      </c>
      <c r="LG413" s="39">
        <v>2500</v>
      </c>
      <c r="LH413" s="50">
        <f t="shared" si="914"/>
        <v>4.5155647010472456E-4</v>
      </c>
      <c r="LI413" s="40">
        <f t="shared" si="822"/>
        <v>10.214806796374802</v>
      </c>
      <c r="LJ413" s="41">
        <f t="shared" si="915"/>
        <v>25537.016990937005</v>
      </c>
      <c r="LK413" s="39">
        <f t="shared" si="916"/>
        <v>-14683784.769788777</v>
      </c>
      <c r="LL413" s="39">
        <f t="shared" si="917"/>
        <v>12130083.070695078</v>
      </c>
      <c r="LM413" s="40">
        <f t="shared" si="823"/>
        <v>19742.655006164761</v>
      </c>
      <c r="LN413" s="39">
        <f t="shared" si="918"/>
        <v>49356637.515411906</v>
      </c>
      <c r="LO413" s="39">
        <f t="shared" si="919"/>
        <v>-28380066571.361847</v>
      </c>
      <c r="LP413" s="39">
        <f t="shared" si="920"/>
        <v>23444402819.820656</v>
      </c>
      <c r="LQ413" s="53">
        <f t="shared" si="921"/>
        <v>16318538278533.063</v>
      </c>
      <c r="LR413" s="39">
        <f t="shared" si="922"/>
        <v>-13480531621396.877</v>
      </c>
      <c r="LS413" s="39">
        <f t="shared" si="923"/>
        <v>11136091339414.811</v>
      </c>
    </row>
    <row r="414" spans="1:331" x14ac:dyDescent="0.25">
      <c r="A414" s="21">
        <v>360</v>
      </c>
      <c r="B414" s="39">
        <v>475</v>
      </c>
      <c r="C414" s="39">
        <v>-525</v>
      </c>
      <c r="D414" s="39">
        <v>2500</v>
      </c>
      <c r="E414" s="50">
        <f t="shared" si="824"/>
        <v>9.4499999999999998E-4</v>
      </c>
      <c r="F414" s="40">
        <f t="shared" si="804"/>
        <v>18.404465624999997</v>
      </c>
      <c r="G414" s="41">
        <f t="shared" si="825"/>
        <v>46011.164062499993</v>
      </c>
      <c r="H414" s="39">
        <f t="shared" si="826"/>
        <v>-24155861.132812496</v>
      </c>
      <c r="I414" s="39">
        <f t="shared" si="827"/>
        <v>21855302.929687496</v>
      </c>
      <c r="J414" s="40">
        <f t="shared" si="805"/>
        <v>13451.250000000002</v>
      </c>
      <c r="K414" s="39">
        <f t="shared" si="828"/>
        <v>33628125.000000007</v>
      </c>
      <c r="L414" s="39">
        <f t="shared" si="829"/>
        <v>-17654765625.000004</v>
      </c>
      <c r="M414" s="39">
        <f t="shared" si="830"/>
        <v>15973359375.000004</v>
      </c>
      <c r="N414" s="53">
        <f t="shared" si="831"/>
        <v>9268751953125.002</v>
      </c>
      <c r="O414" s="39">
        <f t="shared" si="832"/>
        <v>-8386013671875.002</v>
      </c>
      <c r="P414" s="39">
        <f t="shared" si="833"/>
        <v>7587345703125.002</v>
      </c>
      <c r="AJ414" s="21">
        <v>360</v>
      </c>
      <c r="AK414" s="39">
        <v>475</v>
      </c>
      <c r="AL414" s="39">
        <v>-525</v>
      </c>
      <c r="AM414" s="39">
        <v>2500</v>
      </c>
      <c r="AN414" s="50">
        <f t="shared" si="834"/>
        <v>5.1686109606506559E-4</v>
      </c>
      <c r="AO414" s="40">
        <f t="shared" si="806"/>
        <v>11.476906071671095</v>
      </c>
      <c r="AP414" s="41">
        <f t="shared" si="835"/>
        <v>28692.265179177739</v>
      </c>
      <c r="AQ414" s="39">
        <f t="shared" si="836"/>
        <v>-15063439.219068313</v>
      </c>
      <c r="AR414" s="39">
        <f t="shared" si="837"/>
        <v>13628825.960109426</v>
      </c>
      <c r="AS414" s="40">
        <f t="shared" si="807"/>
        <v>18910.021025170412</v>
      </c>
      <c r="AT414" s="39">
        <f t="shared" si="838"/>
        <v>47275052.562926032</v>
      </c>
      <c r="AU414" s="39">
        <f t="shared" si="839"/>
        <v>-24819402595.536167</v>
      </c>
      <c r="AV414" s="39">
        <f t="shared" si="840"/>
        <v>22455649967.389866</v>
      </c>
      <c r="AW414" s="53">
        <f t="shared" si="841"/>
        <v>13030186362656.488</v>
      </c>
      <c r="AX414" s="39">
        <f t="shared" si="842"/>
        <v>-11789216232879.68</v>
      </c>
      <c r="AY414" s="39">
        <f t="shared" si="843"/>
        <v>10666433734510.186</v>
      </c>
      <c r="BS414" s="21">
        <v>360</v>
      </c>
      <c r="BT414" s="39">
        <v>475</v>
      </c>
      <c r="BU414" s="39">
        <v>-525</v>
      </c>
      <c r="BV414" s="39">
        <v>2500</v>
      </c>
      <c r="BW414" s="50">
        <f t="shared" si="844"/>
        <v>5.823592420039997E-4</v>
      </c>
      <c r="BX414" s="40">
        <f t="shared" si="808"/>
        <v>12.688128593086853</v>
      </c>
      <c r="BY414" s="41">
        <f t="shared" si="845"/>
        <v>31720.321482717132</v>
      </c>
      <c r="BZ414" s="39">
        <f t="shared" si="846"/>
        <v>-16653168.778426494</v>
      </c>
      <c r="CA414" s="39">
        <f t="shared" si="847"/>
        <v>15067152.704290638</v>
      </c>
      <c r="CB414" s="40">
        <f t="shared" si="809"/>
        <v>18074.919664449004</v>
      </c>
      <c r="CC414" s="39">
        <f t="shared" si="848"/>
        <v>45187299.161122508</v>
      </c>
      <c r="CD414" s="39">
        <f t="shared" si="849"/>
        <v>-23723332059.589317</v>
      </c>
      <c r="CE414" s="39">
        <f t="shared" si="850"/>
        <v>21463967101.533192</v>
      </c>
      <c r="CF414" s="53">
        <f t="shared" si="851"/>
        <v>12454749331284.391</v>
      </c>
      <c r="CG414" s="39">
        <f t="shared" si="852"/>
        <v>-11268582728304.926</v>
      </c>
      <c r="CH414" s="39">
        <f t="shared" si="853"/>
        <v>10195384373228.266</v>
      </c>
      <c r="DB414" s="21">
        <v>360</v>
      </c>
      <c r="DC414" s="39">
        <v>475</v>
      </c>
      <c r="DD414" s="39">
        <v>-525</v>
      </c>
      <c r="DE414" s="39">
        <v>2500</v>
      </c>
      <c r="DF414" s="50">
        <f t="shared" si="854"/>
        <v>5.718398328156335E-4</v>
      </c>
      <c r="DG414" s="40">
        <f t="shared" si="810"/>
        <v>12.497285672533005</v>
      </c>
      <c r="DH414" s="41">
        <f t="shared" si="855"/>
        <v>31243.214181332514</v>
      </c>
      <c r="DI414" s="39">
        <f t="shared" si="856"/>
        <v>-16402687.44519957</v>
      </c>
      <c r="DJ414" s="39">
        <f t="shared" si="857"/>
        <v>14840526.736132944</v>
      </c>
      <c r="DK414" s="40">
        <f t="shared" si="811"/>
        <v>18209.042131600672</v>
      </c>
      <c r="DL414" s="39">
        <f t="shared" si="858"/>
        <v>45522605.32900168</v>
      </c>
      <c r="DM414" s="39">
        <f t="shared" si="859"/>
        <v>-23899367797.725883</v>
      </c>
      <c r="DN414" s="39">
        <f t="shared" si="860"/>
        <v>21623237531.275799</v>
      </c>
      <c r="DO414" s="53">
        <f t="shared" si="861"/>
        <v>12547168093806.088</v>
      </c>
      <c r="DP414" s="39">
        <f t="shared" si="862"/>
        <v>-11352199703919.795</v>
      </c>
      <c r="DQ414" s="39">
        <f t="shared" si="863"/>
        <v>10271037827356.004</v>
      </c>
      <c r="EK414" s="21">
        <v>360</v>
      </c>
      <c r="EL414" s="39">
        <v>475</v>
      </c>
      <c r="EM414" s="39">
        <v>-525</v>
      </c>
      <c r="EN414" s="39">
        <v>2500</v>
      </c>
      <c r="EO414" s="50">
        <f t="shared" si="864"/>
        <v>5.7081549115562964E-4</v>
      </c>
      <c r="EP414" s="40">
        <f t="shared" si="812"/>
        <v>12.478626702955381</v>
      </c>
      <c r="EQ414" s="41">
        <f t="shared" si="865"/>
        <v>31196.566757388453</v>
      </c>
      <c r="ER414" s="39">
        <f t="shared" si="866"/>
        <v>-16378197.547628937</v>
      </c>
      <c r="ES414" s="39">
        <f t="shared" si="867"/>
        <v>14818369.209759515</v>
      </c>
      <c r="ET414" s="40">
        <f t="shared" si="813"/>
        <v>18222.102487765722</v>
      </c>
      <c r="EU414" s="39">
        <f t="shared" si="868"/>
        <v>45555256.219414301</v>
      </c>
      <c r="EV414" s="39">
        <f t="shared" si="869"/>
        <v>-23916509515.192509</v>
      </c>
      <c r="EW414" s="39">
        <f t="shared" si="870"/>
        <v>21638746704.221794</v>
      </c>
      <c r="EX414" s="53">
        <f t="shared" si="871"/>
        <v>12556167495476.066</v>
      </c>
      <c r="EY414" s="39">
        <f t="shared" si="872"/>
        <v>-11360342019716.441</v>
      </c>
      <c r="EZ414" s="39">
        <f t="shared" si="873"/>
        <v>10278404684505.352</v>
      </c>
      <c r="FT414" s="21">
        <v>360</v>
      </c>
      <c r="FU414" s="39">
        <v>475</v>
      </c>
      <c r="FV414" s="39">
        <v>-525</v>
      </c>
      <c r="FW414" s="39">
        <v>2500</v>
      </c>
      <c r="FX414" s="50">
        <f t="shared" si="874"/>
        <v>5.7072789046095068E-4</v>
      </c>
      <c r="FY414" s="40">
        <f t="shared" si="814"/>
        <v>12.477030385197946</v>
      </c>
      <c r="FZ414" s="41">
        <f t="shared" si="875"/>
        <v>31192.575962994862</v>
      </c>
      <c r="GA414" s="39">
        <f t="shared" si="876"/>
        <v>-16376102.380572302</v>
      </c>
      <c r="GB414" s="39">
        <f t="shared" si="877"/>
        <v>14816473.58242256</v>
      </c>
      <c r="GC414" s="40">
        <f t="shared" si="815"/>
        <v>18223.219396622881</v>
      </c>
      <c r="GD414" s="39">
        <f t="shared" si="878"/>
        <v>45558048.491557203</v>
      </c>
      <c r="GE414" s="39">
        <f t="shared" si="879"/>
        <v>-23917975458.067532</v>
      </c>
      <c r="GF414" s="39">
        <f t="shared" si="880"/>
        <v>21640073033.48967</v>
      </c>
      <c r="GG414" s="53">
        <f t="shared" si="881"/>
        <v>12556937115485.453</v>
      </c>
      <c r="GH414" s="39">
        <f t="shared" si="882"/>
        <v>-11361038342582.076</v>
      </c>
      <c r="GI414" s="39">
        <f t="shared" si="883"/>
        <v>10279034690907.594</v>
      </c>
      <c r="HC414" s="21">
        <v>360</v>
      </c>
      <c r="HD414" s="39">
        <v>475</v>
      </c>
      <c r="HE414" s="39">
        <v>-525</v>
      </c>
      <c r="HF414" s="39">
        <v>2500</v>
      </c>
      <c r="HG414" s="50">
        <f t="shared" si="884"/>
        <v>5.7072861519971859E-4</v>
      </c>
      <c r="HH414" s="40">
        <f t="shared" si="816"/>
        <v>12.477043592268174</v>
      </c>
      <c r="HI414" s="41">
        <f t="shared" si="885"/>
        <v>31192.608980670437</v>
      </c>
      <c r="HJ414" s="39">
        <f t="shared" si="886"/>
        <v>-16376119.714851979</v>
      </c>
      <c r="HK414" s="39">
        <f t="shared" si="887"/>
        <v>14816489.265818458</v>
      </c>
      <c r="HL414" s="40">
        <f t="shared" si="817"/>
        <v>18223.210156203586</v>
      </c>
      <c r="HM414" s="39">
        <f t="shared" si="888"/>
        <v>45558025.390508965</v>
      </c>
      <c r="HN414" s="39">
        <f t="shared" si="889"/>
        <v>-23917963330.017208</v>
      </c>
      <c r="HO414" s="39">
        <f t="shared" si="890"/>
        <v>21640062060.491756</v>
      </c>
      <c r="HP414" s="53">
        <f t="shared" si="891"/>
        <v>12556930748259.035</v>
      </c>
      <c r="HQ414" s="39">
        <f t="shared" si="892"/>
        <v>-11361032581758.172</v>
      </c>
      <c r="HR414" s="39">
        <f t="shared" si="893"/>
        <v>10279029478733.586</v>
      </c>
      <c r="IL414" s="21">
        <v>360</v>
      </c>
      <c r="IM414" s="39">
        <v>475</v>
      </c>
      <c r="IN414" s="39">
        <v>-525</v>
      </c>
      <c r="IO414" s="39">
        <v>2500</v>
      </c>
      <c r="IP414" s="50">
        <f t="shared" si="894"/>
        <v>5.7072861520411871E-4</v>
      </c>
      <c r="IQ414" s="40">
        <f t="shared" si="818"/>
        <v>12.477043592348355</v>
      </c>
      <c r="IR414" s="41">
        <f t="shared" si="895"/>
        <v>31192.608980870889</v>
      </c>
      <c r="IS414" s="39">
        <f t="shared" si="896"/>
        <v>-16376119.714957217</v>
      </c>
      <c r="IT414" s="39">
        <f t="shared" si="897"/>
        <v>14816489.265913673</v>
      </c>
      <c r="IU414" s="40">
        <f t="shared" si="819"/>
        <v>18223.210156147488</v>
      </c>
      <c r="IV414" s="39">
        <f t="shared" si="898"/>
        <v>45558025.390368722</v>
      </c>
      <c r="IW414" s="39">
        <f t="shared" si="899"/>
        <v>-23917963329.943581</v>
      </c>
      <c r="IX414" s="39">
        <f t="shared" si="900"/>
        <v>21640062060.425144</v>
      </c>
      <c r="IY414" s="53">
        <f t="shared" si="901"/>
        <v>12556930748220.379</v>
      </c>
      <c r="IZ414" s="39">
        <f t="shared" si="902"/>
        <v>-11361032581723.201</v>
      </c>
      <c r="JA414" s="39">
        <f t="shared" si="903"/>
        <v>10279029478701.943</v>
      </c>
      <c r="JU414" s="21">
        <v>360</v>
      </c>
      <c r="JV414" s="39">
        <v>475</v>
      </c>
      <c r="JW414" s="39">
        <v>-525</v>
      </c>
      <c r="JX414" s="39">
        <v>2500</v>
      </c>
      <c r="JY414" s="50">
        <f t="shared" si="904"/>
        <v>5.707286152041198E-4</v>
      </c>
      <c r="JZ414" s="40">
        <f t="shared" si="820"/>
        <v>12.477043592348377</v>
      </c>
      <c r="KA414" s="41">
        <f t="shared" si="905"/>
        <v>31192.60898087094</v>
      </c>
      <c r="KB414" s="39">
        <f t="shared" si="906"/>
        <v>-16376119.714957243</v>
      </c>
      <c r="KC414" s="39">
        <f t="shared" si="907"/>
        <v>14816489.265913697</v>
      </c>
      <c r="KD414" s="40">
        <f t="shared" si="821"/>
        <v>18223.210156147474</v>
      </c>
      <c r="KE414" s="39">
        <f t="shared" si="908"/>
        <v>45558025.390368685</v>
      </c>
      <c r="KF414" s="39">
        <f t="shared" si="909"/>
        <v>-23917963329.943562</v>
      </c>
      <c r="KG414" s="39">
        <f t="shared" si="910"/>
        <v>21640062060.425125</v>
      </c>
      <c r="KH414" s="53">
        <f t="shared" si="911"/>
        <v>12556930748220.369</v>
      </c>
      <c r="KI414" s="39">
        <f t="shared" si="912"/>
        <v>-11361032581723.191</v>
      </c>
      <c r="KJ414" s="39">
        <f t="shared" si="913"/>
        <v>10279029478701.936</v>
      </c>
      <c r="LD414" s="21">
        <v>360</v>
      </c>
      <c r="LE414" s="39">
        <v>475</v>
      </c>
      <c r="LF414" s="39">
        <v>-525</v>
      </c>
      <c r="LG414" s="39">
        <v>2500</v>
      </c>
      <c r="LH414" s="50">
        <f t="shared" si="914"/>
        <v>5.707286152041198E-4</v>
      </c>
      <c r="LI414" s="40">
        <f t="shared" si="822"/>
        <v>12.477043592348377</v>
      </c>
      <c r="LJ414" s="41">
        <f t="shared" si="915"/>
        <v>31192.60898087094</v>
      </c>
      <c r="LK414" s="39">
        <f t="shared" si="916"/>
        <v>-16376119.714957243</v>
      </c>
      <c r="LL414" s="39">
        <f t="shared" si="917"/>
        <v>14816489.265913697</v>
      </c>
      <c r="LM414" s="40">
        <f t="shared" si="823"/>
        <v>18223.210156147474</v>
      </c>
      <c r="LN414" s="39">
        <f t="shared" si="918"/>
        <v>45558025.390368685</v>
      </c>
      <c r="LO414" s="39">
        <f t="shared" si="919"/>
        <v>-23917963329.943562</v>
      </c>
      <c r="LP414" s="39">
        <f t="shared" si="920"/>
        <v>21640062060.425125</v>
      </c>
      <c r="LQ414" s="53">
        <f t="shared" si="921"/>
        <v>12556930748220.369</v>
      </c>
      <c r="LR414" s="39">
        <f t="shared" si="922"/>
        <v>-11361032581723.191</v>
      </c>
      <c r="LS414" s="39">
        <f t="shared" si="923"/>
        <v>10279029478701.936</v>
      </c>
    </row>
    <row r="415" spans="1:331" x14ac:dyDescent="0.25">
      <c r="A415" s="21">
        <v>361</v>
      </c>
      <c r="B415" s="39">
        <v>475</v>
      </c>
      <c r="C415" s="39">
        <v>-475</v>
      </c>
      <c r="D415" s="39">
        <v>2500</v>
      </c>
      <c r="E415" s="50">
        <f t="shared" si="824"/>
        <v>9.525E-4</v>
      </c>
      <c r="F415" s="40">
        <f t="shared" si="804"/>
        <v>18.504991406249999</v>
      </c>
      <c r="G415" s="41">
        <f t="shared" si="825"/>
        <v>46262.478515625</v>
      </c>
      <c r="H415" s="39">
        <f t="shared" si="826"/>
        <v>-21974677.294921875</v>
      </c>
      <c r="I415" s="39">
        <f t="shared" si="827"/>
        <v>21974677.294921875</v>
      </c>
      <c r="J415" s="40">
        <f t="shared" si="805"/>
        <v>13355.624999999998</v>
      </c>
      <c r="K415" s="39">
        <f t="shared" si="828"/>
        <v>33389062.499999996</v>
      </c>
      <c r="L415" s="39">
        <f t="shared" si="829"/>
        <v>-15859804687.499998</v>
      </c>
      <c r="M415" s="39">
        <f t="shared" si="830"/>
        <v>15859804687.499998</v>
      </c>
      <c r="N415" s="53">
        <f t="shared" si="831"/>
        <v>7533407226562.499</v>
      </c>
      <c r="O415" s="39">
        <f t="shared" si="832"/>
        <v>-7533407226562.499</v>
      </c>
      <c r="P415" s="39">
        <f t="shared" si="833"/>
        <v>7533407226562.499</v>
      </c>
      <c r="AJ415" s="21">
        <v>361</v>
      </c>
      <c r="AK415" s="39">
        <v>475</v>
      </c>
      <c r="AL415" s="39">
        <v>-475</v>
      </c>
      <c r="AM415" s="39">
        <v>2500</v>
      </c>
      <c r="AN415" s="50">
        <f t="shared" si="834"/>
        <v>5.8945313580304132E-4</v>
      </c>
      <c r="AO415" s="40">
        <f t="shared" si="806"/>
        <v>12.816029342388804</v>
      </c>
      <c r="AP415" s="41">
        <f t="shared" si="835"/>
        <v>32040.07335597201</v>
      </c>
      <c r="AQ415" s="39">
        <f t="shared" si="836"/>
        <v>-15219034.844086705</v>
      </c>
      <c r="AR415" s="39">
        <f t="shared" si="837"/>
        <v>15219034.844086705</v>
      </c>
      <c r="AS415" s="40">
        <f t="shared" si="807"/>
        <v>17984.472518511226</v>
      </c>
      <c r="AT415" s="39">
        <f t="shared" si="838"/>
        <v>44961181.296278067</v>
      </c>
      <c r="AU415" s="39">
        <f t="shared" si="839"/>
        <v>-21356561115.732082</v>
      </c>
      <c r="AV415" s="39">
        <f t="shared" si="840"/>
        <v>21356561115.732082</v>
      </c>
      <c r="AW415" s="53">
        <f t="shared" si="841"/>
        <v>10144366529972.738</v>
      </c>
      <c r="AX415" s="39">
        <f t="shared" si="842"/>
        <v>-10144366529972.738</v>
      </c>
      <c r="AY415" s="39">
        <f t="shared" si="843"/>
        <v>10144366529972.738</v>
      </c>
      <c r="BS415" s="21">
        <v>361</v>
      </c>
      <c r="BT415" s="39">
        <v>475</v>
      </c>
      <c r="BU415" s="39">
        <v>-475</v>
      </c>
      <c r="BV415" s="39">
        <v>2500</v>
      </c>
      <c r="BW415" s="50">
        <f t="shared" si="844"/>
        <v>6.7272074575231192E-4</v>
      </c>
      <c r="BX415" s="40">
        <f t="shared" si="808"/>
        <v>14.269352355428593</v>
      </c>
      <c r="BY415" s="41">
        <f t="shared" si="845"/>
        <v>35673.380888571483</v>
      </c>
      <c r="BZ415" s="39">
        <f t="shared" si="846"/>
        <v>-16944855.922071453</v>
      </c>
      <c r="CA415" s="39">
        <f t="shared" si="847"/>
        <v>16944855.922071453</v>
      </c>
      <c r="CB415" s="40">
        <f t="shared" si="809"/>
        <v>16922.810491658023</v>
      </c>
      <c r="CC415" s="39">
        <f t="shared" si="848"/>
        <v>42307026.229145057</v>
      </c>
      <c r="CD415" s="39">
        <f t="shared" si="849"/>
        <v>-20095837458.843903</v>
      </c>
      <c r="CE415" s="39">
        <f t="shared" si="850"/>
        <v>20095837458.843903</v>
      </c>
      <c r="CF415" s="53">
        <f t="shared" si="851"/>
        <v>9545522792950.8535</v>
      </c>
      <c r="CG415" s="39">
        <f t="shared" si="852"/>
        <v>-9545522792950.8535</v>
      </c>
      <c r="CH415" s="39">
        <f t="shared" si="853"/>
        <v>9545522792950.8535</v>
      </c>
      <c r="DB415" s="21">
        <v>361</v>
      </c>
      <c r="DC415" s="39">
        <v>475</v>
      </c>
      <c r="DD415" s="39">
        <v>-475</v>
      </c>
      <c r="DE415" s="39">
        <v>2500</v>
      </c>
      <c r="DF415" s="50">
        <f t="shared" si="854"/>
        <v>6.8276010756701056E-4</v>
      </c>
      <c r="DG415" s="40">
        <f t="shared" si="810"/>
        <v>14.438604044367429</v>
      </c>
      <c r="DH415" s="41">
        <f t="shared" si="855"/>
        <v>36096.510110918571</v>
      </c>
      <c r="DI415" s="39">
        <f t="shared" si="856"/>
        <v>-17145842.302686322</v>
      </c>
      <c r="DJ415" s="39">
        <f t="shared" si="857"/>
        <v>17145842.302686322</v>
      </c>
      <c r="DK415" s="40">
        <f t="shared" si="811"/>
        <v>16794.808628520615</v>
      </c>
      <c r="DL415" s="39">
        <f t="shared" si="858"/>
        <v>41987021.571301542</v>
      </c>
      <c r="DM415" s="39">
        <f t="shared" si="859"/>
        <v>-19943835246.368233</v>
      </c>
      <c r="DN415" s="39">
        <f t="shared" si="860"/>
        <v>19943835246.368233</v>
      </c>
      <c r="DO415" s="53">
        <f t="shared" si="861"/>
        <v>9473321742024.9102</v>
      </c>
      <c r="DP415" s="39">
        <f t="shared" si="862"/>
        <v>-9473321742024.9102</v>
      </c>
      <c r="DQ415" s="39">
        <f t="shared" si="863"/>
        <v>9473321742024.9102</v>
      </c>
      <c r="EK415" s="21">
        <v>361</v>
      </c>
      <c r="EL415" s="39">
        <v>475</v>
      </c>
      <c r="EM415" s="39">
        <v>-475</v>
      </c>
      <c r="EN415" s="39">
        <v>2500</v>
      </c>
      <c r="EO415" s="50">
        <f t="shared" si="864"/>
        <v>6.8940190145908768E-4</v>
      </c>
      <c r="EP415" s="40">
        <f t="shared" si="812"/>
        <v>14.549870478643522</v>
      </c>
      <c r="EQ415" s="41">
        <f t="shared" si="865"/>
        <v>36374.676196608802</v>
      </c>
      <c r="ER415" s="39">
        <f t="shared" si="866"/>
        <v>-17277971.193389181</v>
      </c>
      <c r="ES415" s="39">
        <f t="shared" si="867"/>
        <v>17277971.193389181</v>
      </c>
      <c r="ET415" s="40">
        <f t="shared" si="813"/>
        <v>16710.125756396636</v>
      </c>
      <c r="EU415" s="39">
        <f t="shared" si="868"/>
        <v>41775314.390991591</v>
      </c>
      <c r="EV415" s="39">
        <f t="shared" si="869"/>
        <v>-19843274335.721004</v>
      </c>
      <c r="EW415" s="39">
        <f t="shared" si="870"/>
        <v>19843274335.721004</v>
      </c>
      <c r="EX415" s="53">
        <f t="shared" si="871"/>
        <v>9425555309467.4766</v>
      </c>
      <c r="EY415" s="39">
        <f t="shared" si="872"/>
        <v>-9425555309467.4766</v>
      </c>
      <c r="EZ415" s="39">
        <f t="shared" si="873"/>
        <v>9425555309467.4785</v>
      </c>
      <c r="FT415" s="21">
        <v>361</v>
      </c>
      <c r="FU415" s="39">
        <v>475</v>
      </c>
      <c r="FV415" s="39">
        <v>-475</v>
      </c>
      <c r="FW415" s="39">
        <v>2500</v>
      </c>
      <c r="FX415" s="50">
        <f t="shared" si="874"/>
        <v>6.8989777115421782E-4</v>
      </c>
      <c r="FY415" s="40">
        <f t="shared" si="814"/>
        <v>14.558154956079875</v>
      </c>
      <c r="FZ415" s="41">
        <f t="shared" si="875"/>
        <v>36395.387390199685</v>
      </c>
      <c r="GA415" s="39">
        <f t="shared" si="876"/>
        <v>-17287809.010344852</v>
      </c>
      <c r="GB415" s="39">
        <f t="shared" si="877"/>
        <v>17287809.010344852</v>
      </c>
      <c r="GC415" s="40">
        <f t="shared" si="815"/>
        <v>16703.803417783722</v>
      </c>
      <c r="GD415" s="39">
        <f t="shared" si="878"/>
        <v>41759508.544459306</v>
      </c>
      <c r="GE415" s="39">
        <f t="shared" si="879"/>
        <v>-19835766558.618172</v>
      </c>
      <c r="GF415" s="39">
        <f t="shared" si="880"/>
        <v>19835766558.618172</v>
      </c>
      <c r="GG415" s="53">
        <f t="shared" si="881"/>
        <v>9421989115343.6309</v>
      </c>
      <c r="GH415" s="39">
        <f t="shared" si="882"/>
        <v>-9421989115343.6309</v>
      </c>
      <c r="GI415" s="39">
        <f t="shared" si="883"/>
        <v>9421989115343.6309</v>
      </c>
      <c r="HC415" s="21">
        <v>361</v>
      </c>
      <c r="HD415" s="39">
        <v>475</v>
      </c>
      <c r="HE415" s="39">
        <v>-475</v>
      </c>
      <c r="HF415" s="39">
        <v>2500</v>
      </c>
      <c r="HG415" s="50">
        <f t="shared" si="884"/>
        <v>6.8990076025767237E-4</v>
      </c>
      <c r="HH415" s="40">
        <f t="shared" si="816"/>
        <v>14.558204885419416</v>
      </c>
      <c r="HI415" s="41">
        <f t="shared" si="885"/>
        <v>36395.512213548536</v>
      </c>
      <c r="HJ415" s="39">
        <f t="shared" si="886"/>
        <v>-17287868.301435556</v>
      </c>
      <c r="HK415" s="39">
        <f t="shared" si="887"/>
        <v>17287868.301435556</v>
      </c>
      <c r="HL415" s="40">
        <f t="shared" si="817"/>
        <v>16703.765306714678</v>
      </c>
      <c r="HM415" s="39">
        <f t="shared" si="888"/>
        <v>41759413.266786695</v>
      </c>
      <c r="HN415" s="39">
        <f t="shared" si="889"/>
        <v>-19835721301.723679</v>
      </c>
      <c r="HO415" s="39">
        <f t="shared" si="890"/>
        <v>19835721301.723679</v>
      </c>
      <c r="HP415" s="53">
        <f t="shared" si="891"/>
        <v>9421967618318.748</v>
      </c>
      <c r="HQ415" s="39">
        <f t="shared" si="892"/>
        <v>-9421967618318.748</v>
      </c>
      <c r="HR415" s="39">
        <f t="shared" si="893"/>
        <v>9421967618318.748</v>
      </c>
      <c r="IL415" s="21">
        <v>361</v>
      </c>
      <c r="IM415" s="39">
        <v>475</v>
      </c>
      <c r="IN415" s="39">
        <v>-475</v>
      </c>
      <c r="IO415" s="39">
        <v>2500</v>
      </c>
      <c r="IP415" s="50">
        <f t="shared" si="894"/>
        <v>6.8990076030351374E-4</v>
      </c>
      <c r="IQ415" s="40">
        <f t="shared" si="818"/>
        <v>14.558204886185138</v>
      </c>
      <c r="IR415" s="41">
        <f t="shared" si="895"/>
        <v>36395.512215462841</v>
      </c>
      <c r="IS415" s="39">
        <f t="shared" si="896"/>
        <v>-17287868.302344847</v>
      </c>
      <c r="IT415" s="39">
        <f t="shared" si="897"/>
        <v>17287868.302344847</v>
      </c>
      <c r="IU415" s="40">
        <f t="shared" si="819"/>
        <v>16703.765306130201</v>
      </c>
      <c r="IV415" s="39">
        <f t="shared" si="898"/>
        <v>41759413.265325502</v>
      </c>
      <c r="IW415" s="39">
        <f t="shared" si="899"/>
        <v>-19835721301.029613</v>
      </c>
      <c r="IX415" s="39">
        <f t="shared" si="900"/>
        <v>19835721301.029613</v>
      </c>
      <c r="IY415" s="53">
        <f t="shared" si="901"/>
        <v>9421967617989.0664</v>
      </c>
      <c r="IZ415" s="39">
        <f t="shared" si="902"/>
        <v>-9421967617989.0664</v>
      </c>
      <c r="JA415" s="39">
        <f t="shared" si="903"/>
        <v>9421967617989.0664</v>
      </c>
      <c r="JU415" s="21">
        <v>361</v>
      </c>
      <c r="JV415" s="39">
        <v>475</v>
      </c>
      <c r="JW415" s="39">
        <v>-475</v>
      </c>
      <c r="JX415" s="39">
        <v>2500</v>
      </c>
      <c r="JY415" s="50">
        <f t="shared" si="904"/>
        <v>6.8990076030351504E-4</v>
      </c>
      <c r="JZ415" s="40">
        <f t="shared" si="820"/>
        <v>14.558204886185161</v>
      </c>
      <c r="KA415" s="41">
        <f t="shared" si="905"/>
        <v>36395.512215462899</v>
      </c>
      <c r="KB415" s="39">
        <f t="shared" si="906"/>
        <v>-17287868.302344877</v>
      </c>
      <c r="KC415" s="39">
        <f t="shared" si="907"/>
        <v>17287868.302344877</v>
      </c>
      <c r="KD415" s="40">
        <f t="shared" si="821"/>
        <v>16703.765306130183</v>
      </c>
      <c r="KE415" s="39">
        <f t="shared" si="908"/>
        <v>41759413.265325457</v>
      </c>
      <c r="KF415" s="39">
        <f t="shared" si="909"/>
        <v>-19835721301.029591</v>
      </c>
      <c r="KG415" s="39">
        <f t="shared" si="910"/>
        <v>19835721301.029591</v>
      </c>
      <c r="KH415" s="53">
        <f t="shared" si="911"/>
        <v>9421967617989.0547</v>
      </c>
      <c r="KI415" s="39">
        <f t="shared" si="912"/>
        <v>-9421967617989.0547</v>
      </c>
      <c r="KJ415" s="39">
        <f t="shared" si="913"/>
        <v>9421967617989.0566</v>
      </c>
      <c r="LD415" s="21">
        <v>361</v>
      </c>
      <c r="LE415" s="39">
        <v>475</v>
      </c>
      <c r="LF415" s="39">
        <v>-475</v>
      </c>
      <c r="LG415" s="39">
        <v>2500</v>
      </c>
      <c r="LH415" s="50">
        <f t="shared" si="914"/>
        <v>6.8990076030351504E-4</v>
      </c>
      <c r="LI415" s="40">
        <f t="shared" si="822"/>
        <v>14.558204886185161</v>
      </c>
      <c r="LJ415" s="41">
        <f t="shared" si="915"/>
        <v>36395.512215462899</v>
      </c>
      <c r="LK415" s="39">
        <f t="shared" si="916"/>
        <v>-17287868.302344877</v>
      </c>
      <c r="LL415" s="39">
        <f t="shared" si="917"/>
        <v>17287868.302344877</v>
      </c>
      <c r="LM415" s="40">
        <f t="shared" si="823"/>
        <v>16703.765306130183</v>
      </c>
      <c r="LN415" s="39">
        <f t="shared" si="918"/>
        <v>41759413.265325457</v>
      </c>
      <c r="LO415" s="39">
        <f t="shared" si="919"/>
        <v>-19835721301.029591</v>
      </c>
      <c r="LP415" s="39">
        <f t="shared" si="920"/>
        <v>19835721301.029591</v>
      </c>
      <c r="LQ415" s="53">
        <f t="shared" si="921"/>
        <v>9421967617989.0547</v>
      </c>
      <c r="LR415" s="39">
        <f t="shared" si="922"/>
        <v>-9421967617989.0547</v>
      </c>
      <c r="LS415" s="39">
        <f t="shared" si="923"/>
        <v>9421967617989.0566</v>
      </c>
    </row>
    <row r="416" spans="1:331" x14ac:dyDescent="0.25">
      <c r="A416" s="21">
        <v>362</v>
      </c>
      <c r="B416" s="39">
        <v>475</v>
      </c>
      <c r="C416" s="39">
        <v>-425</v>
      </c>
      <c r="D416" s="39">
        <v>2500</v>
      </c>
      <c r="E416" s="50">
        <f t="shared" si="824"/>
        <v>9.6000000000000002E-4</v>
      </c>
      <c r="F416" s="40">
        <f t="shared" si="804"/>
        <v>18.604800000000001</v>
      </c>
      <c r="G416" s="41">
        <f t="shared" si="825"/>
        <v>46512</v>
      </c>
      <c r="H416" s="39">
        <f t="shared" si="826"/>
        <v>-19767600</v>
      </c>
      <c r="I416" s="39">
        <f t="shared" si="827"/>
        <v>22093200</v>
      </c>
      <c r="J416" s="40">
        <f t="shared" si="805"/>
        <v>13260</v>
      </c>
      <c r="K416" s="39">
        <f t="shared" si="828"/>
        <v>33150000</v>
      </c>
      <c r="L416" s="39">
        <f t="shared" si="829"/>
        <v>-14088750000</v>
      </c>
      <c r="M416" s="39">
        <f t="shared" si="830"/>
        <v>15746250000</v>
      </c>
      <c r="N416" s="53">
        <f t="shared" si="831"/>
        <v>5987718750000</v>
      </c>
      <c r="O416" s="39">
        <f t="shared" si="832"/>
        <v>-6692156250000</v>
      </c>
      <c r="P416" s="39">
        <f t="shared" si="833"/>
        <v>7479468750000</v>
      </c>
      <c r="AJ416" s="21">
        <v>362</v>
      </c>
      <c r="AK416" s="39">
        <v>475</v>
      </c>
      <c r="AL416" s="39">
        <v>-425</v>
      </c>
      <c r="AM416" s="39">
        <v>2500</v>
      </c>
      <c r="AN416" s="50">
        <f t="shared" si="834"/>
        <v>6.6204517554101683E-4</v>
      </c>
      <c r="AO416" s="40">
        <f t="shared" si="806"/>
        <v>14.087965159131688</v>
      </c>
      <c r="AP416" s="41">
        <f t="shared" si="835"/>
        <v>35219.912897829221</v>
      </c>
      <c r="AQ416" s="39">
        <f t="shared" si="836"/>
        <v>-14968462.981577419</v>
      </c>
      <c r="AR416" s="39">
        <f t="shared" si="837"/>
        <v>16729458.62646888</v>
      </c>
      <c r="AS416" s="40">
        <f t="shared" si="807"/>
        <v>17058.924011852036</v>
      </c>
      <c r="AT416" s="39">
        <f t="shared" si="838"/>
        <v>42647310.029630087</v>
      </c>
      <c r="AU416" s="39">
        <f t="shared" si="839"/>
        <v>-18125106762.592789</v>
      </c>
      <c r="AV416" s="39">
        <f t="shared" si="840"/>
        <v>20257472264.074291</v>
      </c>
      <c r="AW416" s="53">
        <f t="shared" si="841"/>
        <v>7703170374101.9355</v>
      </c>
      <c r="AX416" s="39">
        <f t="shared" si="842"/>
        <v>-8609425712231.5742</v>
      </c>
      <c r="AY416" s="39">
        <f t="shared" si="843"/>
        <v>9622299325435.2891</v>
      </c>
      <c r="BS416" s="21">
        <v>362</v>
      </c>
      <c r="BT416" s="39">
        <v>475</v>
      </c>
      <c r="BU416" s="39">
        <v>-425</v>
      </c>
      <c r="BV416" s="39">
        <v>2500</v>
      </c>
      <c r="BW416" s="50">
        <f t="shared" si="844"/>
        <v>7.6308224950062404E-4</v>
      </c>
      <c r="BX416" s="40">
        <f t="shared" si="808"/>
        <v>15.746469800434715</v>
      </c>
      <c r="BY416" s="41">
        <f t="shared" si="845"/>
        <v>39366.174501086789</v>
      </c>
      <c r="BZ416" s="39">
        <f t="shared" si="846"/>
        <v>-16730624.162961885</v>
      </c>
      <c r="CA416" s="39">
        <f t="shared" si="847"/>
        <v>18698932.888016224</v>
      </c>
      <c r="CB416" s="40">
        <f t="shared" si="809"/>
        <v>15770.701318867044</v>
      </c>
      <c r="CC416" s="39">
        <f t="shared" si="848"/>
        <v>39426753.297167614</v>
      </c>
      <c r="CD416" s="39">
        <f t="shared" si="849"/>
        <v>-16756370151.296236</v>
      </c>
      <c r="CE416" s="39">
        <f t="shared" si="850"/>
        <v>18727707816.154617</v>
      </c>
      <c r="CF416" s="53">
        <f t="shared" si="851"/>
        <v>7121457314300.9004</v>
      </c>
      <c r="CG416" s="39">
        <f t="shared" si="852"/>
        <v>-7959275821865.7119</v>
      </c>
      <c r="CH416" s="39">
        <f t="shared" si="853"/>
        <v>8895661212673.4434</v>
      </c>
      <c r="DB416" s="21">
        <v>362</v>
      </c>
      <c r="DC416" s="39">
        <v>475</v>
      </c>
      <c r="DD416" s="39">
        <v>-425</v>
      </c>
      <c r="DE416" s="39">
        <v>2500</v>
      </c>
      <c r="DF416" s="50">
        <f t="shared" si="854"/>
        <v>7.9368038231838751E-4</v>
      </c>
      <c r="DG416" s="40">
        <f t="shared" si="810"/>
        <v>16.223055247477607</v>
      </c>
      <c r="DH416" s="41">
        <f t="shared" si="855"/>
        <v>40557.63811869402</v>
      </c>
      <c r="DI416" s="39">
        <f t="shared" si="856"/>
        <v>-17236996.200444959</v>
      </c>
      <c r="DJ416" s="39">
        <f t="shared" si="857"/>
        <v>19264878.106379658</v>
      </c>
      <c r="DK416" s="40">
        <f t="shared" si="811"/>
        <v>15380.575125440562</v>
      </c>
      <c r="DL416" s="39">
        <f t="shared" si="858"/>
        <v>38451437.813601404</v>
      </c>
      <c r="DM416" s="39">
        <f t="shared" si="859"/>
        <v>-16341861070.780598</v>
      </c>
      <c r="DN416" s="39">
        <f t="shared" si="860"/>
        <v>18264432961.460667</v>
      </c>
      <c r="DO416" s="53">
        <f t="shared" si="861"/>
        <v>6945290955081.7539</v>
      </c>
      <c r="DP416" s="39">
        <f t="shared" si="862"/>
        <v>-7762384008620.7832</v>
      </c>
      <c r="DQ416" s="39">
        <f t="shared" si="863"/>
        <v>8675605656693.8164</v>
      </c>
      <c r="EK416" s="21">
        <v>362</v>
      </c>
      <c r="EL416" s="39">
        <v>475</v>
      </c>
      <c r="EM416" s="39">
        <v>-425</v>
      </c>
      <c r="EN416" s="39">
        <v>2500</v>
      </c>
      <c r="EO416" s="50">
        <f t="shared" si="864"/>
        <v>8.0798831176254573E-4</v>
      </c>
      <c r="EP416" s="40">
        <f t="shared" si="812"/>
        <v>16.441814361296249</v>
      </c>
      <c r="EQ416" s="41">
        <f t="shared" si="865"/>
        <v>41104.53590324062</v>
      </c>
      <c r="ER416" s="39">
        <f t="shared" si="866"/>
        <v>-17469427.758877262</v>
      </c>
      <c r="ES416" s="39">
        <f t="shared" si="867"/>
        <v>19524654.554039296</v>
      </c>
      <c r="ET416" s="40">
        <f t="shared" si="813"/>
        <v>15198.149025027542</v>
      </c>
      <c r="EU416" s="39">
        <f t="shared" si="868"/>
        <v>37995372.562568858</v>
      </c>
      <c r="EV416" s="39">
        <f t="shared" si="869"/>
        <v>-16148033339.091764</v>
      </c>
      <c r="EW416" s="39">
        <f t="shared" si="870"/>
        <v>18047801967.220207</v>
      </c>
      <c r="EX416" s="53">
        <f t="shared" si="871"/>
        <v>6862914169114</v>
      </c>
      <c r="EY416" s="39">
        <f t="shared" si="872"/>
        <v>-7670315836068.5879</v>
      </c>
      <c r="EZ416" s="39">
        <f t="shared" si="873"/>
        <v>8572705934429.5986</v>
      </c>
      <c r="FT416" s="21">
        <v>362</v>
      </c>
      <c r="FU416" s="39">
        <v>475</v>
      </c>
      <c r="FV416" s="39">
        <v>-425</v>
      </c>
      <c r="FW416" s="39">
        <v>2500</v>
      </c>
      <c r="FX416" s="50">
        <f t="shared" si="874"/>
        <v>8.0906765184748496E-4</v>
      </c>
      <c r="FY416" s="40">
        <f t="shared" si="814"/>
        <v>16.458210906040097</v>
      </c>
      <c r="FZ416" s="41">
        <f t="shared" si="875"/>
        <v>41145.527265100245</v>
      </c>
      <c r="GA416" s="39">
        <f t="shared" si="876"/>
        <v>-17486849.087667603</v>
      </c>
      <c r="GB416" s="39">
        <f t="shared" si="877"/>
        <v>19544125.450922616</v>
      </c>
      <c r="GC416" s="40">
        <f t="shared" si="815"/>
        <v>15184.387438944565</v>
      </c>
      <c r="GD416" s="39">
        <f t="shared" si="878"/>
        <v>37960968.597361408</v>
      </c>
      <c r="GE416" s="39">
        <f t="shared" si="879"/>
        <v>-16133411653.878599</v>
      </c>
      <c r="GF416" s="39">
        <f t="shared" si="880"/>
        <v>18031460083.74667</v>
      </c>
      <c r="GG416" s="53">
        <f t="shared" si="881"/>
        <v>6856699952898.4043</v>
      </c>
      <c r="GH416" s="39">
        <f t="shared" si="882"/>
        <v>-7663370535592.335</v>
      </c>
      <c r="GI416" s="39">
        <f t="shared" si="883"/>
        <v>8564943539779.668</v>
      </c>
      <c r="HC416" s="21">
        <v>362</v>
      </c>
      <c r="HD416" s="39">
        <v>475</v>
      </c>
      <c r="HE416" s="39">
        <v>-425</v>
      </c>
      <c r="HF416" s="39">
        <v>2500</v>
      </c>
      <c r="HG416" s="50">
        <f t="shared" si="884"/>
        <v>8.0907290531562616E-4</v>
      </c>
      <c r="HH416" s="40">
        <f t="shared" si="816"/>
        <v>16.458290676559805</v>
      </c>
      <c r="HI416" s="41">
        <f t="shared" si="885"/>
        <v>41145.726691399512</v>
      </c>
      <c r="HJ416" s="39">
        <f t="shared" si="886"/>
        <v>-17486933.843844794</v>
      </c>
      <c r="HK416" s="39">
        <f t="shared" si="887"/>
        <v>19544220.178414769</v>
      </c>
      <c r="HL416" s="40">
        <f t="shared" si="817"/>
        <v>15184.320457225767</v>
      </c>
      <c r="HM416" s="39">
        <f t="shared" si="888"/>
        <v>37960801.143064417</v>
      </c>
      <c r="HN416" s="39">
        <f t="shared" si="889"/>
        <v>-16133340485.802378</v>
      </c>
      <c r="HO416" s="39">
        <f t="shared" si="890"/>
        <v>18031380542.955597</v>
      </c>
      <c r="HP416" s="53">
        <f t="shared" si="891"/>
        <v>6856669706466.0107</v>
      </c>
      <c r="HQ416" s="39">
        <f t="shared" si="892"/>
        <v>-7663336730756.1289</v>
      </c>
      <c r="HR416" s="39">
        <f t="shared" si="893"/>
        <v>8564905757903.9092</v>
      </c>
      <c r="IL416" s="21">
        <v>362</v>
      </c>
      <c r="IM416" s="39">
        <v>475</v>
      </c>
      <c r="IN416" s="39">
        <v>-425</v>
      </c>
      <c r="IO416" s="39">
        <v>2500</v>
      </c>
      <c r="IP416" s="50">
        <f t="shared" si="894"/>
        <v>8.0907290540290899E-4</v>
      </c>
      <c r="IQ416" s="40">
        <f t="shared" si="818"/>
        <v>16.458290677885142</v>
      </c>
      <c r="IR416" s="41">
        <f t="shared" si="895"/>
        <v>41145.726694712852</v>
      </c>
      <c r="IS416" s="39">
        <f t="shared" si="896"/>
        <v>-17486933.845252961</v>
      </c>
      <c r="IT416" s="39">
        <f t="shared" si="897"/>
        <v>19544220.179988604</v>
      </c>
      <c r="IU416" s="40">
        <f t="shared" si="819"/>
        <v>15184.32045611291</v>
      </c>
      <c r="IV416" s="39">
        <f t="shared" si="898"/>
        <v>37960801.140282273</v>
      </c>
      <c r="IW416" s="39">
        <f t="shared" si="899"/>
        <v>-16133340484.619967</v>
      </c>
      <c r="IX416" s="39">
        <f t="shared" si="900"/>
        <v>18031380541.634079</v>
      </c>
      <c r="IY416" s="53">
        <f t="shared" si="901"/>
        <v>6856669705963.4854</v>
      </c>
      <c r="IZ416" s="39">
        <f t="shared" si="902"/>
        <v>-7663336730194.4834</v>
      </c>
      <c r="JA416" s="39">
        <f t="shared" si="903"/>
        <v>8564905757276.1875</v>
      </c>
      <c r="JU416" s="21">
        <v>362</v>
      </c>
      <c r="JV416" s="39">
        <v>475</v>
      </c>
      <c r="JW416" s="39">
        <v>-425</v>
      </c>
      <c r="JX416" s="39">
        <v>2500</v>
      </c>
      <c r="JY416" s="50">
        <f t="shared" si="904"/>
        <v>8.0907290540291007E-4</v>
      </c>
      <c r="JZ416" s="40">
        <f t="shared" si="820"/>
        <v>16.458290677885152</v>
      </c>
      <c r="KA416" s="41">
        <f t="shared" si="905"/>
        <v>41145.726694712881</v>
      </c>
      <c r="KB416" s="39">
        <f t="shared" si="906"/>
        <v>-17486933.845252976</v>
      </c>
      <c r="KC416" s="39">
        <f t="shared" si="907"/>
        <v>19544220.179988619</v>
      </c>
      <c r="KD416" s="40">
        <f t="shared" si="821"/>
        <v>15184.320456112897</v>
      </c>
      <c r="KE416" s="39">
        <f t="shared" si="908"/>
        <v>37960801.140282243</v>
      </c>
      <c r="KF416" s="39">
        <f t="shared" si="909"/>
        <v>-16133340484.619953</v>
      </c>
      <c r="KG416" s="39">
        <f t="shared" si="910"/>
        <v>18031380541.634068</v>
      </c>
      <c r="KH416" s="53">
        <f t="shared" si="911"/>
        <v>6856669705963.4805</v>
      </c>
      <c r="KI416" s="39">
        <f t="shared" si="912"/>
        <v>-7663336730194.4785</v>
      </c>
      <c r="KJ416" s="39">
        <f t="shared" si="913"/>
        <v>8564905757276.1816</v>
      </c>
      <c r="LD416" s="21">
        <v>362</v>
      </c>
      <c r="LE416" s="39">
        <v>475</v>
      </c>
      <c r="LF416" s="39">
        <v>-425</v>
      </c>
      <c r="LG416" s="39">
        <v>2500</v>
      </c>
      <c r="LH416" s="50">
        <f t="shared" si="914"/>
        <v>8.0907290540291007E-4</v>
      </c>
      <c r="LI416" s="40">
        <f t="shared" si="822"/>
        <v>16.458290677885152</v>
      </c>
      <c r="LJ416" s="41">
        <f t="shared" si="915"/>
        <v>41145.726694712881</v>
      </c>
      <c r="LK416" s="39">
        <f t="shared" si="916"/>
        <v>-17486933.845252976</v>
      </c>
      <c r="LL416" s="39">
        <f t="shared" si="917"/>
        <v>19544220.179988619</v>
      </c>
      <c r="LM416" s="40">
        <f t="shared" si="823"/>
        <v>15184.320456112897</v>
      </c>
      <c r="LN416" s="39">
        <f t="shared" si="918"/>
        <v>37960801.140282243</v>
      </c>
      <c r="LO416" s="39">
        <f t="shared" si="919"/>
        <v>-16133340484.619953</v>
      </c>
      <c r="LP416" s="39">
        <f t="shared" si="920"/>
        <v>18031380541.634068</v>
      </c>
      <c r="LQ416" s="53">
        <f t="shared" si="921"/>
        <v>6856669705963.4805</v>
      </c>
      <c r="LR416" s="39">
        <f t="shared" si="922"/>
        <v>-7663336730194.4785</v>
      </c>
      <c r="LS416" s="39">
        <f t="shared" si="923"/>
        <v>8564905757276.1816</v>
      </c>
    </row>
    <row r="417" spans="1:331" x14ac:dyDescent="0.25">
      <c r="A417" s="21">
        <v>363</v>
      </c>
      <c r="B417" s="39">
        <v>483.33300000000003</v>
      </c>
      <c r="C417" s="39">
        <v>-383.33300000000003</v>
      </c>
      <c r="D417" s="39">
        <v>1250</v>
      </c>
      <c r="E417" s="50">
        <f t="shared" si="824"/>
        <v>9.6666669999999994E-4</v>
      </c>
      <c r="F417" s="40">
        <f t="shared" si="804"/>
        <v>18.692917105833324</v>
      </c>
      <c r="G417" s="41">
        <f t="shared" si="825"/>
        <v>23366.146382291656</v>
      </c>
      <c r="H417" s="39">
        <f t="shared" si="826"/>
        <v>-8957014.9911630079</v>
      </c>
      <c r="I417" s="39">
        <f t="shared" si="827"/>
        <v>11293629.629392173</v>
      </c>
      <c r="J417" s="40">
        <f t="shared" si="805"/>
        <v>13174.999575000003</v>
      </c>
      <c r="K417" s="39">
        <f t="shared" si="828"/>
        <v>16468749.468750004</v>
      </c>
      <c r="L417" s="39">
        <f t="shared" si="829"/>
        <v>-6313015140.1043453</v>
      </c>
      <c r="M417" s="39">
        <f t="shared" si="830"/>
        <v>7959890086.9793463</v>
      </c>
      <c r="N417" s="53">
        <f t="shared" si="831"/>
        <v>2419987032701.6191</v>
      </c>
      <c r="O417" s="39">
        <f t="shared" si="832"/>
        <v>-3051288546712.0542</v>
      </c>
      <c r="P417" s="39">
        <f t="shared" si="833"/>
        <v>3847277555409.9883</v>
      </c>
      <c r="AJ417" s="21">
        <v>363</v>
      </c>
      <c r="AK417" s="39">
        <v>483.33300000000003</v>
      </c>
      <c r="AL417" s="39">
        <v>-383.33300000000003</v>
      </c>
      <c r="AM417" s="39">
        <v>1250</v>
      </c>
      <c r="AN417" s="50">
        <f t="shared" si="834"/>
        <v>7.2600646989526686E-4</v>
      </c>
      <c r="AO417" s="40">
        <f t="shared" si="806"/>
        <v>15.152995593476909</v>
      </c>
      <c r="AP417" s="41">
        <f t="shared" si="835"/>
        <v>18941.244491846137</v>
      </c>
      <c r="AQ417" s="39">
        <f t="shared" si="836"/>
        <v>-7260804.0747928554</v>
      </c>
      <c r="AR417" s="39">
        <f t="shared" si="837"/>
        <v>9154928.5239774697</v>
      </c>
      <c r="AS417" s="40">
        <f t="shared" si="807"/>
        <v>16243.417508835348</v>
      </c>
      <c r="AT417" s="39">
        <f t="shared" si="838"/>
        <v>20304271.886044186</v>
      </c>
      <c r="AU417" s="39">
        <f t="shared" si="839"/>
        <v>-7783297454.8929768</v>
      </c>
      <c r="AV417" s="39">
        <f t="shared" si="840"/>
        <v>9813724643.4973946</v>
      </c>
      <c r="AW417" s="53">
        <f t="shared" si="841"/>
        <v>2983594763276.4897</v>
      </c>
      <c r="AX417" s="39">
        <f t="shared" si="842"/>
        <v>-3761924508765.7871</v>
      </c>
      <c r="AY417" s="39">
        <f t="shared" si="843"/>
        <v>4743296973115.5264</v>
      </c>
      <c r="BS417" s="21">
        <v>363</v>
      </c>
      <c r="BT417" s="39">
        <v>483.33300000000003</v>
      </c>
      <c r="BU417" s="39">
        <v>-383.33300000000003</v>
      </c>
      <c r="BV417" s="39">
        <v>1250</v>
      </c>
      <c r="BW417" s="50">
        <f t="shared" si="844"/>
        <v>8.427137555751345E-4</v>
      </c>
      <c r="BX417" s="40">
        <f t="shared" si="808"/>
        <v>16.961889496464313</v>
      </c>
      <c r="BY417" s="41">
        <f t="shared" si="845"/>
        <v>21202.361870580389</v>
      </c>
      <c r="BZ417" s="39">
        <f t="shared" si="846"/>
        <v>-8127564.982935193</v>
      </c>
      <c r="CA417" s="39">
        <f t="shared" si="847"/>
        <v>10247801.169993231</v>
      </c>
      <c r="CB417" s="40">
        <f t="shared" si="809"/>
        <v>14755.399616417035</v>
      </c>
      <c r="CC417" s="39">
        <f t="shared" si="848"/>
        <v>18444249.520521294</v>
      </c>
      <c r="CD417" s="39">
        <f t="shared" si="849"/>
        <v>-7070289501.4499903</v>
      </c>
      <c r="CE417" s="39">
        <f t="shared" si="850"/>
        <v>8914714453.5021191</v>
      </c>
      <c r="CF417" s="53">
        <f t="shared" si="851"/>
        <v>2710275285459.3291</v>
      </c>
      <c r="CG417" s="39">
        <f t="shared" si="852"/>
        <v>-3417304235604.3281</v>
      </c>
      <c r="CH417" s="39">
        <f t="shared" si="853"/>
        <v>4308775680954.54</v>
      </c>
      <c r="DB417" s="21">
        <v>363</v>
      </c>
      <c r="DC417" s="39">
        <v>483.33300000000003</v>
      </c>
      <c r="DD417" s="39">
        <v>-383.33300000000003</v>
      </c>
      <c r="DE417" s="39">
        <v>1250</v>
      </c>
      <c r="DF417" s="50">
        <f t="shared" si="854"/>
        <v>8.9114008331597034E-4</v>
      </c>
      <c r="DG417" s="40">
        <f t="shared" si="810"/>
        <v>17.661489242968226</v>
      </c>
      <c r="DH417" s="41">
        <f t="shared" si="855"/>
        <v>22076.861553710281</v>
      </c>
      <c r="DI417" s="39">
        <f t="shared" si="856"/>
        <v>-8462789.5699684247</v>
      </c>
      <c r="DJ417" s="39">
        <f t="shared" si="857"/>
        <v>10670475.725339452</v>
      </c>
      <c r="DK417" s="40">
        <f t="shared" si="811"/>
        <v>14137.963937721381</v>
      </c>
      <c r="DL417" s="39">
        <f t="shared" si="858"/>
        <v>17672454.922151726</v>
      </c>
      <c r="DM417" s="39">
        <f t="shared" si="859"/>
        <v>-6774435162.6731882</v>
      </c>
      <c r="DN417" s="39">
        <f t="shared" si="860"/>
        <v>8541680654.888361</v>
      </c>
      <c r="DO417" s="53">
        <f t="shared" si="861"/>
        <v>2596864554213.0015</v>
      </c>
      <c r="DP417" s="39">
        <f t="shared" si="862"/>
        <v>-3274308070480.3203</v>
      </c>
      <c r="DQ417" s="39">
        <f t="shared" si="863"/>
        <v>4128476135969.1563</v>
      </c>
      <c r="EK417" s="21">
        <v>363</v>
      </c>
      <c r="EL417" s="39">
        <v>483.33300000000003</v>
      </c>
      <c r="EM417" s="39">
        <v>-383.33300000000003</v>
      </c>
      <c r="EN417" s="39">
        <v>1250</v>
      </c>
      <c r="EO417" s="50">
        <f t="shared" si="864"/>
        <v>9.1211135262949695E-4</v>
      </c>
      <c r="EP417" s="40">
        <f t="shared" si="812"/>
        <v>17.955176604630157</v>
      </c>
      <c r="EQ417" s="41">
        <f t="shared" si="865"/>
        <v>22443.970755787697</v>
      </c>
      <c r="ER417" s="39">
        <f t="shared" si="866"/>
        <v>-8603514.6417283658</v>
      </c>
      <c r="ES417" s="39">
        <f t="shared" si="867"/>
        <v>10847911.717307135</v>
      </c>
      <c r="ET417" s="40">
        <f t="shared" si="813"/>
        <v>13870.580253973912</v>
      </c>
      <c r="EU417" s="39">
        <f t="shared" si="868"/>
        <v>17338225.317467391</v>
      </c>
      <c r="EV417" s="39">
        <f t="shared" si="869"/>
        <v>-6646313925.6207285</v>
      </c>
      <c r="EW417" s="39">
        <f t="shared" si="870"/>
        <v>8380136457.3674669</v>
      </c>
      <c r="EX417" s="53">
        <f t="shared" si="871"/>
        <v>2547751456049.9707</v>
      </c>
      <c r="EY417" s="39">
        <f t="shared" si="872"/>
        <v>-3212382848612.0435</v>
      </c>
      <c r="EZ417" s="39">
        <f t="shared" si="873"/>
        <v>4050396494348.79</v>
      </c>
      <c r="FT417" s="21">
        <v>363</v>
      </c>
      <c r="FU417" s="39">
        <v>483.33300000000003</v>
      </c>
      <c r="FV417" s="39">
        <v>-383.33300000000003</v>
      </c>
      <c r="FW417" s="39">
        <v>1250</v>
      </c>
      <c r="FX417" s="50">
        <f t="shared" si="874"/>
        <v>9.1369841121594682E-4</v>
      </c>
      <c r="FY417" s="40">
        <f t="shared" si="814"/>
        <v>17.977173971058413</v>
      </c>
      <c r="FZ417" s="41">
        <f t="shared" si="875"/>
        <v>22471.467463823017</v>
      </c>
      <c r="GA417" s="39">
        <f t="shared" si="876"/>
        <v>-8614055.037309669</v>
      </c>
      <c r="GB417" s="39">
        <f t="shared" si="877"/>
        <v>10861201.783691971</v>
      </c>
      <c r="GC417" s="40">
        <f t="shared" si="815"/>
        <v>13850.345256996679</v>
      </c>
      <c r="GD417" s="39">
        <f t="shared" si="878"/>
        <v>17312931.571245849</v>
      </c>
      <c r="GE417" s="39">
        <f t="shared" si="879"/>
        <v>-6636617998.0003853</v>
      </c>
      <c r="GF417" s="39">
        <f t="shared" si="880"/>
        <v>8367911155.1249704</v>
      </c>
      <c r="GG417" s="53">
        <f t="shared" si="881"/>
        <v>2544034687027.4819</v>
      </c>
      <c r="GH417" s="39">
        <f t="shared" si="882"/>
        <v>-3207696486827.5205</v>
      </c>
      <c r="GI417" s="39">
        <f t="shared" si="883"/>
        <v>4044487602340.0176</v>
      </c>
      <c r="HC417" s="21">
        <v>363</v>
      </c>
      <c r="HD417" s="39">
        <v>483.33300000000003</v>
      </c>
      <c r="HE417" s="39">
        <v>-383.33300000000003</v>
      </c>
      <c r="HF417" s="39">
        <v>1250</v>
      </c>
      <c r="HG417" s="50">
        <f t="shared" si="884"/>
        <v>9.1370562113646595E-4</v>
      </c>
      <c r="HH417" s="40">
        <f t="shared" si="816"/>
        <v>17.977273830615491</v>
      </c>
      <c r="HI417" s="41">
        <f t="shared" si="885"/>
        <v>22471.592288269363</v>
      </c>
      <c r="HJ417" s="39">
        <f t="shared" si="886"/>
        <v>-8614102.886639161</v>
      </c>
      <c r="HK417" s="39">
        <f t="shared" si="887"/>
        <v>10861262.115466097</v>
      </c>
      <c r="HL417" s="40">
        <f t="shared" si="817"/>
        <v>13850.253330510059</v>
      </c>
      <c r="HM417" s="39">
        <f t="shared" si="888"/>
        <v>17312816.663137574</v>
      </c>
      <c r="HN417" s="39">
        <f t="shared" si="889"/>
        <v>-6636573949.9305162</v>
      </c>
      <c r="HO417" s="39">
        <f t="shared" si="890"/>
        <v>8367855616.2442732</v>
      </c>
      <c r="HP417" s="53">
        <f t="shared" si="891"/>
        <v>2544017801948.7148</v>
      </c>
      <c r="HQ417" s="39">
        <f t="shared" si="892"/>
        <v>-3207675196941.7661</v>
      </c>
      <c r="HR417" s="39">
        <f t="shared" si="893"/>
        <v>4044460758566.1934</v>
      </c>
      <c r="IL417" s="21">
        <v>363</v>
      </c>
      <c r="IM417" s="39">
        <v>483.33300000000003</v>
      </c>
      <c r="IN417" s="39">
        <v>-383.33300000000003</v>
      </c>
      <c r="IO417" s="39">
        <v>1250</v>
      </c>
      <c r="IP417" s="50">
        <f t="shared" si="894"/>
        <v>9.1370562125944982E-4</v>
      </c>
      <c r="IQ417" s="40">
        <f t="shared" si="818"/>
        <v>17.977273832318847</v>
      </c>
      <c r="IR417" s="41">
        <f t="shared" si="895"/>
        <v>22471.592290398559</v>
      </c>
      <c r="IS417" s="39">
        <f t="shared" si="896"/>
        <v>-8614102.8874553517</v>
      </c>
      <c r="IT417" s="39">
        <f t="shared" si="897"/>
        <v>10861262.116495207</v>
      </c>
      <c r="IU417" s="40">
        <f t="shared" si="819"/>
        <v>13850.253328942013</v>
      </c>
      <c r="IV417" s="39">
        <f t="shared" si="898"/>
        <v>17312816.661177516</v>
      </c>
      <c r="IW417" s="39">
        <f t="shared" si="899"/>
        <v>-6636573949.1791611</v>
      </c>
      <c r="IX417" s="39">
        <f t="shared" si="900"/>
        <v>8367855615.2969131</v>
      </c>
      <c r="IY417" s="53">
        <f t="shared" si="901"/>
        <v>2544017801660.6953</v>
      </c>
      <c r="IZ417" s="39">
        <f t="shared" si="902"/>
        <v>-3207675196578.6118</v>
      </c>
      <c r="JA417" s="39">
        <f t="shared" si="903"/>
        <v>4044460758108.3027</v>
      </c>
      <c r="JU417" s="21">
        <v>363</v>
      </c>
      <c r="JV417" s="39">
        <v>483.33300000000003</v>
      </c>
      <c r="JW417" s="39">
        <v>-383.33300000000003</v>
      </c>
      <c r="JX417" s="39">
        <v>1250</v>
      </c>
      <c r="JY417" s="50">
        <f t="shared" si="904"/>
        <v>9.1370562125945101E-4</v>
      </c>
      <c r="JZ417" s="40">
        <f t="shared" si="820"/>
        <v>17.977273832318865</v>
      </c>
      <c r="KA417" s="41">
        <f t="shared" si="905"/>
        <v>22471.592290398581</v>
      </c>
      <c r="KB417" s="39">
        <f t="shared" si="906"/>
        <v>-8614102.8874553591</v>
      </c>
      <c r="KC417" s="39">
        <f t="shared" si="907"/>
        <v>10861262.116495218</v>
      </c>
      <c r="KD417" s="40">
        <f t="shared" si="821"/>
        <v>13850.253328942001</v>
      </c>
      <c r="KE417" s="39">
        <f t="shared" si="908"/>
        <v>17312816.661177501</v>
      </c>
      <c r="KF417" s="39">
        <f t="shared" si="909"/>
        <v>-6636573949.1791553</v>
      </c>
      <c r="KG417" s="39">
        <f t="shared" si="910"/>
        <v>8367855615.2969055</v>
      </c>
      <c r="KH417" s="53">
        <f t="shared" si="911"/>
        <v>2544017801660.6934</v>
      </c>
      <c r="KI417" s="39">
        <f t="shared" si="912"/>
        <v>-3207675196578.6089</v>
      </c>
      <c r="KJ417" s="39">
        <f t="shared" si="913"/>
        <v>4044460758108.2993</v>
      </c>
      <c r="LD417" s="21">
        <v>363</v>
      </c>
      <c r="LE417" s="39">
        <v>483.33300000000003</v>
      </c>
      <c r="LF417" s="39">
        <v>-383.33300000000003</v>
      </c>
      <c r="LG417" s="39">
        <v>1250</v>
      </c>
      <c r="LH417" s="50">
        <f t="shared" si="914"/>
        <v>9.1370562125945101E-4</v>
      </c>
      <c r="LI417" s="40">
        <f t="shared" si="822"/>
        <v>17.977273832318865</v>
      </c>
      <c r="LJ417" s="41">
        <f t="shared" si="915"/>
        <v>22471.592290398581</v>
      </c>
      <c r="LK417" s="39">
        <f t="shared" si="916"/>
        <v>-8614102.8874553591</v>
      </c>
      <c r="LL417" s="39">
        <f t="shared" si="917"/>
        <v>10861262.116495218</v>
      </c>
      <c r="LM417" s="40">
        <f t="shared" si="823"/>
        <v>13850.253328942001</v>
      </c>
      <c r="LN417" s="39">
        <f t="shared" si="918"/>
        <v>17312816.661177501</v>
      </c>
      <c r="LO417" s="39">
        <f t="shared" si="919"/>
        <v>-6636573949.1791553</v>
      </c>
      <c r="LP417" s="39">
        <f t="shared" si="920"/>
        <v>8367855615.2969055</v>
      </c>
      <c r="LQ417" s="53">
        <f t="shared" si="921"/>
        <v>2544017801660.6934</v>
      </c>
      <c r="LR417" s="39">
        <f t="shared" si="922"/>
        <v>-3207675196578.6089</v>
      </c>
      <c r="LS417" s="39">
        <f t="shared" si="923"/>
        <v>4044460758108.2993</v>
      </c>
    </row>
    <row r="418" spans="1:331" x14ac:dyDescent="0.25">
      <c r="A418" s="21">
        <v>364</v>
      </c>
      <c r="B418" s="39">
        <v>483.33300000000003</v>
      </c>
      <c r="C418" s="39">
        <v>383.33300000000003</v>
      </c>
      <c r="D418" s="39">
        <v>1250</v>
      </c>
      <c r="E418" s="50">
        <f t="shared" si="824"/>
        <v>1.0816666E-3</v>
      </c>
      <c r="F418" s="40">
        <f t="shared" si="804"/>
        <v>20.123731511083303</v>
      </c>
      <c r="G418" s="41">
        <f t="shared" si="825"/>
        <v>25154.664388854129</v>
      </c>
      <c r="H418" s="39">
        <f t="shared" si="826"/>
        <v>9642612.9641726203</v>
      </c>
      <c r="I418" s="39">
        <f t="shared" si="827"/>
        <v>12158079.403058033</v>
      </c>
      <c r="J418" s="40">
        <f t="shared" si="805"/>
        <v>11708.75085</v>
      </c>
      <c r="K418" s="39">
        <f t="shared" si="828"/>
        <v>14635938.5625</v>
      </c>
      <c r="L418" s="39">
        <f t="shared" si="829"/>
        <v>5610438236.9788132</v>
      </c>
      <c r="M418" s="39">
        <f t="shared" si="830"/>
        <v>7074032093.2288132</v>
      </c>
      <c r="N418" s="53">
        <f t="shared" si="831"/>
        <v>2150666120695.7996</v>
      </c>
      <c r="O418" s="39">
        <f t="shared" si="832"/>
        <v>2711709944393.6807</v>
      </c>
      <c r="P418" s="39">
        <f t="shared" si="833"/>
        <v>3419113153716.562</v>
      </c>
      <c r="AJ418" s="21">
        <v>364</v>
      </c>
      <c r="AK418" s="39">
        <v>483.33300000000003</v>
      </c>
      <c r="AL418" s="39">
        <v>383.33300000000003</v>
      </c>
      <c r="AM418" s="39">
        <v>1250</v>
      </c>
      <c r="AN418" s="50">
        <f t="shared" si="834"/>
        <v>1.8390834446503643E-3</v>
      </c>
      <c r="AO418" s="40">
        <f t="shared" si="806"/>
        <v>25.334924871616849</v>
      </c>
      <c r="AP418" s="41">
        <f t="shared" si="835"/>
        <v>31668.65608952106</v>
      </c>
      <c r="AQ418" s="39">
        <f t="shared" si="836"/>
        <v>12139640.944764378</v>
      </c>
      <c r="AR418" s="39">
        <f t="shared" si="837"/>
        <v>15306506.553716484</v>
      </c>
      <c r="AS418" s="40">
        <f t="shared" si="807"/>
        <v>2051.6860807078547</v>
      </c>
      <c r="AT418" s="39">
        <f t="shared" si="838"/>
        <v>2564607.6008848185</v>
      </c>
      <c r="AU418" s="39">
        <f t="shared" si="839"/>
        <v>983098725.46998024</v>
      </c>
      <c r="AV418" s="39">
        <f t="shared" si="840"/>
        <v>1239559485.5584621</v>
      </c>
      <c r="AW418" s="53">
        <f t="shared" si="841"/>
        <v>376854183730.58398</v>
      </c>
      <c r="AX418" s="39">
        <f t="shared" si="842"/>
        <v>475164056277.58203</v>
      </c>
      <c r="AY418" s="39">
        <f t="shared" si="843"/>
        <v>599120004833.4281</v>
      </c>
      <c r="BS418" s="21">
        <v>364</v>
      </c>
      <c r="BT418" s="39">
        <v>483.33300000000003</v>
      </c>
      <c r="BU418" s="39">
        <v>383.33300000000003</v>
      </c>
      <c r="BV418" s="39">
        <v>1250</v>
      </c>
      <c r="BW418" s="50">
        <f t="shared" si="844"/>
        <v>2.228255608229205E-3</v>
      </c>
      <c r="BX418" s="40">
        <f t="shared" si="808"/>
        <v>25.5</v>
      </c>
      <c r="BY418" s="41">
        <f t="shared" si="845"/>
        <v>31875</v>
      </c>
      <c r="BZ418" s="39">
        <f t="shared" si="846"/>
        <v>12218739.375</v>
      </c>
      <c r="CA418" s="39">
        <f t="shared" si="847"/>
        <v>15406239.375</v>
      </c>
      <c r="CB418" s="40">
        <f t="shared" si="809"/>
        <v>0</v>
      </c>
      <c r="CC418" s="39">
        <f t="shared" si="848"/>
        <v>0</v>
      </c>
      <c r="CD418" s="39">
        <f t="shared" si="849"/>
        <v>0</v>
      </c>
      <c r="CE418" s="39">
        <f t="shared" si="850"/>
        <v>0</v>
      </c>
      <c r="CF418" s="53">
        <f t="shared" si="851"/>
        <v>0</v>
      </c>
      <c r="CG418" s="39">
        <f t="shared" si="852"/>
        <v>0</v>
      </c>
      <c r="CH418" s="39">
        <f t="shared" si="853"/>
        <v>0</v>
      </c>
      <c r="DB418" s="21">
        <v>364</v>
      </c>
      <c r="DC418" s="39">
        <v>483.33300000000003</v>
      </c>
      <c r="DD418" s="39">
        <v>383.33300000000003</v>
      </c>
      <c r="DE418" s="39">
        <v>1250</v>
      </c>
      <c r="DF418" s="50">
        <f t="shared" si="854"/>
        <v>2.591916150566754E-3</v>
      </c>
      <c r="DG418" s="40">
        <f t="shared" si="810"/>
        <v>25.5</v>
      </c>
      <c r="DH418" s="41">
        <f t="shared" si="855"/>
        <v>31875</v>
      </c>
      <c r="DI418" s="39">
        <f t="shared" si="856"/>
        <v>12218739.375</v>
      </c>
      <c r="DJ418" s="39">
        <f t="shared" si="857"/>
        <v>15406239.375</v>
      </c>
      <c r="DK418" s="40">
        <f t="shared" si="811"/>
        <v>0</v>
      </c>
      <c r="DL418" s="39">
        <f t="shared" si="858"/>
        <v>0</v>
      </c>
      <c r="DM418" s="39">
        <f t="shared" si="859"/>
        <v>0</v>
      </c>
      <c r="DN418" s="39">
        <f t="shared" si="860"/>
        <v>0</v>
      </c>
      <c r="DO418" s="53">
        <f t="shared" si="861"/>
        <v>0</v>
      </c>
      <c r="DP418" s="39">
        <f t="shared" si="862"/>
        <v>0</v>
      </c>
      <c r="DQ418" s="39">
        <f t="shared" si="863"/>
        <v>0</v>
      </c>
      <c r="EK418" s="21">
        <v>364</v>
      </c>
      <c r="EL418" s="39">
        <v>483.33300000000003</v>
      </c>
      <c r="EM418" s="39">
        <v>383.33300000000003</v>
      </c>
      <c r="EN418" s="39">
        <v>1250</v>
      </c>
      <c r="EO418" s="50">
        <f t="shared" si="864"/>
        <v>2.7304347294637172E-3</v>
      </c>
      <c r="EP418" s="40">
        <f t="shared" si="812"/>
        <v>25.5</v>
      </c>
      <c r="EQ418" s="41">
        <f t="shared" si="865"/>
        <v>31875</v>
      </c>
      <c r="ER418" s="39">
        <f t="shared" si="866"/>
        <v>12218739.375</v>
      </c>
      <c r="ES418" s="39">
        <f t="shared" si="867"/>
        <v>15406239.375</v>
      </c>
      <c r="ET418" s="40">
        <f t="shared" si="813"/>
        <v>0</v>
      </c>
      <c r="EU418" s="39">
        <f t="shared" si="868"/>
        <v>0</v>
      </c>
      <c r="EV418" s="39">
        <f t="shared" si="869"/>
        <v>0</v>
      </c>
      <c r="EW418" s="39">
        <f t="shared" si="870"/>
        <v>0</v>
      </c>
      <c r="EX418" s="53">
        <f t="shared" si="871"/>
        <v>0</v>
      </c>
      <c r="EY418" s="39">
        <f t="shared" si="872"/>
        <v>0</v>
      </c>
      <c r="EZ418" s="39">
        <f t="shared" si="873"/>
        <v>0</v>
      </c>
      <c r="FT418" s="21">
        <v>364</v>
      </c>
      <c r="FU418" s="39">
        <v>483.33300000000003</v>
      </c>
      <c r="FV418" s="39">
        <v>383.33300000000003</v>
      </c>
      <c r="FW418" s="39">
        <v>1250</v>
      </c>
      <c r="FX418" s="50">
        <f t="shared" si="874"/>
        <v>2.7409683262476334E-3</v>
      </c>
      <c r="FY418" s="40">
        <f t="shared" si="814"/>
        <v>25.5</v>
      </c>
      <c r="FZ418" s="41">
        <f t="shared" si="875"/>
        <v>31875</v>
      </c>
      <c r="GA418" s="39">
        <f t="shared" si="876"/>
        <v>12218739.375</v>
      </c>
      <c r="GB418" s="39">
        <f t="shared" si="877"/>
        <v>15406239.375</v>
      </c>
      <c r="GC418" s="40">
        <f t="shared" si="815"/>
        <v>0</v>
      </c>
      <c r="GD418" s="39">
        <f t="shared" si="878"/>
        <v>0</v>
      </c>
      <c r="GE418" s="39">
        <f t="shared" si="879"/>
        <v>0</v>
      </c>
      <c r="GF418" s="39">
        <f t="shared" si="880"/>
        <v>0</v>
      </c>
      <c r="GG418" s="53">
        <f t="shared" si="881"/>
        <v>0</v>
      </c>
      <c r="GH418" s="39">
        <f t="shared" si="882"/>
        <v>0</v>
      </c>
      <c r="GI418" s="39">
        <f t="shared" si="883"/>
        <v>0</v>
      </c>
      <c r="HC418" s="21">
        <v>364</v>
      </c>
      <c r="HD418" s="39">
        <v>483.33300000000003</v>
      </c>
      <c r="HE418" s="39">
        <v>383.33300000000003</v>
      </c>
      <c r="HF418" s="39">
        <v>1250</v>
      </c>
      <c r="HG418" s="50">
        <f t="shared" si="884"/>
        <v>2.7410102563964894E-3</v>
      </c>
      <c r="HH418" s="40">
        <f t="shared" si="816"/>
        <v>25.5</v>
      </c>
      <c r="HI418" s="41">
        <f t="shared" si="885"/>
        <v>31875</v>
      </c>
      <c r="HJ418" s="39">
        <f t="shared" si="886"/>
        <v>12218739.375</v>
      </c>
      <c r="HK418" s="39">
        <f t="shared" si="887"/>
        <v>15406239.375</v>
      </c>
      <c r="HL418" s="40">
        <f t="shared" si="817"/>
        <v>0</v>
      </c>
      <c r="HM418" s="39">
        <f t="shared" si="888"/>
        <v>0</v>
      </c>
      <c r="HN418" s="39">
        <f t="shared" si="889"/>
        <v>0</v>
      </c>
      <c r="HO418" s="39">
        <f t="shared" si="890"/>
        <v>0</v>
      </c>
      <c r="HP418" s="53">
        <f t="shared" si="891"/>
        <v>0</v>
      </c>
      <c r="HQ418" s="39">
        <f t="shared" si="892"/>
        <v>0</v>
      </c>
      <c r="HR418" s="39">
        <f t="shared" si="893"/>
        <v>0</v>
      </c>
      <c r="IL418" s="21">
        <v>364</v>
      </c>
      <c r="IM418" s="39">
        <v>483.33300000000003</v>
      </c>
      <c r="IN418" s="39">
        <v>383.33300000000003</v>
      </c>
      <c r="IO418" s="39">
        <v>1250</v>
      </c>
      <c r="IP418" s="50">
        <f t="shared" si="894"/>
        <v>2.7410102571549062E-3</v>
      </c>
      <c r="IQ418" s="40">
        <f t="shared" si="818"/>
        <v>25.5</v>
      </c>
      <c r="IR418" s="41">
        <f t="shared" si="895"/>
        <v>31875</v>
      </c>
      <c r="IS418" s="39">
        <f t="shared" si="896"/>
        <v>12218739.375</v>
      </c>
      <c r="IT418" s="39">
        <f t="shared" si="897"/>
        <v>15406239.375</v>
      </c>
      <c r="IU418" s="40">
        <f t="shared" si="819"/>
        <v>0</v>
      </c>
      <c r="IV418" s="39">
        <f t="shared" si="898"/>
        <v>0</v>
      </c>
      <c r="IW418" s="39">
        <f t="shared" si="899"/>
        <v>0</v>
      </c>
      <c r="IX418" s="39">
        <f t="shared" si="900"/>
        <v>0</v>
      </c>
      <c r="IY418" s="53">
        <f t="shared" si="901"/>
        <v>0</v>
      </c>
      <c r="IZ418" s="39">
        <f t="shared" si="902"/>
        <v>0</v>
      </c>
      <c r="JA418" s="39">
        <f t="shared" si="903"/>
        <v>0</v>
      </c>
      <c r="JU418" s="21">
        <v>364</v>
      </c>
      <c r="JV418" s="39">
        <v>483.33300000000003</v>
      </c>
      <c r="JW418" s="39">
        <v>383.33300000000003</v>
      </c>
      <c r="JX418" s="39">
        <v>1250</v>
      </c>
      <c r="JY418" s="50">
        <f t="shared" si="904"/>
        <v>2.7410102571549092E-3</v>
      </c>
      <c r="JZ418" s="40">
        <f t="shared" si="820"/>
        <v>25.5</v>
      </c>
      <c r="KA418" s="41">
        <f t="shared" si="905"/>
        <v>31875</v>
      </c>
      <c r="KB418" s="39">
        <f t="shared" si="906"/>
        <v>12218739.375</v>
      </c>
      <c r="KC418" s="39">
        <f t="shared" si="907"/>
        <v>15406239.375</v>
      </c>
      <c r="KD418" s="40">
        <f t="shared" si="821"/>
        <v>0</v>
      </c>
      <c r="KE418" s="39">
        <f t="shared" si="908"/>
        <v>0</v>
      </c>
      <c r="KF418" s="39">
        <f t="shared" si="909"/>
        <v>0</v>
      </c>
      <c r="KG418" s="39">
        <f t="shared" si="910"/>
        <v>0</v>
      </c>
      <c r="KH418" s="53">
        <f t="shared" si="911"/>
        <v>0</v>
      </c>
      <c r="KI418" s="39">
        <f t="shared" si="912"/>
        <v>0</v>
      </c>
      <c r="KJ418" s="39">
        <f t="shared" si="913"/>
        <v>0</v>
      </c>
      <c r="LD418" s="21">
        <v>364</v>
      </c>
      <c r="LE418" s="39">
        <v>483.33300000000003</v>
      </c>
      <c r="LF418" s="39">
        <v>383.33300000000003</v>
      </c>
      <c r="LG418" s="39">
        <v>1250</v>
      </c>
      <c r="LH418" s="50">
        <f t="shared" si="914"/>
        <v>2.7410102571549092E-3</v>
      </c>
      <c r="LI418" s="40">
        <f t="shared" si="822"/>
        <v>25.5</v>
      </c>
      <c r="LJ418" s="41">
        <f t="shared" si="915"/>
        <v>31875</v>
      </c>
      <c r="LK418" s="39">
        <f t="shared" si="916"/>
        <v>12218739.375</v>
      </c>
      <c r="LL418" s="39">
        <f t="shared" si="917"/>
        <v>15406239.375</v>
      </c>
      <c r="LM418" s="40">
        <f t="shared" si="823"/>
        <v>0</v>
      </c>
      <c r="LN418" s="39">
        <f t="shared" si="918"/>
        <v>0</v>
      </c>
      <c r="LO418" s="39">
        <f t="shared" si="919"/>
        <v>0</v>
      </c>
      <c r="LP418" s="39">
        <f t="shared" si="920"/>
        <v>0</v>
      </c>
      <c r="LQ418" s="53">
        <f t="shared" si="921"/>
        <v>0</v>
      </c>
      <c r="LR418" s="39">
        <f t="shared" si="922"/>
        <v>0</v>
      </c>
      <c r="LS418" s="39">
        <f t="shared" si="923"/>
        <v>0</v>
      </c>
    </row>
    <row r="419" spans="1:331" x14ac:dyDescent="0.25">
      <c r="A419" s="21">
        <v>365</v>
      </c>
      <c r="B419" s="39">
        <v>475</v>
      </c>
      <c r="C419" s="39">
        <v>425</v>
      </c>
      <c r="D419" s="39">
        <v>2500</v>
      </c>
      <c r="E419" s="50">
        <f t="shared" si="824"/>
        <v>1.0874999999999999E-3</v>
      </c>
      <c r="F419" s="40">
        <f t="shared" si="804"/>
        <v>20.191816406249998</v>
      </c>
      <c r="G419" s="41">
        <f t="shared" si="825"/>
        <v>50479.541015624993</v>
      </c>
      <c r="H419" s="39">
        <f t="shared" si="826"/>
        <v>21453804.931640621</v>
      </c>
      <c r="I419" s="39">
        <f t="shared" si="827"/>
        <v>23977781.982421871</v>
      </c>
      <c r="J419" s="40">
        <f t="shared" si="805"/>
        <v>11634.375000000002</v>
      </c>
      <c r="K419" s="39">
        <f t="shared" si="828"/>
        <v>29085937.500000004</v>
      </c>
      <c r="L419" s="39">
        <f t="shared" si="829"/>
        <v>12361523437.500002</v>
      </c>
      <c r="M419" s="39">
        <f t="shared" si="830"/>
        <v>13815820312.500002</v>
      </c>
      <c r="N419" s="53">
        <f t="shared" si="831"/>
        <v>5253647460937.501</v>
      </c>
      <c r="O419" s="39">
        <f t="shared" si="832"/>
        <v>5871723632812.501</v>
      </c>
      <c r="P419" s="39">
        <f t="shared" si="833"/>
        <v>6562514648437.501</v>
      </c>
      <c r="AJ419" s="21">
        <v>365</v>
      </c>
      <c r="AK419" s="39">
        <v>475</v>
      </c>
      <c r="AL419" s="39">
        <v>425</v>
      </c>
      <c r="AM419" s="39">
        <v>2500</v>
      </c>
      <c r="AN419" s="50">
        <f t="shared" si="834"/>
        <v>1.8961098510866037E-3</v>
      </c>
      <c r="AO419" s="40">
        <f t="shared" si="806"/>
        <v>25.431193585612043</v>
      </c>
      <c r="AP419" s="41">
        <f t="shared" si="835"/>
        <v>63577.983964030107</v>
      </c>
      <c r="AQ419" s="39">
        <f t="shared" si="836"/>
        <v>27020643.184712794</v>
      </c>
      <c r="AR419" s="39">
        <f t="shared" si="837"/>
        <v>30199542.382914301</v>
      </c>
      <c r="AS419" s="40">
        <f t="shared" si="807"/>
        <v>1324.5993986458031</v>
      </c>
      <c r="AT419" s="39">
        <f t="shared" si="838"/>
        <v>3311498.4966145079</v>
      </c>
      <c r="AU419" s="39">
        <f t="shared" si="839"/>
        <v>1407386861.0611658</v>
      </c>
      <c r="AV419" s="39">
        <f t="shared" si="840"/>
        <v>1572961785.8918912</v>
      </c>
      <c r="AW419" s="53">
        <f t="shared" si="841"/>
        <v>598139415950.99548</v>
      </c>
      <c r="AX419" s="39">
        <f t="shared" si="842"/>
        <v>668508759004.05383</v>
      </c>
      <c r="AY419" s="39">
        <f t="shared" si="843"/>
        <v>747156848298.64832</v>
      </c>
      <c r="BS419" s="21">
        <v>365</v>
      </c>
      <c r="BT419" s="39">
        <v>475</v>
      </c>
      <c r="BU419" s="39">
        <v>425</v>
      </c>
      <c r="BV419" s="39">
        <v>2500</v>
      </c>
      <c r="BW419" s="50">
        <f t="shared" si="844"/>
        <v>2.2992278132219312E-3</v>
      </c>
      <c r="BX419" s="40">
        <f t="shared" si="808"/>
        <v>25.5</v>
      </c>
      <c r="BY419" s="41">
        <f t="shared" si="845"/>
        <v>63750</v>
      </c>
      <c r="BZ419" s="39">
        <f t="shared" si="846"/>
        <v>27093750</v>
      </c>
      <c r="CA419" s="39">
        <f t="shared" si="847"/>
        <v>30281250</v>
      </c>
      <c r="CB419" s="40">
        <f t="shared" si="809"/>
        <v>0</v>
      </c>
      <c r="CC419" s="39">
        <f t="shared" si="848"/>
        <v>0</v>
      </c>
      <c r="CD419" s="39">
        <f t="shared" si="849"/>
        <v>0</v>
      </c>
      <c r="CE419" s="39">
        <f t="shared" si="850"/>
        <v>0</v>
      </c>
      <c r="CF419" s="53">
        <f t="shared" si="851"/>
        <v>0</v>
      </c>
      <c r="CG419" s="39">
        <f t="shared" si="852"/>
        <v>0</v>
      </c>
      <c r="CH419" s="39">
        <f t="shared" si="853"/>
        <v>0</v>
      </c>
      <c r="DB419" s="21">
        <v>365</v>
      </c>
      <c r="DC419" s="39">
        <v>475</v>
      </c>
      <c r="DD419" s="39">
        <v>425</v>
      </c>
      <c r="DE419" s="39">
        <v>2500</v>
      </c>
      <c r="DF419" s="50">
        <f t="shared" si="854"/>
        <v>2.6793250530917963E-3</v>
      </c>
      <c r="DG419" s="40">
        <f t="shared" si="810"/>
        <v>25.5</v>
      </c>
      <c r="DH419" s="41">
        <f t="shared" si="855"/>
        <v>63750</v>
      </c>
      <c r="DI419" s="39">
        <f t="shared" si="856"/>
        <v>27093750</v>
      </c>
      <c r="DJ419" s="39">
        <f t="shared" si="857"/>
        <v>30281250</v>
      </c>
      <c r="DK419" s="40">
        <f t="shared" si="811"/>
        <v>0</v>
      </c>
      <c r="DL419" s="39">
        <f t="shared" si="858"/>
        <v>0</v>
      </c>
      <c r="DM419" s="39">
        <f t="shared" si="859"/>
        <v>0</v>
      </c>
      <c r="DN419" s="39">
        <f t="shared" si="860"/>
        <v>0</v>
      </c>
      <c r="DO419" s="53">
        <f t="shared" si="861"/>
        <v>0</v>
      </c>
      <c r="DP419" s="39">
        <f t="shared" si="862"/>
        <v>0</v>
      </c>
      <c r="DQ419" s="39">
        <f t="shared" si="863"/>
        <v>0</v>
      </c>
      <c r="EK419" s="21">
        <v>365</v>
      </c>
      <c r="EL419" s="39">
        <v>475</v>
      </c>
      <c r="EM419" s="39">
        <v>425</v>
      </c>
      <c r="EN419" s="39">
        <v>2500</v>
      </c>
      <c r="EO419" s="50">
        <f t="shared" si="864"/>
        <v>2.8239572869213337E-3</v>
      </c>
      <c r="EP419" s="40">
        <f t="shared" si="812"/>
        <v>25.5</v>
      </c>
      <c r="EQ419" s="41">
        <f t="shared" si="865"/>
        <v>63750</v>
      </c>
      <c r="ER419" s="39">
        <f t="shared" si="866"/>
        <v>27093750</v>
      </c>
      <c r="ES419" s="39">
        <f t="shared" si="867"/>
        <v>30281250</v>
      </c>
      <c r="ET419" s="40">
        <f t="shared" si="813"/>
        <v>0</v>
      </c>
      <c r="EU419" s="39">
        <f t="shared" si="868"/>
        <v>0</v>
      </c>
      <c r="EV419" s="39">
        <f t="shared" si="869"/>
        <v>0</v>
      </c>
      <c r="EW419" s="39">
        <f t="shared" si="870"/>
        <v>0</v>
      </c>
      <c r="EX419" s="53">
        <f t="shared" si="871"/>
        <v>0</v>
      </c>
      <c r="EY419" s="39">
        <f t="shared" si="872"/>
        <v>0</v>
      </c>
      <c r="EZ419" s="39">
        <f t="shared" si="873"/>
        <v>0</v>
      </c>
      <c r="FT419" s="21">
        <v>365</v>
      </c>
      <c r="FU419" s="39">
        <v>475</v>
      </c>
      <c r="FV419" s="39">
        <v>425</v>
      </c>
      <c r="FW419" s="39">
        <v>2500</v>
      </c>
      <c r="FX419" s="50">
        <f t="shared" si="874"/>
        <v>2.8349556236330255E-3</v>
      </c>
      <c r="FY419" s="40">
        <f t="shared" si="814"/>
        <v>25.5</v>
      </c>
      <c r="FZ419" s="41">
        <f t="shared" si="875"/>
        <v>63750</v>
      </c>
      <c r="GA419" s="39">
        <f t="shared" si="876"/>
        <v>27093750</v>
      </c>
      <c r="GB419" s="39">
        <f t="shared" si="877"/>
        <v>30281250</v>
      </c>
      <c r="GC419" s="40">
        <f t="shared" si="815"/>
        <v>0</v>
      </c>
      <c r="GD419" s="39">
        <f t="shared" si="878"/>
        <v>0</v>
      </c>
      <c r="GE419" s="39">
        <f t="shared" si="879"/>
        <v>0</v>
      </c>
      <c r="GF419" s="39">
        <f t="shared" si="880"/>
        <v>0</v>
      </c>
      <c r="GG419" s="53">
        <f t="shared" si="881"/>
        <v>0</v>
      </c>
      <c r="GH419" s="39">
        <f t="shared" si="882"/>
        <v>0</v>
      </c>
      <c r="GI419" s="39">
        <f t="shared" si="883"/>
        <v>0</v>
      </c>
      <c r="HC419" s="21">
        <v>365</v>
      </c>
      <c r="HD419" s="39">
        <v>475</v>
      </c>
      <c r="HE419" s="39">
        <v>425</v>
      </c>
      <c r="HF419" s="39">
        <v>2500</v>
      </c>
      <c r="HG419" s="50">
        <f t="shared" si="884"/>
        <v>2.8349993713008398E-3</v>
      </c>
      <c r="HH419" s="40">
        <f t="shared" si="816"/>
        <v>25.5</v>
      </c>
      <c r="HI419" s="41">
        <f t="shared" si="885"/>
        <v>63750</v>
      </c>
      <c r="HJ419" s="39">
        <f t="shared" si="886"/>
        <v>27093750</v>
      </c>
      <c r="HK419" s="39">
        <f t="shared" si="887"/>
        <v>30281250</v>
      </c>
      <c r="HL419" s="40">
        <f t="shared" si="817"/>
        <v>0</v>
      </c>
      <c r="HM419" s="39">
        <f t="shared" si="888"/>
        <v>0</v>
      </c>
      <c r="HN419" s="39">
        <f t="shared" si="889"/>
        <v>0</v>
      </c>
      <c r="HO419" s="39">
        <f t="shared" si="890"/>
        <v>0</v>
      </c>
      <c r="HP419" s="53">
        <f t="shared" si="891"/>
        <v>0</v>
      </c>
      <c r="HQ419" s="39">
        <f t="shared" si="892"/>
        <v>0</v>
      </c>
      <c r="HR419" s="39">
        <f t="shared" si="893"/>
        <v>0</v>
      </c>
      <c r="IL419" s="21">
        <v>365</v>
      </c>
      <c r="IM419" s="39">
        <v>475</v>
      </c>
      <c r="IN419" s="39">
        <v>425</v>
      </c>
      <c r="IO419" s="39">
        <v>2500</v>
      </c>
      <c r="IP419" s="50">
        <f t="shared" si="894"/>
        <v>2.8349993720926249E-3</v>
      </c>
      <c r="IQ419" s="40">
        <f t="shared" si="818"/>
        <v>25.5</v>
      </c>
      <c r="IR419" s="41">
        <f t="shared" si="895"/>
        <v>63750</v>
      </c>
      <c r="IS419" s="39">
        <f t="shared" si="896"/>
        <v>27093750</v>
      </c>
      <c r="IT419" s="39">
        <f t="shared" si="897"/>
        <v>30281250</v>
      </c>
      <c r="IU419" s="40">
        <f t="shared" si="819"/>
        <v>0</v>
      </c>
      <c r="IV419" s="39">
        <f t="shared" si="898"/>
        <v>0</v>
      </c>
      <c r="IW419" s="39">
        <f t="shared" si="899"/>
        <v>0</v>
      </c>
      <c r="IX419" s="39">
        <f t="shared" si="900"/>
        <v>0</v>
      </c>
      <c r="IY419" s="53">
        <f t="shared" si="901"/>
        <v>0</v>
      </c>
      <c r="IZ419" s="39">
        <f t="shared" si="902"/>
        <v>0</v>
      </c>
      <c r="JA419" s="39">
        <f t="shared" si="903"/>
        <v>0</v>
      </c>
      <c r="JU419" s="21">
        <v>365</v>
      </c>
      <c r="JV419" s="39">
        <v>475</v>
      </c>
      <c r="JW419" s="39">
        <v>425</v>
      </c>
      <c r="JX419" s="39">
        <v>2500</v>
      </c>
      <c r="JY419" s="50">
        <f t="shared" si="904"/>
        <v>2.8349993720926283E-3</v>
      </c>
      <c r="JZ419" s="40">
        <f t="shared" si="820"/>
        <v>25.5</v>
      </c>
      <c r="KA419" s="41">
        <f t="shared" si="905"/>
        <v>63750</v>
      </c>
      <c r="KB419" s="39">
        <f t="shared" si="906"/>
        <v>27093750</v>
      </c>
      <c r="KC419" s="39">
        <f t="shared" si="907"/>
        <v>30281250</v>
      </c>
      <c r="KD419" s="40">
        <f t="shared" si="821"/>
        <v>0</v>
      </c>
      <c r="KE419" s="39">
        <f t="shared" si="908"/>
        <v>0</v>
      </c>
      <c r="KF419" s="39">
        <f t="shared" si="909"/>
        <v>0</v>
      </c>
      <c r="KG419" s="39">
        <f t="shared" si="910"/>
        <v>0</v>
      </c>
      <c r="KH419" s="53">
        <f t="shared" si="911"/>
        <v>0</v>
      </c>
      <c r="KI419" s="39">
        <f t="shared" si="912"/>
        <v>0</v>
      </c>
      <c r="KJ419" s="39">
        <f t="shared" si="913"/>
        <v>0</v>
      </c>
      <c r="LD419" s="21">
        <v>365</v>
      </c>
      <c r="LE419" s="39">
        <v>475</v>
      </c>
      <c r="LF419" s="39">
        <v>425</v>
      </c>
      <c r="LG419" s="39">
        <v>2500</v>
      </c>
      <c r="LH419" s="50">
        <f t="shared" si="914"/>
        <v>2.8349993720926283E-3</v>
      </c>
      <c r="LI419" s="40">
        <f t="shared" si="822"/>
        <v>25.5</v>
      </c>
      <c r="LJ419" s="41">
        <f t="shared" si="915"/>
        <v>63750</v>
      </c>
      <c r="LK419" s="39">
        <f t="shared" si="916"/>
        <v>27093750</v>
      </c>
      <c r="LL419" s="39">
        <f t="shared" si="917"/>
        <v>30281250</v>
      </c>
      <c r="LM419" s="40">
        <f t="shared" si="823"/>
        <v>0</v>
      </c>
      <c r="LN419" s="39">
        <f t="shared" si="918"/>
        <v>0</v>
      </c>
      <c r="LO419" s="39">
        <f t="shared" si="919"/>
        <v>0</v>
      </c>
      <c r="LP419" s="39">
        <f t="shared" si="920"/>
        <v>0</v>
      </c>
      <c r="LQ419" s="53">
        <f t="shared" si="921"/>
        <v>0</v>
      </c>
      <c r="LR419" s="39">
        <f t="shared" si="922"/>
        <v>0</v>
      </c>
      <c r="LS419" s="39">
        <f t="shared" si="923"/>
        <v>0</v>
      </c>
    </row>
    <row r="420" spans="1:331" x14ac:dyDescent="0.25">
      <c r="A420" s="21">
        <v>366</v>
      </c>
      <c r="B420" s="39">
        <v>475</v>
      </c>
      <c r="C420" s="39">
        <v>475</v>
      </c>
      <c r="D420" s="39">
        <v>2500</v>
      </c>
      <c r="E420" s="50">
        <f t="shared" si="824"/>
        <v>1.0949999999999998E-3</v>
      </c>
      <c r="F420" s="40">
        <f t="shared" si="804"/>
        <v>20.278715624999997</v>
      </c>
      <c r="G420" s="41">
        <f t="shared" si="825"/>
        <v>50696.789062499993</v>
      </c>
      <c r="H420" s="39">
        <f t="shared" si="826"/>
        <v>24080974.804687496</v>
      </c>
      <c r="I420" s="39">
        <f t="shared" si="827"/>
        <v>24080974.804687496</v>
      </c>
      <c r="J420" s="40">
        <f t="shared" si="805"/>
        <v>11538.750000000004</v>
      </c>
      <c r="K420" s="39">
        <f t="shared" si="828"/>
        <v>28846875.000000007</v>
      </c>
      <c r="L420" s="39">
        <f t="shared" si="829"/>
        <v>13702265625.000004</v>
      </c>
      <c r="M420" s="39">
        <f t="shared" si="830"/>
        <v>13702265625.000004</v>
      </c>
      <c r="N420" s="53">
        <f t="shared" si="831"/>
        <v>6508576171875.002</v>
      </c>
      <c r="O420" s="39">
        <f t="shared" si="832"/>
        <v>6508576171875.002</v>
      </c>
      <c r="P420" s="39">
        <f t="shared" si="833"/>
        <v>6508576171875.002</v>
      </c>
      <c r="AJ420" s="21">
        <v>366</v>
      </c>
      <c r="AK420" s="39">
        <v>475</v>
      </c>
      <c r="AL420" s="39">
        <v>475</v>
      </c>
      <c r="AM420" s="39">
        <v>2500</v>
      </c>
      <c r="AN420" s="50">
        <f t="shared" si="834"/>
        <v>1.9687018908245793E-3</v>
      </c>
      <c r="AO420" s="40">
        <f t="shared" si="806"/>
        <v>25.493755230808024</v>
      </c>
      <c r="AP420" s="41">
        <f t="shared" si="835"/>
        <v>63734.388077020056</v>
      </c>
      <c r="AQ420" s="39">
        <f t="shared" si="836"/>
        <v>30273834.336584527</v>
      </c>
      <c r="AR420" s="39">
        <f t="shared" si="837"/>
        <v>30273834.336584527</v>
      </c>
      <c r="AS420" s="40">
        <f t="shared" si="807"/>
        <v>399.0508919866146</v>
      </c>
      <c r="AT420" s="39">
        <f t="shared" si="838"/>
        <v>997627.22996653651</v>
      </c>
      <c r="AU420" s="39">
        <f t="shared" si="839"/>
        <v>473872934.23410487</v>
      </c>
      <c r="AV420" s="39">
        <f t="shared" si="840"/>
        <v>473872934.23410487</v>
      </c>
      <c r="AW420" s="53">
        <f t="shared" si="841"/>
        <v>225089643761.19983</v>
      </c>
      <c r="AX420" s="39">
        <f t="shared" si="842"/>
        <v>225089643761.19983</v>
      </c>
      <c r="AY420" s="39">
        <f t="shared" si="843"/>
        <v>225089643761.1998</v>
      </c>
      <c r="BS420" s="21">
        <v>366</v>
      </c>
      <c r="BT420" s="39">
        <v>475</v>
      </c>
      <c r="BU420" s="39">
        <v>475</v>
      </c>
      <c r="BV420" s="39">
        <v>2500</v>
      </c>
      <c r="BW420" s="50">
        <f t="shared" si="844"/>
        <v>2.3895893169702431E-3</v>
      </c>
      <c r="BX420" s="40">
        <f t="shared" si="808"/>
        <v>25.5</v>
      </c>
      <c r="BY420" s="41">
        <f t="shared" si="845"/>
        <v>63750</v>
      </c>
      <c r="BZ420" s="39">
        <f t="shared" si="846"/>
        <v>30281250</v>
      </c>
      <c r="CA420" s="39">
        <f t="shared" si="847"/>
        <v>30281250</v>
      </c>
      <c r="CB420" s="40">
        <f t="shared" si="809"/>
        <v>0</v>
      </c>
      <c r="CC420" s="39">
        <f t="shared" si="848"/>
        <v>0</v>
      </c>
      <c r="CD420" s="39">
        <f t="shared" si="849"/>
        <v>0</v>
      </c>
      <c r="CE420" s="39">
        <f t="shared" si="850"/>
        <v>0</v>
      </c>
      <c r="CF420" s="53">
        <f t="shared" si="851"/>
        <v>0</v>
      </c>
      <c r="CG420" s="39">
        <f t="shared" si="852"/>
        <v>0</v>
      </c>
      <c r="CH420" s="39">
        <f t="shared" si="853"/>
        <v>0</v>
      </c>
      <c r="DB420" s="21">
        <v>366</v>
      </c>
      <c r="DC420" s="39">
        <v>475</v>
      </c>
      <c r="DD420" s="39">
        <v>475</v>
      </c>
      <c r="DE420" s="39">
        <v>2500</v>
      </c>
      <c r="DF420" s="50">
        <f t="shared" si="854"/>
        <v>2.790245327843173E-3</v>
      </c>
      <c r="DG420" s="40">
        <f t="shared" si="810"/>
        <v>25.5</v>
      </c>
      <c r="DH420" s="41">
        <f t="shared" si="855"/>
        <v>63750</v>
      </c>
      <c r="DI420" s="39">
        <f t="shared" si="856"/>
        <v>30281250</v>
      </c>
      <c r="DJ420" s="39">
        <f t="shared" si="857"/>
        <v>30281250</v>
      </c>
      <c r="DK420" s="40">
        <f t="shared" si="811"/>
        <v>0</v>
      </c>
      <c r="DL420" s="39">
        <f t="shared" si="858"/>
        <v>0</v>
      </c>
      <c r="DM420" s="39">
        <f t="shared" si="859"/>
        <v>0</v>
      </c>
      <c r="DN420" s="39">
        <f t="shared" si="860"/>
        <v>0</v>
      </c>
      <c r="DO420" s="53">
        <f t="shared" si="861"/>
        <v>0</v>
      </c>
      <c r="DP420" s="39">
        <f t="shared" si="862"/>
        <v>0</v>
      </c>
      <c r="DQ420" s="39">
        <f t="shared" si="863"/>
        <v>0</v>
      </c>
      <c r="EK420" s="21">
        <v>366</v>
      </c>
      <c r="EL420" s="39">
        <v>475</v>
      </c>
      <c r="EM420" s="39">
        <v>475</v>
      </c>
      <c r="EN420" s="39">
        <v>2500</v>
      </c>
      <c r="EO420" s="50">
        <f t="shared" si="864"/>
        <v>2.9425436972247915E-3</v>
      </c>
      <c r="EP420" s="40">
        <f t="shared" si="812"/>
        <v>25.5</v>
      </c>
      <c r="EQ420" s="41">
        <f t="shared" si="865"/>
        <v>63750</v>
      </c>
      <c r="ER420" s="39">
        <f t="shared" si="866"/>
        <v>30281250</v>
      </c>
      <c r="ES420" s="39">
        <f t="shared" si="867"/>
        <v>30281250</v>
      </c>
      <c r="ET420" s="40">
        <f t="shared" si="813"/>
        <v>0</v>
      </c>
      <c r="EU420" s="39">
        <f t="shared" si="868"/>
        <v>0</v>
      </c>
      <c r="EV420" s="39">
        <f t="shared" si="869"/>
        <v>0</v>
      </c>
      <c r="EW420" s="39">
        <f t="shared" si="870"/>
        <v>0</v>
      </c>
      <c r="EX420" s="53">
        <f t="shared" si="871"/>
        <v>0</v>
      </c>
      <c r="EY420" s="39">
        <f t="shared" si="872"/>
        <v>0</v>
      </c>
      <c r="EZ420" s="39">
        <f t="shared" si="873"/>
        <v>0</v>
      </c>
      <c r="FT420" s="21">
        <v>366</v>
      </c>
      <c r="FU420" s="39">
        <v>475</v>
      </c>
      <c r="FV420" s="39">
        <v>475</v>
      </c>
      <c r="FW420" s="39">
        <v>2500</v>
      </c>
      <c r="FX420" s="50">
        <f t="shared" si="874"/>
        <v>2.9541255043262927E-3</v>
      </c>
      <c r="FY420" s="40">
        <f t="shared" si="814"/>
        <v>25.5</v>
      </c>
      <c r="FZ420" s="41">
        <f t="shared" si="875"/>
        <v>63750</v>
      </c>
      <c r="GA420" s="39">
        <f t="shared" si="876"/>
        <v>30281250</v>
      </c>
      <c r="GB420" s="39">
        <f t="shared" si="877"/>
        <v>30281250</v>
      </c>
      <c r="GC420" s="40">
        <f t="shared" si="815"/>
        <v>0</v>
      </c>
      <c r="GD420" s="39">
        <f t="shared" si="878"/>
        <v>0</v>
      </c>
      <c r="GE420" s="39">
        <f t="shared" si="879"/>
        <v>0</v>
      </c>
      <c r="GF420" s="39">
        <f t="shared" si="880"/>
        <v>0</v>
      </c>
      <c r="GG420" s="53">
        <f t="shared" si="881"/>
        <v>0</v>
      </c>
      <c r="GH420" s="39">
        <f t="shared" si="882"/>
        <v>0</v>
      </c>
      <c r="GI420" s="39">
        <f t="shared" si="883"/>
        <v>0</v>
      </c>
      <c r="HC420" s="21">
        <v>366</v>
      </c>
      <c r="HD420" s="39">
        <v>475</v>
      </c>
      <c r="HE420" s="39">
        <v>475</v>
      </c>
      <c r="HF420" s="39">
        <v>2500</v>
      </c>
      <c r="HG420" s="50">
        <f t="shared" si="884"/>
        <v>2.9541715163587936E-3</v>
      </c>
      <c r="HH420" s="40">
        <f t="shared" si="816"/>
        <v>25.5</v>
      </c>
      <c r="HI420" s="41">
        <f t="shared" si="885"/>
        <v>63750</v>
      </c>
      <c r="HJ420" s="39">
        <f t="shared" si="886"/>
        <v>30281250</v>
      </c>
      <c r="HK420" s="39">
        <f t="shared" si="887"/>
        <v>30281250</v>
      </c>
      <c r="HL420" s="40">
        <f t="shared" si="817"/>
        <v>0</v>
      </c>
      <c r="HM420" s="39">
        <f t="shared" si="888"/>
        <v>0</v>
      </c>
      <c r="HN420" s="39">
        <f t="shared" si="889"/>
        <v>0</v>
      </c>
      <c r="HO420" s="39">
        <f t="shared" si="890"/>
        <v>0</v>
      </c>
      <c r="HP420" s="53">
        <f t="shared" si="891"/>
        <v>0</v>
      </c>
      <c r="HQ420" s="39">
        <f t="shared" si="892"/>
        <v>0</v>
      </c>
      <c r="HR420" s="39">
        <f t="shared" si="893"/>
        <v>0</v>
      </c>
      <c r="IL420" s="21">
        <v>366</v>
      </c>
      <c r="IM420" s="39">
        <v>475</v>
      </c>
      <c r="IN420" s="39">
        <v>475</v>
      </c>
      <c r="IO420" s="39">
        <v>2500</v>
      </c>
      <c r="IP420" s="50">
        <f t="shared" si="894"/>
        <v>2.9541715171920203E-3</v>
      </c>
      <c r="IQ420" s="40">
        <f t="shared" si="818"/>
        <v>25.5</v>
      </c>
      <c r="IR420" s="41">
        <f t="shared" si="895"/>
        <v>63750</v>
      </c>
      <c r="IS420" s="39">
        <f t="shared" si="896"/>
        <v>30281250</v>
      </c>
      <c r="IT420" s="39">
        <f t="shared" si="897"/>
        <v>30281250</v>
      </c>
      <c r="IU420" s="40">
        <f t="shared" si="819"/>
        <v>0</v>
      </c>
      <c r="IV420" s="39">
        <f t="shared" si="898"/>
        <v>0</v>
      </c>
      <c r="IW420" s="39">
        <f t="shared" si="899"/>
        <v>0</v>
      </c>
      <c r="IX420" s="39">
        <f t="shared" si="900"/>
        <v>0</v>
      </c>
      <c r="IY420" s="53">
        <f t="shared" si="901"/>
        <v>0</v>
      </c>
      <c r="IZ420" s="39">
        <f t="shared" si="902"/>
        <v>0</v>
      </c>
      <c r="JA420" s="39">
        <f t="shared" si="903"/>
        <v>0</v>
      </c>
      <c r="JU420" s="21">
        <v>366</v>
      </c>
      <c r="JV420" s="39">
        <v>475</v>
      </c>
      <c r="JW420" s="39">
        <v>475</v>
      </c>
      <c r="JX420" s="39">
        <v>2500</v>
      </c>
      <c r="JY420" s="50">
        <f t="shared" si="904"/>
        <v>2.9541715171920234E-3</v>
      </c>
      <c r="JZ420" s="40">
        <f t="shared" si="820"/>
        <v>25.5</v>
      </c>
      <c r="KA420" s="41">
        <f t="shared" si="905"/>
        <v>63750</v>
      </c>
      <c r="KB420" s="39">
        <f t="shared" si="906"/>
        <v>30281250</v>
      </c>
      <c r="KC420" s="39">
        <f t="shared" si="907"/>
        <v>30281250</v>
      </c>
      <c r="KD420" s="40">
        <f t="shared" si="821"/>
        <v>0</v>
      </c>
      <c r="KE420" s="39">
        <f t="shared" si="908"/>
        <v>0</v>
      </c>
      <c r="KF420" s="39">
        <f t="shared" si="909"/>
        <v>0</v>
      </c>
      <c r="KG420" s="39">
        <f t="shared" si="910"/>
        <v>0</v>
      </c>
      <c r="KH420" s="53">
        <f t="shared" si="911"/>
        <v>0</v>
      </c>
      <c r="KI420" s="39">
        <f t="shared" si="912"/>
        <v>0</v>
      </c>
      <c r="KJ420" s="39">
        <f t="shared" si="913"/>
        <v>0</v>
      </c>
      <c r="LD420" s="21">
        <v>366</v>
      </c>
      <c r="LE420" s="39">
        <v>475</v>
      </c>
      <c r="LF420" s="39">
        <v>475</v>
      </c>
      <c r="LG420" s="39">
        <v>2500</v>
      </c>
      <c r="LH420" s="50">
        <f t="shared" si="914"/>
        <v>2.9541715171920234E-3</v>
      </c>
      <c r="LI420" s="40">
        <f t="shared" si="822"/>
        <v>25.5</v>
      </c>
      <c r="LJ420" s="41">
        <f t="shared" si="915"/>
        <v>63750</v>
      </c>
      <c r="LK420" s="39">
        <f t="shared" si="916"/>
        <v>30281250</v>
      </c>
      <c r="LL420" s="39">
        <f t="shared" si="917"/>
        <v>30281250</v>
      </c>
      <c r="LM420" s="40">
        <f t="shared" si="823"/>
        <v>0</v>
      </c>
      <c r="LN420" s="39">
        <f t="shared" si="918"/>
        <v>0</v>
      </c>
      <c r="LO420" s="39">
        <f t="shared" si="919"/>
        <v>0</v>
      </c>
      <c r="LP420" s="39">
        <f t="shared" si="920"/>
        <v>0</v>
      </c>
      <c r="LQ420" s="53">
        <f t="shared" si="921"/>
        <v>0</v>
      </c>
      <c r="LR420" s="39">
        <f t="shared" si="922"/>
        <v>0</v>
      </c>
      <c r="LS420" s="39">
        <f t="shared" si="923"/>
        <v>0</v>
      </c>
    </row>
    <row r="421" spans="1:331" x14ac:dyDescent="0.25">
      <c r="A421" s="21">
        <v>367</v>
      </c>
      <c r="B421" s="39">
        <v>475</v>
      </c>
      <c r="C421" s="39">
        <v>525</v>
      </c>
      <c r="D421" s="39">
        <v>2500</v>
      </c>
      <c r="E421" s="50">
        <f t="shared" si="824"/>
        <v>1.1025E-3</v>
      </c>
      <c r="F421" s="40">
        <f t="shared" si="804"/>
        <v>20.364897656249997</v>
      </c>
      <c r="G421" s="41">
        <f t="shared" si="825"/>
        <v>50912.244140624993</v>
      </c>
      <c r="H421" s="39">
        <f t="shared" si="826"/>
        <v>26728928.173828121</v>
      </c>
      <c r="I421" s="39">
        <f t="shared" si="827"/>
        <v>24183315.966796871</v>
      </c>
      <c r="J421" s="40">
        <f t="shared" si="805"/>
        <v>11443.125</v>
      </c>
      <c r="K421" s="39">
        <f t="shared" si="828"/>
        <v>28607812.5</v>
      </c>
      <c r="L421" s="39">
        <f t="shared" si="829"/>
        <v>15019101562.5</v>
      </c>
      <c r="M421" s="39">
        <f t="shared" si="830"/>
        <v>13588710937.5</v>
      </c>
      <c r="N421" s="53">
        <f t="shared" si="831"/>
        <v>7885028320312.5</v>
      </c>
      <c r="O421" s="39">
        <f t="shared" si="832"/>
        <v>7134073242187.5</v>
      </c>
      <c r="P421" s="39">
        <f t="shared" si="833"/>
        <v>6454637695312.5</v>
      </c>
      <c r="AJ421" s="21">
        <v>367</v>
      </c>
      <c r="AK421" s="39">
        <v>475</v>
      </c>
      <c r="AL421" s="39">
        <v>525</v>
      </c>
      <c r="AM421" s="39">
        <v>2500</v>
      </c>
      <c r="AN421" s="50">
        <f t="shared" si="834"/>
        <v>2.041293930562555E-3</v>
      </c>
      <c r="AO421" s="40">
        <f t="shared" si="806"/>
        <v>25.5</v>
      </c>
      <c r="AP421" s="41">
        <f t="shared" si="835"/>
        <v>63750</v>
      </c>
      <c r="AQ421" s="39">
        <f t="shared" si="836"/>
        <v>33468750</v>
      </c>
      <c r="AR421" s="39">
        <f t="shared" si="837"/>
        <v>30281250</v>
      </c>
      <c r="AS421" s="40">
        <f t="shared" si="807"/>
        <v>0</v>
      </c>
      <c r="AT421" s="39">
        <f t="shared" si="838"/>
        <v>0</v>
      </c>
      <c r="AU421" s="39">
        <f t="shared" si="839"/>
        <v>0</v>
      </c>
      <c r="AV421" s="39">
        <f t="shared" si="840"/>
        <v>0</v>
      </c>
      <c r="AW421" s="53">
        <f t="shared" si="841"/>
        <v>0</v>
      </c>
      <c r="AX421" s="39">
        <f t="shared" si="842"/>
        <v>0</v>
      </c>
      <c r="AY421" s="39">
        <f t="shared" si="843"/>
        <v>0</v>
      </c>
      <c r="BS421" s="21">
        <v>367</v>
      </c>
      <c r="BT421" s="39">
        <v>475</v>
      </c>
      <c r="BU421" s="39">
        <v>525</v>
      </c>
      <c r="BV421" s="39">
        <v>2500</v>
      </c>
      <c r="BW421" s="50">
        <f t="shared" si="844"/>
        <v>2.4799508207185555E-3</v>
      </c>
      <c r="BX421" s="40">
        <f t="shared" si="808"/>
        <v>25.5</v>
      </c>
      <c r="BY421" s="41">
        <f t="shared" si="845"/>
        <v>63750</v>
      </c>
      <c r="BZ421" s="39">
        <f t="shared" si="846"/>
        <v>33468750</v>
      </c>
      <c r="CA421" s="39">
        <f t="shared" si="847"/>
        <v>30281250</v>
      </c>
      <c r="CB421" s="40">
        <f t="shared" si="809"/>
        <v>0</v>
      </c>
      <c r="CC421" s="39">
        <f t="shared" si="848"/>
        <v>0</v>
      </c>
      <c r="CD421" s="39">
        <f t="shared" si="849"/>
        <v>0</v>
      </c>
      <c r="CE421" s="39">
        <f t="shared" si="850"/>
        <v>0</v>
      </c>
      <c r="CF421" s="53">
        <f t="shared" si="851"/>
        <v>0</v>
      </c>
      <c r="CG421" s="39">
        <f t="shared" si="852"/>
        <v>0</v>
      </c>
      <c r="CH421" s="39">
        <f t="shared" si="853"/>
        <v>0</v>
      </c>
      <c r="DB421" s="21">
        <v>367</v>
      </c>
      <c r="DC421" s="39">
        <v>475</v>
      </c>
      <c r="DD421" s="39">
        <v>525</v>
      </c>
      <c r="DE421" s="39">
        <v>2500</v>
      </c>
      <c r="DF421" s="50">
        <f t="shared" si="854"/>
        <v>2.9011656025945496E-3</v>
      </c>
      <c r="DG421" s="40">
        <f t="shared" si="810"/>
        <v>25.5</v>
      </c>
      <c r="DH421" s="41">
        <f t="shared" si="855"/>
        <v>63750</v>
      </c>
      <c r="DI421" s="39">
        <f t="shared" si="856"/>
        <v>33468750</v>
      </c>
      <c r="DJ421" s="39">
        <f t="shared" si="857"/>
        <v>30281250</v>
      </c>
      <c r="DK421" s="40">
        <f t="shared" si="811"/>
        <v>0</v>
      </c>
      <c r="DL421" s="39">
        <f t="shared" si="858"/>
        <v>0</v>
      </c>
      <c r="DM421" s="39">
        <f t="shared" si="859"/>
        <v>0</v>
      </c>
      <c r="DN421" s="39">
        <f t="shared" si="860"/>
        <v>0</v>
      </c>
      <c r="DO421" s="53">
        <f t="shared" si="861"/>
        <v>0</v>
      </c>
      <c r="DP421" s="39">
        <f t="shared" si="862"/>
        <v>0</v>
      </c>
      <c r="DQ421" s="39">
        <f t="shared" si="863"/>
        <v>0</v>
      </c>
      <c r="EK421" s="21">
        <v>367</v>
      </c>
      <c r="EL421" s="39">
        <v>475</v>
      </c>
      <c r="EM421" s="39">
        <v>525</v>
      </c>
      <c r="EN421" s="39">
        <v>2500</v>
      </c>
      <c r="EO421" s="50">
        <f t="shared" si="864"/>
        <v>3.0611301075282498E-3</v>
      </c>
      <c r="EP421" s="40">
        <f t="shared" si="812"/>
        <v>25.5</v>
      </c>
      <c r="EQ421" s="41">
        <f t="shared" si="865"/>
        <v>63750</v>
      </c>
      <c r="ER421" s="39">
        <f t="shared" si="866"/>
        <v>33468750</v>
      </c>
      <c r="ES421" s="39">
        <f t="shared" si="867"/>
        <v>30281250</v>
      </c>
      <c r="ET421" s="40">
        <f t="shared" si="813"/>
        <v>0</v>
      </c>
      <c r="EU421" s="39">
        <f t="shared" si="868"/>
        <v>0</v>
      </c>
      <c r="EV421" s="39">
        <f t="shared" si="869"/>
        <v>0</v>
      </c>
      <c r="EW421" s="39">
        <f t="shared" si="870"/>
        <v>0</v>
      </c>
      <c r="EX421" s="53">
        <f t="shared" si="871"/>
        <v>0</v>
      </c>
      <c r="EY421" s="39">
        <f t="shared" si="872"/>
        <v>0</v>
      </c>
      <c r="EZ421" s="39">
        <f t="shared" si="873"/>
        <v>0</v>
      </c>
      <c r="FT421" s="21">
        <v>367</v>
      </c>
      <c r="FU421" s="39">
        <v>475</v>
      </c>
      <c r="FV421" s="39">
        <v>525</v>
      </c>
      <c r="FW421" s="39">
        <v>2500</v>
      </c>
      <c r="FX421" s="50">
        <f t="shared" si="874"/>
        <v>3.0732953850195598E-3</v>
      </c>
      <c r="FY421" s="40">
        <f t="shared" si="814"/>
        <v>25.5</v>
      </c>
      <c r="FZ421" s="41">
        <f t="shared" si="875"/>
        <v>63750</v>
      </c>
      <c r="GA421" s="39">
        <f t="shared" si="876"/>
        <v>33468750</v>
      </c>
      <c r="GB421" s="39">
        <f t="shared" si="877"/>
        <v>30281250</v>
      </c>
      <c r="GC421" s="40">
        <f t="shared" si="815"/>
        <v>0</v>
      </c>
      <c r="GD421" s="39">
        <f t="shared" si="878"/>
        <v>0</v>
      </c>
      <c r="GE421" s="39">
        <f t="shared" si="879"/>
        <v>0</v>
      </c>
      <c r="GF421" s="39">
        <f t="shared" si="880"/>
        <v>0</v>
      </c>
      <c r="GG421" s="53">
        <f t="shared" si="881"/>
        <v>0</v>
      </c>
      <c r="GH421" s="39">
        <f t="shared" si="882"/>
        <v>0</v>
      </c>
      <c r="GI421" s="39">
        <f t="shared" si="883"/>
        <v>0</v>
      </c>
      <c r="HC421" s="21">
        <v>367</v>
      </c>
      <c r="HD421" s="39">
        <v>475</v>
      </c>
      <c r="HE421" s="39">
        <v>525</v>
      </c>
      <c r="HF421" s="39">
        <v>2500</v>
      </c>
      <c r="HG421" s="50">
        <f t="shared" si="884"/>
        <v>3.0733436614167474E-3</v>
      </c>
      <c r="HH421" s="40">
        <f t="shared" si="816"/>
        <v>25.5</v>
      </c>
      <c r="HI421" s="41">
        <f t="shared" si="885"/>
        <v>63750</v>
      </c>
      <c r="HJ421" s="39">
        <f t="shared" si="886"/>
        <v>33468750</v>
      </c>
      <c r="HK421" s="39">
        <f t="shared" si="887"/>
        <v>30281250</v>
      </c>
      <c r="HL421" s="40">
        <f t="shared" si="817"/>
        <v>0</v>
      </c>
      <c r="HM421" s="39">
        <f t="shared" si="888"/>
        <v>0</v>
      </c>
      <c r="HN421" s="39">
        <f t="shared" si="889"/>
        <v>0</v>
      </c>
      <c r="HO421" s="39">
        <f t="shared" si="890"/>
        <v>0</v>
      </c>
      <c r="HP421" s="53">
        <f t="shared" si="891"/>
        <v>0</v>
      </c>
      <c r="HQ421" s="39">
        <f t="shared" si="892"/>
        <v>0</v>
      </c>
      <c r="HR421" s="39">
        <f t="shared" si="893"/>
        <v>0</v>
      </c>
      <c r="IL421" s="21">
        <v>367</v>
      </c>
      <c r="IM421" s="39">
        <v>475</v>
      </c>
      <c r="IN421" s="39">
        <v>525</v>
      </c>
      <c r="IO421" s="39">
        <v>2500</v>
      </c>
      <c r="IP421" s="50">
        <f t="shared" si="894"/>
        <v>3.0733436622914154E-3</v>
      </c>
      <c r="IQ421" s="40">
        <f t="shared" si="818"/>
        <v>25.5</v>
      </c>
      <c r="IR421" s="41">
        <f t="shared" si="895"/>
        <v>63750</v>
      </c>
      <c r="IS421" s="39">
        <f t="shared" si="896"/>
        <v>33468750</v>
      </c>
      <c r="IT421" s="39">
        <f t="shared" si="897"/>
        <v>30281250</v>
      </c>
      <c r="IU421" s="40">
        <f t="shared" si="819"/>
        <v>0</v>
      </c>
      <c r="IV421" s="39">
        <f t="shared" si="898"/>
        <v>0</v>
      </c>
      <c r="IW421" s="39">
        <f t="shared" si="899"/>
        <v>0</v>
      </c>
      <c r="IX421" s="39">
        <f t="shared" si="900"/>
        <v>0</v>
      </c>
      <c r="IY421" s="53">
        <f t="shared" si="901"/>
        <v>0</v>
      </c>
      <c r="IZ421" s="39">
        <f t="shared" si="902"/>
        <v>0</v>
      </c>
      <c r="JA421" s="39">
        <f t="shared" si="903"/>
        <v>0</v>
      </c>
      <c r="JU421" s="21">
        <v>367</v>
      </c>
      <c r="JV421" s="39">
        <v>475</v>
      </c>
      <c r="JW421" s="39">
        <v>525</v>
      </c>
      <c r="JX421" s="39">
        <v>2500</v>
      </c>
      <c r="JY421" s="50">
        <f t="shared" si="904"/>
        <v>3.0733436622914184E-3</v>
      </c>
      <c r="JZ421" s="40">
        <f t="shared" si="820"/>
        <v>25.5</v>
      </c>
      <c r="KA421" s="41">
        <f t="shared" si="905"/>
        <v>63750</v>
      </c>
      <c r="KB421" s="39">
        <f t="shared" si="906"/>
        <v>33468750</v>
      </c>
      <c r="KC421" s="39">
        <f t="shared" si="907"/>
        <v>30281250</v>
      </c>
      <c r="KD421" s="40">
        <f t="shared" si="821"/>
        <v>0</v>
      </c>
      <c r="KE421" s="39">
        <f t="shared" si="908"/>
        <v>0</v>
      </c>
      <c r="KF421" s="39">
        <f t="shared" si="909"/>
        <v>0</v>
      </c>
      <c r="KG421" s="39">
        <f t="shared" si="910"/>
        <v>0</v>
      </c>
      <c r="KH421" s="53">
        <f t="shared" si="911"/>
        <v>0</v>
      </c>
      <c r="KI421" s="39">
        <f t="shared" si="912"/>
        <v>0</v>
      </c>
      <c r="KJ421" s="39">
        <f t="shared" si="913"/>
        <v>0</v>
      </c>
      <c r="LD421" s="21">
        <v>367</v>
      </c>
      <c r="LE421" s="39">
        <v>475</v>
      </c>
      <c r="LF421" s="39">
        <v>525</v>
      </c>
      <c r="LG421" s="39">
        <v>2500</v>
      </c>
      <c r="LH421" s="50">
        <f t="shared" si="914"/>
        <v>3.0733436622914184E-3</v>
      </c>
      <c r="LI421" s="40">
        <f t="shared" si="822"/>
        <v>25.5</v>
      </c>
      <c r="LJ421" s="41">
        <f t="shared" si="915"/>
        <v>63750</v>
      </c>
      <c r="LK421" s="39">
        <f t="shared" si="916"/>
        <v>33468750</v>
      </c>
      <c r="LL421" s="39">
        <f t="shared" si="917"/>
        <v>30281250</v>
      </c>
      <c r="LM421" s="40">
        <f t="shared" si="823"/>
        <v>0</v>
      </c>
      <c r="LN421" s="39">
        <f t="shared" si="918"/>
        <v>0</v>
      </c>
      <c r="LO421" s="39">
        <f t="shared" si="919"/>
        <v>0</v>
      </c>
      <c r="LP421" s="39">
        <f t="shared" si="920"/>
        <v>0</v>
      </c>
      <c r="LQ421" s="53">
        <f t="shared" si="921"/>
        <v>0</v>
      </c>
      <c r="LR421" s="39">
        <f t="shared" si="922"/>
        <v>0</v>
      </c>
      <c r="LS421" s="39">
        <f t="shared" si="923"/>
        <v>0</v>
      </c>
    </row>
    <row r="422" spans="1:331" x14ac:dyDescent="0.25">
      <c r="A422" s="21">
        <v>368</v>
      </c>
      <c r="B422" s="39">
        <v>475</v>
      </c>
      <c r="C422" s="39">
        <v>575</v>
      </c>
      <c r="D422" s="39">
        <v>2500</v>
      </c>
      <c r="E422" s="50">
        <f t="shared" si="824"/>
        <v>1.1099999999999999E-3</v>
      </c>
      <c r="F422" s="40">
        <f t="shared" si="804"/>
        <v>20.450362499999997</v>
      </c>
      <c r="G422" s="41">
        <f t="shared" si="825"/>
        <v>51125.906249999993</v>
      </c>
      <c r="H422" s="39">
        <f t="shared" si="826"/>
        <v>29397396.093749996</v>
      </c>
      <c r="I422" s="39">
        <f t="shared" si="827"/>
        <v>24284805.468749996</v>
      </c>
      <c r="J422" s="40">
        <f t="shared" si="805"/>
        <v>11347.500000000002</v>
      </c>
      <c r="K422" s="39">
        <f t="shared" si="828"/>
        <v>28368750.000000004</v>
      </c>
      <c r="L422" s="39">
        <f t="shared" si="829"/>
        <v>16312031250.000002</v>
      </c>
      <c r="M422" s="39">
        <f t="shared" si="830"/>
        <v>13475156250.000002</v>
      </c>
      <c r="N422" s="53">
        <f t="shared" si="831"/>
        <v>9379417968750.002</v>
      </c>
      <c r="O422" s="39">
        <f t="shared" si="832"/>
        <v>7748214843750.001</v>
      </c>
      <c r="P422" s="39">
        <f t="shared" si="833"/>
        <v>6400699218750.001</v>
      </c>
      <c r="AJ422" s="21">
        <v>368</v>
      </c>
      <c r="AK422" s="39">
        <v>475</v>
      </c>
      <c r="AL422" s="39">
        <v>575</v>
      </c>
      <c r="AM422" s="39">
        <v>2500</v>
      </c>
      <c r="AN422" s="50">
        <f t="shared" si="834"/>
        <v>2.1138859703005303E-3</v>
      </c>
      <c r="AO422" s="40">
        <f t="shared" si="806"/>
        <v>25.5</v>
      </c>
      <c r="AP422" s="41">
        <f t="shared" si="835"/>
        <v>63750</v>
      </c>
      <c r="AQ422" s="39">
        <f t="shared" si="836"/>
        <v>36656250</v>
      </c>
      <c r="AR422" s="39">
        <f t="shared" si="837"/>
        <v>30281250</v>
      </c>
      <c r="AS422" s="40">
        <f t="shared" si="807"/>
        <v>0</v>
      </c>
      <c r="AT422" s="39">
        <f t="shared" si="838"/>
        <v>0</v>
      </c>
      <c r="AU422" s="39">
        <f t="shared" si="839"/>
        <v>0</v>
      </c>
      <c r="AV422" s="39">
        <f t="shared" si="840"/>
        <v>0</v>
      </c>
      <c r="AW422" s="53">
        <f t="shared" si="841"/>
        <v>0</v>
      </c>
      <c r="AX422" s="39">
        <f t="shared" si="842"/>
        <v>0</v>
      </c>
      <c r="AY422" s="39">
        <f t="shared" si="843"/>
        <v>0</v>
      </c>
      <c r="BS422" s="21">
        <v>368</v>
      </c>
      <c r="BT422" s="39">
        <v>475</v>
      </c>
      <c r="BU422" s="39">
        <v>575</v>
      </c>
      <c r="BV422" s="39">
        <v>2500</v>
      </c>
      <c r="BW422" s="50">
        <f t="shared" si="844"/>
        <v>2.5703123244668678E-3</v>
      </c>
      <c r="BX422" s="40">
        <f t="shared" si="808"/>
        <v>25.5</v>
      </c>
      <c r="BY422" s="41">
        <f t="shared" si="845"/>
        <v>63750</v>
      </c>
      <c r="BZ422" s="39">
        <f t="shared" si="846"/>
        <v>36656250</v>
      </c>
      <c r="CA422" s="39">
        <f t="shared" si="847"/>
        <v>30281250</v>
      </c>
      <c r="CB422" s="40">
        <f t="shared" si="809"/>
        <v>0</v>
      </c>
      <c r="CC422" s="39">
        <f t="shared" si="848"/>
        <v>0</v>
      </c>
      <c r="CD422" s="39">
        <f t="shared" si="849"/>
        <v>0</v>
      </c>
      <c r="CE422" s="39">
        <f t="shared" si="850"/>
        <v>0</v>
      </c>
      <c r="CF422" s="53">
        <f t="shared" si="851"/>
        <v>0</v>
      </c>
      <c r="CG422" s="39">
        <f t="shared" si="852"/>
        <v>0</v>
      </c>
      <c r="CH422" s="39">
        <f t="shared" si="853"/>
        <v>0</v>
      </c>
      <c r="DB422" s="21">
        <v>368</v>
      </c>
      <c r="DC422" s="39">
        <v>475</v>
      </c>
      <c r="DD422" s="39">
        <v>575</v>
      </c>
      <c r="DE422" s="39">
        <v>2500</v>
      </c>
      <c r="DF422" s="50">
        <f t="shared" si="854"/>
        <v>3.0120858773459271E-3</v>
      </c>
      <c r="DG422" s="40">
        <f t="shared" si="810"/>
        <v>25.5</v>
      </c>
      <c r="DH422" s="41">
        <f t="shared" si="855"/>
        <v>63750</v>
      </c>
      <c r="DI422" s="39">
        <f t="shared" si="856"/>
        <v>36656250</v>
      </c>
      <c r="DJ422" s="39">
        <f t="shared" si="857"/>
        <v>30281250</v>
      </c>
      <c r="DK422" s="40">
        <f t="shared" si="811"/>
        <v>0</v>
      </c>
      <c r="DL422" s="39">
        <f t="shared" si="858"/>
        <v>0</v>
      </c>
      <c r="DM422" s="39">
        <f t="shared" si="859"/>
        <v>0</v>
      </c>
      <c r="DN422" s="39">
        <f t="shared" si="860"/>
        <v>0</v>
      </c>
      <c r="DO422" s="53">
        <f t="shared" si="861"/>
        <v>0</v>
      </c>
      <c r="DP422" s="39">
        <f t="shared" si="862"/>
        <v>0</v>
      </c>
      <c r="DQ422" s="39">
        <f t="shared" si="863"/>
        <v>0</v>
      </c>
      <c r="EK422" s="21">
        <v>368</v>
      </c>
      <c r="EL422" s="39">
        <v>475</v>
      </c>
      <c r="EM422" s="39">
        <v>575</v>
      </c>
      <c r="EN422" s="39">
        <v>2500</v>
      </c>
      <c r="EO422" s="50">
        <f t="shared" si="864"/>
        <v>3.179716517831708E-3</v>
      </c>
      <c r="EP422" s="40">
        <f t="shared" si="812"/>
        <v>25.5</v>
      </c>
      <c r="EQ422" s="41">
        <f t="shared" si="865"/>
        <v>63750</v>
      </c>
      <c r="ER422" s="39">
        <f t="shared" si="866"/>
        <v>36656250</v>
      </c>
      <c r="ES422" s="39">
        <f t="shared" si="867"/>
        <v>30281250</v>
      </c>
      <c r="ET422" s="40">
        <f t="shared" si="813"/>
        <v>0</v>
      </c>
      <c r="EU422" s="39">
        <f t="shared" si="868"/>
        <v>0</v>
      </c>
      <c r="EV422" s="39">
        <f t="shared" si="869"/>
        <v>0</v>
      </c>
      <c r="EW422" s="39">
        <f t="shared" si="870"/>
        <v>0</v>
      </c>
      <c r="EX422" s="53">
        <f t="shared" si="871"/>
        <v>0</v>
      </c>
      <c r="EY422" s="39">
        <f t="shared" si="872"/>
        <v>0</v>
      </c>
      <c r="EZ422" s="39">
        <f t="shared" si="873"/>
        <v>0</v>
      </c>
      <c r="FT422" s="21">
        <v>368</v>
      </c>
      <c r="FU422" s="39">
        <v>475</v>
      </c>
      <c r="FV422" s="39">
        <v>575</v>
      </c>
      <c r="FW422" s="39">
        <v>2500</v>
      </c>
      <c r="FX422" s="50">
        <f t="shared" si="874"/>
        <v>3.192465265712827E-3</v>
      </c>
      <c r="FY422" s="40">
        <f t="shared" si="814"/>
        <v>25.5</v>
      </c>
      <c r="FZ422" s="41">
        <f t="shared" si="875"/>
        <v>63750</v>
      </c>
      <c r="GA422" s="39">
        <f t="shared" si="876"/>
        <v>36656250</v>
      </c>
      <c r="GB422" s="39">
        <f t="shared" si="877"/>
        <v>30281250</v>
      </c>
      <c r="GC422" s="40">
        <f t="shared" si="815"/>
        <v>0</v>
      </c>
      <c r="GD422" s="39">
        <f t="shared" si="878"/>
        <v>0</v>
      </c>
      <c r="GE422" s="39">
        <f t="shared" si="879"/>
        <v>0</v>
      </c>
      <c r="GF422" s="39">
        <f t="shared" si="880"/>
        <v>0</v>
      </c>
      <c r="GG422" s="53">
        <f t="shared" si="881"/>
        <v>0</v>
      </c>
      <c r="GH422" s="39">
        <f t="shared" si="882"/>
        <v>0</v>
      </c>
      <c r="GI422" s="39">
        <f t="shared" si="883"/>
        <v>0</v>
      </c>
      <c r="HC422" s="21">
        <v>368</v>
      </c>
      <c r="HD422" s="39">
        <v>475</v>
      </c>
      <c r="HE422" s="39">
        <v>575</v>
      </c>
      <c r="HF422" s="39">
        <v>2500</v>
      </c>
      <c r="HG422" s="50">
        <f t="shared" si="884"/>
        <v>3.1925158064747012E-3</v>
      </c>
      <c r="HH422" s="40">
        <f t="shared" si="816"/>
        <v>25.5</v>
      </c>
      <c r="HI422" s="41">
        <f t="shared" si="885"/>
        <v>63750</v>
      </c>
      <c r="HJ422" s="39">
        <f t="shared" si="886"/>
        <v>36656250</v>
      </c>
      <c r="HK422" s="39">
        <f t="shared" si="887"/>
        <v>30281250</v>
      </c>
      <c r="HL422" s="40">
        <f t="shared" si="817"/>
        <v>0</v>
      </c>
      <c r="HM422" s="39">
        <f t="shared" si="888"/>
        <v>0</v>
      </c>
      <c r="HN422" s="39">
        <f t="shared" si="889"/>
        <v>0</v>
      </c>
      <c r="HO422" s="39">
        <f t="shared" si="890"/>
        <v>0</v>
      </c>
      <c r="HP422" s="53">
        <f t="shared" si="891"/>
        <v>0</v>
      </c>
      <c r="HQ422" s="39">
        <f t="shared" si="892"/>
        <v>0</v>
      </c>
      <c r="HR422" s="39">
        <f t="shared" si="893"/>
        <v>0</v>
      </c>
      <c r="IL422" s="21">
        <v>368</v>
      </c>
      <c r="IM422" s="39">
        <v>475</v>
      </c>
      <c r="IN422" s="39">
        <v>575</v>
      </c>
      <c r="IO422" s="39">
        <v>2500</v>
      </c>
      <c r="IP422" s="50">
        <f t="shared" si="894"/>
        <v>3.1925158073908104E-3</v>
      </c>
      <c r="IQ422" s="40">
        <f t="shared" si="818"/>
        <v>25.5</v>
      </c>
      <c r="IR422" s="41">
        <f t="shared" si="895"/>
        <v>63750</v>
      </c>
      <c r="IS422" s="39">
        <f t="shared" si="896"/>
        <v>36656250</v>
      </c>
      <c r="IT422" s="39">
        <f t="shared" si="897"/>
        <v>30281250</v>
      </c>
      <c r="IU422" s="40">
        <f t="shared" si="819"/>
        <v>0</v>
      </c>
      <c r="IV422" s="39">
        <f t="shared" si="898"/>
        <v>0</v>
      </c>
      <c r="IW422" s="39">
        <f t="shared" si="899"/>
        <v>0</v>
      </c>
      <c r="IX422" s="39">
        <f t="shared" si="900"/>
        <v>0</v>
      </c>
      <c r="IY422" s="53">
        <f t="shared" si="901"/>
        <v>0</v>
      </c>
      <c r="IZ422" s="39">
        <f t="shared" si="902"/>
        <v>0</v>
      </c>
      <c r="JA422" s="39">
        <f t="shared" si="903"/>
        <v>0</v>
      </c>
      <c r="JU422" s="21">
        <v>368</v>
      </c>
      <c r="JV422" s="39">
        <v>475</v>
      </c>
      <c r="JW422" s="39">
        <v>575</v>
      </c>
      <c r="JX422" s="39">
        <v>2500</v>
      </c>
      <c r="JY422" s="50">
        <f t="shared" si="904"/>
        <v>3.1925158073908134E-3</v>
      </c>
      <c r="JZ422" s="40">
        <f t="shared" si="820"/>
        <v>25.5</v>
      </c>
      <c r="KA422" s="41">
        <f t="shared" si="905"/>
        <v>63750</v>
      </c>
      <c r="KB422" s="39">
        <f t="shared" si="906"/>
        <v>36656250</v>
      </c>
      <c r="KC422" s="39">
        <f t="shared" si="907"/>
        <v>30281250</v>
      </c>
      <c r="KD422" s="40">
        <f t="shared" si="821"/>
        <v>0</v>
      </c>
      <c r="KE422" s="39">
        <f t="shared" si="908"/>
        <v>0</v>
      </c>
      <c r="KF422" s="39">
        <f t="shared" si="909"/>
        <v>0</v>
      </c>
      <c r="KG422" s="39">
        <f t="shared" si="910"/>
        <v>0</v>
      </c>
      <c r="KH422" s="53">
        <f t="shared" si="911"/>
        <v>0</v>
      </c>
      <c r="KI422" s="39">
        <f t="shared" si="912"/>
        <v>0</v>
      </c>
      <c r="KJ422" s="39">
        <f t="shared" si="913"/>
        <v>0</v>
      </c>
      <c r="LD422" s="21">
        <v>368</v>
      </c>
      <c r="LE422" s="39">
        <v>475</v>
      </c>
      <c r="LF422" s="39">
        <v>575</v>
      </c>
      <c r="LG422" s="39">
        <v>2500</v>
      </c>
      <c r="LH422" s="50">
        <f t="shared" si="914"/>
        <v>3.1925158073908134E-3</v>
      </c>
      <c r="LI422" s="40">
        <f t="shared" si="822"/>
        <v>25.5</v>
      </c>
      <c r="LJ422" s="41">
        <f t="shared" si="915"/>
        <v>63750</v>
      </c>
      <c r="LK422" s="39">
        <f t="shared" si="916"/>
        <v>36656250</v>
      </c>
      <c r="LL422" s="39">
        <f t="shared" si="917"/>
        <v>30281250</v>
      </c>
      <c r="LM422" s="40">
        <f t="shared" si="823"/>
        <v>0</v>
      </c>
      <c r="LN422" s="39">
        <f t="shared" si="918"/>
        <v>0</v>
      </c>
      <c r="LO422" s="39">
        <f t="shared" si="919"/>
        <v>0</v>
      </c>
      <c r="LP422" s="39">
        <f t="shared" si="920"/>
        <v>0</v>
      </c>
      <c r="LQ422" s="53">
        <f t="shared" si="921"/>
        <v>0</v>
      </c>
      <c r="LR422" s="39">
        <f t="shared" si="922"/>
        <v>0</v>
      </c>
      <c r="LS422" s="39">
        <f t="shared" si="923"/>
        <v>0</v>
      </c>
    </row>
    <row r="423" spans="1:331" x14ac:dyDescent="0.25">
      <c r="A423" s="21">
        <v>369</v>
      </c>
      <c r="B423" s="39">
        <v>525</v>
      </c>
      <c r="C423" s="39">
        <v>-575</v>
      </c>
      <c r="D423" s="39">
        <v>2500</v>
      </c>
      <c r="E423" s="50">
        <f t="shared" si="824"/>
        <v>9.4000000000000008E-4</v>
      </c>
      <c r="F423" s="40">
        <f t="shared" si="804"/>
        <v>18.337049999999998</v>
      </c>
      <c r="G423" s="41">
        <f t="shared" si="825"/>
        <v>45842.624999999993</v>
      </c>
      <c r="H423" s="39">
        <f t="shared" si="826"/>
        <v>-26359509.374999996</v>
      </c>
      <c r="I423" s="39">
        <f t="shared" si="827"/>
        <v>24067378.124999996</v>
      </c>
      <c r="J423" s="40">
        <f t="shared" si="805"/>
        <v>13515</v>
      </c>
      <c r="K423" s="39">
        <f t="shared" si="828"/>
        <v>33787500</v>
      </c>
      <c r="L423" s="39">
        <f t="shared" si="829"/>
        <v>-19427812500</v>
      </c>
      <c r="M423" s="39">
        <f t="shared" si="830"/>
        <v>17738437500</v>
      </c>
      <c r="N423" s="53">
        <f t="shared" si="831"/>
        <v>11170992187500</v>
      </c>
      <c r="O423" s="39">
        <f t="shared" si="832"/>
        <v>-10199601562500</v>
      </c>
      <c r="P423" s="39">
        <f t="shared" si="833"/>
        <v>9312679687500</v>
      </c>
      <c r="AJ423" s="21">
        <v>369</v>
      </c>
      <c r="AK423" s="39">
        <v>525</v>
      </c>
      <c r="AL423" s="39">
        <v>-575</v>
      </c>
      <c r="AM423" s="39">
        <v>2500</v>
      </c>
      <c r="AN423" s="50">
        <f t="shared" si="834"/>
        <v>4.6507455230096082E-4</v>
      </c>
      <c r="AO423" s="40">
        <f t="shared" si="806"/>
        <v>10.480524671287643</v>
      </c>
      <c r="AP423" s="41">
        <f t="shared" si="835"/>
        <v>26201.311678219106</v>
      </c>
      <c r="AQ423" s="39">
        <f t="shared" si="836"/>
        <v>-15065754.214975987</v>
      </c>
      <c r="AR423" s="39">
        <f t="shared" si="837"/>
        <v>13755688.631065032</v>
      </c>
      <c r="AS423" s="40">
        <f t="shared" si="807"/>
        <v>19570.299458162746</v>
      </c>
      <c r="AT423" s="39">
        <f t="shared" si="838"/>
        <v>48925748.645406865</v>
      </c>
      <c r="AU423" s="39">
        <f t="shared" si="839"/>
        <v>-28132305471.108948</v>
      </c>
      <c r="AV423" s="39">
        <f t="shared" si="840"/>
        <v>25686018038.838604</v>
      </c>
      <c r="AW423" s="53">
        <f t="shared" si="841"/>
        <v>16176075645887.645</v>
      </c>
      <c r="AX423" s="39">
        <f t="shared" si="842"/>
        <v>-14769460372332.197</v>
      </c>
      <c r="AY423" s="39">
        <f t="shared" si="843"/>
        <v>13485159470390.268</v>
      </c>
      <c r="BS423" s="21">
        <v>369</v>
      </c>
      <c r="BT423" s="39">
        <v>525</v>
      </c>
      <c r="BU423" s="39">
        <v>-575</v>
      </c>
      <c r="BV423" s="39">
        <v>2500</v>
      </c>
      <c r="BW423" s="50">
        <f t="shared" si="844"/>
        <v>5.1797668065873604E-4</v>
      </c>
      <c r="BX423" s="40">
        <f t="shared" si="808"/>
        <v>11.497993865920474</v>
      </c>
      <c r="BY423" s="41">
        <f t="shared" si="845"/>
        <v>28744.984664801184</v>
      </c>
      <c r="BZ423" s="39">
        <f t="shared" si="846"/>
        <v>-16528366.182260681</v>
      </c>
      <c r="CA423" s="39">
        <f t="shared" si="847"/>
        <v>15091116.949020622</v>
      </c>
      <c r="CB423" s="40">
        <f t="shared" si="809"/>
        <v>18895.797321601116</v>
      </c>
      <c r="CC423" s="39">
        <f t="shared" si="848"/>
        <v>47239493.304002792</v>
      </c>
      <c r="CD423" s="39">
        <f t="shared" si="849"/>
        <v>-27162708649.801605</v>
      </c>
      <c r="CE423" s="39">
        <f t="shared" si="850"/>
        <v>24800733984.601467</v>
      </c>
      <c r="CF423" s="53">
        <f t="shared" si="851"/>
        <v>15618557473635.924</v>
      </c>
      <c r="CG423" s="39">
        <f t="shared" si="852"/>
        <v>-14260422041145.844</v>
      </c>
      <c r="CH423" s="39">
        <f t="shared" si="853"/>
        <v>13020385341915.77</v>
      </c>
      <c r="DB423" s="21">
        <v>369</v>
      </c>
      <c r="DC423" s="39">
        <v>525</v>
      </c>
      <c r="DD423" s="39">
        <v>-575</v>
      </c>
      <c r="DE423" s="39">
        <v>2500</v>
      </c>
      <c r="DF423" s="50">
        <f t="shared" si="854"/>
        <v>4.9107315962594101E-4</v>
      </c>
      <c r="DG423" s="40">
        <f t="shared" si="810"/>
        <v>10.985016163792089</v>
      </c>
      <c r="DH423" s="41">
        <f t="shared" si="855"/>
        <v>27462.540409480222</v>
      </c>
      <c r="DI423" s="39">
        <f t="shared" si="856"/>
        <v>-15790960.735451128</v>
      </c>
      <c r="DJ423" s="39">
        <f t="shared" si="857"/>
        <v>14417833.714977115</v>
      </c>
      <c r="DK423" s="40">
        <f t="shared" si="811"/>
        <v>19238.817214769253</v>
      </c>
      <c r="DL423" s="39">
        <f t="shared" si="858"/>
        <v>48097043.036923133</v>
      </c>
      <c r="DM423" s="39">
        <f t="shared" si="859"/>
        <v>-27655799746.230801</v>
      </c>
      <c r="DN423" s="39">
        <f t="shared" si="860"/>
        <v>25250947594.384644</v>
      </c>
      <c r="DO423" s="53">
        <f t="shared" si="861"/>
        <v>15902084854082.711</v>
      </c>
      <c r="DP423" s="39">
        <f t="shared" si="862"/>
        <v>-14519294866771.17</v>
      </c>
      <c r="DQ423" s="39">
        <f t="shared" si="863"/>
        <v>13256747487051.939</v>
      </c>
      <c r="EK423" s="21">
        <v>369</v>
      </c>
      <c r="EL423" s="39">
        <v>525</v>
      </c>
      <c r="EM423" s="39">
        <v>-575</v>
      </c>
      <c r="EN423" s="39">
        <v>2500</v>
      </c>
      <c r="EO423" s="50">
        <f t="shared" si="864"/>
        <v>4.8403180318906891E-4</v>
      </c>
      <c r="EP423" s="40">
        <f t="shared" si="812"/>
        <v>10.849232717393566</v>
      </c>
      <c r="EQ423" s="41">
        <f t="shared" si="865"/>
        <v>27123.081793483914</v>
      </c>
      <c r="ER423" s="39">
        <f t="shared" si="866"/>
        <v>-15595772.03125325</v>
      </c>
      <c r="ES423" s="39">
        <f t="shared" si="867"/>
        <v>14239617.941579055</v>
      </c>
      <c r="ET423" s="40">
        <f t="shared" si="813"/>
        <v>19328.594509339371</v>
      </c>
      <c r="EU423" s="39">
        <f t="shared" si="868"/>
        <v>48321486.273348428</v>
      </c>
      <c r="EV423" s="39">
        <f t="shared" si="869"/>
        <v>-27784854607.175346</v>
      </c>
      <c r="EW423" s="39">
        <f t="shared" si="870"/>
        <v>25368780293.507923</v>
      </c>
      <c r="EX423" s="53">
        <f t="shared" si="871"/>
        <v>15976291399125.824</v>
      </c>
      <c r="EY423" s="39">
        <f t="shared" si="872"/>
        <v>-14587048668767.057</v>
      </c>
      <c r="EZ423" s="39">
        <f t="shared" si="873"/>
        <v>13318609654091.66</v>
      </c>
      <c r="FT423" s="21">
        <v>369</v>
      </c>
      <c r="FU423" s="39">
        <v>525</v>
      </c>
      <c r="FV423" s="39">
        <v>-575</v>
      </c>
      <c r="FW423" s="39">
        <v>2500</v>
      </c>
      <c r="FX423" s="50">
        <f t="shared" si="874"/>
        <v>4.8348967298342108E-4</v>
      </c>
      <c r="FY423" s="40">
        <f t="shared" si="814"/>
        <v>10.83875222883194</v>
      </c>
      <c r="FZ423" s="41">
        <f t="shared" si="875"/>
        <v>27096.880572079848</v>
      </c>
      <c r="GA423" s="39">
        <f t="shared" si="876"/>
        <v>-15580706.328945912</v>
      </c>
      <c r="GB423" s="39">
        <f t="shared" si="877"/>
        <v>14225862.300341921</v>
      </c>
      <c r="GC423" s="40">
        <f t="shared" si="815"/>
        <v>19335.506669461382</v>
      </c>
      <c r="GD423" s="39">
        <f t="shared" si="878"/>
        <v>48338766.673653454</v>
      </c>
      <c r="GE423" s="39">
        <f t="shared" si="879"/>
        <v>-27794790837.350735</v>
      </c>
      <c r="GF423" s="39">
        <f t="shared" si="880"/>
        <v>25377852503.668064</v>
      </c>
      <c r="GG423" s="53">
        <f t="shared" si="881"/>
        <v>15982004731476.672</v>
      </c>
      <c r="GH423" s="39">
        <f t="shared" si="882"/>
        <v>-14592265189609.137</v>
      </c>
      <c r="GI423" s="39">
        <f t="shared" si="883"/>
        <v>13323372564425.732</v>
      </c>
      <c r="HC423" s="21">
        <v>369</v>
      </c>
      <c r="HD423" s="39">
        <v>525</v>
      </c>
      <c r="HE423" s="39">
        <v>-575</v>
      </c>
      <c r="HF423" s="39">
        <v>2500</v>
      </c>
      <c r="HG423" s="50">
        <f t="shared" si="884"/>
        <v>4.8348855017443456E-4</v>
      </c>
      <c r="HH423" s="40">
        <f t="shared" si="816"/>
        <v>10.838730518743256</v>
      </c>
      <c r="HI423" s="41">
        <f t="shared" si="885"/>
        <v>27096.82629685814</v>
      </c>
      <c r="HJ423" s="39">
        <f t="shared" si="886"/>
        <v>-15580675.12069343</v>
      </c>
      <c r="HK423" s="39">
        <f t="shared" si="887"/>
        <v>14225833.805850524</v>
      </c>
      <c r="HL423" s="40">
        <f t="shared" si="817"/>
        <v>19335.520985275958</v>
      </c>
      <c r="HM423" s="39">
        <f t="shared" si="888"/>
        <v>48338802.463189892</v>
      </c>
      <c r="HN423" s="39">
        <f t="shared" si="889"/>
        <v>-27794811416.334187</v>
      </c>
      <c r="HO423" s="39">
        <f t="shared" si="890"/>
        <v>25377871293.174694</v>
      </c>
      <c r="HP423" s="53">
        <f t="shared" si="891"/>
        <v>15982016564392.158</v>
      </c>
      <c r="HQ423" s="39">
        <f t="shared" si="892"/>
        <v>-14592275993575.449</v>
      </c>
      <c r="HR423" s="39">
        <f t="shared" si="893"/>
        <v>13323382428916.715</v>
      </c>
      <c r="IL423" s="21">
        <v>369</v>
      </c>
      <c r="IM423" s="39">
        <v>525</v>
      </c>
      <c r="IN423" s="39">
        <v>-575</v>
      </c>
      <c r="IO423" s="39">
        <v>2500</v>
      </c>
      <c r="IP423" s="50">
        <f t="shared" si="894"/>
        <v>4.8348855014439111E-4</v>
      </c>
      <c r="IQ423" s="40">
        <f t="shared" si="818"/>
        <v>10.838730518162349</v>
      </c>
      <c r="IR423" s="41">
        <f t="shared" si="895"/>
        <v>27096.82629540587</v>
      </c>
      <c r="IS423" s="39">
        <f t="shared" si="896"/>
        <v>-15580675.119858375</v>
      </c>
      <c r="IT423" s="39">
        <f t="shared" si="897"/>
        <v>14225833.805088082</v>
      </c>
      <c r="IU423" s="40">
        <f t="shared" si="819"/>
        <v>19335.520985659015</v>
      </c>
      <c r="IV423" s="39">
        <f t="shared" si="898"/>
        <v>48338802.464147538</v>
      </c>
      <c r="IW423" s="39">
        <f t="shared" si="899"/>
        <v>-27794811416.884834</v>
      </c>
      <c r="IX423" s="39">
        <f t="shared" si="900"/>
        <v>25377871293.677456</v>
      </c>
      <c r="IY423" s="53">
        <f t="shared" si="901"/>
        <v>15982016564708.779</v>
      </c>
      <c r="IZ423" s="39">
        <f t="shared" si="902"/>
        <v>-14592275993864.537</v>
      </c>
      <c r="JA423" s="39">
        <f t="shared" si="903"/>
        <v>13323382429180.666</v>
      </c>
      <c r="JU423" s="21">
        <v>369</v>
      </c>
      <c r="JV423" s="39">
        <v>525</v>
      </c>
      <c r="JW423" s="39">
        <v>-575</v>
      </c>
      <c r="JX423" s="39">
        <v>2500</v>
      </c>
      <c r="JY423" s="50">
        <f t="shared" si="904"/>
        <v>4.8348855014439203E-4</v>
      </c>
      <c r="JZ423" s="40">
        <f t="shared" si="820"/>
        <v>10.838730518162366</v>
      </c>
      <c r="KA423" s="41">
        <f t="shared" si="905"/>
        <v>27096.826295405917</v>
      </c>
      <c r="KB423" s="39">
        <f t="shared" si="906"/>
        <v>-15580675.119858403</v>
      </c>
      <c r="KC423" s="39">
        <f t="shared" si="907"/>
        <v>14225833.805088107</v>
      </c>
      <c r="KD423" s="40">
        <f t="shared" si="821"/>
        <v>19335.520985659001</v>
      </c>
      <c r="KE423" s="39">
        <f t="shared" si="908"/>
        <v>48338802.464147501</v>
      </c>
      <c r="KF423" s="39">
        <f t="shared" si="909"/>
        <v>-27794811416.884811</v>
      </c>
      <c r="KG423" s="39">
        <f t="shared" si="910"/>
        <v>25377871293.677437</v>
      </c>
      <c r="KH423" s="53">
        <f t="shared" si="911"/>
        <v>15982016564708.766</v>
      </c>
      <c r="KI423" s="39">
        <f t="shared" si="912"/>
        <v>-14592275993864.525</v>
      </c>
      <c r="KJ423" s="39">
        <f t="shared" si="913"/>
        <v>13323382429180.654</v>
      </c>
      <c r="LD423" s="21">
        <v>369</v>
      </c>
      <c r="LE423" s="39">
        <v>525</v>
      </c>
      <c r="LF423" s="39">
        <v>-575</v>
      </c>
      <c r="LG423" s="39">
        <v>2500</v>
      </c>
      <c r="LH423" s="50">
        <f t="shared" si="914"/>
        <v>4.8348855014439203E-4</v>
      </c>
      <c r="LI423" s="40">
        <f t="shared" si="822"/>
        <v>10.838730518162366</v>
      </c>
      <c r="LJ423" s="41">
        <f t="shared" si="915"/>
        <v>27096.826295405917</v>
      </c>
      <c r="LK423" s="39">
        <f t="shared" si="916"/>
        <v>-15580675.119858403</v>
      </c>
      <c r="LL423" s="39">
        <f t="shared" si="917"/>
        <v>14225833.805088107</v>
      </c>
      <c r="LM423" s="40">
        <f t="shared" si="823"/>
        <v>19335.520985659001</v>
      </c>
      <c r="LN423" s="39">
        <f t="shared" si="918"/>
        <v>48338802.464147501</v>
      </c>
      <c r="LO423" s="39">
        <f t="shared" si="919"/>
        <v>-27794811416.884811</v>
      </c>
      <c r="LP423" s="39">
        <f t="shared" si="920"/>
        <v>25377871293.677437</v>
      </c>
      <c r="LQ423" s="53">
        <f t="shared" si="921"/>
        <v>15982016564708.766</v>
      </c>
      <c r="LR423" s="39">
        <f t="shared" si="922"/>
        <v>-14592275993864.525</v>
      </c>
      <c r="LS423" s="39">
        <f t="shared" si="923"/>
        <v>13323382429180.654</v>
      </c>
    </row>
    <row r="424" spans="1:331" x14ac:dyDescent="0.25">
      <c r="A424" s="21">
        <v>370</v>
      </c>
      <c r="B424" s="39">
        <v>525</v>
      </c>
      <c r="C424" s="39">
        <v>-525</v>
      </c>
      <c r="D424" s="39">
        <v>2500</v>
      </c>
      <c r="E424" s="50">
        <f t="shared" si="824"/>
        <v>9.4749999999999999E-4</v>
      </c>
      <c r="F424" s="40">
        <f t="shared" si="804"/>
        <v>18.438053906249998</v>
      </c>
      <c r="G424" s="41">
        <f t="shared" si="825"/>
        <v>46095.134765624993</v>
      </c>
      <c r="H424" s="39">
        <f t="shared" si="826"/>
        <v>-24199945.751953121</v>
      </c>
      <c r="I424" s="39">
        <f t="shared" si="827"/>
        <v>24199945.751953121</v>
      </c>
      <c r="J424" s="40">
        <f t="shared" si="805"/>
        <v>13419.375</v>
      </c>
      <c r="K424" s="39">
        <f t="shared" si="828"/>
        <v>33548437.5</v>
      </c>
      <c r="L424" s="39">
        <f t="shared" si="829"/>
        <v>-17612929687.5</v>
      </c>
      <c r="M424" s="39">
        <f t="shared" si="830"/>
        <v>17612929687.5</v>
      </c>
      <c r="N424" s="53">
        <f t="shared" si="831"/>
        <v>9246788085937.5</v>
      </c>
      <c r="O424" s="39">
        <f t="shared" si="832"/>
        <v>-9246788085937.5</v>
      </c>
      <c r="P424" s="39">
        <f t="shared" si="833"/>
        <v>9246788085937.5</v>
      </c>
      <c r="AJ424" s="21">
        <v>370</v>
      </c>
      <c r="AK424" s="39">
        <v>525</v>
      </c>
      <c r="AL424" s="39">
        <v>-525</v>
      </c>
      <c r="AM424" s="39">
        <v>2500</v>
      </c>
      <c r="AN424" s="50">
        <f t="shared" si="834"/>
        <v>5.3766659203893644E-4</v>
      </c>
      <c r="AO424" s="40">
        <f t="shared" si="806"/>
        <v>11.867578900251255</v>
      </c>
      <c r="AP424" s="41">
        <f t="shared" si="835"/>
        <v>29668.947250628138</v>
      </c>
      <c r="AQ424" s="39">
        <f t="shared" si="836"/>
        <v>-15576197.306579772</v>
      </c>
      <c r="AR424" s="39">
        <f t="shared" si="837"/>
        <v>15576197.306579772</v>
      </c>
      <c r="AS424" s="40">
        <f t="shared" si="807"/>
        <v>18644.750951503564</v>
      </c>
      <c r="AT424" s="39">
        <f t="shared" si="838"/>
        <v>46611877.378758907</v>
      </c>
      <c r="AU424" s="39">
        <f t="shared" si="839"/>
        <v>-24471235623.848427</v>
      </c>
      <c r="AV424" s="39">
        <f t="shared" si="840"/>
        <v>24471235623.848427</v>
      </c>
      <c r="AW424" s="53">
        <f t="shared" si="841"/>
        <v>12847398702520.424</v>
      </c>
      <c r="AX424" s="39">
        <f t="shared" si="842"/>
        <v>-12847398702520.424</v>
      </c>
      <c r="AY424" s="39">
        <f t="shared" si="843"/>
        <v>12847398702520.424</v>
      </c>
      <c r="BS424" s="21">
        <v>370</v>
      </c>
      <c r="BT424" s="39">
        <v>525</v>
      </c>
      <c r="BU424" s="39">
        <v>-525</v>
      </c>
      <c r="BV424" s="39">
        <v>2500</v>
      </c>
      <c r="BW424" s="50">
        <f t="shared" si="844"/>
        <v>6.0833818440704838E-4</v>
      </c>
      <c r="BX424" s="40">
        <f t="shared" si="808"/>
        <v>13.153393367755871</v>
      </c>
      <c r="BY424" s="41">
        <f t="shared" si="845"/>
        <v>32883.483419389675</v>
      </c>
      <c r="BZ424" s="39">
        <f t="shared" si="846"/>
        <v>-17263828.795179579</v>
      </c>
      <c r="CA424" s="39">
        <f t="shared" si="847"/>
        <v>17263828.795179579</v>
      </c>
      <c r="CB424" s="40">
        <f t="shared" si="809"/>
        <v>17743.688148810135</v>
      </c>
      <c r="CC424" s="39">
        <f t="shared" si="848"/>
        <v>44359220.372025341</v>
      </c>
      <c r="CD424" s="39">
        <f t="shared" si="849"/>
        <v>-23288590695.313305</v>
      </c>
      <c r="CE424" s="39">
        <f t="shared" si="850"/>
        <v>23288590695.313305</v>
      </c>
      <c r="CF424" s="53">
        <f t="shared" si="851"/>
        <v>12226510115039.484</v>
      </c>
      <c r="CG424" s="39">
        <f t="shared" si="852"/>
        <v>-12226510115039.484</v>
      </c>
      <c r="CH424" s="39">
        <f t="shared" si="853"/>
        <v>12226510115039.484</v>
      </c>
      <c r="DB424" s="21">
        <v>370</v>
      </c>
      <c r="DC424" s="39">
        <v>525</v>
      </c>
      <c r="DD424" s="39">
        <v>-525</v>
      </c>
      <c r="DE424" s="39">
        <v>2500</v>
      </c>
      <c r="DF424" s="50">
        <f t="shared" si="854"/>
        <v>6.0199343437731807E-4</v>
      </c>
      <c r="DG424" s="40">
        <f t="shared" si="810"/>
        <v>13.040557470783691</v>
      </c>
      <c r="DH424" s="41">
        <f t="shared" si="855"/>
        <v>32601.393676959226</v>
      </c>
      <c r="DI424" s="39">
        <f t="shared" si="856"/>
        <v>-17115731.680403594</v>
      </c>
      <c r="DJ424" s="39">
        <f t="shared" si="857"/>
        <v>17115731.680403594</v>
      </c>
      <c r="DK424" s="40">
        <f t="shared" si="811"/>
        <v>17824.583711689196</v>
      </c>
      <c r="DL424" s="39">
        <f t="shared" si="858"/>
        <v>44561459.279222988</v>
      </c>
      <c r="DM424" s="39">
        <f t="shared" si="859"/>
        <v>-23394766121.592068</v>
      </c>
      <c r="DN424" s="39">
        <f t="shared" si="860"/>
        <v>23394766121.592068</v>
      </c>
      <c r="DO424" s="53">
        <f t="shared" si="861"/>
        <v>12282252213835.836</v>
      </c>
      <c r="DP424" s="39">
        <f t="shared" si="862"/>
        <v>-12282252213835.836</v>
      </c>
      <c r="DQ424" s="39">
        <f t="shared" si="863"/>
        <v>12282252213835.836</v>
      </c>
      <c r="EK424" s="21">
        <v>370</v>
      </c>
      <c r="EL424" s="39">
        <v>525</v>
      </c>
      <c r="EM424" s="39">
        <v>-525</v>
      </c>
      <c r="EN424" s="39">
        <v>2500</v>
      </c>
      <c r="EO424" s="50">
        <f t="shared" si="864"/>
        <v>6.0261821349252712E-4</v>
      </c>
      <c r="EP424" s="40">
        <f t="shared" si="812"/>
        <v>13.051691409949544</v>
      </c>
      <c r="EQ424" s="41">
        <f t="shared" si="865"/>
        <v>32629.228524873863</v>
      </c>
      <c r="ER424" s="39">
        <f t="shared" si="866"/>
        <v>-17130344.975558776</v>
      </c>
      <c r="ES424" s="39">
        <f t="shared" si="867"/>
        <v>17130344.975558776</v>
      </c>
      <c r="ET424" s="40">
        <f t="shared" si="813"/>
        <v>17816.617777970281</v>
      </c>
      <c r="EU424" s="39">
        <f t="shared" si="868"/>
        <v>44541544.444925703</v>
      </c>
      <c r="EV424" s="39">
        <f t="shared" si="869"/>
        <v>-23384310833.585995</v>
      </c>
      <c r="EW424" s="39">
        <f t="shared" si="870"/>
        <v>23384310833.585995</v>
      </c>
      <c r="EX424" s="53">
        <f t="shared" si="871"/>
        <v>12276763187632.646</v>
      </c>
      <c r="EY424" s="39">
        <f t="shared" si="872"/>
        <v>-12276763187632.646</v>
      </c>
      <c r="EZ424" s="39">
        <f t="shared" si="873"/>
        <v>12276763187632.646</v>
      </c>
      <c r="FT424" s="21">
        <v>370</v>
      </c>
      <c r="FU424" s="39">
        <v>525</v>
      </c>
      <c r="FV424" s="39">
        <v>-525</v>
      </c>
      <c r="FW424" s="39">
        <v>2500</v>
      </c>
      <c r="FX424" s="50">
        <f t="shared" si="874"/>
        <v>6.0265955367668823E-4</v>
      </c>
      <c r="FY424" s="40">
        <f t="shared" si="814"/>
        <v>13.052427941314669</v>
      </c>
      <c r="FZ424" s="41">
        <f t="shared" si="875"/>
        <v>32631.06985328667</v>
      </c>
      <c r="GA424" s="39">
        <f t="shared" si="876"/>
        <v>-17131311.672975503</v>
      </c>
      <c r="GB424" s="39">
        <f t="shared" si="877"/>
        <v>17131311.672975503</v>
      </c>
      <c r="GC424" s="40">
        <f t="shared" si="815"/>
        <v>17816.090690622226</v>
      </c>
      <c r="GD424" s="39">
        <f t="shared" si="878"/>
        <v>44540226.726555564</v>
      </c>
      <c r="GE424" s="39">
        <f t="shared" si="879"/>
        <v>-23383619031.441669</v>
      </c>
      <c r="GF424" s="39">
        <f t="shared" si="880"/>
        <v>23383619031.441669</v>
      </c>
      <c r="GG424" s="53">
        <f t="shared" si="881"/>
        <v>12276399991506.877</v>
      </c>
      <c r="GH424" s="39">
        <f t="shared" si="882"/>
        <v>-12276399991506.877</v>
      </c>
      <c r="GI424" s="39">
        <f t="shared" si="883"/>
        <v>12276399991506.877</v>
      </c>
      <c r="HC424" s="21">
        <v>370</v>
      </c>
      <c r="HD424" s="39">
        <v>525</v>
      </c>
      <c r="HE424" s="39">
        <v>-525</v>
      </c>
      <c r="HF424" s="39">
        <v>2500</v>
      </c>
      <c r="HG424" s="50">
        <f t="shared" si="884"/>
        <v>6.0266069523238835E-4</v>
      </c>
      <c r="HH424" s="40">
        <f t="shared" si="816"/>
        <v>13.052448279366244</v>
      </c>
      <c r="HI424" s="41">
        <f t="shared" si="885"/>
        <v>32631.120698415609</v>
      </c>
      <c r="HJ424" s="39">
        <f t="shared" si="886"/>
        <v>-17131338.366668195</v>
      </c>
      <c r="HK424" s="39">
        <f t="shared" si="887"/>
        <v>17131338.366668195</v>
      </c>
      <c r="HL424" s="40">
        <f t="shared" si="817"/>
        <v>17816.076135787051</v>
      </c>
      <c r="HM424" s="39">
        <f t="shared" si="888"/>
        <v>44540190.33946763</v>
      </c>
      <c r="HN424" s="39">
        <f t="shared" si="889"/>
        <v>-23383599928.220505</v>
      </c>
      <c r="HO424" s="39">
        <f t="shared" si="890"/>
        <v>23383599928.220505</v>
      </c>
      <c r="HP424" s="53">
        <f t="shared" si="891"/>
        <v>12276389962315.766</v>
      </c>
      <c r="HQ424" s="39">
        <f t="shared" si="892"/>
        <v>-12276389962315.766</v>
      </c>
      <c r="HR424" s="39">
        <f t="shared" si="893"/>
        <v>12276389962315.766</v>
      </c>
      <c r="IL424" s="21">
        <v>370</v>
      </c>
      <c r="IM424" s="39">
        <v>525</v>
      </c>
      <c r="IN424" s="39">
        <v>-525</v>
      </c>
      <c r="IO424" s="39">
        <v>2500</v>
      </c>
      <c r="IP424" s="50">
        <f t="shared" si="894"/>
        <v>6.0266069524378613E-4</v>
      </c>
      <c r="IQ424" s="40">
        <f t="shared" si="818"/>
        <v>13.052448279569305</v>
      </c>
      <c r="IR424" s="41">
        <f t="shared" si="895"/>
        <v>32631.120698923263</v>
      </c>
      <c r="IS424" s="39">
        <f t="shared" si="896"/>
        <v>-17131338.366934713</v>
      </c>
      <c r="IT424" s="39">
        <f t="shared" si="897"/>
        <v>17131338.366934713</v>
      </c>
      <c r="IU424" s="40">
        <f t="shared" si="819"/>
        <v>17816.076135641728</v>
      </c>
      <c r="IV424" s="39">
        <f t="shared" si="898"/>
        <v>44540190.339104317</v>
      </c>
      <c r="IW424" s="39">
        <f t="shared" si="899"/>
        <v>-23383599928.029766</v>
      </c>
      <c r="IX424" s="39">
        <f t="shared" si="900"/>
        <v>23383599928.029766</v>
      </c>
      <c r="IY424" s="53">
        <f t="shared" si="901"/>
        <v>12276389962215.627</v>
      </c>
      <c r="IZ424" s="39">
        <f t="shared" si="902"/>
        <v>-12276389962215.627</v>
      </c>
      <c r="JA424" s="39">
        <f t="shared" si="903"/>
        <v>12276389962215.627</v>
      </c>
      <c r="JU424" s="21">
        <v>370</v>
      </c>
      <c r="JV424" s="39">
        <v>525</v>
      </c>
      <c r="JW424" s="39">
        <v>-525</v>
      </c>
      <c r="JX424" s="39">
        <v>2500</v>
      </c>
      <c r="JY424" s="50">
        <f t="shared" si="904"/>
        <v>6.0266069524378733E-4</v>
      </c>
      <c r="JZ424" s="40">
        <f t="shared" si="820"/>
        <v>13.052448279569328</v>
      </c>
      <c r="KA424" s="41">
        <f t="shared" si="905"/>
        <v>32631.120698923318</v>
      </c>
      <c r="KB424" s="39">
        <f t="shared" si="906"/>
        <v>-17131338.366934743</v>
      </c>
      <c r="KC424" s="39">
        <f t="shared" si="907"/>
        <v>17131338.366934743</v>
      </c>
      <c r="KD424" s="40">
        <f t="shared" si="821"/>
        <v>17816.076135641713</v>
      </c>
      <c r="KE424" s="39">
        <f t="shared" si="908"/>
        <v>44540190.33910428</v>
      </c>
      <c r="KF424" s="39">
        <f t="shared" si="909"/>
        <v>-23383599928.029747</v>
      </c>
      <c r="KG424" s="39">
        <f t="shared" si="910"/>
        <v>23383599928.029747</v>
      </c>
      <c r="KH424" s="53">
        <f t="shared" si="911"/>
        <v>12276389962215.617</v>
      </c>
      <c r="KI424" s="39">
        <f t="shared" si="912"/>
        <v>-12276389962215.617</v>
      </c>
      <c r="KJ424" s="39">
        <f t="shared" si="913"/>
        <v>12276389962215.617</v>
      </c>
      <c r="LD424" s="21">
        <v>370</v>
      </c>
      <c r="LE424" s="39">
        <v>525</v>
      </c>
      <c r="LF424" s="39">
        <v>-525</v>
      </c>
      <c r="LG424" s="39">
        <v>2500</v>
      </c>
      <c r="LH424" s="50">
        <f t="shared" si="914"/>
        <v>6.0266069524378733E-4</v>
      </c>
      <c r="LI424" s="40">
        <f t="shared" si="822"/>
        <v>13.052448279569328</v>
      </c>
      <c r="LJ424" s="41">
        <f t="shared" si="915"/>
        <v>32631.120698923318</v>
      </c>
      <c r="LK424" s="39">
        <f t="shared" si="916"/>
        <v>-17131338.366934743</v>
      </c>
      <c r="LL424" s="39">
        <f t="shared" si="917"/>
        <v>17131338.366934743</v>
      </c>
      <c r="LM424" s="40">
        <f t="shared" si="823"/>
        <v>17816.076135641713</v>
      </c>
      <c r="LN424" s="39">
        <f t="shared" si="918"/>
        <v>44540190.33910428</v>
      </c>
      <c r="LO424" s="39">
        <f t="shared" si="919"/>
        <v>-23383599928.029747</v>
      </c>
      <c r="LP424" s="39">
        <f t="shared" si="920"/>
        <v>23383599928.029747</v>
      </c>
      <c r="LQ424" s="53">
        <f t="shared" si="921"/>
        <v>12276389962215.617</v>
      </c>
      <c r="LR424" s="39">
        <f t="shared" si="922"/>
        <v>-12276389962215.617</v>
      </c>
      <c r="LS424" s="39">
        <f t="shared" si="923"/>
        <v>12276389962215.617</v>
      </c>
    </row>
    <row r="425" spans="1:331" x14ac:dyDescent="0.25">
      <c r="A425" s="21">
        <v>371</v>
      </c>
      <c r="B425" s="39">
        <v>525</v>
      </c>
      <c r="C425" s="39">
        <v>-475</v>
      </c>
      <c r="D425" s="39">
        <v>2500</v>
      </c>
      <c r="E425" s="50">
        <f t="shared" si="824"/>
        <v>9.5500000000000001E-4</v>
      </c>
      <c r="F425" s="40">
        <f t="shared" si="804"/>
        <v>18.538340625000004</v>
      </c>
      <c r="G425" s="41">
        <f t="shared" si="825"/>
        <v>46345.851562500007</v>
      </c>
      <c r="H425" s="39">
        <f t="shared" si="826"/>
        <v>-22014279.492187504</v>
      </c>
      <c r="I425" s="39">
        <f t="shared" si="827"/>
        <v>24331572.070312504</v>
      </c>
      <c r="J425" s="40">
        <f t="shared" si="805"/>
        <v>13323.75</v>
      </c>
      <c r="K425" s="39">
        <f t="shared" si="828"/>
        <v>33309375</v>
      </c>
      <c r="L425" s="39">
        <f t="shared" si="829"/>
        <v>-15821953125</v>
      </c>
      <c r="M425" s="39">
        <f t="shared" si="830"/>
        <v>17487421875</v>
      </c>
      <c r="N425" s="53">
        <f t="shared" si="831"/>
        <v>7515427734375</v>
      </c>
      <c r="O425" s="39">
        <f t="shared" si="832"/>
        <v>-8306525390625</v>
      </c>
      <c r="P425" s="39">
        <f t="shared" si="833"/>
        <v>9180896484375</v>
      </c>
      <c r="AJ425" s="21">
        <v>371</v>
      </c>
      <c r="AK425" s="39">
        <v>525</v>
      </c>
      <c r="AL425" s="39">
        <v>-475</v>
      </c>
      <c r="AM425" s="39">
        <v>2500</v>
      </c>
      <c r="AN425" s="50">
        <f t="shared" si="834"/>
        <v>6.1025863177691217E-4</v>
      </c>
      <c r="AO425" s="40">
        <f t="shared" si="806"/>
        <v>13.187445675240049</v>
      </c>
      <c r="AP425" s="41">
        <f t="shared" si="835"/>
        <v>32968.614188100124</v>
      </c>
      <c r="AQ425" s="39">
        <f t="shared" si="836"/>
        <v>-15660091.739347558</v>
      </c>
      <c r="AR425" s="39">
        <f t="shared" si="837"/>
        <v>17308522.448752563</v>
      </c>
      <c r="AS425" s="40">
        <f t="shared" si="807"/>
        <v>17719.20244484437</v>
      </c>
      <c r="AT425" s="39">
        <f t="shared" si="838"/>
        <v>44298006.112110928</v>
      </c>
      <c r="AU425" s="39">
        <f t="shared" si="839"/>
        <v>-21041552903.252689</v>
      </c>
      <c r="AV425" s="39">
        <f t="shared" si="840"/>
        <v>23256453208.858238</v>
      </c>
      <c r="AW425" s="53">
        <f t="shared" si="841"/>
        <v>9994737629045.0273</v>
      </c>
      <c r="AX425" s="39">
        <f t="shared" si="842"/>
        <v>-11046815274207.664</v>
      </c>
      <c r="AY425" s="39">
        <f t="shared" si="843"/>
        <v>12209637934650.574</v>
      </c>
      <c r="BS425" s="21">
        <v>371</v>
      </c>
      <c r="BT425" s="39">
        <v>525</v>
      </c>
      <c r="BU425" s="39">
        <v>-475</v>
      </c>
      <c r="BV425" s="39">
        <v>2500</v>
      </c>
      <c r="BW425" s="50">
        <f t="shared" si="844"/>
        <v>6.9869968815536049E-4</v>
      </c>
      <c r="BX425" s="40">
        <f t="shared" si="808"/>
        <v>14.704686552255653</v>
      </c>
      <c r="BY425" s="41">
        <f t="shared" si="845"/>
        <v>36761.716380639133</v>
      </c>
      <c r="BZ425" s="39">
        <f t="shared" si="846"/>
        <v>-17461815.280803587</v>
      </c>
      <c r="CA425" s="39">
        <f t="shared" si="847"/>
        <v>19299901.099835545</v>
      </c>
      <c r="CB425" s="40">
        <f t="shared" si="809"/>
        <v>16591.578976019155</v>
      </c>
      <c r="CC425" s="39">
        <f t="shared" si="848"/>
        <v>41478947.44004789</v>
      </c>
      <c r="CD425" s="39">
        <f t="shared" si="849"/>
        <v>-19702500034.022747</v>
      </c>
      <c r="CE425" s="39">
        <f t="shared" si="850"/>
        <v>21776447406.025143</v>
      </c>
      <c r="CF425" s="53">
        <f t="shared" si="851"/>
        <v>9358687516160.8047</v>
      </c>
      <c r="CG425" s="39">
        <f t="shared" si="852"/>
        <v>-10343812517861.943</v>
      </c>
      <c r="CH425" s="39">
        <f t="shared" si="853"/>
        <v>11432634888163.199</v>
      </c>
      <c r="DB425" s="21">
        <v>371</v>
      </c>
      <c r="DC425" s="39">
        <v>525</v>
      </c>
      <c r="DD425" s="39">
        <v>-475</v>
      </c>
      <c r="DE425" s="39">
        <v>2500</v>
      </c>
      <c r="DF425" s="50">
        <f t="shared" si="854"/>
        <v>7.1291370912869513E-4</v>
      </c>
      <c r="DG425" s="40">
        <f t="shared" si="810"/>
        <v>14.93923160905106</v>
      </c>
      <c r="DH425" s="41">
        <f t="shared" si="855"/>
        <v>37348.079022627651</v>
      </c>
      <c r="DI425" s="39">
        <f t="shared" si="856"/>
        <v>-17740337.535748135</v>
      </c>
      <c r="DJ425" s="39">
        <f t="shared" si="857"/>
        <v>19607741.486879516</v>
      </c>
      <c r="DK425" s="40">
        <f t="shared" si="811"/>
        <v>16410.350208609136</v>
      </c>
      <c r="DL425" s="39">
        <f t="shared" si="858"/>
        <v>41025875.521522842</v>
      </c>
      <c r="DM425" s="39">
        <f t="shared" si="859"/>
        <v>-19487290872.723351</v>
      </c>
      <c r="DN425" s="39">
        <f t="shared" si="860"/>
        <v>21538584648.799492</v>
      </c>
      <c r="DO425" s="53">
        <f t="shared" si="861"/>
        <v>9256463164543.5918</v>
      </c>
      <c r="DP425" s="39">
        <f t="shared" si="862"/>
        <v>-10230827708179.758</v>
      </c>
      <c r="DQ425" s="39">
        <f t="shared" si="863"/>
        <v>11307756940619.734</v>
      </c>
      <c r="EK425" s="21">
        <v>371</v>
      </c>
      <c r="EL425" s="39">
        <v>525</v>
      </c>
      <c r="EM425" s="39">
        <v>-475</v>
      </c>
      <c r="EN425" s="39">
        <v>2500</v>
      </c>
      <c r="EO425" s="50">
        <f t="shared" si="864"/>
        <v>7.2120462379598516E-4</v>
      </c>
      <c r="EP425" s="40">
        <f t="shared" si="812"/>
        <v>15.074850209470108</v>
      </c>
      <c r="EQ425" s="41">
        <f t="shared" si="865"/>
        <v>37687.12552367527</v>
      </c>
      <c r="ER425" s="39">
        <f t="shared" si="866"/>
        <v>-17901384.623745754</v>
      </c>
      <c r="ES425" s="39">
        <f t="shared" si="867"/>
        <v>19785740.899929516</v>
      </c>
      <c r="ET425" s="40">
        <f t="shared" si="813"/>
        <v>16304.641046601188</v>
      </c>
      <c r="EU425" s="39">
        <f t="shared" si="868"/>
        <v>40761602.61650297</v>
      </c>
      <c r="EV425" s="39">
        <f t="shared" si="869"/>
        <v>-19361761242.838909</v>
      </c>
      <c r="EW425" s="39">
        <f t="shared" si="870"/>
        <v>21399841373.664059</v>
      </c>
      <c r="EX425" s="53">
        <f t="shared" si="871"/>
        <v>9196836590348.4824</v>
      </c>
      <c r="EY425" s="39">
        <f t="shared" si="872"/>
        <v>-10164924652490.428</v>
      </c>
      <c r="EZ425" s="39">
        <f t="shared" si="873"/>
        <v>11234916721173.631</v>
      </c>
      <c r="FT425" s="21">
        <v>371</v>
      </c>
      <c r="FU425" s="39">
        <v>525</v>
      </c>
      <c r="FV425" s="39">
        <v>-475</v>
      </c>
      <c r="FW425" s="39">
        <v>2500</v>
      </c>
      <c r="FX425" s="50">
        <f t="shared" si="874"/>
        <v>7.2182943436995537E-4</v>
      </c>
      <c r="FY425" s="40">
        <f t="shared" si="814"/>
        <v>15.085035032875695</v>
      </c>
      <c r="FZ425" s="41">
        <f t="shared" si="875"/>
        <v>37712.587582189233</v>
      </c>
      <c r="GA425" s="39">
        <f t="shared" si="876"/>
        <v>-17913479.101539887</v>
      </c>
      <c r="GB425" s="39">
        <f t="shared" si="877"/>
        <v>19799108.480649348</v>
      </c>
      <c r="GC425" s="40">
        <f t="shared" si="815"/>
        <v>16296.674711783069</v>
      </c>
      <c r="GD425" s="39">
        <f t="shared" si="878"/>
        <v>40741686.779457673</v>
      </c>
      <c r="GE425" s="39">
        <f t="shared" si="879"/>
        <v>-19352301220.242393</v>
      </c>
      <c r="GF425" s="39">
        <f t="shared" si="880"/>
        <v>21389385559.215279</v>
      </c>
      <c r="GG425" s="53">
        <f t="shared" si="881"/>
        <v>9192343079615.1367</v>
      </c>
      <c r="GH425" s="39">
        <f t="shared" si="882"/>
        <v>-10159958140627.258</v>
      </c>
      <c r="GI425" s="39">
        <f t="shared" si="883"/>
        <v>11229427418588.021</v>
      </c>
      <c r="HC425" s="21">
        <v>371</v>
      </c>
      <c r="HD425" s="39">
        <v>525</v>
      </c>
      <c r="HE425" s="39">
        <v>-475</v>
      </c>
      <c r="HF425" s="39">
        <v>2500</v>
      </c>
      <c r="HG425" s="50">
        <f t="shared" si="884"/>
        <v>7.2183284029034213E-4</v>
      </c>
      <c r="HH425" s="40">
        <f t="shared" si="816"/>
        <v>15.085090537978381</v>
      </c>
      <c r="HI425" s="41">
        <f t="shared" si="885"/>
        <v>37712.72634494595</v>
      </c>
      <c r="HJ425" s="39">
        <f t="shared" si="886"/>
        <v>-17913545.013849325</v>
      </c>
      <c r="HK425" s="39">
        <f t="shared" si="887"/>
        <v>19799181.331096623</v>
      </c>
      <c r="HL425" s="40">
        <f t="shared" si="817"/>
        <v>16296.631286298136</v>
      </c>
      <c r="HM425" s="39">
        <f t="shared" si="888"/>
        <v>40741578.215745337</v>
      </c>
      <c r="HN425" s="39">
        <f t="shared" si="889"/>
        <v>-19352249652.479034</v>
      </c>
      <c r="HO425" s="39">
        <f t="shared" si="890"/>
        <v>21389328563.2663</v>
      </c>
      <c r="HP425" s="53">
        <f t="shared" si="891"/>
        <v>9192318584927.541</v>
      </c>
      <c r="HQ425" s="39">
        <f t="shared" si="892"/>
        <v>-10159931067551.492</v>
      </c>
      <c r="HR425" s="39">
        <f t="shared" si="893"/>
        <v>11229397495714.809</v>
      </c>
      <c r="IL425" s="21">
        <v>371</v>
      </c>
      <c r="IM425" s="39">
        <v>525</v>
      </c>
      <c r="IN425" s="39">
        <v>-475</v>
      </c>
      <c r="IO425" s="39">
        <v>2500</v>
      </c>
      <c r="IP425" s="50">
        <f t="shared" si="894"/>
        <v>7.2183284034318116E-4</v>
      </c>
      <c r="IQ425" s="40">
        <f t="shared" si="818"/>
        <v>15.085090538839479</v>
      </c>
      <c r="IR425" s="41">
        <f t="shared" si="895"/>
        <v>37712.726347098695</v>
      </c>
      <c r="IS425" s="39">
        <f t="shared" si="896"/>
        <v>-17913545.01487188</v>
      </c>
      <c r="IT425" s="39">
        <f t="shared" si="897"/>
        <v>19799181.332226813</v>
      </c>
      <c r="IU425" s="40">
        <f t="shared" si="819"/>
        <v>16296.631285624439</v>
      </c>
      <c r="IV425" s="39">
        <f t="shared" si="898"/>
        <v>40741578.214061096</v>
      </c>
      <c r="IW425" s="39">
        <f t="shared" si="899"/>
        <v>-19352249651.67902</v>
      </c>
      <c r="IX425" s="39">
        <f t="shared" si="900"/>
        <v>21389328562.382076</v>
      </c>
      <c r="IY425" s="53">
        <f t="shared" si="901"/>
        <v>9192318584547.5352</v>
      </c>
      <c r="IZ425" s="39">
        <f t="shared" si="902"/>
        <v>-10159931067131.486</v>
      </c>
      <c r="JA425" s="39">
        <f t="shared" si="903"/>
        <v>11229397495250.59</v>
      </c>
      <c r="JU425" s="21">
        <v>371</v>
      </c>
      <c r="JV425" s="39">
        <v>525</v>
      </c>
      <c r="JW425" s="39">
        <v>-475</v>
      </c>
      <c r="JX425" s="39">
        <v>2500</v>
      </c>
      <c r="JY425" s="50">
        <f t="shared" si="904"/>
        <v>7.2183284034318257E-4</v>
      </c>
      <c r="JZ425" s="40">
        <f t="shared" si="820"/>
        <v>15.085090538839502</v>
      </c>
      <c r="KA425" s="41">
        <f t="shared" si="905"/>
        <v>37712.726347098753</v>
      </c>
      <c r="KB425" s="39">
        <f t="shared" si="906"/>
        <v>-17913545.014871906</v>
      </c>
      <c r="KC425" s="39">
        <f t="shared" si="907"/>
        <v>19799181.332226846</v>
      </c>
      <c r="KD425" s="40">
        <f t="shared" si="821"/>
        <v>16296.631285624422</v>
      </c>
      <c r="KE425" s="39">
        <f t="shared" si="908"/>
        <v>40741578.214061059</v>
      </c>
      <c r="KF425" s="39">
        <f t="shared" si="909"/>
        <v>-19352249651.679005</v>
      </c>
      <c r="KG425" s="39">
        <f t="shared" si="910"/>
        <v>21389328562.382057</v>
      </c>
      <c r="KH425" s="53">
        <f t="shared" si="911"/>
        <v>9192318584547.5273</v>
      </c>
      <c r="KI425" s="39">
        <f t="shared" si="912"/>
        <v>-10159931067131.477</v>
      </c>
      <c r="KJ425" s="39">
        <f t="shared" si="913"/>
        <v>11229397495250.58</v>
      </c>
      <c r="LD425" s="21">
        <v>371</v>
      </c>
      <c r="LE425" s="39">
        <v>525</v>
      </c>
      <c r="LF425" s="39">
        <v>-475</v>
      </c>
      <c r="LG425" s="39">
        <v>2500</v>
      </c>
      <c r="LH425" s="50">
        <f t="shared" si="914"/>
        <v>7.2183284034318257E-4</v>
      </c>
      <c r="LI425" s="40">
        <f t="shared" si="822"/>
        <v>15.085090538839502</v>
      </c>
      <c r="LJ425" s="41">
        <f t="shared" si="915"/>
        <v>37712.726347098753</v>
      </c>
      <c r="LK425" s="39">
        <f t="shared" si="916"/>
        <v>-17913545.014871906</v>
      </c>
      <c r="LL425" s="39">
        <f t="shared" si="917"/>
        <v>19799181.332226846</v>
      </c>
      <c r="LM425" s="40">
        <f t="shared" si="823"/>
        <v>16296.631285624422</v>
      </c>
      <c r="LN425" s="39">
        <f t="shared" si="918"/>
        <v>40741578.214061059</v>
      </c>
      <c r="LO425" s="39">
        <f t="shared" si="919"/>
        <v>-19352249651.679005</v>
      </c>
      <c r="LP425" s="39">
        <f t="shared" si="920"/>
        <v>21389328562.382057</v>
      </c>
      <c r="LQ425" s="53">
        <f t="shared" si="921"/>
        <v>9192318584547.5273</v>
      </c>
      <c r="LR425" s="39">
        <f t="shared" si="922"/>
        <v>-10159931067131.477</v>
      </c>
      <c r="LS425" s="39">
        <f t="shared" si="923"/>
        <v>11229397495250.58</v>
      </c>
    </row>
    <row r="426" spans="1:331" x14ac:dyDescent="0.25">
      <c r="A426" s="21">
        <v>372</v>
      </c>
      <c r="B426" s="39">
        <v>525</v>
      </c>
      <c r="C426" s="39">
        <v>-425</v>
      </c>
      <c r="D426" s="39">
        <v>2500</v>
      </c>
      <c r="E426" s="50">
        <f t="shared" si="824"/>
        <v>9.6250000000000003E-4</v>
      </c>
      <c r="F426" s="40">
        <f t="shared" si="804"/>
        <v>18.637910156250001</v>
      </c>
      <c r="G426" s="41">
        <f t="shared" si="825"/>
        <v>46594.775390625</v>
      </c>
      <c r="H426" s="39">
        <f t="shared" si="826"/>
        <v>-19802779.541015625</v>
      </c>
      <c r="I426" s="39">
        <f t="shared" si="827"/>
        <v>24462257.080078125</v>
      </c>
      <c r="J426" s="40">
        <f t="shared" si="805"/>
        <v>13228.125000000002</v>
      </c>
      <c r="K426" s="39">
        <f t="shared" si="828"/>
        <v>33070312.500000004</v>
      </c>
      <c r="L426" s="39">
        <f t="shared" si="829"/>
        <v>-14054882812.500002</v>
      </c>
      <c r="M426" s="39">
        <f t="shared" si="830"/>
        <v>17361914062.500004</v>
      </c>
      <c r="N426" s="53">
        <f t="shared" si="831"/>
        <v>5973325195312.501</v>
      </c>
      <c r="O426" s="39">
        <f t="shared" si="832"/>
        <v>-7378813476562.502</v>
      </c>
      <c r="P426" s="39">
        <f t="shared" si="833"/>
        <v>9115004882812.502</v>
      </c>
      <c r="AJ426" s="21">
        <v>372</v>
      </c>
      <c r="AK426" s="39">
        <v>525</v>
      </c>
      <c r="AL426" s="39">
        <v>-425</v>
      </c>
      <c r="AM426" s="39">
        <v>2500</v>
      </c>
      <c r="AN426" s="50">
        <f t="shared" si="834"/>
        <v>6.8285067151488779E-4</v>
      </c>
      <c r="AO426" s="40">
        <f t="shared" si="806"/>
        <v>14.440124996254013</v>
      </c>
      <c r="AP426" s="41">
        <f t="shared" si="835"/>
        <v>36100.312490635035</v>
      </c>
      <c r="AQ426" s="39">
        <f t="shared" si="836"/>
        <v>-15342632.808519891</v>
      </c>
      <c r="AR426" s="39">
        <f t="shared" si="837"/>
        <v>18952664.057583392</v>
      </c>
      <c r="AS426" s="40">
        <f t="shared" si="807"/>
        <v>16793.65393818518</v>
      </c>
      <c r="AT426" s="39">
        <f t="shared" si="838"/>
        <v>41984134.845462948</v>
      </c>
      <c r="AU426" s="39">
        <f t="shared" si="839"/>
        <v>-17843257309.321754</v>
      </c>
      <c r="AV426" s="39">
        <f t="shared" si="840"/>
        <v>22041670793.86805</v>
      </c>
      <c r="AW426" s="53">
        <f t="shared" si="841"/>
        <v>7583384356461.7461</v>
      </c>
      <c r="AX426" s="39">
        <f t="shared" si="842"/>
        <v>-9367710087393.9219</v>
      </c>
      <c r="AY426" s="39">
        <f t="shared" si="843"/>
        <v>11571877166780.725</v>
      </c>
      <c r="BS426" s="21">
        <v>372</v>
      </c>
      <c r="BT426" s="39">
        <v>525</v>
      </c>
      <c r="BU426" s="39">
        <v>-425</v>
      </c>
      <c r="BV426" s="39">
        <v>2500</v>
      </c>
      <c r="BW426" s="50">
        <f t="shared" si="844"/>
        <v>7.8906119190367261E-4</v>
      </c>
      <c r="BX426" s="40">
        <f t="shared" si="808"/>
        <v>16.151873419419822</v>
      </c>
      <c r="BY426" s="41">
        <f t="shared" si="845"/>
        <v>40379.683548549554</v>
      </c>
      <c r="BZ426" s="39">
        <f t="shared" si="846"/>
        <v>-17161365.50813356</v>
      </c>
      <c r="CA426" s="39">
        <f t="shared" si="847"/>
        <v>21199333.862988517</v>
      </c>
      <c r="CB426" s="40">
        <f t="shared" si="809"/>
        <v>15439.469803228172</v>
      </c>
      <c r="CC426" s="39">
        <f t="shared" si="848"/>
        <v>38598674.508070432</v>
      </c>
      <c r="CD426" s="39">
        <f t="shared" si="849"/>
        <v>-16404436665.929934</v>
      </c>
      <c r="CE426" s="39">
        <f t="shared" si="850"/>
        <v>20264304116.736977</v>
      </c>
      <c r="CF426" s="53">
        <f t="shared" si="851"/>
        <v>6971885583020.2217</v>
      </c>
      <c r="CG426" s="39">
        <f t="shared" si="852"/>
        <v>-8612329249613.2148</v>
      </c>
      <c r="CH426" s="39">
        <f t="shared" si="853"/>
        <v>10638759661286.912</v>
      </c>
      <c r="DB426" s="21">
        <v>372</v>
      </c>
      <c r="DC426" s="39">
        <v>525</v>
      </c>
      <c r="DD426" s="39">
        <v>-425</v>
      </c>
      <c r="DE426" s="39">
        <v>2500</v>
      </c>
      <c r="DF426" s="50">
        <f t="shared" si="854"/>
        <v>8.2383398388007198E-4</v>
      </c>
      <c r="DG426" s="40">
        <f t="shared" si="810"/>
        <v>16.681038578594183</v>
      </c>
      <c r="DH426" s="41">
        <f t="shared" si="855"/>
        <v>41702.596446485455</v>
      </c>
      <c r="DI426" s="39">
        <f t="shared" si="856"/>
        <v>-17723603.48975632</v>
      </c>
      <c r="DJ426" s="39">
        <f t="shared" si="857"/>
        <v>21893863.134404864</v>
      </c>
      <c r="DK426" s="40">
        <f t="shared" si="811"/>
        <v>14996.116705529081</v>
      </c>
      <c r="DL426" s="39">
        <f t="shared" si="858"/>
        <v>37490291.763822705</v>
      </c>
      <c r="DM426" s="39">
        <f t="shared" si="859"/>
        <v>-15933373999.624649</v>
      </c>
      <c r="DN426" s="39">
        <f t="shared" si="860"/>
        <v>19682403176.00692</v>
      </c>
      <c r="DO426" s="53">
        <f t="shared" si="861"/>
        <v>6771683949840.4756</v>
      </c>
      <c r="DP426" s="39">
        <f t="shared" si="862"/>
        <v>-8365021349802.9414</v>
      </c>
      <c r="DQ426" s="39">
        <f t="shared" si="863"/>
        <v>10333261667403.633</v>
      </c>
      <c r="EK426" s="21">
        <v>372</v>
      </c>
      <c r="EL426" s="39">
        <v>525</v>
      </c>
      <c r="EM426" s="39">
        <v>-425</v>
      </c>
      <c r="EN426" s="39">
        <v>2500</v>
      </c>
      <c r="EO426" s="50">
        <f t="shared" si="864"/>
        <v>8.3979103409944321E-4</v>
      </c>
      <c r="EP426" s="40">
        <f t="shared" si="812"/>
        <v>16.918709115955249</v>
      </c>
      <c r="EQ426" s="41">
        <f t="shared" si="865"/>
        <v>42296.77278988812</v>
      </c>
      <c r="ER426" s="39">
        <f t="shared" si="866"/>
        <v>-17976128.435702451</v>
      </c>
      <c r="ES426" s="39">
        <f t="shared" si="867"/>
        <v>22205805.714691263</v>
      </c>
      <c r="ET426" s="40">
        <f t="shared" si="813"/>
        <v>14792.664315232099</v>
      </c>
      <c r="EU426" s="39">
        <f t="shared" si="868"/>
        <v>36981660.788080245</v>
      </c>
      <c r="EV426" s="39">
        <f t="shared" si="869"/>
        <v>-15717205834.934105</v>
      </c>
      <c r="EW426" s="39">
        <f t="shared" si="870"/>
        <v>19415371913.74213</v>
      </c>
      <c r="EX426" s="53">
        <f t="shared" si="871"/>
        <v>6679812479846.9941</v>
      </c>
      <c r="EY426" s="39">
        <f t="shared" si="872"/>
        <v>-8251533063340.4053</v>
      </c>
      <c r="EZ426" s="39">
        <f t="shared" si="873"/>
        <v>10193070254714.617</v>
      </c>
      <c r="FT426" s="21">
        <v>372</v>
      </c>
      <c r="FU426" s="39">
        <v>525</v>
      </c>
      <c r="FV426" s="39">
        <v>-425</v>
      </c>
      <c r="FW426" s="39">
        <v>2500</v>
      </c>
      <c r="FX426" s="50">
        <f t="shared" si="874"/>
        <v>8.4099931506322252E-4</v>
      </c>
      <c r="FY426" s="40">
        <f t="shared" si="814"/>
        <v>16.93657350351501</v>
      </c>
      <c r="FZ426" s="41">
        <f t="shared" si="875"/>
        <v>42341.433758787527</v>
      </c>
      <c r="GA426" s="39">
        <f t="shared" si="876"/>
        <v>-17995109.3474847</v>
      </c>
      <c r="GB426" s="39">
        <f t="shared" si="877"/>
        <v>22229252.723363452</v>
      </c>
      <c r="GC426" s="40">
        <f t="shared" si="815"/>
        <v>14777.258732943914</v>
      </c>
      <c r="GD426" s="39">
        <f t="shared" si="878"/>
        <v>36943146.832359783</v>
      </c>
      <c r="GE426" s="39">
        <f t="shared" si="879"/>
        <v>-15700837403.752909</v>
      </c>
      <c r="GF426" s="39">
        <f t="shared" si="880"/>
        <v>19395152086.988888</v>
      </c>
      <c r="GG426" s="53">
        <f t="shared" si="881"/>
        <v>6672855896594.9863</v>
      </c>
      <c r="GH426" s="39">
        <f t="shared" si="882"/>
        <v>-8242939636970.2773</v>
      </c>
      <c r="GI426" s="39">
        <f t="shared" si="883"/>
        <v>10182454845669.166</v>
      </c>
      <c r="HC426" s="21">
        <v>372</v>
      </c>
      <c r="HD426" s="39">
        <v>525</v>
      </c>
      <c r="HE426" s="39">
        <v>-425</v>
      </c>
      <c r="HF426" s="39">
        <v>2500</v>
      </c>
      <c r="HG426" s="50">
        <f t="shared" si="884"/>
        <v>8.4100498534829592E-4</v>
      </c>
      <c r="HH426" s="40">
        <f t="shared" si="816"/>
        <v>16.936657294579661</v>
      </c>
      <c r="HI426" s="41">
        <f t="shared" si="885"/>
        <v>42341.643236449148</v>
      </c>
      <c r="HJ426" s="39">
        <f t="shared" si="886"/>
        <v>-17995198.375490889</v>
      </c>
      <c r="HK426" s="39">
        <f t="shared" si="887"/>
        <v>22229362.699135803</v>
      </c>
      <c r="HL426" s="40">
        <f t="shared" si="817"/>
        <v>14777.186436809227</v>
      </c>
      <c r="HM426" s="39">
        <f t="shared" si="888"/>
        <v>36942966.092023067</v>
      </c>
      <c r="HN426" s="39">
        <f t="shared" si="889"/>
        <v>-15700760589.109804</v>
      </c>
      <c r="HO426" s="39">
        <f t="shared" si="890"/>
        <v>19395057198.312111</v>
      </c>
      <c r="HP426" s="53">
        <f t="shared" si="891"/>
        <v>6672823250371.667</v>
      </c>
      <c r="HQ426" s="39">
        <f t="shared" si="892"/>
        <v>-8242899309282.6475</v>
      </c>
      <c r="HR426" s="39">
        <f t="shared" si="893"/>
        <v>10182405029113.857</v>
      </c>
      <c r="IL426" s="21">
        <v>372</v>
      </c>
      <c r="IM426" s="39">
        <v>525</v>
      </c>
      <c r="IN426" s="39">
        <v>-425</v>
      </c>
      <c r="IO426" s="39">
        <v>2500</v>
      </c>
      <c r="IP426" s="50">
        <f t="shared" si="894"/>
        <v>8.410049854425764E-4</v>
      </c>
      <c r="IQ426" s="40">
        <f t="shared" si="818"/>
        <v>16.936657295972864</v>
      </c>
      <c r="IR426" s="41">
        <f t="shared" si="895"/>
        <v>42341.643239932164</v>
      </c>
      <c r="IS426" s="39">
        <f t="shared" si="896"/>
        <v>-17995198.37697117</v>
      </c>
      <c r="IT426" s="39">
        <f t="shared" si="897"/>
        <v>22229362.700964388</v>
      </c>
      <c r="IU426" s="40">
        <f t="shared" si="819"/>
        <v>14777.186435607153</v>
      </c>
      <c r="IV426" s="39">
        <f t="shared" si="898"/>
        <v>36942966.089017883</v>
      </c>
      <c r="IW426" s="39">
        <f t="shared" si="899"/>
        <v>-15700760587.8326</v>
      </c>
      <c r="IX426" s="39">
        <f t="shared" si="900"/>
        <v>19395057196.73439</v>
      </c>
      <c r="IY426" s="53">
        <f t="shared" si="901"/>
        <v>6672823249828.8545</v>
      </c>
      <c r="IZ426" s="39">
        <f t="shared" si="902"/>
        <v>-8242899308612.1162</v>
      </c>
      <c r="JA426" s="39">
        <f t="shared" si="903"/>
        <v>10182405028285.555</v>
      </c>
      <c r="JU426" s="21">
        <v>372</v>
      </c>
      <c r="JV426" s="39">
        <v>525</v>
      </c>
      <c r="JW426" s="39">
        <v>-425</v>
      </c>
      <c r="JX426" s="39">
        <v>2500</v>
      </c>
      <c r="JY426" s="50">
        <f t="shared" si="904"/>
        <v>8.410049854425776E-4</v>
      </c>
      <c r="JZ426" s="40">
        <f t="shared" si="820"/>
        <v>16.936657295972882</v>
      </c>
      <c r="KA426" s="41">
        <f t="shared" si="905"/>
        <v>42341.643239932208</v>
      </c>
      <c r="KB426" s="39">
        <f t="shared" si="906"/>
        <v>-17995198.376971189</v>
      </c>
      <c r="KC426" s="39">
        <f t="shared" si="907"/>
        <v>22229362.70096441</v>
      </c>
      <c r="KD426" s="40">
        <f t="shared" si="821"/>
        <v>14777.186435607135</v>
      </c>
      <c r="KE426" s="39">
        <f t="shared" si="908"/>
        <v>36942966.089017838</v>
      </c>
      <c r="KF426" s="39">
        <f t="shared" si="909"/>
        <v>-15700760587.832581</v>
      </c>
      <c r="KG426" s="39">
        <f t="shared" si="910"/>
        <v>19395057196.734364</v>
      </c>
      <c r="KH426" s="53">
        <f t="shared" si="911"/>
        <v>6672823249828.8467</v>
      </c>
      <c r="KI426" s="39">
        <f t="shared" si="912"/>
        <v>-8242899308612.1045</v>
      </c>
      <c r="KJ426" s="39">
        <f t="shared" si="913"/>
        <v>10182405028285.541</v>
      </c>
      <c r="LD426" s="21">
        <v>372</v>
      </c>
      <c r="LE426" s="39">
        <v>525</v>
      </c>
      <c r="LF426" s="39">
        <v>-425</v>
      </c>
      <c r="LG426" s="39">
        <v>2500</v>
      </c>
      <c r="LH426" s="50">
        <f t="shared" si="914"/>
        <v>8.410049854425776E-4</v>
      </c>
      <c r="LI426" s="40">
        <f t="shared" si="822"/>
        <v>16.936657295972882</v>
      </c>
      <c r="LJ426" s="41">
        <f t="shared" si="915"/>
        <v>42341.643239932208</v>
      </c>
      <c r="LK426" s="39">
        <f t="shared" si="916"/>
        <v>-17995198.376971189</v>
      </c>
      <c r="LL426" s="39">
        <f t="shared" si="917"/>
        <v>22229362.70096441</v>
      </c>
      <c r="LM426" s="40">
        <f t="shared" si="823"/>
        <v>14777.186435607135</v>
      </c>
      <c r="LN426" s="39">
        <f t="shared" si="918"/>
        <v>36942966.089017838</v>
      </c>
      <c r="LO426" s="39">
        <f t="shared" si="919"/>
        <v>-15700760587.832581</v>
      </c>
      <c r="LP426" s="39">
        <f t="shared" si="920"/>
        <v>19395057196.734364</v>
      </c>
      <c r="LQ426" s="53">
        <f t="shared" si="921"/>
        <v>6672823249828.8467</v>
      </c>
      <c r="LR426" s="39">
        <f t="shared" si="922"/>
        <v>-8242899308612.1045</v>
      </c>
      <c r="LS426" s="39">
        <f t="shared" si="923"/>
        <v>10182405028285.541</v>
      </c>
    </row>
    <row r="427" spans="1:331" x14ac:dyDescent="0.25">
      <c r="A427" s="21">
        <v>373</v>
      </c>
      <c r="B427" s="39">
        <v>525</v>
      </c>
      <c r="C427" s="39">
        <v>-375</v>
      </c>
      <c r="D427" s="39">
        <v>2500</v>
      </c>
      <c r="E427" s="50">
        <f t="shared" si="824"/>
        <v>9.7000000000000005E-4</v>
      </c>
      <c r="F427" s="40">
        <f t="shared" si="804"/>
        <v>18.736762500000005</v>
      </c>
      <c r="G427" s="41">
        <f t="shared" si="825"/>
        <v>46841.906250000015</v>
      </c>
      <c r="H427" s="39">
        <f t="shared" si="826"/>
        <v>-17565714.843750004</v>
      </c>
      <c r="I427" s="39">
        <f t="shared" si="827"/>
        <v>24592000.781250007</v>
      </c>
      <c r="J427" s="40">
        <f t="shared" si="805"/>
        <v>13132.499999999998</v>
      </c>
      <c r="K427" s="39">
        <f t="shared" si="828"/>
        <v>32831249.999999996</v>
      </c>
      <c r="L427" s="39">
        <f t="shared" si="829"/>
        <v>-12311718749.999998</v>
      </c>
      <c r="M427" s="39">
        <f t="shared" si="830"/>
        <v>17236406249.999996</v>
      </c>
      <c r="N427" s="53">
        <f t="shared" si="831"/>
        <v>4616894531249.999</v>
      </c>
      <c r="O427" s="39">
        <f t="shared" si="832"/>
        <v>-6463652343749.999</v>
      </c>
      <c r="P427" s="39">
        <f t="shared" si="833"/>
        <v>9049113281249.998</v>
      </c>
      <c r="AJ427" s="21">
        <v>373</v>
      </c>
      <c r="AK427" s="39">
        <v>525</v>
      </c>
      <c r="AL427" s="39">
        <v>-375</v>
      </c>
      <c r="AM427" s="39">
        <v>2500</v>
      </c>
      <c r="AN427" s="50">
        <f t="shared" si="834"/>
        <v>7.5544271125286351E-4</v>
      </c>
      <c r="AO427" s="40">
        <f t="shared" si="806"/>
        <v>15.62561686329315</v>
      </c>
      <c r="AP427" s="41">
        <f t="shared" si="835"/>
        <v>39064.042158232878</v>
      </c>
      <c r="AQ427" s="39">
        <f t="shared" si="836"/>
        <v>-14649015.809337329</v>
      </c>
      <c r="AR427" s="39">
        <f t="shared" si="837"/>
        <v>20508622.133072261</v>
      </c>
      <c r="AS427" s="40">
        <f t="shared" si="807"/>
        <v>15868.105431525992</v>
      </c>
      <c r="AT427" s="39">
        <f t="shared" si="838"/>
        <v>39670263.578814976</v>
      </c>
      <c r="AU427" s="39">
        <f t="shared" si="839"/>
        <v>-14876348842.055616</v>
      </c>
      <c r="AV427" s="39">
        <f t="shared" si="840"/>
        <v>20826888378.877861</v>
      </c>
      <c r="AW427" s="53">
        <f t="shared" si="841"/>
        <v>5578630815770.8564</v>
      </c>
      <c r="AX427" s="39">
        <f t="shared" si="842"/>
        <v>-7810083142079.1982</v>
      </c>
      <c r="AY427" s="39">
        <f t="shared" si="843"/>
        <v>10934116398910.877</v>
      </c>
      <c r="BS427" s="21">
        <v>373</v>
      </c>
      <c r="BT427" s="39">
        <v>525</v>
      </c>
      <c r="BU427" s="39">
        <v>-375</v>
      </c>
      <c r="BV427" s="39">
        <v>2500</v>
      </c>
      <c r="BW427" s="50">
        <f t="shared" si="844"/>
        <v>8.7942269565198495E-4</v>
      </c>
      <c r="BX427" s="40">
        <f t="shared" si="808"/>
        <v>17.494953969248364</v>
      </c>
      <c r="BY427" s="41">
        <f t="shared" si="845"/>
        <v>43737.38492312091</v>
      </c>
      <c r="BZ427" s="39">
        <f t="shared" si="846"/>
        <v>-16401519.346170342</v>
      </c>
      <c r="CA427" s="39">
        <f t="shared" si="847"/>
        <v>22962127.084638476</v>
      </c>
      <c r="CB427" s="40">
        <f t="shared" si="809"/>
        <v>14287.360630437193</v>
      </c>
      <c r="CC427" s="39">
        <f t="shared" si="848"/>
        <v>35718401.576092981</v>
      </c>
      <c r="CD427" s="39">
        <f t="shared" si="849"/>
        <v>-13394400591.034868</v>
      </c>
      <c r="CE427" s="39">
        <f t="shared" si="850"/>
        <v>18752160827.448814</v>
      </c>
      <c r="CF427" s="53">
        <f t="shared" si="851"/>
        <v>5022900221638.0752</v>
      </c>
      <c r="CG427" s="39">
        <f t="shared" si="852"/>
        <v>-7032060310293.3057</v>
      </c>
      <c r="CH427" s="39">
        <f t="shared" si="853"/>
        <v>9844884434410.627</v>
      </c>
      <c r="DB427" s="21">
        <v>373</v>
      </c>
      <c r="DC427" s="39">
        <v>525</v>
      </c>
      <c r="DD427" s="39">
        <v>-375</v>
      </c>
      <c r="DE427" s="39">
        <v>2500</v>
      </c>
      <c r="DF427" s="50">
        <f t="shared" si="854"/>
        <v>9.3475425863144904E-4</v>
      </c>
      <c r="DG427" s="40">
        <f t="shared" si="810"/>
        <v>18.26597837941306</v>
      </c>
      <c r="DH427" s="41">
        <f t="shared" si="855"/>
        <v>45664.945948532652</v>
      </c>
      <c r="DI427" s="39">
        <f t="shared" si="856"/>
        <v>-17124354.730699744</v>
      </c>
      <c r="DJ427" s="39">
        <f t="shared" si="857"/>
        <v>23974096.622979641</v>
      </c>
      <c r="DK427" s="40">
        <f t="shared" si="811"/>
        <v>13581.883202449026</v>
      </c>
      <c r="DL427" s="39">
        <f t="shared" si="858"/>
        <v>33954708.006122567</v>
      </c>
      <c r="DM427" s="39">
        <f t="shared" si="859"/>
        <v>-12733015502.295963</v>
      </c>
      <c r="DN427" s="39">
        <f t="shared" si="860"/>
        <v>17826221703.214348</v>
      </c>
      <c r="DO427" s="53">
        <f t="shared" si="861"/>
        <v>4774880813360.9863</v>
      </c>
      <c r="DP427" s="39">
        <f t="shared" si="862"/>
        <v>-6684833138705.3809</v>
      </c>
      <c r="DQ427" s="39">
        <f t="shared" si="863"/>
        <v>9358766394187.5332</v>
      </c>
      <c r="EK427" s="21">
        <v>373</v>
      </c>
      <c r="EL427" s="39">
        <v>525</v>
      </c>
      <c r="EM427" s="39">
        <v>-375</v>
      </c>
      <c r="EN427" s="39">
        <v>2500</v>
      </c>
      <c r="EO427" s="50">
        <f t="shared" si="864"/>
        <v>9.5837744440290147E-4</v>
      </c>
      <c r="EP427" s="40">
        <f t="shared" si="812"/>
        <v>18.583268129404978</v>
      </c>
      <c r="EQ427" s="41">
        <f t="shared" si="865"/>
        <v>46458.170323512444</v>
      </c>
      <c r="ER427" s="39">
        <f t="shared" si="866"/>
        <v>-17421813.871317167</v>
      </c>
      <c r="ES427" s="39">
        <f t="shared" si="867"/>
        <v>24390539.419844031</v>
      </c>
      <c r="ET427" s="40">
        <f t="shared" si="813"/>
        <v>13280.687583863008</v>
      </c>
      <c r="EU427" s="39">
        <f t="shared" si="868"/>
        <v>33201718.95965752</v>
      </c>
      <c r="EV427" s="39">
        <f t="shared" si="869"/>
        <v>-12450644609.871571</v>
      </c>
      <c r="EW427" s="39">
        <f t="shared" si="870"/>
        <v>17430902453.820198</v>
      </c>
      <c r="EX427" s="53">
        <f t="shared" si="871"/>
        <v>4668991728701.8389</v>
      </c>
      <c r="EY427" s="39">
        <f t="shared" si="872"/>
        <v>-6536588420182.5742</v>
      </c>
      <c r="EZ427" s="39">
        <f t="shared" si="873"/>
        <v>9151223788255.6035</v>
      </c>
      <c r="FT427" s="21">
        <v>373</v>
      </c>
      <c r="FU427" s="39">
        <v>525</v>
      </c>
      <c r="FV427" s="39">
        <v>-375</v>
      </c>
      <c r="FW427" s="39">
        <v>2500</v>
      </c>
      <c r="FX427" s="50">
        <f t="shared" si="874"/>
        <v>9.6016919575648955E-4</v>
      </c>
      <c r="FY427" s="40">
        <f t="shared" si="814"/>
        <v>18.607043353232626</v>
      </c>
      <c r="FZ427" s="41">
        <f t="shared" si="875"/>
        <v>46517.608383081562</v>
      </c>
      <c r="GA427" s="39">
        <f t="shared" si="876"/>
        <v>-17444103.143655587</v>
      </c>
      <c r="GB427" s="39">
        <f t="shared" si="877"/>
        <v>24421744.40111782</v>
      </c>
      <c r="GC427" s="40">
        <f t="shared" si="815"/>
        <v>13257.842754104759</v>
      </c>
      <c r="GD427" s="39">
        <f t="shared" si="878"/>
        <v>33144606.885261897</v>
      </c>
      <c r="GE427" s="39">
        <f t="shared" si="879"/>
        <v>-12429227581.973211</v>
      </c>
      <c r="GF427" s="39">
        <f t="shared" si="880"/>
        <v>17400918614.762497</v>
      </c>
      <c r="GG427" s="53">
        <f t="shared" si="881"/>
        <v>4660960343239.9541</v>
      </c>
      <c r="GH427" s="39">
        <f t="shared" si="882"/>
        <v>-6525344480535.9365</v>
      </c>
      <c r="GI427" s="39">
        <f t="shared" si="883"/>
        <v>9135482272750.3105</v>
      </c>
      <c r="HC427" s="21">
        <v>373</v>
      </c>
      <c r="HD427" s="39">
        <v>525</v>
      </c>
      <c r="HE427" s="39">
        <v>-375</v>
      </c>
      <c r="HF427" s="39">
        <v>2500</v>
      </c>
      <c r="HG427" s="50">
        <f t="shared" si="884"/>
        <v>9.6017713040624959E-4</v>
      </c>
      <c r="HH427" s="40">
        <f t="shared" si="816"/>
        <v>18.607148549170091</v>
      </c>
      <c r="HI427" s="41">
        <f t="shared" si="885"/>
        <v>46517.871372925227</v>
      </c>
      <c r="HJ427" s="39">
        <f t="shared" si="886"/>
        <v>-17444201.764846958</v>
      </c>
      <c r="HK427" s="39">
        <f t="shared" si="887"/>
        <v>24421882.470785744</v>
      </c>
      <c r="HL427" s="40">
        <f t="shared" si="817"/>
        <v>13257.741587320317</v>
      </c>
      <c r="HM427" s="39">
        <f t="shared" si="888"/>
        <v>33144353.968300793</v>
      </c>
      <c r="HN427" s="39">
        <f t="shared" si="889"/>
        <v>-12429132738.112797</v>
      </c>
      <c r="HO427" s="39">
        <f t="shared" si="890"/>
        <v>17400785833.357918</v>
      </c>
      <c r="HP427" s="53">
        <f t="shared" si="891"/>
        <v>4660924776792.2988</v>
      </c>
      <c r="HQ427" s="39">
        <f t="shared" si="892"/>
        <v>-6525294687509.2188</v>
      </c>
      <c r="HR427" s="39">
        <f t="shared" si="893"/>
        <v>9135412562512.9063</v>
      </c>
      <c r="IL427" s="21">
        <v>373</v>
      </c>
      <c r="IM427" s="39">
        <v>525</v>
      </c>
      <c r="IN427" s="39">
        <v>-375</v>
      </c>
      <c r="IO427" s="39">
        <v>2500</v>
      </c>
      <c r="IP427" s="50">
        <f t="shared" si="894"/>
        <v>9.6017713054197132E-4</v>
      </c>
      <c r="IQ427" s="40">
        <f t="shared" si="818"/>
        <v>18.607148550969455</v>
      </c>
      <c r="IR427" s="41">
        <f t="shared" si="895"/>
        <v>46517.871377423638</v>
      </c>
      <c r="IS427" s="39">
        <f t="shared" si="896"/>
        <v>-17444201.766533863</v>
      </c>
      <c r="IT427" s="39">
        <f t="shared" si="897"/>
        <v>24421882.473147411</v>
      </c>
      <c r="IU427" s="40">
        <f t="shared" si="819"/>
        <v>13257.741585589865</v>
      </c>
      <c r="IV427" s="39">
        <f t="shared" si="898"/>
        <v>33144353.963974662</v>
      </c>
      <c r="IW427" s="39">
        <f t="shared" si="899"/>
        <v>-12429132736.490498</v>
      </c>
      <c r="IX427" s="39">
        <f t="shared" si="900"/>
        <v>17400785831.086697</v>
      </c>
      <c r="IY427" s="53">
        <f t="shared" si="901"/>
        <v>4660924776183.9365</v>
      </c>
      <c r="IZ427" s="39">
        <f t="shared" si="902"/>
        <v>-6525294686657.5117</v>
      </c>
      <c r="JA427" s="39">
        <f t="shared" si="903"/>
        <v>9135412561320.5156</v>
      </c>
      <c r="JU427" s="21">
        <v>373</v>
      </c>
      <c r="JV427" s="39">
        <v>525</v>
      </c>
      <c r="JW427" s="39">
        <v>-375</v>
      </c>
      <c r="JX427" s="39">
        <v>2500</v>
      </c>
      <c r="JY427" s="50">
        <f t="shared" si="904"/>
        <v>9.6017713054197284E-4</v>
      </c>
      <c r="JZ427" s="40">
        <f t="shared" si="820"/>
        <v>18.607148550969473</v>
      </c>
      <c r="KA427" s="41">
        <f t="shared" si="905"/>
        <v>46517.871377423682</v>
      </c>
      <c r="KB427" s="39">
        <f t="shared" si="906"/>
        <v>-17444201.766533881</v>
      </c>
      <c r="KC427" s="39">
        <f t="shared" si="907"/>
        <v>24421882.473147433</v>
      </c>
      <c r="KD427" s="40">
        <f t="shared" si="821"/>
        <v>13257.741585589847</v>
      </c>
      <c r="KE427" s="39">
        <f t="shared" si="908"/>
        <v>33144353.963974617</v>
      </c>
      <c r="KF427" s="39">
        <f t="shared" si="909"/>
        <v>-12429132736.490482</v>
      </c>
      <c r="KG427" s="39">
        <f t="shared" si="910"/>
        <v>17400785831.086674</v>
      </c>
      <c r="KH427" s="53">
        <f t="shared" si="911"/>
        <v>4660924776183.9307</v>
      </c>
      <c r="KI427" s="39">
        <f t="shared" si="912"/>
        <v>-6525294686657.5029</v>
      </c>
      <c r="KJ427" s="39">
        <f t="shared" si="913"/>
        <v>9135412561320.5039</v>
      </c>
      <c r="LD427" s="21">
        <v>373</v>
      </c>
      <c r="LE427" s="39">
        <v>525</v>
      </c>
      <c r="LF427" s="39">
        <v>-375</v>
      </c>
      <c r="LG427" s="39">
        <v>2500</v>
      </c>
      <c r="LH427" s="50">
        <f t="shared" si="914"/>
        <v>9.6017713054197284E-4</v>
      </c>
      <c r="LI427" s="40">
        <f t="shared" si="822"/>
        <v>18.607148550969473</v>
      </c>
      <c r="LJ427" s="41">
        <f t="shared" si="915"/>
        <v>46517.871377423682</v>
      </c>
      <c r="LK427" s="39">
        <f t="shared" si="916"/>
        <v>-17444201.766533881</v>
      </c>
      <c r="LL427" s="39">
        <f t="shared" si="917"/>
        <v>24421882.473147433</v>
      </c>
      <c r="LM427" s="40">
        <f t="shared" si="823"/>
        <v>13257.741585589847</v>
      </c>
      <c r="LN427" s="39">
        <f t="shared" si="918"/>
        <v>33144353.963974617</v>
      </c>
      <c r="LO427" s="39">
        <f t="shared" si="919"/>
        <v>-12429132736.490482</v>
      </c>
      <c r="LP427" s="39">
        <f t="shared" si="920"/>
        <v>17400785831.086674</v>
      </c>
      <c r="LQ427" s="53">
        <f t="shared" si="921"/>
        <v>4660924776183.9307</v>
      </c>
      <c r="LR427" s="39">
        <f t="shared" si="922"/>
        <v>-6525294686657.5029</v>
      </c>
      <c r="LS427" s="39">
        <f t="shared" si="923"/>
        <v>9135412561320.5039</v>
      </c>
    </row>
    <row r="428" spans="1:331" x14ac:dyDescent="0.25">
      <c r="A428" s="21">
        <v>374</v>
      </c>
      <c r="B428" s="39">
        <v>533.33299999999997</v>
      </c>
      <c r="C428" s="39">
        <v>-333.33300000000003</v>
      </c>
      <c r="D428" s="39">
        <v>1250</v>
      </c>
      <c r="E428" s="50">
        <f t="shared" si="824"/>
        <v>9.7666669999999997E-4</v>
      </c>
      <c r="F428" s="40">
        <f t="shared" si="804"/>
        <v>18.824029601583327</v>
      </c>
      <c r="G428" s="41">
        <f t="shared" si="825"/>
        <v>23530.037001979159</v>
      </c>
      <c r="H428" s="39">
        <f t="shared" si="826"/>
        <v>-7843337.8239807198</v>
      </c>
      <c r="I428" s="39">
        <f t="shared" si="827"/>
        <v>12549345.22437655</v>
      </c>
      <c r="J428" s="40">
        <f t="shared" si="805"/>
        <v>13047.499575</v>
      </c>
      <c r="K428" s="39">
        <f t="shared" si="828"/>
        <v>16309374.46875</v>
      </c>
      <c r="L428" s="39">
        <f t="shared" si="829"/>
        <v>-5436452719.7918444</v>
      </c>
      <c r="M428" s="39">
        <f t="shared" si="830"/>
        <v>8698327613.5418434</v>
      </c>
      <c r="N428" s="53">
        <f t="shared" si="831"/>
        <v>1812149094446.375</v>
      </c>
      <c r="O428" s="39">
        <f t="shared" si="832"/>
        <v>-2899439638404.7437</v>
      </c>
      <c r="P428" s="39">
        <f t="shared" si="833"/>
        <v>4639105161113.1113</v>
      </c>
      <c r="AJ428" s="21">
        <v>374</v>
      </c>
      <c r="AK428" s="39">
        <v>533.33299999999997</v>
      </c>
      <c r="AL428" s="39">
        <v>-333.33300000000003</v>
      </c>
      <c r="AM428" s="39">
        <v>1250</v>
      </c>
      <c r="AN428" s="50">
        <f t="shared" si="834"/>
        <v>8.1940400560711344E-4</v>
      </c>
      <c r="AO428" s="40">
        <f t="shared" si="806"/>
        <v>16.61448099989963</v>
      </c>
      <c r="AP428" s="41">
        <f t="shared" si="835"/>
        <v>20768.101249874537</v>
      </c>
      <c r="AQ428" s="39">
        <f t="shared" si="836"/>
        <v>-6922693.4939244296</v>
      </c>
      <c r="AR428" s="39">
        <f t="shared" si="837"/>
        <v>11076313.743899336</v>
      </c>
      <c r="AS428" s="40">
        <f t="shared" si="807"/>
        <v>15052.598928509304</v>
      </c>
      <c r="AT428" s="39">
        <f t="shared" si="838"/>
        <v>18815748.66063663</v>
      </c>
      <c r="AU428" s="39">
        <f t="shared" si="839"/>
        <v>-6271909948.29599</v>
      </c>
      <c r="AV428" s="39">
        <f t="shared" si="840"/>
        <v>10035059680.423315</v>
      </c>
      <c r="AW428" s="53">
        <f t="shared" si="841"/>
        <v>2090634558795.3474</v>
      </c>
      <c r="AX428" s="39">
        <f t="shared" si="842"/>
        <v>-3345016548454.5449</v>
      </c>
      <c r="AY428" s="39">
        <f t="shared" si="843"/>
        <v>5352028484539.207</v>
      </c>
      <c r="BS428" s="21">
        <v>374</v>
      </c>
      <c r="BT428" s="39">
        <v>533.33299999999997</v>
      </c>
      <c r="BU428" s="39">
        <v>-333.33300000000003</v>
      </c>
      <c r="BV428" s="39">
        <v>1250</v>
      </c>
      <c r="BW428" s="50">
        <f t="shared" si="844"/>
        <v>9.590542017264953E-4</v>
      </c>
      <c r="BX428" s="40">
        <f t="shared" si="808"/>
        <v>18.592253012236693</v>
      </c>
      <c r="BY428" s="41">
        <f t="shared" si="845"/>
        <v>23240.316265295867</v>
      </c>
      <c r="BZ428" s="39">
        <f t="shared" si="846"/>
        <v>-7746764.3416598681</v>
      </c>
      <c r="CA428" s="39">
        <f t="shared" si="847"/>
        <v>12394827.594719039</v>
      </c>
      <c r="CB428" s="40">
        <f t="shared" si="809"/>
        <v>13272.058927987187</v>
      </c>
      <c r="CC428" s="39">
        <f t="shared" si="848"/>
        <v>16590073.659983985</v>
      </c>
      <c r="CD428" s="39">
        <f t="shared" si="849"/>
        <v>-5530019023.303442</v>
      </c>
      <c r="CE428" s="39">
        <f t="shared" si="850"/>
        <v>8848033755.3002377</v>
      </c>
      <c r="CF428" s="53">
        <f t="shared" si="851"/>
        <v>1843337831094.8064</v>
      </c>
      <c r="CG428" s="39">
        <f t="shared" si="852"/>
        <v>-2949341635755.4941</v>
      </c>
      <c r="CH428" s="39">
        <f t="shared" si="853"/>
        <v>4718948386815.541</v>
      </c>
      <c r="DB428" s="21">
        <v>374</v>
      </c>
      <c r="DC428" s="39">
        <v>533.33299999999997</v>
      </c>
      <c r="DD428" s="39">
        <v>-333.33300000000003</v>
      </c>
      <c r="DE428" s="39">
        <v>1250</v>
      </c>
      <c r="DF428" s="50">
        <f t="shared" si="854"/>
        <v>1.0322139596290318E-3</v>
      </c>
      <c r="DG428" s="40">
        <f t="shared" si="810"/>
        <v>19.529112397902153</v>
      </c>
      <c r="DH428" s="41">
        <f t="shared" si="855"/>
        <v>24411.390497377692</v>
      </c>
      <c r="DI428" s="39">
        <f t="shared" si="856"/>
        <v>-8137122.0286623985</v>
      </c>
      <c r="DJ428" s="39">
        <f t="shared" si="857"/>
        <v>13019400.128137935</v>
      </c>
      <c r="DK428" s="40">
        <f t="shared" si="811"/>
        <v>12339.272014729844</v>
      </c>
      <c r="DL428" s="39">
        <f t="shared" si="858"/>
        <v>15424090.018412305</v>
      </c>
      <c r="DM428" s="39">
        <f t="shared" si="859"/>
        <v>-5141358198.1074295</v>
      </c>
      <c r="DN428" s="39">
        <f t="shared" si="860"/>
        <v>8226176201.7898893</v>
      </c>
      <c r="DO428" s="53">
        <f t="shared" si="861"/>
        <v>1713784352249.7439</v>
      </c>
      <c r="DP428" s="39">
        <f t="shared" si="862"/>
        <v>-2742055991871.2295</v>
      </c>
      <c r="DQ428" s="39">
        <f t="shared" si="863"/>
        <v>4387291232229.2065</v>
      </c>
      <c r="EK428" s="21">
        <v>374</v>
      </c>
      <c r="EL428" s="39">
        <v>533.33299999999997</v>
      </c>
      <c r="EM428" s="39">
        <v>-333.33300000000003</v>
      </c>
      <c r="EN428" s="39">
        <v>1250</v>
      </c>
      <c r="EO428" s="50">
        <f t="shared" si="864"/>
        <v>1.0625004852698524E-3</v>
      </c>
      <c r="EP428" s="40">
        <f t="shared" si="812"/>
        <v>19.896978456739703</v>
      </c>
      <c r="EQ428" s="41">
        <f t="shared" si="865"/>
        <v>24871.223070924629</v>
      </c>
      <c r="ER428" s="39">
        <f t="shared" si="866"/>
        <v>-8290399.3999005202</v>
      </c>
      <c r="ES428" s="39">
        <f t="shared" si="867"/>
        <v>13264644.014085444</v>
      </c>
      <c r="ET428" s="40">
        <f t="shared" si="813"/>
        <v>11953.118812809384</v>
      </c>
      <c r="EU428" s="39">
        <f t="shared" si="868"/>
        <v>14941398.51601173</v>
      </c>
      <c r="EV428" s="39">
        <f t="shared" si="869"/>
        <v>-4980461191.5377388</v>
      </c>
      <c r="EW428" s="39">
        <f t="shared" si="870"/>
        <v>7968740894.7400837</v>
      </c>
      <c r="EX428" s="53">
        <f t="shared" si="871"/>
        <v>1660152070358.8491</v>
      </c>
      <c r="EY428" s="39">
        <f t="shared" si="872"/>
        <v>-2656244308666.3965</v>
      </c>
      <c r="EZ428" s="39">
        <f t="shared" si="873"/>
        <v>4249992487614.4126</v>
      </c>
      <c r="FT428" s="21">
        <v>374</v>
      </c>
      <c r="FU428" s="39">
        <v>533.33299999999997</v>
      </c>
      <c r="FV428" s="39">
        <v>-333.33300000000003</v>
      </c>
      <c r="FW428" s="39">
        <v>1250</v>
      </c>
      <c r="FX428" s="50">
        <f t="shared" si="874"/>
        <v>1.0647999551249515E-3</v>
      </c>
      <c r="FY428" s="40">
        <f t="shared" si="814"/>
        <v>19.924430584918881</v>
      </c>
      <c r="FZ428" s="41">
        <f t="shared" si="875"/>
        <v>24905.538231148599</v>
      </c>
      <c r="GA428" s="39">
        <f t="shared" si="876"/>
        <v>-8301837.7752034571</v>
      </c>
      <c r="GB428" s="39">
        <f t="shared" si="877"/>
        <v>13282945.421433175</v>
      </c>
      <c r="GC428" s="40">
        <f t="shared" si="815"/>
        <v>11923.80057215687</v>
      </c>
      <c r="GD428" s="39">
        <f t="shared" si="878"/>
        <v>14904750.715196088</v>
      </c>
      <c r="GE428" s="39">
        <f t="shared" si="879"/>
        <v>-4968245270.1484575</v>
      </c>
      <c r="GF428" s="39">
        <f t="shared" si="880"/>
        <v>7949195413.1876745</v>
      </c>
      <c r="GG428" s="53">
        <f t="shared" si="881"/>
        <v>1656080100634.396</v>
      </c>
      <c r="GH428" s="39">
        <f t="shared" si="882"/>
        <v>-2649729154664.0874</v>
      </c>
      <c r="GI428" s="39">
        <f t="shared" si="883"/>
        <v>4239568237301.6216</v>
      </c>
      <c r="HC428" s="21">
        <v>374</v>
      </c>
      <c r="HD428" s="39">
        <v>533.33299999999997</v>
      </c>
      <c r="HE428" s="39">
        <v>-333.33300000000003</v>
      </c>
      <c r="HF428" s="39">
        <v>1250</v>
      </c>
      <c r="HG428" s="50">
        <f t="shared" si="884"/>
        <v>1.0648098462270894E-3</v>
      </c>
      <c r="HH428" s="40">
        <f t="shared" si="816"/>
        <v>19.924548523824523</v>
      </c>
      <c r="HI428" s="41">
        <f t="shared" si="885"/>
        <v>24905.685654780653</v>
      </c>
      <c r="HJ428" s="39">
        <f t="shared" si="886"/>
        <v>-8301886.9163650004</v>
      </c>
      <c r="HK428" s="39">
        <f t="shared" si="887"/>
        <v>13283024.04732113</v>
      </c>
      <c r="HL428" s="40">
        <f t="shared" si="817"/>
        <v>11923.67446060461</v>
      </c>
      <c r="HM428" s="39">
        <f t="shared" si="888"/>
        <v>14904593.075755764</v>
      </c>
      <c r="HN428" s="39">
        <f t="shared" si="889"/>
        <v>-4968192723.7208967</v>
      </c>
      <c r="HO428" s="39">
        <f t="shared" si="890"/>
        <v>7949111338.8720484</v>
      </c>
      <c r="HP428" s="53">
        <f t="shared" si="891"/>
        <v>1656062585176.0579</v>
      </c>
      <c r="HQ428" s="39">
        <f t="shared" si="892"/>
        <v>-2649701129920.2368</v>
      </c>
      <c r="HR428" s="39">
        <f t="shared" si="893"/>
        <v>4239523397694.6455</v>
      </c>
      <c r="IL428" s="21">
        <v>374</v>
      </c>
      <c r="IM428" s="39">
        <v>533.33299999999997</v>
      </c>
      <c r="IN428" s="39">
        <v>-333.33300000000003</v>
      </c>
      <c r="IO428" s="39">
        <v>1250</v>
      </c>
      <c r="IP428" s="50">
        <f t="shared" si="894"/>
        <v>1.0648098463985122E-3</v>
      </c>
      <c r="IQ428" s="40">
        <f t="shared" si="818"/>
        <v>19.924548525868513</v>
      </c>
      <c r="IR428" s="41">
        <f t="shared" si="895"/>
        <v>24905.685657335642</v>
      </c>
      <c r="IS428" s="39">
        <f t="shared" si="896"/>
        <v>-8301886.9172166623</v>
      </c>
      <c r="IT428" s="39">
        <f t="shared" si="897"/>
        <v>13283024.048683789</v>
      </c>
      <c r="IU428" s="40">
        <f t="shared" si="819"/>
        <v>11923.674458418971</v>
      </c>
      <c r="IV428" s="39">
        <f t="shared" si="898"/>
        <v>14904593.073023714</v>
      </c>
      <c r="IW428" s="39">
        <f t="shared" si="899"/>
        <v>-4968192722.810214</v>
      </c>
      <c r="IX428" s="39">
        <f t="shared" si="900"/>
        <v>7949111337.4149561</v>
      </c>
      <c r="IY428" s="53">
        <f t="shared" si="901"/>
        <v>1656062584872.4973</v>
      </c>
      <c r="IZ428" s="39">
        <f t="shared" si="902"/>
        <v>-2649701129434.5396</v>
      </c>
      <c r="JA428" s="39">
        <f t="shared" si="903"/>
        <v>4239523396917.5303</v>
      </c>
      <c r="JU428" s="21">
        <v>374</v>
      </c>
      <c r="JV428" s="39">
        <v>533.33299999999997</v>
      </c>
      <c r="JW428" s="39">
        <v>-333.33300000000003</v>
      </c>
      <c r="JX428" s="39">
        <v>1250</v>
      </c>
      <c r="JY428" s="50">
        <f t="shared" si="904"/>
        <v>1.0648098463985137E-3</v>
      </c>
      <c r="JZ428" s="40">
        <f t="shared" si="820"/>
        <v>19.924548525868531</v>
      </c>
      <c r="KA428" s="41">
        <f t="shared" si="905"/>
        <v>24905.685657335664</v>
      </c>
      <c r="KB428" s="39">
        <f t="shared" si="906"/>
        <v>-8301886.9172166698</v>
      </c>
      <c r="KC428" s="39">
        <f t="shared" si="907"/>
        <v>13283024.0486838</v>
      </c>
      <c r="KD428" s="40">
        <f t="shared" si="821"/>
        <v>11923.674458418951</v>
      </c>
      <c r="KE428" s="39">
        <f t="shared" si="908"/>
        <v>14904593.073023688</v>
      </c>
      <c r="KF428" s="39">
        <f t="shared" si="909"/>
        <v>-4968192722.8102055</v>
      </c>
      <c r="KG428" s="39">
        <f t="shared" si="910"/>
        <v>7949111337.4149418</v>
      </c>
      <c r="KH428" s="53">
        <f t="shared" si="911"/>
        <v>1656062584872.4944</v>
      </c>
      <c r="KI428" s="39">
        <f t="shared" si="912"/>
        <v>-2649701129434.5352</v>
      </c>
      <c r="KJ428" s="39">
        <f t="shared" si="913"/>
        <v>4239523396917.5229</v>
      </c>
      <c r="LD428" s="21">
        <v>374</v>
      </c>
      <c r="LE428" s="39">
        <v>533.33299999999997</v>
      </c>
      <c r="LF428" s="39">
        <v>-333.33300000000003</v>
      </c>
      <c r="LG428" s="39">
        <v>1250</v>
      </c>
      <c r="LH428" s="50">
        <f t="shared" si="914"/>
        <v>1.0648098463985137E-3</v>
      </c>
      <c r="LI428" s="40">
        <f t="shared" si="822"/>
        <v>19.924548525868531</v>
      </c>
      <c r="LJ428" s="41">
        <f t="shared" si="915"/>
        <v>24905.685657335664</v>
      </c>
      <c r="LK428" s="39">
        <f t="shared" si="916"/>
        <v>-8301886.9172166698</v>
      </c>
      <c r="LL428" s="39">
        <f t="shared" si="917"/>
        <v>13283024.0486838</v>
      </c>
      <c r="LM428" s="40">
        <f t="shared" si="823"/>
        <v>11923.674458418951</v>
      </c>
      <c r="LN428" s="39">
        <f t="shared" si="918"/>
        <v>14904593.073023688</v>
      </c>
      <c r="LO428" s="39">
        <f t="shared" si="919"/>
        <v>-4968192722.8102055</v>
      </c>
      <c r="LP428" s="39">
        <f t="shared" si="920"/>
        <v>7949111337.4149418</v>
      </c>
      <c r="LQ428" s="53">
        <f t="shared" si="921"/>
        <v>1656062584872.4944</v>
      </c>
      <c r="LR428" s="39">
        <f t="shared" si="922"/>
        <v>-2649701129434.5352</v>
      </c>
      <c r="LS428" s="39">
        <f t="shared" si="923"/>
        <v>4239523396917.5229</v>
      </c>
    </row>
    <row r="429" spans="1:331" x14ac:dyDescent="0.25">
      <c r="A429" s="21">
        <v>375</v>
      </c>
      <c r="B429" s="39">
        <v>533.33299999999997</v>
      </c>
      <c r="C429" s="39">
        <v>333.33300000000003</v>
      </c>
      <c r="D429" s="39">
        <v>1250</v>
      </c>
      <c r="E429" s="50">
        <f t="shared" si="824"/>
        <v>1.0766666E-3</v>
      </c>
      <c r="F429" s="40">
        <f t="shared" si="804"/>
        <v>20.065028381833304</v>
      </c>
      <c r="G429" s="41">
        <f t="shared" si="825"/>
        <v>25081.285477291629</v>
      </c>
      <c r="H429" s="39">
        <f t="shared" si="826"/>
        <v>8360420.132002051</v>
      </c>
      <c r="I429" s="39">
        <f t="shared" si="827"/>
        <v>13376677.227460375</v>
      </c>
      <c r="J429" s="40">
        <f t="shared" si="805"/>
        <v>11772.50085</v>
      </c>
      <c r="K429" s="39">
        <f t="shared" si="828"/>
        <v>14715626.0625</v>
      </c>
      <c r="L429" s="39">
        <f t="shared" si="829"/>
        <v>4905203782.2913132</v>
      </c>
      <c r="M429" s="39">
        <f t="shared" si="830"/>
        <v>7848328994.7913122</v>
      </c>
      <c r="N429" s="53">
        <f t="shared" si="831"/>
        <v>1635066292362.5105</v>
      </c>
      <c r="O429" s="39">
        <f t="shared" si="832"/>
        <v>2616107048820.7725</v>
      </c>
      <c r="P429" s="39">
        <f t="shared" si="833"/>
        <v>4185772847779.0342</v>
      </c>
      <c r="AJ429" s="21">
        <v>375</v>
      </c>
      <c r="AK429" s="39">
        <v>533.33299999999997</v>
      </c>
      <c r="AL429" s="39">
        <v>333.33300000000003</v>
      </c>
      <c r="AM429" s="39">
        <v>1250</v>
      </c>
      <c r="AN429" s="50">
        <f t="shared" si="834"/>
        <v>1.7872969008862595E-3</v>
      </c>
      <c r="AO429" s="40">
        <f t="shared" si="806"/>
        <v>25.211578371624739</v>
      </c>
      <c r="AP429" s="41">
        <f t="shared" si="835"/>
        <v>31514.472964530923</v>
      </c>
      <c r="AQ429" s="39">
        <f t="shared" si="836"/>
        <v>10504813.816685988</v>
      </c>
      <c r="AR429" s="39">
        <f t="shared" si="837"/>
        <v>16807708.40959217</v>
      </c>
      <c r="AS429" s="40">
        <f t="shared" si="807"/>
        <v>2711.9645137001903</v>
      </c>
      <c r="AT429" s="39">
        <f t="shared" si="838"/>
        <v>3389955.6421252377</v>
      </c>
      <c r="AU429" s="39">
        <f t="shared" si="839"/>
        <v>1129984084.0565319</v>
      </c>
      <c r="AV429" s="39">
        <f t="shared" si="840"/>
        <v>1807975212.4815793</v>
      </c>
      <c r="AW429" s="53">
        <f t="shared" si="841"/>
        <v>376660984690.81598</v>
      </c>
      <c r="AX429" s="39">
        <f t="shared" si="842"/>
        <v>602657801502.12231</v>
      </c>
      <c r="AY429" s="39">
        <f t="shared" si="843"/>
        <v>964252843998.43799</v>
      </c>
      <c r="BS429" s="21">
        <v>375</v>
      </c>
      <c r="BT429" s="39">
        <v>533.33299999999997</v>
      </c>
      <c r="BU429" s="39">
        <v>333.33300000000003</v>
      </c>
      <c r="BV429" s="39">
        <v>1250</v>
      </c>
      <c r="BW429" s="50">
        <f t="shared" si="844"/>
        <v>2.1638730468839409E-3</v>
      </c>
      <c r="BX429" s="40">
        <f t="shared" si="808"/>
        <v>25.5</v>
      </c>
      <c r="BY429" s="41">
        <f t="shared" si="845"/>
        <v>31875</v>
      </c>
      <c r="BZ429" s="39">
        <f t="shared" si="846"/>
        <v>10624989.375</v>
      </c>
      <c r="CA429" s="39">
        <f t="shared" si="847"/>
        <v>16999989.375</v>
      </c>
      <c r="CB429" s="40">
        <f t="shared" si="809"/>
        <v>0</v>
      </c>
      <c r="CC429" s="39">
        <f t="shared" si="848"/>
        <v>0</v>
      </c>
      <c r="CD429" s="39">
        <f t="shared" si="849"/>
        <v>0</v>
      </c>
      <c r="CE429" s="39">
        <f t="shared" si="850"/>
        <v>0</v>
      </c>
      <c r="CF429" s="53">
        <f t="shared" si="851"/>
        <v>0</v>
      </c>
      <c r="CG429" s="39">
        <f t="shared" si="852"/>
        <v>0</v>
      </c>
      <c r="CH429" s="39">
        <f t="shared" si="853"/>
        <v>0</v>
      </c>
      <c r="DB429" s="21">
        <v>375</v>
      </c>
      <c r="DC429" s="39">
        <v>533.33299999999997</v>
      </c>
      <c r="DD429" s="39">
        <v>333.33300000000003</v>
      </c>
      <c r="DE429" s="39">
        <v>1250</v>
      </c>
      <c r="DF429" s="50">
        <f t="shared" si="854"/>
        <v>2.5111494773770618E-3</v>
      </c>
      <c r="DG429" s="40">
        <f t="shared" si="810"/>
        <v>25.5</v>
      </c>
      <c r="DH429" s="41">
        <f t="shared" si="855"/>
        <v>31875</v>
      </c>
      <c r="DI429" s="39">
        <f t="shared" si="856"/>
        <v>10624989.375</v>
      </c>
      <c r="DJ429" s="39">
        <f t="shared" si="857"/>
        <v>16999989.375</v>
      </c>
      <c r="DK429" s="40">
        <f t="shared" si="811"/>
        <v>0</v>
      </c>
      <c r="DL429" s="39">
        <f t="shared" si="858"/>
        <v>0</v>
      </c>
      <c r="DM429" s="39">
        <f t="shared" si="859"/>
        <v>0</v>
      </c>
      <c r="DN429" s="39">
        <f t="shared" si="860"/>
        <v>0</v>
      </c>
      <c r="DO429" s="53">
        <f t="shared" si="861"/>
        <v>0</v>
      </c>
      <c r="DP429" s="39">
        <f t="shared" si="862"/>
        <v>0</v>
      </c>
      <c r="DQ429" s="39">
        <f t="shared" si="863"/>
        <v>0</v>
      </c>
      <c r="EK429" s="21">
        <v>375</v>
      </c>
      <c r="EL429" s="39">
        <v>533.33299999999997</v>
      </c>
      <c r="EM429" s="39">
        <v>333.33300000000003</v>
      </c>
      <c r="EN429" s="39">
        <v>1250</v>
      </c>
      <c r="EO429" s="50">
        <f t="shared" si="864"/>
        <v>2.6436510414971563E-3</v>
      </c>
      <c r="EP429" s="40">
        <f t="shared" si="812"/>
        <v>25.5</v>
      </c>
      <c r="EQ429" s="41">
        <f t="shared" si="865"/>
        <v>31875</v>
      </c>
      <c r="ER429" s="39">
        <f t="shared" si="866"/>
        <v>10624989.375</v>
      </c>
      <c r="ES429" s="39">
        <f t="shared" si="867"/>
        <v>16999989.375</v>
      </c>
      <c r="ET429" s="40">
        <f t="shared" si="813"/>
        <v>0</v>
      </c>
      <c r="EU429" s="39">
        <f t="shared" si="868"/>
        <v>0</v>
      </c>
      <c r="EV429" s="39">
        <f t="shared" si="869"/>
        <v>0</v>
      </c>
      <c r="EW429" s="39">
        <f t="shared" si="870"/>
        <v>0</v>
      </c>
      <c r="EX429" s="53">
        <f t="shared" si="871"/>
        <v>0</v>
      </c>
      <c r="EY429" s="39">
        <f t="shared" si="872"/>
        <v>0</v>
      </c>
      <c r="EZ429" s="39">
        <f t="shared" si="873"/>
        <v>0</v>
      </c>
      <c r="FT429" s="21">
        <v>375</v>
      </c>
      <c r="FU429" s="39">
        <v>533.33299999999997</v>
      </c>
      <c r="FV429" s="39">
        <v>333.33300000000003</v>
      </c>
      <c r="FW429" s="39">
        <v>1250</v>
      </c>
      <c r="FX429" s="50">
        <f t="shared" si="874"/>
        <v>2.6537301087701036E-3</v>
      </c>
      <c r="FY429" s="40">
        <f t="shared" si="814"/>
        <v>25.5</v>
      </c>
      <c r="FZ429" s="41">
        <f t="shared" si="875"/>
        <v>31875</v>
      </c>
      <c r="GA429" s="39">
        <f t="shared" si="876"/>
        <v>10624989.375</v>
      </c>
      <c r="GB429" s="39">
        <f t="shared" si="877"/>
        <v>16999989.375</v>
      </c>
      <c r="GC429" s="40">
        <f t="shared" si="815"/>
        <v>0</v>
      </c>
      <c r="GD429" s="39">
        <f t="shared" si="878"/>
        <v>0</v>
      </c>
      <c r="GE429" s="39">
        <f t="shared" si="879"/>
        <v>0</v>
      </c>
      <c r="GF429" s="39">
        <f t="shared" si="880"/>
        <v>0</v>
      </c>
      <c r="GG429" s="53">
        <f t="shared" si="881"/>
        <v>0</v>
      </c>
      <c r="GH429" s="39">
        <f t="shared" si="882"/>
        <v>0</v>
      </c>
      <c r="GI429" s="39">
        <f t="shared" si="883"/>
        <v>0</v>
      </c>
      <c r="HC429" s="21">
        <v>375</v>
      </c>
      <c r="HD429" s="39">
        <v>533.33299999999997</v>
      </c>
      <c r="HE429" s="39">
        <v>333.33300000000003</v>
      </c>
      <c r="HF429" s="39">
        <v>1250</v>
      </c>
      <c r="HG429" s="50">
        <f t="shared" si="884"/>
        <v>2.6537701913712055E-3</v>
      </c>
      <c r="HH429" s="40">
        <f t="shared" si="816"/>
        <v>25.5</v>
      </c>
      <c r="HI429" s="41">
        <f t="shared" si="885"/>
        <v>31875</v>
      </c>
      <c r="HJ429" s="39">
        <f t="shared" si="886"/>
        <v>10624989.375</v>
      </c>
      <c r="HK429" s="39">
        <f t="shared" si="887"/>
        <v>16999989.375</v>
      </c>
      <c r="HL429" s="40">
        <f t="shared" si="817"/>
        <v>0</v>
      </c>
      <c r="HM429" s="39">
        <f t="shared" si="888"/>
        <v>0</v>
      </c>
      <c r="HN429" s="39">
        <f t="shared" si="889"/>
        <v>0</v>
      </c>
      <c r="HO429" s="39">
        <f t="shared" si="890"/>
        <v>0</v>
      </c>
      <c r="HP429" s="53">
        <f t="shared" si="891"/>
        <v>0</v>
      </c>
      <c r="HQ429" s="39">
        <f t="shared" si="892"/>
        <v>0</v>
      </c>
      <c r="HR429" s="39">
        <f t="shared" si="893"/>
        <v>0</v>
      </c>
      <c r="IL429" s="21">
        <v>375</v>
      </c>
      <c r="IM429" s="39">
        <v>533.33299999999997</v>
      </c>
      <c r="IN429" s="39">
        <v>333.33300000000003</v>
      </c>
      <c r="IO429" s="39">
        <v>1250</v>
      </c>
      <c r="IP429" s="50">
        <f t="shared" si="894"/>
        <v>2.6537701920951785E-3</v>
      </c>
      <c r="IQ429" s="40">
        <f t="shared" si="818"/>
        <v>25.5</v>
      </c>
      <c r="IR429" s="41">
        <f t="shared" si="895"/>
        <v>31875</v>
      </c>
      <c r="IS429" s="39">
        <f t="shared" si="896"/>
        <v>10624989.375</v>
      </c>
      <c r="IT429" s="39">
        <f t="shared" si="897"/>
        <v>16999989.375</v>
      </c>
      <c r="IU429" s="40">
        <f t="shared" si="819"/>
        <v>0</v>
      </c>
      <c r="IV429" s="39">
        <f t="shared" si="898"/>
        <v>0</v>
      </c>
      <c r="IW429" s="39">
        <f t="shared" si="899"/>
        <v>0</v>
      </c>
      <c r="IX429" s="39">
        <f t="shared" si="900"/>
        <v>0</v>
      </c>
      <c r="IY429" s="53">
        <f t="shared" si="901"/>
        <v>0</v>
      </c>
      <c r="IZ429" s="39">
        <f t="shared" si="902"/>
        <v>0</v>
      </c>
      <c r="JA429" s="39">
        <f t="shared" si="903"/>
        <v>0</v>
      </c>
      <c r="JU429" s="21">
        <v>375</v>
      </c>
      <c r="JV429" s="39">
        <v>533.33299999999997</v>
      </c>
      <c r="JW429" s="39">
        <v>333.33300000000003</v>
      </c>
      <c r="JX429" s="39">
        <v>1250</v>
      </c>
      <c r="JY429" s="50">
        <f t="shared" si="904"/>
        <v>2.6537701920951815E-3</v>
      </c>
      <c r="JZ429" s="40">
        <f t="shared" si="820"/>
        <v>25.5</v>
      </c>
      <c r="KA429" s="41">
        <f t="shared" si="905"/>
        <v>31875</v>
      </c>
      <c r="KB429" s="39">
        <f t="shared" si="906"/>
        <v>10624989.375</v>
      </c>
      <c r="KC429" s="39">
        <f t="shared" si="907"/>
        <v>16999989.375</v>
      </c>
      <c r="KD429" s="40">
        <f t="shared" si="821"/>
        <v>0</v>
      </c>
      <c r="KE429" s="39">
        <f t="shared" si="908"/>
        <v>0</v>
      </c>
      <c r="KF429" s="39">
        <f t="shared" si="909"/>
        <v>0</v>
      </c>
      <c r="KG429" s="39">
        <f t="shared" si="910"/>
        <v>0</v>
      </c>
      <c r="KH429" s="53">
        <f t="shared" si="911"/>
        <v>0</v>
      </c>
      <c r="KI429" s="39">
        <f t="shared" si="912"/>
        <v>0</v>
      </c>
      <c r="KJ429" s="39">
        <f t="shared" si="913"/>
        <v>0</v>
      </c>
      <c r="LD429" s="21">
        <v>375</v>
      </c>
      <c r="LE429" s="39">
        <v>533.33299999999997</v>
      </c>
      <c r="LF429" s="39">
        <v>333.33300000000003</v>
      </c>
      <c r="LG429" s="39">
        <v>1250</v>
      </c>
      <c r="LH429" s="50">
        <f t="shared" si="914"/>
        <v>2.6537701920951815E-3</v>
      </c>
      <c r="LI429" s="40">
        <f t="shared" si="822"/>
        <v>25.5</v>
      </c>
      <c r="LJ429" s="41">
        <f t="shared" si="915"/>
        <v>31875</v>
      </c>
      <c r="LK429" s="39">
        <f t="shared" si="916"/>
        <v>10624989.375</v>
      </c>
      <c r="LL429" s="39">
        <f t="shared" si="917"/>
        <v>16999989.375</v>
      </c>
      <c r="LM429" s="40">
        <f t="shared" si="823"/>
        <v>0</v>
      </c>
      <c r="LN429" s="39">
        <f t="shared" si="918"/>
        <v>0</v>
      </c>
      <c r="LO429" s="39">
        <f t="shared" si="919"/>
        <v>0</v>
      </c>
      <c r="LP429" s="39">
        <f t="shared" si="920"/>
        <v>0</v>
      </c>
      <c r="LQ429" s="53">
        <f t="shared" si="921"/>
        <v>0</v>
      </c>
      <c r="LR429" s="39">
        <f t="shared" si="922"/>
        <v>0</v>
      </c>
      <c r="LS429" s="39">
        <f t="shared" si="923"/>
        <v>0</v>
      </c>
    </row>
    <row r="430" spans="1:331" x14ac:dyDescent="0.25">
      <c r="A430" s="21">
        <v>376</v>
      </c>
      <c r="B430" s="39">
        <v>525</v>
      </c>
      <c r="C430" s="39">
        <v>375</v>
      </c>
      <c r="D430" s="39">
        <v>2500</v>
      </c>
      <c r="E430" s="50">
        <f t="shared" si="824"/>
        <v>1.0825000000000001E-3</v>
      </c>
      <c r="F430" s="40">
        <f t="shared" si="804"/>
        <v>20.133485156250003</v>
      </c>
      <c r="G430" s="41">
        <f t="shared" si="825"/>
        <v>50333.712890625007</v>
      </c>
      <c r="H430" s="39">
        <f t="shared" si="826"/>
        <v>18875142.333984379</v>
      </c>
      <c r="I430" s="39">
        <f t="shared" si="827"/>
        <v>26425199.267578129</v>
      </c>
      <c r="J430" s="40">
        <f t="shared" si="805"/>
        <v>11698.125</v>
      </c>
      <c r="K430" s="39">
        <f t="shared" si="828"/>
        <v>29245312.5</v>
      </c>
      <c r="L430" s="39">
        <f t="shared" si="829"/>
        <v>10966992187.5</v>
      </c>
      <c r="M430" s="39">
        <f t="shared" si="830"/>
        <v>15353789062.5</v>
      </c>
      <c r="N430" s="53">
        <f t="shared" si="831"/>
        <v>4112622070312.5</v>
      </c>
      <c r="O430" s="39">
        <f t="shared" si="832"/>
        <v>5757670898437.5</v>
      </c>
      <c r="P430" s="39">
        <f t="shared" si="833"/>
        <v>8060739257812.5</v>
      </c>
      <c r="AJ430" s="21">
        <v>376</v>
      </c>
      <c r="AK430" s="39">
        <v>525</v>
      </c>
      <c r="AL430" s="39">
        <v>375</v>
      </c>
      <c r="AM430" s="39">
        <v>2500</v>
      </c>
      <c r="AN430" s="50">
        <f t="shared" si="834"/>
        <v>1.844323307322499E-3</v>
      </c>
      <c r="AO430" s="40">
        <f t="shared" si="806"/>
        <v>25.345500391900842</v>
      </c>
      <c r="AP430" s="41">
        <f t="shared" si="835"/>
        <v>63363.750979752105</v>
      </c>
      <c r="AQ430" s="39">
        <f t="shared" si="836"/>
        <v>23761406.617407039</v>
      </c>
      <c r="AR430" s="39">
        <f t="shared" si="837"/>
        <v>33265969.264369857</v>
      </c>
      <c r="AS430" s="40">
        <f t="shared" si="807"/>
        <v>1984.8778316381386</v>
      </c>
      <c r="AT430" s="39">
        <f t="shared" si="838"/>
        <v>4962194.5790953469</v>
      </c>
      <c r="AU430" s="39">
        <f t="shared" si="839"/>
        <v>1860822967.1607552</v>
      </c>
      <c r="AV430" s="39">
        <f t="shared" si="840"/>
        <v>2605152154.0250573</v>
      </c>
      <c r="AW430" s="53">
        <f t="shared" si="841"/>
        <v>697808612685.2832</v>
      </c>
      <c r="AX430" s="39">
        <f t="shared" si="842"/>
        <v>976932057759.39648</v>
      </c>
      <c r="AY430" s="39">
        <f t="shared" si="843"/>
        <v>1367704880863.155</v>
      </c>
      <c r="BS430" s="21">
        <v>376</v>
      </c>
      <c r="BT430" s="39">
        <v>525</v>
      </c>
      <c r="BU430" s="39">
        <v>375</v>
      </c>
      <c r="BV430" s="39">
        <v>2500</v>
      </c>
      <c r="BW430" s="50">
        <f t="shared" si="844"/>
        <v>2.2348452518766676E-3</v>
      </c>
      <c r="BX430" s="40">
        <f t="shared" si="808"/>
        <v>25.5</v>
      </c>
      <c r="BY430" s="41">
        <f t="shared" si="845"/>
        <v>63750</v>
      </c>
      <c r="BZ430" s="39">
        <f t="shared" si="846"/>
        <v>23906250</v>
      </c>
      <c r="CA430" s="39">
        <f t="shared" si="847"/>
        <v>33468750</v>
      </c>
      <c r="CB430" s="40">
        <f t="shared" si="809"/>
        <v>0</v>
      </c>
      <c r="CC430" s="39">
        <f t="shared" si="848"/>
        <v>0</v>
      </c>
      <c r="CD430" s="39">
        <f t="shared" si="849"/>
        <v>0</v>
      </c>
      <c r="CE430" s="39">
        <f t="shared" si="850"/>
        <v>0</v>
      </c>
      <c r="CF430" s="53">
        <f t="shared" si="851"/>
        <v>0</v>
      </c>
      <c r="CG430" s="39">
        <f t="shared" si="852"/>
        <v>0</v>
      </c>
      <c r="CH430" s="39">
        <f t="shared" si="853"/>
        <v>0</v>
      </c>
      <c r="DB430" s="21">
        <v>376</v>
      </c>
      <c r="DC430" s="39">
        <v>525</v>
      </c>
      <c r="DD430" s="39">
        <v>375</v>
      </c>
      <c r="DE430" s="39">
        <v>2500</v>
      </c>
      <c r="DF430" s="50">
        <f t="shared" si="854"/>
        <v>2.5985583799021036E-3</v>
      </c>
      <c r="DG430" s="40">
        <f t="shared" si="810"/>
        <v>25.5</v>
      </c>
      <c r="DH430" s="41">
        <f t="shared" si="855"/>
        <v>63750</v>
      </c>
      <c r="DI430" s="39">
        <f t="shared" si="856"/>
        <v>23906250</v>
      </c>
      <c r="DJ430" s="39">
        <f t="shared" si="857"/>
        <v>33468750</v>
      </c>
      <c r="DK430" s="40">
        <f t="shared" si="811"/>
        <v>0</v>
      </c>
      <c r="DL430" s="39">
        <f t="shared" si="858"/>
        <v>0</v>
      </c>
      <c r="DM430" s="39">
        <f t="shared" si="859"/>
        <v>0</v>
      </c>
      <c r="DN430" s="39">
        <f t="shared" si="860"/>
        <v>0</v>
      </c>
      <c r="DO430" s="53">
        <f t="shared" si="861"/>
        <v>0</v>
      </c>
      <c r="DP430" s="39">
        <f t="shared" si="862"/>
        <v>0</v>
      </c>
      <c r="DQ430" s="39">
        <f t="shared" si="863"/>
        <v>0</v>
      </c>
      <c r="EK430" s="21">
        <v>376</v>
      </c>
      <c r="EL430" s="39">
        <v>525</v>
      </c>
      <c r="EM430" s="39">
        <v>375</v>
      </c>
      <c r="EN430" s="39">
        <v>2500</v>
      </c>
      <c r="EO430" s="50">
        <f t="shared" si="864"/>
        <v>2.7371735989547728E-3</v>
      </c>
      <c r="EP430" s="40">
        <f t="shared" si="812"/>
        <v>25.5</v>
      </c>
      <c r="EQ430" s="41">
        <f t="shared" si="865"/>
        <v>63750</v>
      </c>
      <c r="ER430" s="39">
        <f t="shared" si="866"/>
        <v>23906250</v>
      </c>
      <c r="ES430" s="39">
        <f t="shared" si="867"/>
        <v>33468750</v>
      </c>
      <c r="ET430" s="40">
        <f t="shared" si="813"/>
        <v>0</v>
      </c>
      <c r="EU430" s="39">
        <f t="shared" si="868"/>
        <v>0</v>
      </c>
      <c r="EV430" s="39">
        <f t="shared" si="869"/>
        <v>0</v>
      </c>
      <c r="EW430" s="39">
        <f t="shared" si="870"/>
        <v>0</v>
      </c>
      <c r="EX430" s="53">
        <f t="shared" si="871"/>
        <v>0</v>
      </c>
      <c r="EY430" s="39">
        <f t="shared" si="872"/>
        <v>0</v>
      </c>
      <c r="EZ430" s="39">
        <f t="shared" si="873"/>
        <v>0</v>
      </c>
      <c r="FT430" s="21">
        <v>376</v>
      </c>
      <c r="FU430" s="39">
        <v>525</v>
      </c>
      <c r="FV430" s="39">
        <v>375</v>
      </c>
      <c r="FW430" s="39">
        <v>2500</v>
      </c>
      <c r="FX430" s="50">
        <f t="shared" si="874"/>
        <v>2.7477174061554962E-3</v>
      </c>
      <c r="FY430" s="40">
        <f t="shared" si="814"/>
        <v>25.5</v>
      </c>
      <c r="FZ430" s="41">
        <f t="shared" si="875"/>
        <v>63750</v>
      </c>
      <c r="GA430" s="39">
        <f t="shared" si="876"/>
        <v>23906250</v>
      </c>
      <c r="GB430" s="39">
        <f t="shared" si="877"/>
        <v>33468750</v>
      </c>
      <c r="GC430" s="40">
        <f t="shared" si="815"/>
        <v>0</v>
      </c>
      <c r="GD430" s="39">
        <f t="shared" si="878"/>
        <v>0</v>
      </c>
      <c r="GE430" s="39">
        <f t="shared" si="879"/>
        <v>0</v>
      </c>
      <c r="GF430" s="39">
        <f t="shared" si="880"/>
        <v>0</v>
      </c>
      <c r="GG430" s="53">
        <f t="shared" si="881"/>
        <v>0</v>
      </c>
      <c r="GH430" s="39">
        <f t="shared" si="882"/>
        <v>0</v>
      </c>
      <c r="GI430" s="39">
        <f t="shared" si="883"/>
        <v>0</v>
      </c>
      <c r="HC430" s="21">
        <v>376</v>
      </c>
      <c r="HD430" s="39">
        <v>525</v>
      </c>
      <c r="HE430" s="39">
        <v>375</v>
      </c>
      <c r="HF430" s="39">
        <v>2500</v>
      </c>
      <c r="HG430" s="50">
        <f t="shared" si="884"/>
        <v>2.7477593062755555E-3</v>
      </c>
      <c r="HH430" s="40">
        <f t="shared" si="816"/>
        <v>25.5</v>
      </c>
      <c r="HI430" s="41">
        <f t="shared" si="885"/>
        <v>63750</v>
      </c>
      <c r="HJ430" s="39">
        <f t="shared" si="886"/>
        <v>23906250</v>
      </c>
      <c r="HK430" s="39">
        <f t="shared" si="887"/>
        <v>33468750</v>
      </c>
      <c r="HL430" s="40">
        <f t="shared" si="817"/>
        <v>0</v>
      </c>
      <c r="HM430" s="39">
        <f t="shared" si="888"/>
        <v>0</v>
      </c>
      <c r="HN430" s="39">
        <f t="shared" si="889"/>
        <v>0</v>
      </c>
      <c r="HO430" s="39">
        <f t="shared" si="890"/>
        <v>0</v>
      </c>
      <c r="HP430" s="53">
        <f t="shared" si="891"/>
        <v>0</v>
      </c>
      <c r="HQ430" s="39">
        <f t="shared" si="892"/>
        <v>0</v>
      </c>
      <c r="HR430" s="39">
        <f t="shared" si="893"/>
        <v>0</v>
      </c>
      <c r="IL430" s="21">
        <v>376</v>
      </c>
      <c r="IM430" s="39">
        <v>525</v>
      </c>
      <c r="IN430" s="39">
        <v>375</v>
      </c>
      <c r="IO430" s="39">
        <v>2500</v>
      </c>
      <c r="IP430" s="50">
        <f t="shared" si="894"/>
        <v>2.7477593070328972E-3</v>
      </c>
      <c r="IQ430" s="40">
        <f t="shared" si="818"/>
        <v>25.5</v>
      </c>
      <c r="IR430" s="41">
        <f t="shared" si="895"/>
        <v>63750</v>
      </c>
      <c r="IS430" s="39">
        <f t="shared" si="896"/>
        <v>23906250</v>
      </c>
      <c r="IT430" s="39">
        <f t="shared" si="897"/>
        <v>33468750</v>
      </c>
      <c r="IU430" s="40">
        <f t="shared" si="819"/>
        <v>0</v>
      </c>
      <c r="IV430" s="39">
        <f t="shared" si="898"/>
        <v>0</v>
      </c>
      <c r="IW430" s="39">
        <f t="shared" si="899"/>
        <v>0</v>
      </c>
      <c r="IX430" s="39">
        <f t="shared" si="900"/>
        <v>0</v>
      </c>
      <c r="IY430" s="53">
        <f t="shared" si="901"/>
        <v>0</v>
      </c>
      <c r="IZ430" s="39">
        <f t="shared" si="902"/>
        <v>0</v>
      </c>
      <c r="JA430" s="39">
        <f t="shared" si="903"/>
        <v>0</v>
      </c>
      <c r="JU430" s="21">
        <v>376</v>
      </c>
      <c r="JV430" s="39">
        <v>525</v>
      </c>
      <c r="JW430" s="39">
        <v>375</v>
      </c>
      <c r="JX430" s="39">
        <v>2500</v>
      </c>
      <c r="JY430" s="50">
        <f t="shared" si="904"/>
        <v>2.7477593070329002E-3</v>
      </c>
      <c r="JZ430" s="40">
        <f t="shared" si="820"/>
        <v>25.5</v>
      </c>
      <c r="KA430" s="41">
        <f t="shared" si="905"/>
        <v>63750</v>
      </c>
      <c r="KB430" s="39">
        <f t="shared" si="906"/>
        <v>23906250</v>
      </c>
      <c r="KC430" s="39">
        <f t="shared" si="907"/>
        <v>33468750</v>
      </c>
      <c r="KD430" s="40">
        <f t="shared" si="821"/>
        <v>0</v>
      </c>
      <c r="KE430" s="39">
        <f t="shared" si="908"/>
        <v>0</v>
      </c>
      <c r="KF430" s="39">
        <f t="shared" si="909"/>
        <v>0</v>
      </c>
      <c r="KG430" s="39">
        <f t="shared" si="910"/>
        <v>0</v>
      </c>
      <c r="KH430" s="53">
        <f t="shared" si="911"/>
        <v>0</v>
      </c>
      <c r="KI430" s="39">
        <f t="shared" si="912"/>
        <v>0</v>
      </c>
      <c r="KJ430" s="39">
        <f t="shared" si="913"/>
        <v>0</v>
      </c>
      <c r="LD430" s="21">
        <v>376</v>
      </c>
      <c r="LE430" s="39">
        <v>525</v>
      </c>
      <c r="LF430" s="39">
        <v>375</v>
      </c>
      <c r="LG430" s="39">
        <v>2500</v>
      </c>
      <c r="LH430" s="50">
        <f t="shared" si="914"/>
        <v>2.7477593070329002E-3</v>
      </c>
      <c r="LI430" s="40">
        <f t="shared" si="822"/>
        <v>25.5</v>
      </c>
      <c r="LJ430" s="41">
        <f t="shared" si="915"/>
        <v>63750</v>
      </c>
      <c r="LK430" s="39">
        <f t="shared" si="916"/>
        <v>23906250</v>
      </c>
      <c r="LL430" s="39">
        <f t="shared" si="917"/>
        <v>33468750</v>
      </c>
      <c r="LM430" s="40">
        <f t="shared" si="823"/>
        <v>0</v>
      </c>
      <c r="LN430" s="39">
        <f t="shared" si="918"/>
        <v>0</v>
      </c>
      <c r="LO430" s="39">
        <f t="shared" si="919"/>
        <v>0</v>
      </c>
      <c r="LP430" s="39">
        <f t="shared" si="920"/>
        <v>0</v>
      </c>
      <c r="LQ430" s="53">
        <f t="shared" si="921"/>
        <v>0</v>
      </c>
      <c r="LR430" s="39">
        <f t="shared" si="922"/>
        <v>0</v>
      </c>
      <c r="LS430" s="39">
        <f t="shared" si="923"/>
        <v>0</v>
      </c>
    </row>
    <row r="431" spans="1:331" x14ac:dyDescent="0.25">
      <c r="A431" s="21">
        <v>377</v>
      </c>
      <c r="B431" s="39">
        <v>525</v>
      </c>
      <c r="C431" s="39">
        <v>425</v>
      </c>
      <c r="D431" s="39">
        <v>2500</v>
      </c>
      <c r="E431" s="50">
        <f t="shared" si="824"/>
        <v>1.09E-3</v>
      </c>
      <c r="F431" s="40">
        <f t="shared" si="804"/>
        <v>20.220862499999999</v>
      </c>
      <c r="G431" s="41">
        <f t="shared" si="825"/>
        <v>50552.15625</v>
      </c>
      <c r="H431" s="39">
        <f t="shared" si="826"/>
        <v>21484666.40625</v>
      </c>
      <c r="I431" s="39">
        <f t="shared" si="827"/>
        <v>26539882.03125</v>
      </c>
      <c r="J431" s="40">
        <f t="shared" si="805"/>
        <v>11602.499999999998</v>
      </c>
      <c r="K431" s="39">
        <f t="shared" si="828"/>
        <v>29006249.999999996</v>
      </c>
      <c r="L431" s="39">
        <f t="shared" si="829"/>
        <v>12327656249.999998</v>
      </c>
      <c r="M431" s="39">
        <f t="shared" si="830"/>
        <v>15228281249.999998</v>
      </c>
      <c r="N431" s="53">
        <f t="shared" si="831"/>
        <v>5239253906249.999</v>
      </c>
      <c r="O431" s="39">
        <f t="shared" si="832"/>
        <v>6472019531249.999</v>
      </c>
      <c r="P431" s="39">
        <f t="shared" si="833"/>
        <v>7994847656249.999</v>
      </c>
      <c r="AJ431" s="21">
        <v>377</v>
      </c>
      <c r="AK431" s="39">
        <v>525</v>
      </c>
      <c r="AL431" s="39">
        <v>425</v>
      </c>
      <c r="AM431" s="39">
        <v>2500</v>
      </c>
      <c r="AN431" s="50">
        <f t="shared" si="834"/>
        <v>1.9169153470604747E-3</v>
      </c>
      <c r="AO431" s="40">
        <f t="shared" si="806"/>
        <v>25.455992995342729</v>
      </c>
      <c r="AP431" s="41">
        <f t="shared" si="835"/>
        <v>63639.982488356822</v>
      </c>
      <c r="AQ431" s="39">
        <f t="shared" si="836"/>
        <v>27046992.557551648</v>
      </c>
      <c r="AR431" s="39">
        <f t="shared" si="837"/>
        <v>33410990.806387331</v>
      </c>
      <c r="AS431" s="40">
        <f t="shared" si="807"/>
        <v>1059.3293249789472</v>
      </c>
      <c r="AT431" s="39">
        <f t="shared" si="838"/>
        <v>2648323.3124473677</v>
      </c>
      <c r="AU431" s="39">
        <f t="shared" si="839"/>
        <v>1125537407.7901313</v>
      </c>
      <c r="AV431" s="39">
        <f t="shared" si="840"/>
        <v>1390369739.034868</v>
      </c>
      <c r="AW431" s="53">
        <f t="shared" si="841"/>
        <v>478353398310.80579</v>
      </c>
      <c r="AX431" s="39">
        <f t="shared" si="842"/>
        <v>590907139089.81885</v>
      </c>
      <c r="AY431" s="39">
        <f t="shared" si="843"/>
        <v>729944112993.30566</v>
      </c>
      <c r="BS431" s="21">
        <v>377</v>
      </c>
      <c r="BT431" s="39">
        <v>525</v>
      </c>
      <c r="BU431" s="39">
        <v>425</v>
      </c>
      <c r="BV431" s="39">
        <v>2500</v>
      </c>
      <c r="BW431" s="50">
        <f t="shared" si="844"/>
        <v>2.3252067556249799E-3</v>
      </c>
      <c r="BX431" s="40">
        <f t="shared" si="808"/>
        <v>25.5</v>
      </c>
      <c r="BY431" s="41">
        <f t="shared" si="845"/>
        <v>63750</v>
      </c>
      <c r="BZ431" s="39">
        <f t="shared" si="846"/>
        <v>27093750</v>
      </c>
      <c r="CA431" s="39">
        <f t="shared" si="847"/>
        <v>33468750</v>
      </c>
      <c r="CB431" s="40">
        <f t="shared" si="809"/>
        <v>0</v>
      </c>
      <c r="CC431" s="39">
        <f t="shared" si="848"/>
        <v>0</v>
      </c>
      <c r="CD431" s="39">
        <f t="shared" si="849"/>
        <v>0</v>
      </c>
      <c r="CE431" s="39">
        <f t="shared" si="850"/>
        <v>0</v>
      </c>
      <c r="CF431" s="53">
        <f t="shared" si="851"/>
        <v>0</v>
      </c>
      <c r="CG431" s="39">
        <f t="shared" si="852"/>
        <v>0</v>
      </c>
      <c r="CH431" s="39">
        <f t="shared" si="853"/>
        <v>0</v>
      </c>
      <c r="DB431" s="21">
        <v>377</v>
      </c>
      <c r="DC431" s="39">
        <v>525</v>
      </c>
      <c r="DD431" s="39">
        <v>425</v>
      </c>
      <c r="DE431" s="39">
        <v>2500</v>
      </c>
      <c r="DF431" s="50">
        <f t="shared" si="854"/>
        <v>2.7094786546534807E-3</v>
      </c>
      <c r="DG431" s="40">
        <f t="shared" si="810"/>
        <v>25.5</v>
      </c>
      <c r="DH431" s="41">
        <f t="shared" si="855"/>
        <v>63750</v>
      </c>
      <c r="DI431" s="39">
        <f t="shared" si="856"/>
        <v>27093750</v>
      </c>
      <c r="DJ431" s="39">
        <f t="shared" si="857"/>
        <v>33468750</v>
      </c>
      <c r="DK431" s="40">
        <f t="shared" si="811"/>
        <v>0</v>
      </c>
      <c r="DL431" s="39">
        <f t="shared" si="858"/>
        <v>0</v>
      </c>
      <c r="DM431" s="39">
        <f t="shared" si="859"/>
        <v>0</v>
      </c>
      <c r="DN431" s="39">
        <f t="shared" si="860"/>
        <v>0</v>
      </c>
      <c r="DO431" s="53">
        <f t="shared" si="861"/>
        <v>0</v>
      </c>
      <c r="DP431" s="39">
        <f t="shared" si="862"/>
        <v>0</v>
      </c>
      <c r="DQ431" s="39">
        <f t="shared" si="863"/>
        <v>0</v>
      </c>
      <c r="EK431" s="21">
        <v>377</v>
      </c>
      <c r="EL431" s="39">
        <v>525</v>
      </c>
      <c r="EM431" s="39">
        <v>425</v>
      </c>
      <c r="EN431" s="39">
        <v>2500</v>
      </c>
      <c r="EO431" s="50">
        <f t="shared" si="864"/>
        <v>2.8557600092582311E-3</v>
      </c>
      <c r="EP431" s="40">
        <f t="shared" si="812"/>
        <v>25.5</v>
      </c>
      <c r="EQ431" s="41">
        <f t="shared" si="865"/>
        <v>63750</v>
      </c>
      <c r="ER431" s="39">
        <f t="shared" si="866"/>
        <v>27093750</v>
      </c>
      <c r="ES431" s="39">
        <f t="shared" si="867"/>
        <v>33468750</v>
      </c>
      <c r="ET431" s="40">
        <f t="shared" si="813"/>
        <v>0</v>
      </c>
      <c r="EU431" s="39">
        <f t="shared" si="868"/>
        <v>0</v>
      </c>
      <c r="EV431" s="39">
        <f t="shared" si="869"/>
        <v>0</v>
      </c>
      <c r="EW431" s="39">
        <f t="shared" si="870"/>
        <v>0</v>
      </c>
      <c r="EX431" s="53">
        <f t="shared" si="871"/>
        <v>0</v>
      </c>
      <c r="EY431" s="39">
        <f t="shared" si="872"/>
        <v>0</v>
      </c>
      <c r="EZ431" s="39">
        <f t="shared" si="873"/>
        <v>0</v>
      </c>
      <c r="FT431" s="21">
        <v>377</v>
      </c>
      <c r="FU431" s="39">
        <v>525</v>
      </c>
      <c r="FV431" s="39">
        <v>425</v>
      </c>
      <c r="FW431" s="39">
        <v>2500</v>
      </c>
      <c r="FX431" s="50">
        <f t="shared" si="874"/>
        <v>2.8668872868487633E-3</v>
      </c>
      <c r="FY431" s="40">
        <f t="shared" si="814"/>
        <v>25.5</v>
      </c>
      <c r="FZ431" s="41">
        <f t="shared" si="875"/>
        <v>63750</v>
      </c>
      <c r="GA431" s="39">
        <f t="shared" si="876"/>
        <v>27093750</v>
      </c>
      <c r="GB431" s="39">
        <f t="shared" si="877"/>
        <v>33468750</v>
      </c>
      <c r="GC431" s="40">
        <f t="shared" si="815"/>
        <v>0</v>
      </c>
      <c r="GD431" s="39">
        <f t="shared" si="878"/>
        <v>0</v>
      </c>
      <c r="GE431" s="39">
        <f t="shared" si="879"/>
        <v>0</v>
      </c>
      <c r="GF431" s="39">
        <f t="shared" si="880"/>
        <v>0</v>
      </c>
      <c r="GG431" s="53">
        <f t="shared" si="881"/>
        <v>0</v>
      </c>
      <c r="GH431" s="39">
        <f t="shared" si="882"/>
        <v>0</v>
      </c>
      <c r="GI431" s="39">
        <f t="shared" si="883"/>
        <v>0</v>
      </c>
      <c r="HC431" s="21">
        <v>377</v>
      </c>
      <c r="HD431" s="39">
        <v>525</v>
      </c>
      <c r="HE431" s="39">
        <v>425</v>
      </c>
      <c r="HF431" s="39">
        <v>2500</v>
      </c>
      <c r="HG431" s="50">
        <f t="shared" si="884"/>
        <v>2.8669314513335093E-3</v>
      </c>
      <c r="HH431" s="40">
        <f t="shared" si="816"/>
        <v>25.5</v>
      </c>
      <c r="HI431" s="41">
        <f t="shared" si="885"/>
        <v>63750</v>
      </c>
      <c r="HJ431" s="39">
        <f t="shared" si="886"/>
        <v>27093750</v>
      </c>
      <c r="HK431" s="39">
        <f t="shared" si="887"/>
        <v>33468750</v>
      </c>
      <c r="HL431" s="40">
        <f t="shared" si="817"/>
        <v>0</v>
      </c>
      <c r="HM431" s="39">
        <f t="shared" si="888"/>
        <v>0</v>
      </c>
      <c r="HN431" s="39">
        <f t="shared" si="889"/>
        <v>0</v>
      </c>
      <c r="HO431" s="39">
        <f t="shared" si="890"/>
        <v>0</v>
      </c>
      <c r="HP431" s="53">
        <f t="shared" si="891"/>
        <v>0</v>
      </c>
      <c r="HQ431" s="39">
        <f t="shared" si="892"/>
        <v>0</v>
      </c>
      <c r="HR431" s="39">
        <f t="shared" si="893"/>
        <v>0</v>
      </c>
      <c r="IL431" s="21">
        <v>377</v>
      </c>
      <c r="IM431" s="39">
        <v>525</v>
      </c>
      <c r="IN431" s="39">
        <v>425</v>
      </c>
      <c r="IO431" s="39">
        <v>2500</v>
      </c>
      <c r="IP431" s="50">
        <f t="shared" si="894"/>
        <v>2.8669314521322922E-3</v>
      </c>
      <c r="IQ431" s="40">
        <f t="shared" si="818"/>
        <v>25.5</v>
      </c>
      <c r="IR431" s="41">
        <f t="shared" si="895"/>
        <v>63750</v>
      </c>
      <c r="IS431" s="39">
        <f t="shared" si="896"/>
        <v>27093750</v>
      </c>
      <c r="IT431" s="39">
        <f t="shared" si="897"/>
        <v>33468750</v>
      </c>
      <c r="IU431" s="40">
        <f t="shared" si="819"/>
        <v>0</v>
      </c>
      <c r="IV431" s="39">
        <f t="shared" si="898"/>
        <v>0</v>
      </c>
      <c r="IW431" s="39">
        <f t="shared" si="899"/>
        <v>0</v>
      </c>
      <c r="IX431" s="39">
        <f t="shared" si="900"/>
        <v>0</v>
      </c>
      <c r="IY431" s="53">
        <f t="shared" si="901"/>
        <v>0</v>
      </c>
      <c r="IZ431" s="39">
        <f t="shared" si="902"/>
        <v>0</v>
      </c>
      <c r="JA431" s="39">
        <f t="shared" si="903"/>
        <v>0</v>
      </c>
      <c r="JU431" s="21">
        <v>377</v>
      </c>
      <c r="JV431" s="39">
        <v>525</v>
      </c>
      <c r="JW431" s="39">
        <v>425</v>
      </c>
      <c r="JX431" s="39">
        <v>2500</v>
      </c>
      <c r="JY431" s="50">
        <f t="shared" si="904"/>
        <v>2.8669314521322957E-3</v>
      </c>
      <c r="JZ431" s="40">
        <f t="shared" si="820"/>
        <v>25.5</v>
      </c>
      <c r="KA431" s="41">
        <f t="shared" si="905"/>
        <v>63750</v>
      </c>
      <c r="KB431" s="39">
        <f t="shared" si="906"/>
        <v>27093750</v>
      </c>
      <c r="KC431" s="39">
        <f t="shared" si="907"/>
        <v>33468750</v>
      </c>
      <c r="KD431" s="40">
        <f t="shared" si="821"/>
        <v>0</v>
      </c>
      <c r="KE431" s="39">
        <f t="shared" si="908"/>
        <v>0</v>
      </c>
      <c r="KF431" s="39">
        <f t="shared" si="909"/>
        <v>0</v>
      </c>
      <c r="KG431" s="39">
        <f t="shared" si="910"/>
        <v>0</v>
      </c>
      <c r="KH431" s="53">
        <f t="shared" si="911"/>
        <v>0</v>
      </c>
      <c r="KI431" s="39">
        <f t="shared" si="912"/>
        <v>0</v>
      </c>
      <c r="KJ431" s="39">
        <f t="shared" si="913"/>
        <v>0</v>
      </c>
      <c r="LD431" s="21">
        <v>377</v>
      </c>
      <c r="LE431" s="39">
        <v>525</v>
      </c>
      <c r="LF431" s="39">
        <v>425</v>
      </c>
      <c r="LG431" s="39">
        <v>2500</v>
      </c>
      <c r="LH431" s="50">
        <f t="shared" si="914"/>
        <v>2.8669314521322957E-3</v>
      </c>
      <c r="LI431" s="40">
        <f t="shared" si="822"/>
        <v>25.5</v>
      </c>
      <c r="LJ431" s="41">
        <f t="shared" si="915"/>
        <v>63750</v>
      </c>
      <c r="LK431" s="39">
        <f t="shared" si="916"/>
        <v>27093750</v>
      </c>
      <c r="LL431" s="39">
        <f t="shared" si="917"/>
        <v>33468750</v>
      </c>
      <c r="LM431" s="40">
        <f t="shared" si="823"/>
        <v>0</v>
      </c>
      <c r="LN431" s="39">
        <f t="shared" si="918"/>
        <v>0</v>
      </c>
      <c r="LO431" s="39">
        <f t="shared" si="919"/>
        <v>0</v>
      </c>
      <c r="LP431" s="39">
        <f t="shared" si="920"/>
        <v>0</v>
      </c>
      <c r="LQ431" s="53">
        <f t="shared" si="921"/>
        <v>0</v>
      </c>
      <c r="LR431" s="39">
        <f t="shared" si="922"/>
        <v>0</v>
      </c>
      <c r="LS431" s="39">
        <f t="shared" si="923"/>
        <v>0</v>
      </c>
    </row>
    <row r="432" spans="1:331" x14ac:dyDescent="0.25">
      <c r="A432" s="21">
        <v>378</v>
      </c>
      <c r="B432" s="39">
        <v>525</v>
      </c>
      <c r="C432" s="39">
        <v>475</v>
      </c>
      <c r="D432" s="39">
        <v>2500</v>
      </c>
      <c r="E432" s="50">
        <f t="shared" si="824"/>
        <v>1.0975E-3</v>
      </c>
      <c r="F432" s="40">
        <f t="shared" si="804"/>
        <v>20.307522656250001</v>
      </c>
      <c r="G432" s="41">
        <f t="shared" si="825"/>
        <v>50768.806640625</v>
      </c>
      <c r="H432" s="39">
        <f t="shared" si="826"/>
        <v>24115183.154296875</v>
      </c>
      <c r="I432" s="39">
        <f t="shared" si="827"/>
        <v>26653623.486328125</v>
      </c>
      <c r="J432" s="40">
        <f t="shared" si="805"/>
        <v>11506.875000000002</v>
      </c>
      <c r="K432" s="39">
        <f t="shared" si="828"/>
        <v>28767187.500000004</v>
      </c>
      <c r="L432" s="39">
        <f t="shared" si="829"/>
        <v>13664414062.500002</v>
      </c>
      <c r="M432" s="39">
        <f t="shared" si="830"/>
        <v>15102773437.500002</v>
      </c>
      <c r="N432" s="53">
        <f t="shared" si="831"/>
        <v>6490596679687.501</v>
      </c>
      <c r="O432" s="39">
        <f t="shared" si="832"/>
        <v>7173817382812.501</v>
      </c>
      <c r="P432" s="39">
        <f t="shared" si="833"/>
        <v>7928956054687.501</v>
      </c>
      <c r="AJ432" s="21">
        <v>378</v>
      </c>
      <c r="AK432" s="39">
        <v>525</v>
      </c>
      <c r="AL432" s="39">
        <v>475</v>
      </c>
      <c r="AM432" s="39">
        <v>2500</v>
      </c>
      <c r="AN432" s="50">
        <f t="shared" si="834"/>
        <v>1.9895073867984502E-3</v>
      </c>
      <c r="AO432" s="40">
        <f t="shared" si="806"/>
        <v>25.499298144809789</v>
      </c>
      <c r="AP432" s="41">
        <f t="shared" si="835"/>
        <v>63748.245362024471</v>
      </c>
      <c r="AQ432" s="39">
        <f t="shared" si="836"/>
        <v>30280416.546961624</v>
      </c>
      <c r="AR432" s="39">
        <f t="shared" si="837"/>
        <v>33467828.815062847</v>
      </c>
      <c r="AS432" s="40">
        <f t="shared" si="807"/>
        <v>133.78081831976158</v>
      </c>
      <c r="AT432" s="39">
        <f t="shared" si="838"/>
        <v>334452.04579940398</v>
      </c>
      <c r="AU432" s="39">
        <f t="shared" si="839"/>
        <v>158864721.7547169</v>
      </c>
      <c r="AV432" s="39">
        <f t="shared" si="840"/>
        <v>175587324.04468709</v>
      </c>
      <c r="AW432" s="53">
        <f t="shared" si="841"/>
        <v>75460742833.490524</v>
      </c>
      <c r="AX432" s="39">
        <f t="shared" si="842"/>
        <v>83403978921.226364</v>
      </c>
      <c r="AY432" s="39">
        <f t="shared" si="843"/>
        <v>92183345123.460724</v>
      </c>
      <c r="BS432" s="21">
        <v>378</v>
      </c>
      <c r="BT432" s="39">
        <v>525</v>
      </c>
      <c r="BU432" s="39">
        <v>475</v>
      </c>
      <c r="BV432" s="39">
        <v>2500</v>
      </c>
      <c r="BW432" s="50">
        <f t="shared" si="844"/>
        <v>2.4155682593732918E-3</v>
      </c>
      <c r="BX432" s="40">
        <f t="shared" si="808"/>
        <v>25.5</v>
      </c>
      <c r="BY432" s="41">
        <f t="shared" si="845"/>
        <v>63750</v>
      </c>
      <c r="BZ432" s="39">
        <f t="shared" si="846"/>
        <v>30281250</v>
      </c>
      <c r="CA432" s="39">
        <f t="shared" si="847"/>
        <v>33468750</v>
      </c>
      <c r="CB432" s="40">
        <f t="shared" si="809"/>
        <v>0</v>
      </c>
      <c r="CC432" s="39">
        <f t="shared" si="848"/>
        <v>0</v>
      </c>
      <c r="CD432" s="39">
        <f t="shared" si="849"/>
        <v>0</v>
      </c>
      <c r="CE432" s="39">
        <f t="shared" si="850"/>
        <v>0</v>
      </c>
      <c r="CF432" s="53">
        <f t="shared" si="851"/>
        <v>0</v>
      </c>
      <c r="CG432" s="39">
        <f t="shared" si="852"/>
        <v>0</v>
      </c>
      <c r="CH432" s="39">
        <f t="shared" si="853"/>
        <v>0</v>
      </c>
      <c r="DB432" s="21">
        <v>378</v>
      </c>
      <c r="DC432" s="39">
        <v>525</v>
      </c>
      <c r="DD432" s="39">
        <v>475</v>
      </c>
      <c r="DE432" s="39">
        <v>2500</v>
      </c>
      <c r="DF432" s="50">
        <f t="shared" si="854"/>
        <v>2.8203989294048578E-3</v>
      </c>
      <c r="DG432" s="40">
        <f t="shared" si="810"/>
        <v>25.5</v>
      </c>
      <c r="DH432" s="41">
        <f t="shared" si="855"/>
        <v>63750</v>
      </c>
      <c r="DI432" s="39">
        <f t="shared" si="856"/>
        <v>30281250</v>
      </c>
      <c r="DJ432" s="39">
        <f t="shared" si="857"/>
        <v>33468750</v>
      </c>
      <c r="DK432" s="40">
        <f t="shared" si="811"/>
        <v>0</v>
      </c>
      <c r="DL432" s="39">
        <f t="shared" si="858"/>
        <v>0</v>
      </c>
      <c r="DM432" s="39">
        <f t="shared" si="859"/>
        <v>0</v>
      </c>
      <c r="DN432" s="39">
        <f t="shared" si="860"/>
        <v>0</v>
      </c>
      <c r="DO432" s="53">
        <f t="shared" si="861"/>
        <v>0</v>
      </c>
      <c r="DP432" s="39">
        <f t="shared" si="862"/>
        <v>0</v>
      </c>
      <c r="DQ432" s="39">
        <f t="shared" si="863"/>
        <v>0</v>
      </c>
      <c r="EK432" s="21">
        <v>378</v>
      </c>
      <c r="EL432" s="39">
        <v>525</v>
      </c>
      <c r="EM432" s="39">
        <v>475</v>
      </c>
      <c r="EN432" s="39">
        <v>2500</v>
      </c>
      <c r="EO432" s="50">
        <f t="shared" si="864"/>
        <v>2.9743464195616889E-3</v>
      </c>
      <c r="EP432" s="40">
        <f t="shared" si="812"/>
        <v>25.5</v>
      </c>
      <c r="EQ432" s="41">
        <f t="shared" si="865"/>
        <v>63750</v>
      </c>
      <c r="ER432" s="39">
        <f t="shared" si="866"/>
        <v>30281250</v>
      </c>
      <c r="ES432" s="39">
        <f t="shared" si="867"/>
        <v>33468750</v>
      </c>
      <c r="ET432" s="40">
        <f t="shared" si="813"/>
        <v>0</v>
      </c>
      <c r="EU432" s="39">
        <f t="shared" si="868"/>
        <v>0</v>
      </c>
      <c r="EV432" s="39">
        <f t="shared" si="869"/>
        <v>0</v>
      </c>
      <c r="EW432" s="39">
        <f t="shared" si="870"/>
        <v>0</v>
      </c>
      <c r="EX432" s="53">
        <f t="shared" si="871"/>
        <v>0</v>
      </c>
      <c r="EY432" s="39">
        <f t="shared" si="872"/>
        <v>0</v>
      </c>
      <c r="EZ432" s="39">
        <f t="shared" si="873"/>
        <v>0</v>
      </c>
      <c r="FT432" s="21">
        <v>378</v>
      </c>
      <c r="FU432" s="39">
        <v>525</v>
      </c>
      <c r="FV432" s="39">
        <v>475</v>
      </c>
      <c r="FW432" s="39">
        <v>2500</v>
      </c>
      <c r="FX432" s="50">
        <f t="shared" si="874"/>
        <v>2.9860571675420305E-3</v>
      </c>
      <c r="FY432" s="40">
        <f t="shared" si="814"/>
        <v>25.5</v>
      </c>
      <c r="FZ432" s="41">
        <f t="shared" si="875"/>
        <v>63750</v>
      </c>
      <c r="GA432" s="39">
        <f t="shared" si="876"/>
        <v>30281250</v>
      </c>
      <c r="GB432" s="39">
        <f t="shared" si="877"/>
        <v>33468750</v>
      </c>
      <c r="GC432" s="40">
        <f t="shared" si="815"/>
        <v>0</v>
      </c>
      <c r="GD432" s="39">
        <f t="shared" si="878"/>
        <v>0</v>
      </c>
      <c r="GE432" s="39">
        <f t="shared" si="879"/>
        <v>0</v>
      </c>
      <c r="GF432" s="39">
        <f t="shared" si="880"/>
        <v>0</v>
      </c>
      <c r="GG432" s="53">
        <f t="shared" si="881"/>
        <v>0</v>
      </c>
      <c r="GH432" s="39">
        <f t="shared" si="882"/>
        <v>0</v>
      </c>
      <c r="GI432" s="39">
        <f t="shared" si="883"/>
        <v>0</v>
      </c>
      <c r="HC432" s="21">
        <v>378</v>
      </c>
      <c r="HD432" s="39">
        <v>525</v>
      </c>
      <c r="HE432" s="39">
        <v>475</v>
      </c>
      <c r="HF432" s="39">
        <v>2500</v>
      </c>
      <c r="HG432" s="50">
        <f t="shared" si="884"/>
        <v>2.9861035963914631E-3</v>
      </c>
      <c r="HH432" s="40">
        <f t="shared" si="816"/>
        <v>25.5</v>
      </c>
      <c r="HI432" s="41">
        <f t="shared" si="885"/>
        <v>63750</v>
      </c>
      <c r="HJ432" s="39">
        <f t="shared" si="886"/>
        <v>30281250</v>
      </c>
      <c r="HK432" s="39">
        <f t="shared" si="887"/>
        <v>33468750</v>
      </c>
      <c r="HL432" s="40">
        <f t="shared" si="817"/>
        <v>0</v>
      </c>
      <c r="HM432" s="39">
        <f t="shared" si="888"/>
        <v>0</v>
      </c>
      <c r="HN432" s="39">
        <f t="shared" si="889"/>
        <v>0</v>
      </c>
      <c r="HO432" s="39">
        <f t="shared" si="890"/>
        <v>0</v>
      </c>
      <c r="HP432" s="53">
        <f t="shared" si="891"/>
        <v>0</v>
      </c>
      <c r="HQ432" s="39">
        <f t="shared" si="892"/>
        <v>0</v>
      </c>
      <c r="HR432" s="39">
        <f t="shared" si="893"/>
        <v>0</v>
      </c>
      <c r="IL432" s="21">
        <v>378</v>
      </c>
      <c r="IM432" s="39">
        <v>525</v>
      </c>
      <c r="IN432" s="39">
        <v>475</v>
      </c>
      <c r="IO432" s="39">
        <v>2500</v>
      </c>
      <c r="IP432" s="50">
        <f t="shared" si="894"/>
        <v>2.9861035972316877E-3</v>
      </c>
      <c r="IQ432" s="40">
        <f t="shared" si="818"/>
        <v>25.5</v>
      </c>
      <c r="IR432" s="41">
        <f t="shared" si="895"/>
        <v>63750</v>
      </c>
      <c r="IS432" s="39">
        <f t="shared" si="896"/>
        <v>30281250</v>
      </c>
      <c r="IT432" s="39">
        <f t="shared" si="897"/>
        <v>33468750</v>
      </c>
      <c r="IU432" s="40">
        <f t="shared" si="819"/>
        <v>0</v>
      </c>
      <c r="IV432" s="39">
        <f t="shared" si="898"/>
        <v>0</v>
      </c>
      <c r="IW432" s="39">
        <f t="shared" si="899"/>
        <v>0</v>
      </c>
      <c r="IX432" s="39">
        <f t="shared" si="900"/>
        <v>0</v>
      </c>
      <c r="IY432" s="53">
        <f t="shared" si="901"/>
        <v>0</v>
      </c>
      <c r="IZ432" s="39">
        <f t="shared" si="902"/>
        <v>0</v>
      </c>
      <c r="JA432" s="39">
        <f t="shared" si="903"/>
        <v>0</v>
      </c>
      <c r="JU432" s="21">
        <v>378</v>
      </c>
      <c r="JV432" s="39">
        <v>525</v>
      </c>
      <c r="JW432" s="39">
        <v>475</v>
      </c>
      <c r="JX432" s="39">
        <v>2500</v>
      </c>
      <c r="JY432" s="50">
        <f t="shared" si="904"/>
        <v>2.9861035972316907E-3</v>
      </c>
      <c r="JZ432" s="40">
        <f t="shared" si="820"/>
        <v>25.5</v>
      </c>
      <c r="KA432" s="41">
        <f t="shared" si="905"/>
        <v>63750</v>
      </c>
      <c r="KB432" s="39">
        <f t="shared" si="906"/>
        <v>30281250</v>
      </c>
      <c r="KC432" s="39">
        <f t="shared" si="907"/>
        <v>33468750</v>
      </c>
      <c r="KD432" s="40">
        <f t="shared" si="821"/>
        <v>0</v>
      </c>
      <c r="KE432" s="39">
        <f t="shared" si="908"/>
        <v>0</v>
      </c>
      <c r="KF432" s="39">
        <f t="shared" si="909"/>
        <v>0</v>
      </c>
      <c r="KG432" s="39">
        <f t="shared" si="910"/>
        <v>0</v>
      </c>
      <c r="KH432" s="53">
        <f t="shared" si="911"/>
        <v>0</v>
      </c>
      <c r="KI432" s="39">
        <f t="shared" si="912"/>
        <v>0</v>
      </c>
      <c r="KJ432" s="39">
        <f t="shared" si="913"/>
        <v>0</v>
      </c>
      <c r="LD432" s="21">
        <v>378</v>
      </c>
      <c r="LE432" s="39">
        <v>525</v>
      </c>
      <c r="LF432" s="39">
        <v>475</v>
      </c>
      <c r="LG432" s="39">
        <v>2500</v>
      </c>
      <c r="LH432" s="50">
        <f t="shared" si="914"/>
        <v>2.9861035972316907E-3</v>
      </c>
      <c r="LI432" s="40">
        <f t="shared" si="822"/>
        <v>25.5</v>
      </c>
      <c r="LJ432" s="41">
        <f t="shared" si="915"/>
        <v>63750</v>
      </c>
      <c r="LK432" s="39">
        <f t="shared" si="916"/>
        <v>30281250</v>
      </c>
      <c r="LL432" s="39">
        <f t="shared" si="917"/>
        <v>33468750</v>
      </c>
      <c r="LM432" s="40">
        <f t="shared" si="823"/>
        <v>0</v>
      </c>
      <c r="LN432" s="39">
        <f t="shared" si="918"/>
        <v>0</v>
      </c>
      <c r="LO432" s="39">
        <f t="shared" si="919"/>
        <v>0</v>
      </c>
      <c r="LP432" s="39">
        <f t="shared" si="920"/>
        <v>0</v>
      </c>
      <c r="LQ432" s="53">
        <f t="shared" si="921"/>
        <v>0</v>
      </c>
      <c r="LR432" s="39">
        <f t="shared" si="922"/>
        <v>0</v>
      </c>
      <c r="LS432" s="39">
        <f t="shared" si="923"/>
        <v>0</v>
      </c>
    </row>
    <row r="433" spans="1:331" x14ac:dyDescent="0.25">
      <c r="A433" s="21">
        <v>379</v>
      </c>
      <c r="B433" s="39">
        <v>525</v>
      </c>
      <c r="C433" s="39">
        <v>525</v>
      </c>
      <c r="D433" s="39">
        <v>2500</v>
      </c>
      <c r="E433" s="50">
        <f t="shared" si="824"/>
        <v>1.1050000000000001E-3</v>
      </c>
      <c r="F433" s="40">
        <f t="shared" si="804"/>
        <v>20.393465624999997</v>
      </c>
      <c r="G433" s="41">
        <f t="shared" si="825"/>
        <v>50983.664062499993</v>
      </c>
      <c r="H433" s="39">
        <f t="shared" si="826"/>
        <v>26766423.632812496</v>
      </c>
      <c r="I433" s="39">
        <f t="shared" si="827"/>
        <v>26766423.632812496</v>
      </c>
      <c r="J433" s="40">
        <f t="shared" si="805"/>
        <v>11411.25</v>
      </c>
      <c r="K433" s="39">
        <f t="shared" si="828"/>
        <v>28528125</v>
      </c>
      <c r="L433" s="39">
        <f t="shared" si="829"/>
        <v>14977265625</v>
      </c>
      <c r="M433" s="39">
        <f t="shared" si="830"/>
        <v>14977265625</v>
      </c>
      <c r="N433" s="53">
        <f t="shared" si="831"/>
        <v>7863064453125</v>
      </c>
      <c r="O433" s="39">
        <f t="shared" si="832"/>
        <v>7863064453125</v>
      </c>
      <c r="P433" s="39">
        <f t="shared" si="833"/>
        <v>7863064453125</v>
      </c>
      <c r="AJ433" s="21">
        <v>379</v>
      </c>
      <c r="AK433" s="39">
        <v>525</v>
      </c>
      <c r="AL433" s="39">
        <v>525</v>
      </c>
      <c r="AM433" s="39">
        <v>2500</v>
      </c>
      <c r="AN433" s="50">
        <f t="shared" si="834"/>
        <v>2.0620994265364259E-3</v>
      </c>
      <c r="AO433" s="40">
        <f t="shared" si="806"/>
        <v>25.5</v>
      </c>
      <c r="AP433" s="41">
        <f t="shared" si="835"/>
        <v>63750</v>
      </c>
      <c r="AQ433" s="39">
        <f t="shared" si="836"/>
        <v>33468750</v>
      </c>
      <c r="AR433" s="39">
        <f t="shared" si="837"/>
        <v>33468750</v>
      </c>
      <c r="AS433" s="40">
        <f t="shared" si="807"/>
        <v>0</v>
      </c>
      <c r="AT433" s="39">
        <f t="shared" si="838"/>
        <v>0</v>
      </c>
      <c r="AU433" s="39">
        <f t="shared" si="839"/>
        <v>0</v>
      </c>
      <c r="AV433" s="39">
        <f t="shared" si="840"/>
        <v>0</v>
      </c>
      <c r="AW433" s="53">
        <f t="shared" si="841"/>
        <v>0</v>
      </c>
      <c r="AX433" s="39">
        <f t="shared" si="842"/>
        <v>0</v>
      </c>
      <c r="AY433" s="39">
        <f t="shared" si="843"/>
        <v>0</v>
      </c>
      <c r="BS433" s="21">
        <v>379</v>
      </c>
      <c r="BT433" s="39">
        <v>525</v>
      </c>
      <c r="BU433" s="39">
        <v>525</v>
      </c>
      <c r="BV433" s="39">
        <v>2500</v>
      </c>
      <c r="BW433" s="50">
        <f t="shared" si="844"/>
        <v>2.5059297631216042E-3</v>
      </c>
      <c r="BX433" s="40">
        <f t="shared" si="808"/>
        <v>25.5</v>
      </c>
      <c r="BY433" s="41">
        <f t="shared" si="845"/>
        <v>63750</v>
      </c>
      <c r="BZ433" s="39">
        <f t="shared" si="846"/>
        <v>33468750</v>
      </c>
      <c r="CA433" s="39">
        <f t="shared" si="847"/>
        <v>33468750</v>
      </c>
      <c r="CB433" s="40">
        <f t="shared" si="809"/>
        <v>0</v>
      </c>
      <c r="CC433" s="39">
        <f t="shared" si="848"/>
        <v>0</v>
      </c>
      <c r="CD433" s="39">
        <f t="shared" si="849"/>
        <v>0</v>
      </c>
      <c r="CE433" s="39">
        <f t="shared" si="850"/>
        <v>0</v>
      </c>
      <c r="CF433" s="53">
        <f t="shared" si="851"/>
        <v>0</v>
      </c>
      <c r="CG433" s="39">
        <f t="shared" si="852"/>
        <v>0</v>
      </c>
      <c r="CH433" s="39">
        <f t="shared" si="853"/>
        <v>0</v>
      </c>
      <c r="DB433" s="21">
        <v>379</v>
      </c>
      <c r="DC433" s="39">
        <v>525</v>
      </c>
      <c r="DD433" s="39">
        <v>525</v>
      </c>
      <c r="DE433" s="39">
        <v>2500</v>
      </c>
      <c r="DF433" s="50">
        <f t="shared" si="854"/>
        <v>2.9313192041562344E-3</v>
      </c>
      <c r="DG433" s="40">
        <f t="shared" si="810"/>
        <v>25.5</v>
      </c>
      <c r="DH433" s="41">
        <f t="shared" si="855"/>
        <v>63750</v>
      </c>
      <c r="DI433" s="39">
        <f t="shared" si="856"/>
        <v>33468750</v>
      </c>
      <c r="DJ433" s="39">
        <f t="shared" si="857"/>
        <v>33468750</v>
      </c>
      <c r="DK433" s="40">
        <f t="shared" si="811"/>
        <v>0</v>
      </c>
      <c r="DL433" s="39">
        <f t="shared" si="858"/>
        <v>0</v>
      </c>
      <c r="DM433" s="39">
        <f t="shared" si="859"/>
        <v>0</v>
      </c>
      <c r="DN433" s="39">
        <f t="shared" si="860"/>
        <v>0</v>
      </c>
      <c r="DO433" s="53">
        <f t="shared" si="861"/>
        <v>0</v>
      </c>
      <c r="DP433" s="39">
        <f t="shared" si="862"/>
        <v>0</v>
      </c>
      <c r="DQ433" s="39">
        <f t="shared" si="863"/>
        <v>0</v>
      </c>
      <c r="EK433" s="21">
        <v>379</v>
      </c>
      <c r="EL433" s="39">
        <v>525</v>
      </c>
      <c r="EM433" s="39">
        <v>525</v>
      </c>
      <c r="EN433" s="39">
        <v>2500</v>
      </c>
      <c r="EO433" s="50">
        <f t="shared" si="864"/>
        <v>3.0929328298651471E-3</v>
      </c>
      <c r="EP433" s="40">
        <f t="shared" si="812"/>
        <v>25.5</v>
      </c>
      <c r="EQ433" s="41">
        <f t="shared" si="865"/>
        <v>63750</v>
      </c>
      <c r="ER433" s="39">
        <f t="shared" si="866"/>
        <v>33468750</v>
      </c>
      <c r="ES433" s="39">
        <f t="shared" si="867"/>
        <v>33468750</v>
      </c>
      <c r="ET433" s="40">
        <f t="shared" si="813"/>
        <v>0</v>
      </c>
      <c r="EU433" s="39">
        <f t="shared" si="868"/>
        <v>0</v>
      </c>
      <c r="EV433" s="39">
        <f t="shared" si="869"/>
        <v>0</v>
      </c>
      <c r="EW433" s="39">
        <f t="shared" si="870"/>
        <v>0</v>
      </c>
      <c r="EX433" s="53">
        <f t="shared" si="871"/>
        <v>0</v>
      </c>
      <c r="EY433" s="39">
        <f t="shared" si="872"/>
        <v>0</v>
      </c>
      <c r="EZ433" s="39">
        <f t="shared" si="873"/>
        <v>0</v>
      </c>
      <c r="FT433" s="21">
        <v>379</v>
      </c>
      <c r="FU433" s="39">
        <v>525</v>
      </c>
      <c r="FV433" s="39">
        <v>525</v>
      </c>
      <c r="FW433" s="39">
        <v>2500</v>
      </c>
      <c r="FX433" s="50">
        <f t="shared" si="874"/>
        <v>3.1052270482352976E-3</v>
      </c>
      <c r="FY433" s="40">
        <f t="shared" si="814"/>
        <v>25.5</v>
      </c>
      <c r="FZ433" s="41">
        <f t="shared" si="875"/>
        <v>63750</v>
      </c>
      <c r="GA433" s="39">
        <f t="shared" si="876"/>
        <v>33468750</v>
      </c>
      <c r="GB433" s="39">
        <f t="shared" si="877"/>
        <v>33468750</v>
      </c>
      <c r="GC433" s="40">
        <f t="shared" si="815"/>
        <v>0</v>
      </c>
      <c r="GD433" s="39">
        <f t="shared" si="878"/>
        <v>0</v>
      </c>
      <c r="GE433" s="39">
        <f t="shared" si="879"/>
        <v>0</v>
      </c>
      <c r="GF433" s="39">
        <f t="shared" si="880"/>
        <v>0</v>
      </c>
      <c r="GG433" s="53">
        <f t="shared" si="881"/>
        <v>0</v>
      </c>
      <c r="GH433" s="39">
        <f t="shared" si="882"/>
        <v>0</v>
      </c>
      <c r="GI433" s="39">
        <f t="shared" si="883"/>
        <v>0</v>
      </c>
      <c r="HC433" s="21">
        <v>379</v>
      </c>
      <c r="HD433" s="39">
        <v>525</v>
      </c>
      <c r="HE433" s="39">
        <v>525</v>
      </c>
      <c r="HF433" s="39">
        <v>2500</v>
      </c>
      <c r="HG433" s="50">
        <f t="shared" si="884"/>
        <v>3.1052757414494168E-3</v>
      </c>
      <c r="HH433" s="40">
        <f t="shared" si="816"/>
        <v>25.5</v>
      </c>
      <c r="HI433" s="41">
        <f t="shared" si="885"/>
        <v>63750</v>
      </c>
      <c r="HJ433" s="39">
        <f t="shared" si="886"/>
        <v>33468750</v>
      </c>
      <c r="HK433" s="39">
        <f t="shared" si="887"/>
        <v>33468750</v>
      </c>
      <c r="HL433" s="40">
        <f t="shared" si="817"/>
        <v>0</v>
      </c>
      <c r="HM433" s="39">
        <f t="shared" si="888"/>
        <v>0</v>
      </c>
      <c r="HN433" s="39">
        <f t="shared" si="889"/>
        <v>0</v>
      </c>
      <c r="HO433" s="39">
        <f t="shared" si="890"/>
        <v>0</v>
      </c>
      <c r="HP433" s="53">
        <f t="shared" si="891"/>
        <v>0</v>
      </c>
      <c r="HQ433" s="39">
        <f t="shared" si="892"/>
        <v>0</v>
      </c>
      <c r="HR433" s="39">
        <f t="shared" si="893"/>
        <v>0</v>
      </c>
      <c r="IL433" s="21">
        <v>379</v>
      </c>
      <c r="IM433" s="39">
        <v>525</v>
      </c>
      <c r="IN433" s="39">
        <v>525</v>
      </c>
      <c r="IO433" s="39">
        <v>2500</v>
      </c>
      <c r="IP433" s="50">
        <f t="shared" si="894"/>
        <v>3.1052757423310827E-3</v>
      </c>
      <c r="IQ433" s="40">
        <f t="shared" si="818"/>
        <v>25.5</v>
      </c>
      <c r="IR433" s="41">
        <f t="shared" si="895"/>
        <v>63750</v>
      </c>
      <c r="IS433" s="39">
        <f t="shared" si="896"/>
        <v>33468750</v>
      </c>
      <c r="IT433" s="39">
        <f t="shared" si="897"/>
        <v>33468750</v>
      </c>
      <c r="IU433" s="40">
        <f t="shared" si="819"/>
        <v>0</v>
      </c>
      <c r="IV433" s="39">
        <f t="shared" si="898"/>
        <v>0</v>
      </c>
      <c r="IW433" s="39">
        <f t="shared" si="899"/>
        <v>0</v>
      </c>
      <c r="IX433" s="39">
        <f t="shared" si="900"/>
        <v>0</v>
      </c>
      <c r="IY433" s="53">
        <f t="shared" si="901"/>
        <v>0</v>
      </c>
      <c r="IZ433" s="39">
        <f t="shared" si="902"/>
        <v>0</v>
      </c>
      <c r="JA433" s="39">
        <f t="shared" si="903"/>
        <v>0</v>
      </c>
      <c r="JU433" s="21">
        <v>379</v>
      </c>
      <c r="JV433" s="39">
        <v>525</v>
      </c>
      <c r="JW433" s="39">
        <v>525</v>
      </c>
      <c r="JX433" s="39">
        <v>2500</v>
      </c>
      <c r="JY433" s="50">
        <f t="shared" si="904"/>
        <v>3.1052757423310857E-3</v>
      </c>
      <c r="JZ433" s="40">
        <f t="shared" si="820"/>
        <v>25.5</v>
      </c>
      <c r="KA433" s="41">
        <f t="shared" si="905"/>
        <v>63750</v>
      </c>
      <c r="KB433" s="39">
        <f t="shared" si="906"/>
        <v>33468750</v>
      </c>
      <c r="KC433" s="39">
        <f t="shared" si="907"/>
        <v>33468750</v>
      </c>
      <c r="KD433" s="40">
        <f t="shared" si="821"/>
        <v>0</v>
      </c>
      <c r="KE433" s="39">
        <f t="shared" si="908"/>
        <v>0</v>
      </c>
      <c r="KF433" s="39">
        <f t="shared" si="909"/>
        <v>0</v>
      </c>
      <c r="KG433" s="39">
        <f t="shared" si="910"/>
        <v>0</v>
      </c>
      <c r="KH433" s="53">
        <f t="shared" si="911"/>
        <v>0</v>
      </c>
      <c r="KI433" s="39">
        <f t="shared" si="912"/>
        <v>0</v>
      </c>
      <c r="KJ433" s="39">
        <f t="shared" si="913"/>
        <v>0</v>
      </c>
      <c r="LD433" s="21">
        <v>379</v>
      </c>
      <c r="LE433" s="39">
        <v>525</v>
      </c>
      <c r="LF433" s="39">
        <v>525</v>
      </c>
      <c r="LG433" s="39">
        <v>2500</v>
      </c>
      <c r="LH433" s="50">
        <f t="shared" si="914"/>
        <v>3.1052757423310857E-3</v>
      </c>
      <c r="LI433" s="40">
        <f t="shared" si="822"/>
        <v>25.5</v>
      </c>
      <c r="LJ433" s="41">
        <f t="shared" si="915"/>
        <v>63750</v>
      </c>
      <c r="LK433" s="39">
        <f t="shared" si="916"/>
        <v>33468750</v>
      </c>
      <c r="LL433" s="39">
        <f t="shared" si="917"/>
        <v>33468750</v>
      </c>
      <c r="LM433" s="40">
        <f t="shared" si="823"/>
        <v>0</v>
      </c>
      <c r="LN433" s="39">
        <f t="shared" si="918"/>
        <v>0</v>
      </c>
      <c r="LO433" s="39">
        <f t="shared" si="919"/>
        <v>0</v>
      </c>
      <c r="LP433" s="39">
        <f t="shared" si="920"/>
        <v>0</v>
      </c>
      <c r="LQ433" s="53">
        <f t="shared" si="921"/>
        <v>0</v>
      </c>
      <c r="LR433" s="39">
        <f t="shared" si="922"/>
        <v>0</v>
      </c>
      <c r="LS433" s="39">
        <f t="shared" si="923"/>
        <v>0</v>
      </c>
    </row>
    <row r="434" spans="1:331" x14ac:dyDescent="0.25">
      <c r="A434" s="21">
        <v>380</v>
      </c>
      <c r="B434" s="39">
        <v>525</v>
      </c>
      <c r="C434" s="39">
        <v>575</v>
      </c>
      <c r="D434" s="39">
        <v>2500</v>
      </c>
      <c r="E434" s="50">
        <f t="shared" si="824"/>
        <v>1.1125E-3</v>
      </c>
      <c r="F434" s="40">
        <f t="shared" si="804"/>
        <v>20.47869140625</v>
      </c>
      <c r="G434" s="41">
        <f t="shared" si="825"/>
        <v>51196.728515625</v>
      </c>
      <c r="H434" s="39">
        <f t="shared" si="826"/>
        <v>29438118.896484375</v>
      </c>
      <c r="I434" s="39">
        <f t="shared" si="827"/>
        <v>26878282.470703125</v>
      </c>
      <c r="J434" s="40">
        <f t="shared" si="805"/>
        <v>11315.625</v>
      </c>
      <c r="K434" s="39">
        <f t="shared" si="828"/>
        <v>28289062.5</v>
      </c>
      <c r="L434" s="39">
        <f t="shared" si="829"/>
        <v>16266210937.5</v>
      </c>
      <c r="M434" s="39">
        <f t="shared" si="830"/>
        <v>14851757812.5</v>
      </c>
      <c r="N434" s="53">
        <f t="shared" si="831"/>
        <v>9353071289062.5</v>
      </c>
      <c r="O434" s="39">
        <f t="shared" si="832"/>
        <v>8539760742187.5</v>
      </c>
      <c r="P434" s="39">
        <f t="shared" si="833"/>
        <v>7797172851562.5</v>
      </c>
      <c r="AJ434" s="21">
        <v>380</v>
      </c>
      <c r="AK434" s="39">
        <v>525</v>
      </c>
      <c r="AL434" s="39">
        <v>575</v>
      </c>
      <c r="AM434" s="39">
        <v>2500</v>
      </c>
      <c r="AN434" s="50">
        <f t="shared" si="834"/>
        <v>2.1346914662744012E-3</v>
      </c>
      <c r="AO434" s="40">
        <f t="shared" si="806"/>
        <v>25.5</v>
      </c>
      <c r="AP434" s="41">
        <f t="shared" si="835"/>
        <v>63750</v>
      </c>
      <c r="AQ434" s="39">
        <f t="shared" si="836"/>
        <v>36656250</v>
      </c>
      <c r="AR434" s="39">
        <f t="shared" si="837"/>
        <v>33468750</v>
      </c>
      <c r="AS434" s="40">
        <f t="shared" si="807"/>
        <v>0</v>
      </c>
      <c r="AT434" s="39">
        <f t="shared" si="838"/>
        <v>0</v>
      </c>
      <c r="AU434" s="39">
        <f t="shared" si="839"/>
        <v>0</v>
      </c>
      <c r="AV434" s="39">
        <f t="shared" si="840"/>
        <v>0</v>
      </c>
      <c r="AW434" s="53">
        <f t="shared" si="841"/>
        <v>0</v>
      </c>
      <c r="AX434" s="39">
        <f t="shared" si="842"/>
        <v>0</v>
      </c>
      <c r="AY434" s="39">
        <f t="shared" si="843"/>
        <v>0</v>
      </c>
      <c r="BS434" s="21">
        <v>380</v>
      </c>
      <c r="BT434" s="39">
        <v>525</v>
      </c>
      <c r="BU434" s="39">
        <v>575</v>
      </c>
      <c r="BV434" s="39">
        <v>2500</v>
      </c>
      <c r="BW434" s="50">
        <f t="shared" si="844"/>
        <v>2.5962912668699165E-3</v>
      </c>
      <c r="BX434" s="40">
        <f t="shared" si="808"/>
        <v>25.5</v>
      </c>
      <c r="BY434" s="41">
        <f t="shared" si="845"/>
        <v>63750</v>
      </c>
      <c r="BZ434" s="39">
        <f t="shared" si="846"/>
        <v>36656250</v>
      </c>
      <c r="CA434" s="39">
        <f t="shared" si="847"/>
        <v>33468750</v>
      </c>
      <c r="CB434" s="40">
        <f t="shared" si="809"/>
        <v>0</v>
      </c>
      <c r="CC434" s="39">
        <f t="shared" si="848"/>
        <v>0</v>
      </c>
      <c r="CD434" s="39">
        <f t="shared" si="849"/>
        <v>0</v>
      </c>
      <c r="CE434" s="39">
        <f t="shared" si="850"/>
        <v>0</v>
      </c>
      <c r="CF434" s="53">
        <f t="shared" si="851"/>
        <v>0</v>
      </c>
      <c r="CG434" s="39">
        <f t="shared" si="852"/>
        <v>0</v>
      </c>
      <c r="CH434" s="39">
        <f t="shared" si="853"/>
        <v>0</v>
      </c>
      <c r="DB434" s="21">
        <v>380</v>
      </c>
      <c r="DC434" s="39">
        <v>525</v>
      </c>
      <c r="DD434" s="39">
        <v>575</v>
      </c>
      <c r="DE434" s="39">
        <v>2500</v>
      </c>
      <c r="DF434" s="50">
        <f t="shared" si="854"/>
        <v>3.0422394789076119E-3</v>
      </c>
      <c r="DG434" s="40">
        <f t="shared" si="810"/>
        <v>25.5</v>
      </c>
      <c r="DH434" s="41">
        <f t="shared" si="855"/>
        <v>63750</v>
      </c>
      <c r="DI434" s="39">
        <f t="shared" si="856"/>
        <v>36656250</v>
      </c>
      <c r="DJ434" s="39">
        <f t="shared" si="857"/>
        <v>33468750</v>
      </c>
      <c r="DK434" s="40">
        <f t="shared" si="811"/>
        <v>0</v>
      </c>
      <c r="DL434" s="39">
        <f t="shared" si="858"/>
        <v>0</v>
      </c>
      <c r="DM434" s="39">
        <f t="shared" si="859"/>
        <v>0</v>
      </c>
      <c r="DN434" s="39">
        <f t="shared" si="860"/>
        <v>0</v>
      </c>
      <c r="DO434" s="53">
        <f t="shared" si="861"/>
        <v>0</v>
      </c>
      <c r="DP434" s="39">
        <f t="shared" si="862"/>
        <v>0</v>
      </c>
      <c r="DQ434" s="39">
        <f t="shared" si="863"/>
        <v>0</v>
      </c>
      <c r="EK434" s="21">
        <v>380</v>
      </c>
      <c r="EL434" s="39">
        <v>525</v>
      </c>
      <c r="EM434" s="39">
        <v>575</v>
      </c>
      <c r="EN434" s="39">
        <v>2500</v>
      </c>
      <c r="EO434" s="50">
        <f t="shared" si="864"/>
        <v>3.2115192401686054E-3</v>
      </c>
      <c r="EP434" s="40">
        <f t="shared" si="812"/>
        <v>25.5</v>
      </c>
      <c r="EQ434" s="41">
        <f t="shared" si="865"/>
        <v>63750</v>
      </c>
      <c r="ER434" s="39">
        <f t="shared" si="866"/>
        <v>36656250</v>
      </c>
      <c r="ES434" s="39">
        <f t="shared" si="867"/>
        <v>33468750</v>
      </c>
      <c r="ET434" s="40">
        <f t="shared" si="813"/>
        <v>0</v>
      </c>
      <c r="EU434" s="39">
        <f t="shared" si="868"/>
        <v>0</v>
      </c>
      <c r="EV434" s="39">
        <f t="shared" si="869"/>
        <v>0</v>
      </c>
      <c r="EW434" s="39">
        <f t="shared" si="870"/>
        <v>0</v>
      </c>
      <c r="EX434" s="53">
        <f t="shared" si="871"/>
        <v>0</v>
      </c>
      <c r="EY434" s="39">
        <f t="shared" si="872"/>
        <v>0</v>
      </c>
      <c r="EZ434" s="39">
        <f t="shared" si="873"/>
        <v>0</v>
      </c>
      <c r="FT434" s="21">
        <v>380</v>
      </c>
      <c r="FU434" s="39">
        <v>525</v>
      </c>
      <c r="FV434" s="39">
        <v>575</v>
      </c>
      <c r="FW434" s="39">
        <v>2500</v>
      </c>
      <c r="FX434" s="50">
        <f t="shared" si="874"/>
        <v>3.2243969289285647E-3</v>
      </c>
      <c r="FY434" s="40">
        <f t="shared" si="814"/>
        <v>25.5</v>
      </c>
      <c r="FZ434" s="41">
        <f t="shared" si="875"/>
        <v>63750</v>
      </c>
      <c r="GA434" s="39">
        <f t="shared" si="876"/>
        <v>36656250</v>
      </c>
      <c r="GB434" s="39">
        <f t="shared" si="877"/>
        <v>33468750</v>
      </c>
      <c r="GC434" s="40">
        <f t="shared" si="815"/>
        <v>0</v>
      </c>
      <c r="GD434" s="39">
        <f t="shared" si="878"/>
        <v>0</v>
      </c>
      <c r="GE434" s="39">
        <f t="shared" si="879"/>
        <v>0</v>
      </c>
      <c r="GF434" s="39">
        <f t="shared" si="880"/>
        <v>0</v>
      </c>
      <c r="GG434" s="53">
        <f t="shared" si="881"/>
        <v>0</v>
      </c>
      <c r="GH434" s="39">
        <f t="shared" si="882"/>
        <v>0</v>
      </c>
      <c r="GI434" s="39">
        <f t="shared" si="883"/>
        <v>0</v>
      </c>
      <c r="HC434" s="21">
        <v>380</v>
      </c>
      <c r="HD434" s="39">
        <v>525</v>
      </c>
      <c r="HE434" s="39">
        <v>575</v>
      </c>
      <c r="HF434" s="39">
        <v>2500</v>
      </c>
      <c r="HG434" s="50">
        <f t="shared" si="884"/>
        <v>3.2244478865073706E-3</v>
      </c>
      <c r="HH434" s="40">
        <f t="shared" si="816"/>
        <v>25.5</v>
      </c>
      <c r="HI434" s="41">
        <f t="shared" si="885"/>
        <v>63750</v>
      </c>
      <c r="HJ434" s="39">
        <f t="shared" si="886"/>
        <v>36656250</v>
      </c>
      <c r="HK434" s="39">
        <f t="shared" si="887"/>
        <v>33468750</v>
      </c>
      <c r="HL434" s="40">
        <f t="shared" si="817"/>
        <v>0</v>
      </c>
      <c r="HM434" s="39">
        <f t="shared" si="888"/>
        <v>0</v>
      </c>
      <c r="HN434" s="39">
        <f t="shared" si="889"/>
        <v>0</v>
      </c>
      <c r="HO434" s="39">
        <f t="shared" si="890"/>
        <v>0</v>
      </c>
      <c r="HP434" s="53">
        <f t="shared" si="891"/>
        <v>0</v>
      </c>
      <c r="HQ434" s="39">
        <f t="shared" si="892"/>
        <v>0</v>
      </c>
      <c r="HR434" s="39">
        <f t="shared" si="893"/>
        <v>0</v>
      </c>
      <c r="IL434" s="21">
        <v>380</v>
      </c>
      <c r="IM434" s="39">
        <v>525</v>
      </c>
      <c r="IN434" s="39">
        <v>575</v>
      </c>
      <c r="IO434" s="39">
        <v>2500</v>
      </c>
      <c r="IP434" s="50">
        <f t="shared" si="894"/>
        <v>3.2244478874304777E-3</v>
      </c>
      <c r="IQ434" s="40">
        <f t="shared" si="818"/>
        <v>25.5</v>
      </c>
      <c r="IR434" s="41">
        <f t="shared" si="895"/>
        <v>63750</v>
      </c>
      <c r="IS434" s="39">
        <f t="shared" si="896"/>
        <v>36656250</v>
      </c>
      <c r="IT434" s="39">
        <f t="shared" si="897"/>
        <v>33468750</v>
      </c>
      <c r="IU434" s="40">
        <f t="shared" si="819"/>
        <v>0</v>
      </c>
      <c r="IV434" s="39">
        <f t="shared" si="898"/>
        <v>0</v>
      </c>
      <c r="IW434" s="39">
        <f t="shared" si="899"/>
        <v>0</v>
      </c>
      <c r="IX434" s="39">
        <f t="shared" si="900"/>
        <v>0</v>
      </c>
      <c r="IY434" s="53">
        <f t="shared" si="901"/>
        <v>0</v>
      </c>
      <c r="IZ434" s="39">
        <f t="shared" si="902"/>
        <v>0</v>
      </c>
      <c r="JA434" s="39">
        <f t="shared" si="903"/>
        <v>0</v>
      </c>
      <c r="JU434" s="21">
        <v>380</v>
      </c>
      <c r="JV434" s="39">
        <v>525</v>
      </c>
      <c r="JW434" s="39">
        <v>575</v>
      </c>
      <c r="JX434" s="39">
        <v>2500</v>
      </c>
      <c r="JY434" s="50">
        <f t="shared" si="904"/>
        <v>3.2244478874304807E-3</v>
      </c>
      <c r="JZ434" s="40">
        <f t="shared" si="820"/>
        <v>25.5</v>
      </c>
      <c r="KA434" s="41">
        <f t="shared" si="905"/>
        <v>63750</v>
      </c>
      <c r="KB434" s="39">
        <f t="shared" si="906"/>
        <v>36656250</v>
      </c>
      <c r="KC434" s="39">
        <f t="shared" si="907"/>
        <v>33468750</v>
      </c>
      <c r="KD434" s="40">
        <f t="shared" si="821"/>
        <v>0</v>
      </c>
      <c r="KE434" s="39">
        <f t="shared" si="908"/>
        <v>0</v>
      </c>
      <c r="KF434" s="39">
        <f t="shared" si="909"/>
        <v>0</v>
      </c>
      <c r="KG434" s="39">
        <f t="shared" si="910"/>
        <v>0</v>
      </c>
      <c r="KH434" s="53">
        <f t="shared" si="911"/>
        <v>0</v>
      </c>
      <c r="KI434" s="39">
        <f t="shared" si="912"/>
        <v>0</v>
      </c>
      <c r="KJ434" s="39">
        <f t="shared" si="913"/>
        <v>0</v>
      </c>
      <c r="LD434" s="21">
        <v>380</v>
      </c>
      <c r="LE434" s="39">
        <v>525</v>
      </c>
      <c r="LF434" s="39">
        <v>575</v>
      </c>
      <c r="LG434" s="39">
        <v>2500</v>
      </c>
      <c r="LH434" s="50">
        <f t="shared" si="914"/>
        <v>3.2244478874304807E-3</v>
      </c>
      <c r="LI434" s="40">
        <f t="shared" si="822"/>
        <v>25.5</v>
      </c>
      <c r="LJ434" s="41">
        <f t="shared" si="915"/>
        <v>63750</v>
      </c>
      <c r="LK434" s="39">
        <f t="shared" si="916"/>
        <v>36656250</v>
      </c>
      <c r="LL434" s="39">
        <f t="shared" si="917"/>
        <v>33468750</v>
      </c>
      <c r="LM434" s="40">
        <f t="shared" si="823"/>
        <v>0</v>
      </c>
      <c r="LN434" s="39">
        <f t="shared" si="918"/>
        <v>0</v>
      </c>
      <c r="LO434" s="39">
        <f t="shared" si="919"/>
        <v>0</v>
      </c>
      <c r="LP434" s="39">
        <f t="shared" si="920"/>
        <v>0</v>
      </c>
      <c r="LQ434" s="53">
        <f t="shared" si="921"/>
        <v>0</v>
      </c>
      <c r="LR434" s="39">
        <f t="shared" si="922"/>
        <v>0</v>
      </c>
      <c r="LS434" s="39">
        <f t="shared" si="923"/>
        <v>0</v>
      </c>
    </row>
    <row r="435" spans="1:331" x14ac:dyDescent="0.25">
      <c r="A435" s="21">
        <v>381</v>
      </c>
      <c r="B435" s="39">
        <v>566.66700000000003</v>
      </c>
      <c r="C435" s="39">
        <v>-566.66700000000003</v>
      </c>
      <c r="D435" s="39">
        <v>1250</v>
      </c>
      <c r="E435" s="50">
        <f t="shared" si="824"/>
        <v>9.4333329999999997E-4</v>
      </c>
      <c r="F435" s="40">
        <f t="shared" si="804"/>
        <v>18.382028717583324</v>
      </c>
      <c r="G435" s="41">
        <f t="shared" si="825"/>
        <v>22977.535896979156</v>
      </c>
      <c r="H435" s="39">
        <f t="shared" si="826"/>
        <v>-13020611.334133487</v>
      </c>
      <c r="I435" s="39">
        <f t="shared" si="827"/>
        <v>13020611.334133487</v>
      </c>
      <c r="J435" s="40">
        <f t="shared" si="805"/>
        <v>13472.500425</v>
      </c>
      <c r="K435" s="39">
        <f t="shared" si="828"/>
        <v>16840625.53125</v>
      </c>
      <c r="L435" s="39">
        <f t="shared" si="829"/>
        <v>-9543026747.9168434</v>
      </c>
      <c r="M435" s="39">
        <f t="shared" si="830"/>
        <v>9543026747.9168434</v>
      </c>
      <c r="N435" s="53">
        <f t="shared" si="831"/>
        <v>5407718338161.7939</v>
      </c>
      <c r="O435" s="39">
        <f t="shared" si="832"/>
        <v>-5407718338161.7939</v>
      </c>
      <c r="P435" s="39">
        <f t="shared" si="833"/>
        <v>5407718338161.7949</v>
      </c>
      <c r="AJ435" s="21">
        <v>381</v>
      </c>
      <c r="AK435" s="39">
        <v>566.66700000000003</v>
      </c>
      <c r="AL435" s="39">
        <v>-566.66700000000003</v>
      </c>
      <c r="AM435" s="39">
        <v>1250</v>
      </c>
      <c r="AN435" s="50">
        <f t="shared" si="834"/>
        <v>4.9451079365855737E-4</v>
      </c>
      <c r="AO435" s="40">
        <f t="shared" si="806"/>
        <v>11.05107684113251</v>
      </c>
      <c r="AP435" s="41">
        <f t="shared" si="835"/>
        <v>13813.846051415638</v>
      </c>
      <c r="AQ435" s="39">
        <f t="shared" si="836"/>
        <v>-7827850.7004175456</v>
      </c>
      <c r="AR435" s="39">
        <f t="shared" si="837"/>
        <v>7827850.7004175456</v>
      </c>
      <c r="AS435" s="40">
        <f t="shared" si="807"/>
        <v>19194.987380853396</v>
      </c>
      <c r="AT435" s="39">
        <f t="shared" si="838"/>
        <v>23993734.226066746</v>
      </c>
      <c r="AU435" s="39">
        <f t="shared" si="839"/>
        <v>-13596457392.682566</v>
      </c>
      <c r="AV435" s="39">
        <f t="shared" si="840"/>
        <v>13596457392.682566</v>
      </c>
      <c r="AW435" s="53">
        <f t="shared" si="841"/>
        <v>7704663721339.252</v>
      </c>
      <c r="AX435" s="39">
        <f t="shared" si="842"/>
        <v>-7704663721339.252</v>
      </c>
      <c r="AY435" s="39">
        <f t="shared" si="843"/>
        <v>7704663721339.252</v>
      </c>
      <c r="BS435" s="21">
        <v>381</v>
      </c>
      <c r="BT435" s="39">
        <v>566.66700000000003</v>
      </c>
      <c r="BU435" s="39">
        <v>-566.66700000000003</v>
      </c>
      <c r="BV435" s="39">
        <v>1250</v>
      </c>
      <c r="BW435" s="50">
        <f t="shared" si="844"/>
        <v>5.5468562073558627E-4</v>
      </c>
      <c r="BX435" s="40">
        <f t="shared" si="808"/>
        <v>12.183047949958453</v>
      </c>
      <c r="BY435" s="41">
        <f t="shared" si="845"/>
        <v>15228.809937448066</v>
      </c>
      <c r="BZ435" s="39">
        <f t="shared" si="846"/>
        <v>-8629664.0408238843</v>
      </c>
      <c r="CA435" s="39">
        <f t="shared" si="847"/>
        <v>8629664.0408238843</v>
      </c>
      <c r="CB435" s="40">
        <f t="shared" si="809"/>
        <v>18427.758335621278</v>
      </c>
      <c r="CC435" s="39">
        <f t="shared" si="848"/>
        <v>23034697.919526599</v>
      </c>
      <c r="CD435" s="39">
        <f t="shared" si="849"/>
        <v>-13053003165.96438</v>
      </c>
      <c r="CE435" s="39">
        <f t="shared" si="850"/>
        <v>13053003165.96438</v>
      </c>
      <c r="CF435" s="53">
        <f t="shared" si="851"/>
        <v>7396706145047.5381</v>
      </c>
      <c r="CG435" s="39">
        <f t="shared" si="852"/>
        <v>-7396706145047.5381</v>
      </c>
      <c r="CH435" s="39">
        <f t="shared" si="853"/>
        <v>7396706145047.5381</v>
      </c>
      <c r="DB435" s="21">
        <v>381</v>
      </c>
      <c r="DC435" s="39">
        <v>566.66700000000003</v>
      </c>
      <c r="DD435" s="39">
        <v>-566.66700000000003</v>
      </c>
      <c r="DE435" s="39">
        <v>1250</v>
      </c>
      <c r="DF435" s="50">
        <f t="shared" si="854"/>
        <v>5.346873349414197E-4</v>
      </c>
      <c r="DG435" s="40">
        <f t="shared" si="810"/>
        <v>11.811974809320622</v>
      </c>
      <c r="DH435" s="41">
        <f t="shared" si="855"/>
        <v>14764.968511650777</v>
      </c>
      <c r="DI435" s="39">
        <f t="shared" si="856"/>
        <v>-8366820.4115916118</v>
      </c>
      <c r="DJ435" s="39">
        <f t="shared" si="857"/>
        <v>8366820.4115916118</v>
      </c>
      <c r="DK435" s="40">
        <f t="shared" si="811"/>
        <v>18682.736479496896</v>
      </c>
      <c r="DL435" s="39">
        <f t="shared" si="858"/>
        <v>23353420.59937112</v>
      </c>
      <c r="DM435" s="39">
        <f t="shared" si="859"/>
        <v>-13233612790.783834</v>
      </c>
      <c r="DN435" s="39">
        <f t="shared" si="860"/>
        <v>13233612790.783834</v>
      </c>
      <c r="DO435" s="53">
        <f t="shared" si="861"/>
        <v>7499051659315.1035</v>
      </c>
      <c r="DP435" s="39">
        <f t="shared" si="862"/>
        <v>-7499051659315.1035</v>
      </c>
      <c r="DQ435" s="39">
        <f t="shared" si="863"/>
        <v>7499051659315.1035</v>
      </c>
      <c r="EK435" s="21">
        <v>381</v>
      </c>
      <c r="EL435" s="39">
        <v>566.66700000000003</v>
      </c>
      <c r="EM435" s="39">
        <v>-566.66700000000003</v>
      </c>
      <c r="EN435" s="39">
        <v>1250</v>
      </c>
      <c r="EO435" s="50">
        <f t="shared" si="864"/>
        <v>5.3029789496247337E-4</v>
      </c>
      <c r="EP435" s="40">
        <f t="shared" si="812"/>
        <v>11.729845230607678</v>
      </c>
      <c r="EQ435" s="41">
        <f t="shared" si="865"/>
        <v>14662.306538259598</v>
      </c>
      <c r="ER435" s="39">
        <f t="shared" si="866"/>
        <v>-8308645.2591159521</v>
      </c>
      <c r="ES435" s="39">
        <f t="shared" si="867"/>
        <v>8308645.2591159521</v>
      </c>
      <c r="ET435" s="40">
        <f t="shared" si="813"/>
        <v>18738.701839228463</v>
      </c>
      <c r="EU435" s="39">
        <f t="shared" si="868"/>
        <v>23423377.299035579</v>
      </c>
      <c r="EV435" s="39">
        <f t="shared" si="869"/>
        <v>-13273254943.912596</v>
      </c>
      <c r="EW435" s="39">
        <f t="shared" si="870"/>
        <v>13273254943.912596</v>
      </c>
      <c r="EX435" s="53">
        <f t="shared" si="871"/>
        <v>7521515559302.1191</v>
      </c>
      <c r="EY435" s="39">
        <f t="shared" si="872"/>
        <v>-7521515559302.1191</v>
      </c>
      <c r="EZ435" s="39">
        <f t="shared" si="873"/>
        <v>7521515559302.1191</v>
      </c>
      <c r="FT435" s="21">
        <v>381</v>
      </c>
      <c r="FU435" s="39">
        <v>566.66700000000003</v>
      </c>
      <c r="FV435" s="39">
        <v>-566.66700000000003</v>
      </c>
      <c r="FW435" s="39">
        <v>1250</v>
      </c>
      <c r="FX435" s="50">
        <f t="shared" si="874"/>
        <v>5.2996045752396381E-4</v>
      </c>
      <c r="FY435" s="40">
        <f t="shared" si="814"/>
        <v>11.723521365174893</v>
      </c>
      <c r="FZ435" s="41">
        <f t="shared" si="875"/>
        <v>14654.401706468616</v>
      </c>
      <c r="GA435" s="39">
        <f t="shared" si="876"/>
        <v>-8304165.8517994517</v>
      </c>
      <c r="GB435" s="39">
        <f t="shared" si="877"/>
        <v>8304165.8517994517</v>
      </c>
      <c r="GC435" s="40">
        <f t="shared" si="815"/>
        <v>18743.004166569463</v>
      </c>
      <c r="GD435" s="39">
        <f t="shared" si="878"/>
        <v>23428755.208211828</v>
      </c>
      <c r="GE435" s="39">
        <f t="shared" si="879"/>
        <v>-13276302427.571774</v>
      </c>
      <c r="GF435" s="39">
        <f t="shared" si="880"/>
        <v>13276302427.571774</v>
      </c>
      <c r="GG435" s="53">
        <f t="shared" si="881"/>
        <v>7523242467724.8145</v>
      </c>
      <c r="GH435" s="39">
        <f t="shared" si="882"/>
        <v>-7523242467724.8145</v>
      </c>
      <c r="GI435" s="39">
        <f t="shared" si="883"/>
        <v>7523242467724.8145</v>
      </c>
      <c r="HC435" s="21">
        <v>381</v>
      </c>
      <c r="HD435" s="39">
        <v>566.66700000000003</v>
      </c>
      <c r="HE435" s="39">
        <v>-566.66700000000003</v>
      </c>
      <c r="HF435" s="39">
        <v>1250</v>
      </c>
      <c r="HG435" s="50">
        <f t="shared" si="884"/>
        <v>5.299600594442181E-4</v>
      </c>
      <c r="HH435" s="40">
        <f t="shared" si="816"/>
        <v>11.723513903963548</v>
      </c>
      <c r="HI435" s="41">
        <f t="shared" si="885"/>
        <v>14654.392379954435</v>
      </c>
      <c r="HJ435" s="39">
        <f t="shared" si="886"/>
        <v>-8304160.5667716404</v>
      </c>
      <c r="HK435" s="39">
        <f t="shared" si="887"/>
        <v>8304160.5667716404</v>
      </c>
      <c r="HL435" s="40">
        <f t="shared" si="817"/>
        <v>18743.00924208622</v>
      </c>
      <c r="HM435" s="39">
        <f t="shared" si="888"/>
        <v>23428761.552607775</v>
      </c>
      <c r="HN435" s="39">
        <f t="shared" si="889"/>
        <v>-13276306022.73159</v>
      </c>
      <c r="HO435" s="39">
        <f t="shared" si="890"/>
        <v>13276306022.73159</v>
      </c>
      <c r="HP435" s="53">
        <f t="shared" si="891"/>
        <v>7523244504983.2422</v>
      </c>
      <c r="HQ435" s="39">
        <f t="shared" si="892"/>
        <v>-7523244504983.2422</v>
      </c>
      <c r="HR435" s="39">
        <f t="shared" si="893"/>
        <v>7523244504983.2422</v>
      </c>
      <c r="IL435" s="21">
        <v>381</v>
      </c>
      <c r="IM435" s="39">
        <v>566.66700000000003</v>
      </c>
      <c r="IN435" s="39">
        <v>-566.66700000000003</v>
      </c>
      <c r="IO435" s="39">
        <v>1250</v>
      </c>
      <c r="IP435" s="50">
        <f t="shared" si="894"/>
        <v>5.2996005942691272E-4</v>
      </c>
      <c r="IQ435" s="40">
        <f t="shared" si="818"/>
        <v>11.723513903639196</v>
      </c>
      <c r="IR435" s="41">
        <f t="shared" si="895"/>
        <v>14654.392379548995</v>
      </c>
      <c r="IS435" s="39">
        <f t="shared" si="896"/>
        <v>-8304160.5665418906</v>
      </c>
      <c r="IT435" s="39">
        <f t="shared" si="897"/>
        <v>8304160.5665418906</v>
      </c>
      <c r="IU435" s="40">
        <f t="shared" si="819"/>
        <v>18743.009242306864</v>
      </c>
      <c r="IV435" s="39">
        <f t="shared" si="898"/>
        <v>23428761.55288358</v>
      </c>
      <c r="IW435" s="39">
        <f t="shared" si="899"/>
        <v>-13276306022.88788</v>
      </c>
      <c r="IX435" s="39">
        <f t="shared" si="900"/>
        <v>13276306022.88788</v>
      </c>
      <c r="IY435" s="53">
        <f t="shared" si="901"/>
        <v>7523244505071.8066</v>
      </c>
      <c r="IZ435" s="39">
        <f t="shared" si="902"/>
        <v>-7523244505071.8066</v>
      </c>
      <c r="JA435" s="39">
        <f t="shared" si="903"/>
        <v>7523244505071.8066</v>
      </c>
      <c r="JU435" s="21">
        <v>381</v>
      </c>
      <c r="JV435" s="39">
        <v>566.66700000000003</v>
      </c>
      <c r="JW435" s="39">
        <v>-566.66700000000003</v>
      </c>
      <c r="JX435" s="39">
        <v>1250</v>
      </c>
      <c r="JY435" s="50">
        <f t="shared" si="904"/>
        <v>5.299600594269138E-4</v>
      </c>
      <c r="JZ435" s="40">
        <f t="shared" si="820"/>
        <v>11.723513903639217</v>
      </c>
      <c r="KA435" s="41">
        <f t="shared" si="905"/>
        <v>14654.392379549021</v>
      </c>
      <c r="KB435" s="39">
        <f t="shared" si="906"/>
        <v>-8304160.5665419055</v>
      </c>
      <c r="KC435" s="39">
        <f t="shared" si="907"/>
        <v>8304160.5665419055</v>
      </c>
      <c r="KD435" s="40">
        <f t="shared" si="821"/>
        <v>18743.009242306849</v>
      </c>
      <c r="KE435" s="39">
        <f t="shared" si="908"/>
        <v>23428761.552883562</v>
      </c>
      <c r="KF435" s="39">
        <f t="shared" si="909"/>
        <v>-13276306022.887871</v>
      </c>
      <c r="KG435" s="39">
        <f t="shared" si="910"/>
        <v>13276306022.887871</v>
      </c>
      <c r="KH435" s="53">
        <f t="shared" si="911"/>
        <v>7523244505071.8018</v>
      </c>
      <c r="KI435" s="39">
        <f t="shared" si="912"/>
        <v>-7523244505071.8018</v>
      </c>
      <c r="KJ435" s="39">
        <f t="shared" si="913"/>
        <v>7523244505071.8008</v>
      </c>
      <c r="LD435" s="21">
        <v>381</v>
      </c>
      <c r="LE435" s="39">
        <v>566.66700000000003</v>
      </c>
      <c r="LF435" s="39">
        <v>-566.66700000000003</v>
      </c>
      <c r="LG435" s="39">
        <v>1250</v>
      </c>
      <c r="LH435" s="50">
        <f t="shared" si="914"/>
        <v>5.299600594269138E-4</v>
      </c>
      <c r="LI435" s="40">
        <f t="shared" si="822"/>
        <v>11.723513903639217</v>
      </c>
      <c r="LJ435" s="41">
        <f t="shared" si="915"/>
        <v>14654.392379549021</v>
      </c>
      <c r="LK435" s="39">
        <f t="shared" si="916"/>
        <v>-8304160.5665419055</v>
      </c>
      <c r="LL435" s="39">
        <f t="shared" si="917"/>
        <v>8304160.5665419055</v>
      </c>
      <c r="LM435" s="40">
        <f t="shared" si="823"/>
        <v>18743.009242306849</v>
      </c>
      <c r="LN435" s="39">
        <f t="shared" si="918"/>
        <v>23428761.552883562</v>
      </c>
      <c r="LO435" s="39">
        <f t="shared" si="919"/>
        <v>-13276306022.887871</v>
      </c>
      <c r="LP435" s="39">
        <f t="shared" si="920"/>
        <v>13276306022.887871</v>
      </c>
      <c r="LQ435" s="53">
        <f t="shared" si="921"/>
        <v>7523244505071.8018</v>
      </c>
      <c r="LR435" s="39">
        <f t="shared" si="922"/>
        <v>-7523244505071.8018</v>
      </c>
      <c r="LS435" s="39">
        <f t="shared" si="923"/>
        <v>7523244505071.8008</v>
      </c>
    </row>
    <row r="436" spans="1:331" x14ac:dyDescent="0.25">
      <c r="A436" s="21">
        <v>382</v>
      </c>
      <c r="B436" s="39">
        <v>575</v>
      </c>
      <c r="C436" s="39">
        <v>-525</v>
      </c>
      <c r="D436" s="39">
        <v>2500</v>
      </c>
      <c r="E436" s="50">
        <f t="shared" si="824"/>
        <v>9.5E-4</v>
      </c>
      <c r="F436" s="40">
        <f t="shared" si="804"/>
        <v>18.471562500000001</v>
      </c>
      <c r="G436" s="41">
        <f t="shared" si="825"/>
        <v>46178.90625</v>
      </c>
      <c r="H436" s="39">
        <f t="shared" si="826"/>
        <v>-24243925.78125</v>
      </c>
      <c r="I436" s="39">
        <f t="shared" si="827"/>
        <v>26552871.09375</v>
      </c>
      <c r="J436" s="40">
        <f t="shared" si="805"/>
        <v>13387.5</v>
      </c>
      <c r="K436" s="39">
        <f t="shared" si="828"/>
        <v>33468750</v>
      </c>
      <c r="L436" s="39">
        <f t="shared" si="829"/>
        <v>-17571093750</v>
      </c>
      <c r="M436" s="39">
        <f t="shared" si="830"/>
        <v>19244531250</v>
      </c>
      <c r="N436" s="53">
        <f t="shared" si="831"/>
        <v>9224824218750</v>
      </c>
      <c r="O436" s="39">
        <f t="shared" si="832"/>
        <v>-10103378906250</v>
      </c>
      <c r="P436" s="39">
        <f t="shared" si="833"/>
        <v>11065605468750</v>
      </c>
      <c r="AJ436" s="21">
        <v>382</v>
      </c>
      <c r="AK436" s="39">
        <v>575</v>
      </c>
      <c r="AL436" s="39">
        <v>-525</v>
      </c>
      <c r="AM436" s="39">
        <v>2500</v>
      </c>
      <c r="AN436" s="50">
        <f t="shared" si="834"/>
        <v>5.584720880128074E-4</v>
      </c>
      <c r="AO436" s="40">
        <f t="shared" si="806"/>
        <v>12.252732653381758</v>
      </c>
      <c r="AP436" s="41">
        <f t="shared" si="835"/>
        <v>30631.831633454392</v>
      </c>
      <c r="AQ436" s="39">
        <f t="shared" si="836"/>
        <v>-16081711.607563555</v>
      </c>
      <c r="AR436" s="39">
        <f t="shared" si="837"/>
        <v>17613303.189236276</v>
      </c>
      <c r="AS436" s="40">
        <f t="shared" si="807"/>
        <v>18379.480877836708</v>
      </c>
      <c r="AT436" s="39">
        <f t="shared" si="838"/>
        <v>45948702.194591768</v>
      </c>
      <c r="AU436" s="39">
        <f t="shared" si="839"/>
        <v>-24123068652.160679</v>
      </c>
      <c r="AV436" s="39">
        <f t="shared" si="840"/>
        <v>26420503761.890266</v>
      </c>
      <c r="AW436" s="53">
        <f t="shared" si="841"/>
        <v>12664611042384.355</v>
      </c>
      <c r="AX436" s="39">
        <f t="shared" si="842"/>
        <v>-13870764474992.391</v>
      </c>
      <c r="AY436" s="39">
        <f t="shared" si="843"/>
        <v>15191789663086.904</v>
      </c>
      <c r="BS436" s="21">
        <v>382</v>
      </c>
      <c r="BT436" s="39">
        <v>575</v>
      </c>
      <c r="BU436" s="39">
        <v>-525</v>
      </c>
      <c r="BV436" s="39">
        <v>2500</v>
      </c>
      <c r="BW436" s="50">
        <f t="shared" si="844"/>
        <v>6.3431712681009684E-4</v>
      </c>
      <c r="BX436" s="40">
        <f t="shared" si="808"/>
        <v>13.610053097958041</v>
      </c>
      <c r="BY436" s="41">
        <f t="shared" si="845"/>
        <v>34025.132744895098</v>
      </c>
      <c r="BZ436" s="39">
        <f t="shared" si="846"/>
        <v>-17863194.691069927</v>
      </c>
      <c r="CA436" s="39">
        <f t="shared" si="847"/>
        <v>19564451.328314681</v>
      </c>
      <c r="CB436" s="40">
        <f t="shared" si="809"/>
        <v>17412.456633171263</v>
      </c>
      <c r="CC436" s="39">
        <f t="shared" si="848"/>
        <v>43531141.582928158</v>
      </c>
      <c r="CD436" s="39">
        <f t="shared" si="849"/>
        <v>-22853849331.037285</v>
      </c>
      <c r="CE436" s="39">
        <f t="shared" si="850"/>
        <v>25030406410.183693</v>
      </c>
      <c r="CF436" s="53">
        <f t="shared" si="851"/>
        <v>11998270898794.574</v>
      </c>
      <c r="CG436" s="39">
        <f t="shared" si="852"/>
        <v>-13140963365346.439</v>
      </c>
      <c r="CH436" s="39">
        <f t="shared" si="853"/>
        <v>14392483685855.623</v>
      </c>
      <c r="DB436" s="21">
        <v>382</v>
      </c>
      <c r="DC436" s="39">
        <v>575</v>
      </c>
      <c r="DD436" s="39">
        <v>-525</v>
      </c>
      <c r="DE436" s="39">
        <v>2500</v>
      </c>
      <c r="DF436" s="50">
        <f t="shared" si="854"/>
        <v>6.3214703593900243E-4</v>
      </c>
      <c r="DG436" s="40">
        <f t="shared" si="810"/>
        <v>13.572236463023339</v>
      </c>
      <c r="DH436" s="41">
        <f t="shared" si="855"/>
        <v>33930.591157558345</v>
      </c>
      <c r="DI436" s="39">
        <f t="shared" si="856"/>
        <v>-17813560.357718132</v>
      </c>
      <c r="DJ436" s="39">
        <f t="shared" si="857"/>
        <v>19510089.915596049</v>
      </c>
      <c r="DK436" s="40">
        <f t="shared" si="811"/>
        <v>17440.12529177772</v>
      </c>
      <c r="DL436" s="39">
        <f t="shared" si="858"/>
        <v>43600313.229444303</v>
      </c>
      <c r="DM436" s="39">
        <f t="shared" si="859"/>
        <v>-22890164445.45826</v>
      </c>
      <c r="DN436" s="39">
        <f t="shared" si="860"/>
        <v>25070180106.930473</v>
      </c>
      <c r="DO436" s="53">
        <f t="shared" si="861"/>
        <v>12017336333865.586</v>
      </c>
      <c r="DP436" s="39">
        <f t="shared" si="862"/>
        <v>-13161844556138.498</v>
      </c>
      <c r="DQ436" s="39">
        <f t="shared" si="863"/>
        <v>14415353561485.023</v>
      </c>
      <c r="EK436" s="21">
        <v>382</v>
      </c>
      <c r="EL436" s="39">
        <v>575</v>
      </c>
      <c r="EM436" s="39">
        <v>-525</v>
      </c>
      <c r="EN436" s="39">
        <v>2500</v>
      </c>
      <c r="EO436" s="50">
        <f t="shared" si="864"/>
        <v>6.3442093582942471E-4</v>
      </c>
      <c r="EP436" s="40">
        <f t="shared" si="812"/>
        <v>13.611860599306222</v>
      </c>
      <c r="EQ436" s="41">
        <f t="shared" si="865"/>
        <v>34029.651498265557</v>
      </c>
      <c r="ER436" s="39">
        <f t="shared" si="866"/>
        <v>-17865567.036589418</v>
      </c>
      <c r="ES436" s="39">
        <f t="shared" si="867"/>
        <v>19567049.611502696</v>
      </c>
      <c r="ET436" s="40">
        <f t="shared" si="813"/>
        <v>17411.133068174837</v>
      </c>
      <c r="EU436" s="39">
        <f t="shared" si="868"/>
        <v>43527832.67043709</v>
      </c>
      <c r="EV436" s="39">
        <f t="shared" si="869"/>
        <v>-22852112151.979473</v>
      </c>
      <c r="EW436" s="39">
        <f t="shared" si="870"/>
        <v>25028503785.501328</v>
      </c>
      <c r="EX436" s="53">
        <f t="shared" si="871"/>
        <v>11997358879789.223</v>
      </c>
      <c r="EY436" s="39">
        <f t="shared" si="872"/>
        <v>-13139964487388.197</v>
      </c>
      <c r="EZ436" s="39">
        <f t="shared" si="873"/>
        <v>14391389676663.264</v>
      </c>
      <c r="FT436" s="21">
        <v>382</v>
      </c>
      <c r="FU436" s="39">
        <v>575</v>
      </c>
      <c r="FV436" s="39">
        <v>-525</v>
      </c>
      <c r="FW436" s="39">
        <v>2500</v>
      </c>
      <c r="FX436" s="50">
        <f t="shared" si="874"/>
        <v>6.3459121689242578E-4</v>
      </c>
      <c r="FY436" s="40">
        <f t="shared" si="814"/>
        <v>13.614825200705917</v>
      </c>
      <c r="FZ436" s="41">
        <f t="shared" si="875"/>
        <v>34037.063001764793</v>
      </c>
      <c r="GA436" s="39">
        <f t="shared" si="876"/>
        <v>-17869458.075926516</v>
      </c>
      <c r="GB436" s="39">
        <f t="shared" si="877"/>
        <v>19571311.226014756</v>
      </c>
      <c r="GC436" s="40">
        <f t="shared" si="815"/>
        <v>17408.961984621572</v>
      </c>
      <c r="GD436" s="39">
        <f t="shared" si="878"/>
        <v>43522404.961553931</v>
      </c>
      <c r="GE436" s="39">
        <f t="shared" si="879"/>
        <v>-22849262604.815815</v>
      </c>
      <c r="GF436" s="39">
        <f t="shared" si="880"/>
        <v>25025382852.893509</v>
      </c>
      <c r="GG436" s="53">
        <f t="shared" si="881"/>
        <v>11995862867528.303</v>
      </c>
      <c r="GH436" s="39">
        <f t="shared" si="882"/>
        <v>-13138325997769.092</v>
      </c>
      <c r="GI436" s="39">
        <f t="shared" si="883"/>
        <v>14389595140413.768</v>
      </c>
      <c r="HC436" s="21">
        <v>382</v>
      </c>
      <c r="HD436" s="39">
        <v>575</v>
      </c>
      <c r="HE436" s="39">
        <v>-525</v>
      </c>
      <c r="HF436" s="39">
        <v>2500</v>
      </c>
      <c r="HG436" s="50">
        <f t="shared" si="884"/>
        <v>6.34592775265058E-4</v>
      </c>
      <c r="HH436" s="40">
        <f t="shared" si="816"/>
        <v>13.61485233034035</v>
      </c>
      <c r="HI436" s="41">
        <f t="shared" si="885"/>
        <v>34037.130825850872</v>
      </c>
      <c r="HJ436" s="39">
        <f t="shared" si="886"/>
        <v>-17869493.683571707</v>
      </c>
      <c r="HK436" s="39">
        <f t="shared" si="887"/>
        <v>19571350.224864252</v>
      </c>
      <c r="HL436" s="40">
        <f t="shared" si="817"/>
        <v>17408.942115370512</v>
      </c>
      <c r="HM436" s="39">
        <f t="shared" si="888"/>
        <v>43522355.28842628</v>
      </c>
      <c r="HN436" s="39">
        <f t="shared" si="889"/>
        <v>-22849236526.423798</v>
      </c>
      <c r="HO436" s="39">
        <f t="shared" si="890"/>
        <v>25025354290.845112</v>
      </c>
      <c r="HP436" s="53">
        <f t="shared" si="891"/>
        <v>11995849176372.494</v>
      </c>
      <c r="HQ436" s="39">
        <f t="shared" si="892"/>
        <v>-13138311002693.684</v>
      </c>
      <c r="HR436" s="39">
        <f t="shared" si="893"/>
        <v>14389578717235.939</v>
      </c>
      <c r="IL436" s="21">
        <v>382</v>
      </c>
      <c r="IM436" s="39">
        <v>575</v>
      </c>
      <c r="IN436" s="39">
        <v>-525</v>
      </c>
      <c r="IO436" s="39">
        <v>2500</v>
      </c>
      <c r="IP436" s="50">
        <f t="shared" si="894"/>
        <v>6.3459277528345355E-4</v>
      </c>
      <c r="IQ436" s="40">
        <f t="shared" si="818"/>
        <v>13.614852330660598</v>
      </c>
      <c r="IR436" s="41">
        <f t="shared" si="895"/>
        <v>34037.130826651497</v>
      </c>
      <c r="IS436" s="39">
        <f t="shared" si="896"/>
        <v>-17869493.683992036</v>
      </c>
      <c r="IT436" s="39">
        <f t="shared" si="897"/>
        <v>19571350.225324612</v>
      </c>
      <c r="IU436" s="40">
        <f t="shared" si="819"/>
        <v>17408.942115135967</v>
      </c>
      <c r="IV436" s="39">
        <f t="shared" si="898"/>
        <v>43522355.287839919</v>
      </c>
      <c r="IW436" s="39">
        <f t="shared" si="899"/>
        <v>-22849236526.115959</v>
      </c>
      <c r="IX436" s="39">
        <f t="shared" si="900"/>
        <v>25025354290.507954</v>
      </c>
      <c r="IY436" s="53">
        <f t="shared" si="901"/>
        <v>11995849176210.879</v>
      </c>
      <c r="IZ436" s="39">
        <f t="shared" si="902"/>
        <v>-13138311002516.676</v>
      </c>
      <c r="JA436" s="39">
        <f t="shared" si="903"/>
        <v>14389578717042.074</v>
      </c>
      <c r="JU436" s="21">
        <v>382</v>
      </c>
      <c r="JV436" s="39">
        <v>575</v>
      </c>
      <c r="JW436" s="39">
        <v>-525</v>
      </c>
      <c r="JX436" s="39">
        <v>2500</v>
      </c>
      <c r="JY436" s="50">
        <f t="shared" si="904"/>
        <v>6.3459277528345485E-4</v>
      </c>
      <c r="JZ436" s="40">
        <f t="shared" si="820"/>
        <v>13.61485233066062</v>
      </c>
      <c r="KA436" s="41">
        <f t="shared" si="905"/>
        <v>34037.130826651548</v>
      </c>
      <c r="KB436" s="39">
        <f t="shared" si="906"/>
        <v>-17869493.683992062</v>
      </c>
      <c r="KC436" s="39">
        <f t="shared" si="907"/>
        <v>19571350.225324642</v>
      </c>
      <c r="KD436" s="40">
        <f t="shared" si="821"/>
        <v>17408.942115135953</v>
      </c>
      <c r="KE436" s="39">
        <f t="shared" si="908"/>
        <v>43522355.287839882</v>
      </c>
      <c r="KF436" s="39">
        <f t="shared" si="909"/>
        <v>-22849236526.115936</v>
      </c>
      <c r="KG436" s="39">
        <f t="shared" si="910"/>
        <v>25025354290.507931</v>
      </c>
      <c r="KH436" s="53">
        <f t="shared" si="911"/>
        <v>11995849176210.867</v>
      </c>
      <c r="KI436" s="39">
        <f t="shared" si="912"/>
        <v>-13138311002516.664</v>
      </c>
      <c r="KJ436" s="39">
        <f t="shared" si="913"/>
        <v>14389578717042.061</v>
      </c>
      <c r="LD436" s="21">
        <v>382</v>
      </c>
      <c r="LE436" s="39">
        <v>575</v>
      </c>
      <c r="LF436" s="39">
        <v>-525</v>
      </c>
      <c r="LG436" s="39">
        <v>2500</v>
      </c>
      <c r="LH436" s="50">
        <f t="shared" si="914"/>
        <v>6.3459277528345485E-4</v>
      </c>
      <c r="LI436" s="40">
        <f t="shared" si="822"/>
        <v>13.61485233066062</v>
      </c>
      <c r="LJ436" s="41">
        <f t="shared" si="915"/>
        <v>34037.130826651548</v>
      </c>
      <c r="LK436" s="39">
        <f t="shared" si="916"/>
        <v>-17869493.683992062</v>
      </c>
      <c r="LL436" s="39">
        <f t="shared" si="917"/>
        <v>19571350.225324642</v>
      </c>
      <c r="LM436" s="40">
        <f t="shared" si="823"/>
        <v>17408.942115135953</v>
      </c>
      <c r="LN436" s="39">
        <f t="shared" si="918"/>
        <v>43522355.287839882</v>
      </c>
      <c r="LO436" s="39">
        <f t="shared" si="919"/>
        <v>-22849236526.115936</v>
      </c>
      <c r="LP436" s="39">
        <f t="shared" si="920"/>
        <v>25025354290.507931</v>
      </c>
      <c r="LQ436" s="53">
        <f t="shared" si="921"/>
        <v>11995849176210.867</v>
      </c>
      <c r="LR436" s="39">
        <f t="shared" si="922"/>
        <v>-13138311002516.664</v>
      </c>
      <c r="LS436" s="39">
        <f t="shared" si="923"/>
        <v>14389578717042.061</v>
      </c>
    </row>
    <row r="437" spans="1:331" x14ac:dyDescent="0.25">
      <c r="A437" s="21">
        <v>383</v>
      </c>
      <c r="B437" s="39">
        <v>575</v>
      </c>
      <c r="C437" s="39">
        <v>-475</v>
      </c>
      <c r="D437" s="39">
        <v>2500</v>
      </c>
      <c r="E437" s="50">
        <f t="shared" si="824"/>
        <v>9.5750000000000002E-4</v>
      </c>
      <c r="F437" s="40">
        <f t="shared" si="804"/>
        <v>18.571610156250003</v>
      </c>
      <c r="G437" s="41">
        <f t="shared" si="825"/>
        <v>46429.025390625007</v>
      </c>
      <c r="H437" s="39">
        <f t="shared" si="826"/>
        <v>-22053787.060546879</v>
      </c>
      <c r="I437" s="39">
        <f t="shared" si="827"/>
        <v>26696689.599609379</v>
      </c>
      <c r="J437" s="40">
        <f t="shared" si="805"/>
        <v>13291.875</v>
      </c>
      <c r="K437" s="39">
        <f t="shared" si="828"/>
        <v>33229687.5</v>
      </c>
      <c r="L437" s="39">
        <f t="shared" si="829"/>
        <v>-15784101562.5</v>
      </c>
      <c r="M437" s="39">
        <f t="shared" si="830"/>
        <v>19107070312.5</v>
      </c>
      <c r="N437" s="53">
        <f t="shared" si="831"/>
        <v>7497448242187.5</v>
      </c>
      <c r="O437" s="39">
        <f t="shared" si="832"/>
        <v>-9075858398437.5</v>
      </c>
      <c r="P437" s="39">
        <f t="shared" si="833"/>
        <v>10986565429687.5</v>
      </c>
      <c r="AJ437" s="21">
        <v>383</v>
      </c>
      <c r="AK437" s="39">
        <v>575</v>
      </c>
      <c r="AL437" s="39">
        <v>-475</v>
      </c>
      <c r="AM437" s="39">
        <v>2500</v>
      </c>
      <c r="AN437" s="50">
        <f t="shared" si="834"/>
        <v>6.3106412775078312E-4</v>
      </c>
      <c r="AO437" s="40">
        <f t="shared" si="806"/>
        <v>13.553342932641632</v>
      </c>
      <c r="AP437" s="41">
        <f t="shared" si="835"/>
        <v>33883.357331604078</v>
      </c>
      <c r="AQ437" s="39">
        <f t="shared" si="836"/>
        <v>-16094594.732511938</v>
      </c>
      <c r="AR437" s="39">
        <f t="shared" si="837"/>
        <v>19482930.465672344</v>
      </c>
      <c r="AS437" s="40">
        <f t="shared" si="807"/>
        <v>17453.932371177514</v>
      </c>
      <c r="AT437" s="39">
        <f t="shared" si="838"/>
        <v>43634830.927943788</v>
      </c>
      <c r="AU437" s="39">
        <f t="shared" si="839"/>
        <v>-20726544690.7733</v>
      </c>
      <c r="AV437" s="39">
        <f t="shared" si="840"/>
        <v>25090027783.567677</v>
      </c>
      <c r="AW437" s="53">
        <f t="shared" si="841"/>
        <v>9845108728117.3184</v>
      </c>
      <c r="AX437" s="39">
        <f t="shared" si="842"/>
        <v>-11917763197194.646</v>
      </c>
      <c r="AY437" s="39">
        <f t="shared" si="843"/>
        <v>14426765975551.416</v>
      </c>
      <c r="BS437" s="21">
        <v>383</v>
      </c>
      <c r="BT437" s="39">
        <v>575</v>
      </c>
      <c r="BU437" s="39">
        <v>-475</v>
      </c>
      <c r="BV437" s="39">
        <v>2500</v>
      </c>
      <c r="BW437" s="50">
        <f t="shared" si="844"/>
        <v>7.2467863055840917E-4</v>
      </c>
      <c r="BX437" s="40">
        <f t="shared" si="808"/>
        <v>15.131415704615863</v>
      </c>
      <c r="BY437" s="41">
        <f t="shared" si="845"/>
        <v>37828.539261539656</v>
      </c>
      <c r="BZ437" s="39">
        <f t="shared" si="846"/>
        <v>-17968556.149231337</v>
      </c>
      <c r="CA437" s="39">
        <f t="shared" si="847"/>
        <v>21751410.075385302</v>
      </c>
      <c r="CB437" s="40">
        <f t="shared" si="809"/>
        <v>16260.347460380282</v>
      </c>
      <c r="CC437" s="39">
        <f t="shared" si="848"/>
        <v>40650868.650950707</v>
      </c>
      <c r="CD437" s="39">
        <f t="shared" si="849"/>
        <v>-19309162609.201588</v>
      </c>
      <c r="CE437" s="39">
        <f t="shared" si="850"/>
        <v>23374249474.296658</v>
      </c>
      <c r="CF437" s="53">
        <f t="shared" si="851"/>
        <v>9171852239370.7539</v>
      </c>
      <c r="CG437" s="39">
        <f t="shared" si="852"/>
        <v>-11102768500290.912</v>
      </c>
      <c r="CH437" s="39">
        <f t="shared" si="853"/>
        <v>13440193447720.578</v>
      </c>
      <c r="DB437" s="21">
        <v>383</v>
      </c>
      <c r="DC437" s="39">
        <v>575</v>
      </c>
      <c r="DD437" s="39">
        <v>-475</v>
      </c>
      <c r="DE437" s="39">
        <v>2500</v>
      </c>
      <c r="DF437" s="50">
        <f t="shared" si="854"/>
        <v>7.4306731069037949E-4</v>
      </c>
      <c r="DG437" s="40">
        <f t="shared" si="810"/>
        <v>15.428266367723644</v>
      </c>
      <c r="DH437" s="41">
        <f t="shared" si="855"/>
        <v>38570.665919309111</v>
      </c>
      <c r="DI437" s="39">
        <f t="shared" si="856"/>
        <v>-18321066.311671827</v>
      </c>
      <c r="DJ437" s="39">
        <f t="shared" si="857"/>
        <v>22178132.903602738</v>
      </c>
      <c r="DK437" s="40">
        <f t="shared" si="811"/>
        <v>16025.89178869766</v>
      </c>
      <c r="DL437" s="39">
        <f t="shared" si="858"/>
        <v>40064729.47174415</v>
      </c>
      <c r="DM437" s="39">
        <f t="shared" si="859"/>
        <v>-19030746499.078472</v>
      </c>
      <c r="DN437" s="39">
        <f t="shared" si="860"/>
        <v>23037219446.252888</v>
      </c>
      <c r="DO437" s="53">
        <f t="shared" si="861"/>
        <v>9039604587062.2734</v>
      </c>
      <c r="DP437" s="39">
        <f t="shared" si="862"/>
        <v>-10942679236970.121</v>
      </c>
      <c r="DQ437" s="39">
        <f t="shared" si="863"/>
        <v>13246401181595.41</v>
      </c>
      <c r="EK437" s="21">
        <v>383</v>
      </c>
      <c r="EL437" s="39">
        <v>575</v>
      </c>
      <c r="EM437" s="39">
        <v>-475</v>
      </c>
      <c r="EN437" s="39">
        <v>2500</v>
      </c>
      <c r="EO437" s="50">
        <f t="shared" si="864"/>
        <v>7.5300734613288275E-4</v>
      </c>
      <c r="EP437" s="40">
        <f t="shared" si="812"/>
        <v>15.586934422659205</v>
      </c>
      <c r="EQ437" s="41">
        <f t="shared" si="865"/>
        <v>38967.336056648011</v>
      </c>
      <c r="ER437" s="39">
        <f t="shared" si="866"/>
        <v>-18509484.626907807</v>
      </c>
      <c r="ES437" s="39">
        <f t="shared" si="867"/>
        <v>22406218.232572608</v>
      </c>
      <c r="ET437" s="40">
        <f t="shared" si="813"/>
        <v>15899.156336805745</v>
      </c>
      <c r="EU437" s="39">
        <f t="shared" si="868"/>
        <v>39747890.842014365</v>
      </c>
      <c r="EV437" s="39">
        <f t="shared" si="869"/>
        <v>-18880248149.956821</v>
      </c>
      <c r="EW437" s="39">
        <f t="shared" si="870"/>
        <v>22855037234.15826</v>
      </c>
      <c r="EX437" s="53">
        <f t="shared" si="871"/>
        <v>8968117871229.4902</v>
      </c>
      <c r="EY437" s="39">
        <f t="shared" si="872"/>
        <v>-10856142686225.174</v>
      </c>
      <c r="EZ437" s="39">
        <f t="shared" si="873"/>
        <v>13141646409641</v>
      </c>
      <c r="FT437" s="21">
        <v>383</v>
      </c>
      <c r="FU437" s="39">
        <v>575</v>
      </c>
      <c r="FV437" s="39">
        <v>-475</v>
      </c>
      <c r="FW437" s="39">
        <v>2500</v>
      </c>
      <c r="FX437" s="50">
        <f t="shared" si="874"/>
        <v>7.5376109758569293E-4</v>
      </c>
      <c r="FY437" s="40">
        <f t="shared" si="814"/>
        <v>15.59891481294604</v>
      </c>
      <c r="FZ437" s="41">
        <f t="shared" si="875"/>
        <v>38997.2870323651</v>
      </c>
      <c r="GA437" s="39">
        <f t="shared" si="876"/>
        <v>-18523711.340373423</v>
      </c>
      <c r="GB437" s="39">
        <f t="shared" si="877"/>
        <v>22423440.043609932</v>
      </c>
      <c r="GC437" s="40">
        <f t="shared" si="815"/>
        <v>15889.546005782417</v>
      </c>
      <c r="GD437" s="39">
        <f t="shared" si="878"/>
        <v>39723865.014456041</v>
      </c>
      <c r="GE437" s="39">
        <f t="shared" si="879"/>
        <v>-18868835881.866619</v>
      </c>
      <c r="GF437" s="39">
        <f t="shared" si="880"/>
        <v>22841222383.312225</v>
      </c>
      <c r="GG437" s="53">
        <f t="shared" si="881"/>
        <v>8962697043886.6445</v>
      </c>
      <c r="GH437" s="39">
        <f t="shared" si="882"/>
        <v>-10849580632073.307</v>
      </c>
      <c r="GI437" s="39">
        <f t="shared" si="883"/>
        <v>13133702870404.529</v>
      </c>
      <c r="HC437" s="21">
        <v>383</v>
      </c>
      <c r="HD437" s="39">
        <v>575</v>
      </c>
      <c r="HE437" s="39">
        <v>-475</v>
      </c>
      <c r="HF437" s="39">
        <v>2500</v>
      </c>
      <c r="HG437" s="50">
        <f t="shared" si="884"/>
        <v>7.5376492032301178E-4</v>
      </c>
      <c r="HH437" s="40">
        <f t="shared" si="816"/>
        <v>15.598975554413379</v>
      </c>
      <c r="HI437" s="41">
        <f t="shared" si="885"/>
        <v>38997.438886033444</v>
      </c>
      <c r="HJ437" s="39">
        <f t="shared" si="886"/>
        <v>-18523783.470865887</v>
      </c>
      <c r="HK437" s="39">
        <f t="shared" si="887"/>
        <v>22423527.359469231</v>
      </c>
      <c r="HL437" s="40">
        <f t="shared" si="817"/>
        <v>15889.497265881599</v>
      </c>
      <c r="HM437" s="39">
        <f t="shared" si="888"/>
        <v>39723743.164703995</v>
      </c>
      <c r="HN437" s="39">
        <f t="shared" si="889"/>
        <v>-18868778003.234398</v>
      </c>
      <c r="HO437" s="39">
        <f t="shared" si="890"/>
        <v>22841152319.704796</v>
      </c>
      <c r="HP437" s="53">
        <f t="shared" si="891"/>
        <v>8962669551536.3398</v>
      </c>
      <c r="HQ437" s="39">
        <f t="shared" si="892"/>
        <v>-10849547351859.777</v>
      </c>
      <c r="HR437" s="39">
        <f t="shared" si="893"/>
        <v>13133662583830.258</v>
      </c>
      <c r="IL437" s="21">
        <v>383</v>
      </c>
      <c r="IM437" s="39">
        <v>575</v>
      </c>
      <c r="IN437" s="39">
        <v>-475</v>
      </c>
      <c r="IO437" s="39">
        <v>2500</v>
      </c>
      <c r="IP437" s="50">
        <f t="shared" si="894"/>
        <v>7.5376492038284858E-4</v>
      </c>
      <c r="IQ437" s="40">
        <f t="shared" si="818"/>
        <v>15.598975555364156</v>
      </c>
      <c r="IR437" s="41">
        <f t="shared" si="895"/>
        <v>38997.43888841039</v>
      </c>
      <c r="IS437" s="39">
        <f t="shared" si="896"/>
        <v>-18523783.471994936</v>
      </c>
      <c r="IT437" s="39">
        <f t="shared" si="897"/>
        <v>22423527.360835973</v>
      </c>
      <c r="IU437" s="40">
        <f t="shared" si="819"/>
        <v>15889.497265118682</v>
      </c>
      <c r="IV437" s="39">
        <f t="shared" si="898"/>
        <v>39723743.162796706</v>
      </c>
      <c r="IW437" s="39">
        <f t="shared" si="899"/>
        <v>-18868778002.328434</v>
      </c>
      <c r="IX437" s="39">
        <f t="shared" si="900"/>
        <v>22841152318.608105</v>
      </c>
      <c r="IY437" s="53">
        <f t="shared" si="901"/>
        <v>8962669551106.0059</v>
      </c>
      <c r="IZ437" s="39">
        <f t="shared" si="902"/>
        <v>-10849547351338.85</v>
      </c>
      <c r="JA437" s="39">
        <f t="shared" si="903"/>
        <v>13133662583199.66</v>
      </c>
      <c r="JU437" s="21">
        <v>383</v>
      </c>
      <c r="JV437" s="39">
        <v>575</v>
      </c>
      <c r="JW437" s="39">
        <v>-475</v>
      </c>
      <c r="JX437" s="39">
        <v>2500</v>
      </c>
      <c r="JY437" s="50">
        <f t="shared" si="904"/>
        <v>7.537649203828501E-4</v>
      </c>
      <c r="JZ437" s="40">
        <f t="shared" si="820"/>
        <v>15.598975555364179</v>
      </c>
      <c r="KA437" s="41">
        <f t="shared" si="905"/>
        <v>38997.438888410448</v>
      </c>
      <c r="KB437" s="39">
        <f t="shared" si="906"/>
        <v>-18523783.471994963</v>
      </c>
      <c r="KC437" s="39">
        <f t="shared" si="907"/>
        <v>22423527.360836007</v>
      </c>
      <c r="KD437" s="40">
        <f t="shared" si="821"/>
        <v>15889.497265118662</v>
      </c>
      <c r="KE437" s="39">
        <f t="shared" si="908"/>
        <v>39723743.162796654</v>
      </c>
      <c r="KF437" s="39">
        <f t="shared" si="909"/>
        <v>-18868778002.328411</v>
      </c>
      <c r="KG437" s="39">
        <f t="shared" si="910"/>
        <v>22841152318.608074</v>
      </c>
      <c r="KH437" s="53">
        <f t="shared" si="911"/>
        <v>8962669551105.9961</v>
      </c>
      <c r="KI437" s="39">
        <f t="shared" si="912"/>
        <v>-10849547351338.836</v>
      </c>
      <c r="KJ437" s="39">
        <f t="shared" si="913"/>
        <v>13133662583199.645</v>
      </c>
      <c r="LD437" s="21">
        <v>383</v>
      </c>
      <c r="LE437" s="39">
        <v>575</v>
      </c>
      <c r="LF437" s="39">
        <v>-475</v>
      </c>
      <c r="LG437" s="39">
        <v>2500</v>
      </c>
      <c r="LH437" s="50">
        <f t="shared" si="914"/>
        <v>7.537649203828501E-4</v>
      </c>
      <c r="LI437" s="40">
        <f t="shared" si="822"/>
        <v>15.598975555364179</v>
      </c>
      <c r="LJ437" s="41">
        <f t="shared" si="915"/>
        <v>38997.438888410448</v>
      </c>
      <c r="LK437" s="39">
        <f t="shared" si="916"/>
        <v>-18523783.471994963</v>
      </c>
      <c r="LL437" s="39">
        <f t="shared" si="917"/>
        <v>22423527.360836007</v>
      </c>
      <c r="LM437" s="40">
        <f t="shared" si="823"/>
        <v>15889.497265118662</v>
      </c>
      <c r="LN437" s="39">
        <f t="shared" si="918"/>
        <v>39723743.162796654</v>
      </c>
      <c r="LO437" s="39">
        <f t="shared" si="919"/>
        <v>-18868778002.328411</v>
      </c>
      <c r="LP437" s="39">
        <f t="shared" si="920"/>
        <v>22841152318.608074</v>
      </c>
      <c r="LQ437" s="53">
        <f t="shared" si="921"/>
        <v>8962669551105.9961</v>
      </c>
      <c r="LR437" s="39">
        <f t="shared" si="922"/>
        <v>-10849547351338.836</v>
      </c>
      <c r="LS437" s="39">
        <f t="shared" si="923"/>
        <v>13133662583199.645</v>
      </c>
    </row>
    <row r="438" spans="1:331" x14ac:dyDescent="0.25">
      <c r="A438" s="21">
        <v>384</v>
      </c>
      <c r="B438" s="39">
        <v>575</v>
      </c>
      <c r="C438" s="39">
        <v>-425</v>
      </c>
      <c r="D438" s="39">
        <v>2500</v>
      </c>
      <c r="E438" s="50">
        <f t="shared" si="824"/>
        <v>9.6500000000000004E-4</v>
      </c>
      <c r="F438" s="40">
        <f t="shared" si="804"/>
        <v>18.670940625</v>
      </c>
      <c r="G438" s="41">
        <f t="shared" si="825"/>
        <v>46677.3515625</v>
      </c>
      <c r="H438" s="39">
        <f t="shared" si="826"/>
        <v>-19837874.4140625</v>
      </c>
      <c r="I438" s="39">
        <f t="shared" si="827"/>
        <v>26839477.1484375</v>
      </c>
      <c r="J438" s="40">
        <f t="shared" si="805"/>
        <v>13196.250000000002</v>
      </c>
      <c r="K438" s="39">
        <f t="shared" si="828"/>
        <v>32990625.000000004</v>
      </c>
      <c r="L438" s="39">
        <f t="shared" si="829"/>
        <v>-14021015625.000002</v>
      </c>
      <c r="M438" s="39">
        <f t="shared" si="830"/>
        <v>18969609375.000004</v>
      </c>
      <c r="N438" s="53">
        <f t="shared" si="831"/>
        <v>5958931640625.001</v>
      </c>
      <c r="O438" s="39">
        <f t="shared" si="832"/>
        <v>-8062083984375.002</v>
      </c>
      <c r="P438" s="39">
        <f t="shared" si="833"/>
        <v>10907525390625.002</v>
      </c>
      <c r="AJ438" s="21">
        <v>384</v>
      </c>
      <c r="AK438" s="39">
        <v>575</v>
      </c>
      <c r="AL438" s="39">
        <v>-425</v>
      </c>
      <c r="AM438" s="39">
        <v>2500</v>
      </c>
      <c r="AN438" s="50">
        <f t="shared" si="834"/>
        <v>7.0365616748875874E-4</v>
      </c>
      <c r="AO438" s="40">
        <f t="shared" si="806"/>
        <v>14.786765757926675</v>
      </c>
      <c r="AP438" s="41">
        <f t="shared" si="835"/>
        <v>36966.914394816689</v>
      </c>
      <c r="AQ438" s="39">
        <f t="shared" si="836"/>
        <v>-15710938.617797093</v>
      </c>
      <c r="AR438" s="39">
        <f t="shared" si="837"/>
        <v>21255975.777019598</v>
      </c>
      <c r="AS438" s="40">
        <f t="shared" si="807"/>
        <v>16528.383864518328</v>
      </c>
      <c r="AT438" s="39">
        <f t="shared" si="838"/>
        <v>41320959.661295816</v>
      </c>
      <c r="AU438" s="39">
        <f t="shared" si="839"/>
        <v>-17561407856.05072</v>
      </c>
      <c r="AV438" s="39">
        <f t="shared" si="840"/>
        <v>23759551805.245094</v>
      </c>
      <c r="AW438" s="53">
        <f t="shared" si="841"/>
        <v>7463598338821.5557</v>
      </c>
      <c r="AX438" s="39">
        <f t="shared" si="842"/>
        <v>-10097809517229.166</v>
      </c>
      <c r="AY438" s="39">
        <f t="shared" si="843"/>
        <v>13661742288015.93</v>
      </c>
      <c r="BS438" s="21">
        <v>384</v>
      </c>
      <c r="BT438" s="39">
        <v>575</v>
      </c>
      <c r="BU438" s="39">
        <v>-425</v>
      </c>
      <c r="BV438" s="39">
        <v>2500</v>
      </c>
      <c r="BW438" s="50">
        <f t="shared" si="844"/>
        <v>8.1504013430672129E-4</v>
      </c>
      <c r="BX438" s="40">
        <f t="shared" si="808"/>
        <v>16.548671993938065</v>
      </c>
      <c r="BY438" s="41">
        <f t="shared" si="845"/>
        <v>41371.679984845163</v>
      </c>
      <c r="BZ438" s="39">
        <f t="shared" si="846"/>
        <v>-17582963.993559193</v>
      </c>
      <c r="CA438" s="39">
        <f t="shared" si="847"/>
        <v>23788715.991285969</v>
      </c>
      <c r="CB438" s="40">
        <f t="shared" si="809"/>
        <v>15108.238287589304</v>
      </c>
      <c r="CC438" s="39">
        <f t="shared" si="848"/>
        <v>37770595.718973257</v>
      </c>
      <c r="CD438" s="39">
        <f t="shared" si="849"/>
        <v>-16052503180.563635</v>
      </c>
      <c r="CE438" s="39">
        <f t="shared" si="850"/>
        <v>21718092538.409622</v>
      </c>
      <c r="CF438" s="53">
        <f t="shared" si="851"/>
        <v>6822313851739.5449</v>
      </c>
      <c r="CG438" s="39">
        <f t="shared" si="852"/>
        <v>-9230189328824.0898</v>
      </c>
      <c r="CH438" s="39">
        <f t="shared" si="853"/>
        <v>12487903209585.533</v>
      </c>
      <c r="DB438" s="21">
        <v>384</v>
      </c>
      <c r="DC438" s="39">
        <v>575</v>
      </c>
      <c r="DD438" s="39">
        <v>-425</v>
      </c>
      <c r="DE438" s="39">
        <v>2500</v>
      </c>
      <c r="DF438" s="50">
        <f t="shared" si="854"/>
        <v>8.5398758544175655E-4</v>
      </c>
      <c r="DG438" s="40">
        <f t="shared" si="810"/>
        <v>17.127429103699697</v>
      </c>
      <c r="DH438" s="41">
        <f t="shared" si="855"/>
        <v>42818.57275924924</v>
      </c>
      <c r="DI438" s="39">
        <f t="shared" si="856"/>
        <v>-18197893.422680926</v>
      </c>
      <c r="DJ438" s="39">
        <f t="shared" si="857"/>
        <v>24620679.336568315</v>
      </c>
      <c r="DK438" s="40">
        <f t="shared" si="811"/>
        <v>14611.658285617605</v>
      </c>
      <c r="DL438" s="39">
        <f t="shared" si="858"/>
        <v>36529145.714044012</v>
      </c>
      <c r="DM438" s="39">
        <f t="shared" si="859"/>
        <v>-15524886928.468704</v>
      </c>
      <c r="DN438" s="39">
        <f t="shared" si="860"/>
        <v>21004258785.575306</v>
      </c>
      <c r="DO438" s="53">
        <f t="shared" si="861"/>
        <v>6598076944599.1992</v>
      </c>
      <c r="DP438" s="39">
        <f t="shared" si="862"/>
        <v>-8926809983869.5059</v>
      </c>
      <c r="DQ438" s="39">
        <f t="shared" si="863"/>
        <v>12077448801705.801</v>
      </c>
      <c r="EK438" s="21">
        <v>384</v>
      </c>
      <c r="EL438" s="39">
        <v>575</v>
      </c>
      <c r="EM438" s="39">
        <v>-425</v>
      </c>
      <c r="EN438" s="39">
        <v>2500</v>
      </c>
      <c r="EO438" s="50">
        <f t="shared" si="864"/>
        <v>8.715937564363408E-4</v>
      </c>
      <c r="EP438" s="40">
        <f t="shared" si="812"/>
        <v>17.382708352976767</v>
      </c>
      <c r="EQ438" s="41">
        <f t="shared" si="865"/>
        <v>43456.770882441917</v>
      </c>
      <c r="ER438" s="39">
        <f t="shared" si="866"/>
        <v>-18469127.625037815</v>
      </c>
      <c r="ES438" s="39">
        <f t="shared" si="867"/>
        <v>24987643.257404104</v>
      </c>
      <c r="ET438" s="40">
        <f t="shared" si="813"/>
        <v>14387.179605436655</v>
      </c>
      <c r="EU438" s="39">
        <f t="shared" si="868"/>
        <v>35967949.01359164</v>
      </c>
      <c r="EV438" s="39">
        <f t="shared" si="869"/>
        <v>-15286378330.776447</v>
      </c>
      <c r="EW438" s="39">
        <f t="shared" si="870"/>
        <v>20681570682.815193</v>
      </c>
      <c r="EX438" s="53">
        <f t="shared" si="871"/>
        <v>6496710790579.9902</v>
      </c>
      <c r="EY438" s="39">
        <f t="shared" si="872"/>
        <v>-8789667540196.457</v>
      </c>
      <c r="EZ438" s="39">
        <f t="shared" si="873"/>
        <v>11891903142618.736</v>
      </c>
      <c r="FT438" s="21">
        <v>384</v>
      </c>
      <c r="FU438" s="39">
        <v>575</v>
      </c>
      <c r="FV438" s="39">
        <v>-425</v>
      </c>
      <c r="FW438" s="39">
        <v>2500</v>
      </c>
      <c r="FX438" s="50">
        <f t="shared" si="874"/>
        <v>8.7293097827896007E-4</v>
      </c>
      <c r="FY438" s="40">
        <f t="shared" si="814"/>
        <v>17.401935804264458</v>
      </c>
      <c r="FZ438" s="41">
        <f t="shared" si="875"/>
        <v>43504.839510661142</v>
      </c>
      <c r="GA438" s="39">
        <f t="shared" si="876"/>
        <v>-18489556.792030986</v>
      </c>
      <c r="GB438" s="39">
        <f t="shared" si="877"/>
        <v>25015282.718630157</v>
      </c>
      <c r="GC438" s="40">
        <f t="shared" si="815"/>
        <v>14370.13002694326</v>
      </c>
      <c r="GD438" s="39">
        <f t="shared" si="878"/>
        <v>35925325.067358151</v>
      </c>
      <c r="GE438" s="39">
        <f t="shared" si="879"/>
        <v>-15268263153.627214</v>
      </c>
      <c r="GF438" s="39">
        <f t="shared" si="880"/>
        <v>20657061913.730938</v>
      </c>
      <c r="GG438" s="53">
        <f t="shared" si="881"/>
        <v>6489011840291.5664</v>
      </c>
      <c r="GH438" s="39">
        <f t="shared" si="882"/>
        <v>-8779251313335.6484</v>
      </c>
      <c r="GI438" s="39">
        <f t="shared" si="883"/>
        <v>11877810600395.289</v>
      </c>
      <c r="HC438" s="21">
        <v>384</v>
      </c>
      <c r="HD438" s="39">
        <v>575</v>
      </c>
      <c r="HE438" s="39">
        <v>-425</v>
      </c>
      <c r="HF438" s="39">
        <v>2500</v>
      </c>
      <c r="HG438" s="50">
        <f t="shared" si="884"/>
        <v>8.7293706538096557E-4</v>
      </c>
      <c r="HH438" s="40">
        <f t="shared" si="816"/>
        <v>17.402023276475557</v>
      </c>
      <c r="HI438" s="41">
        <f t="shared" si="885"/>
        <v>43505.058191188895</v>
      </c>
      <c r="HJ438" s="39">
        <f t="shared" si="886"/>
        <v>-18489649.731255282</v>
      </c>
      <c r="HK438" s="39">
        <f t="shared" si="887"/>
        <v>25015408.459933616</v>
      </c>
      <c r="HL438" s="40">
        <f t="shared" si="817"/>
        <v>14370.052416392689</v>
      </c>
      <c r="HM438" s="39">
        <f t="shared" si="888"/>
        <v>35925131.040981725</v>
      </c>
      <c r="HN438" s="39">
        <f t="shared" si="889"/>
        <v>-15268180692.417233</v>
      </c>
      <c r="HO438" s="39">
        <f t="shared" si="890"/>
        <v>20656950348.564491</v>
      </c>
      <c r="HP438" s="53">
        <f t="shared" si="891"/>
        <v>6488976794277.3242</v>
      </c>
      <c r="HQ438" s="39">
        <f t="shared" si="892"/>
        <v>-8779203898139.9092</v>
      </c>
      <c r="HR438" s="39">
        <f t="shared" si="893"/>
        <v>11877746450424.582</v>
      </c>
      <c r="IL438" s="21">
        <v>384</v>
      </c>
      <c r="IM438" s="39">
        <v>575</v>
      </c>
      <c r="IN438" s="39">
        <v>-425</v>
      </c>
      <c r="IO438" s="39">
        <v>2500</v>
      </c>
      <c r="IP438" s="50">
        <f t="shared" si="894"/>
        <v>8.7293706548224382E-4</v>
      </c>
      <c r="IQ438" s="40">
        <f t="shared" si="818"/>
        <v>17.40202327793093</v>
      </c>
      <c r="IR438" s="41">
        <f t="shared" si="895"/>
        <v>43505.058194827325</v>
      </c>
      <c r="IS438" s="39">
        <f t="shared" si="896"/>
        <v>-18489649.732801612</v>
      </c>
      <c r="IT438" s="39">
        <f t="shared" si="897"/>
        <v>25015408.462025713</v>
      </c>
      <c r="IU438" s="40">
        <f t="shared" si="819"/>
        <v>14370.052415101391</v>
      </c>
      <c r="IV438" s="39">
        <f t="shared" si="898"/>
        <v>35925131.037753478</v>
      </c>
      <c r="IW438" s="39">
        <f t="shared" si="899"/>
        <v>-15268180691.045229</v>
      </c>
      <c r="IX438" s="39">
        <f t="shared" si="900"/>
        <v>20656950346.708248</v>
      </c>
      <c r="IY438" s="53">
        <f t="shared" si="901"/>
        <v>6488976793694.2227</v>
      </c>
      <c r="IZ438" s="39">
        <f t="shared" si="902"/>
        <v>-8779203897351.0059</v>
      </c>
      <c r="JA438" s="39">
        <f t="shared" si="903"/>
        <v>11877746449357.244</v>
      </c>
      <c r="JU438" s="21">
        <v>384</v>
      </c>
      <c r="JV438" s="39">
        <v>575</v>
      </c>
      <c r="JW438" s="39">
        <v>-425</v>
      </c>
      <c r="JX438" s="39">
        <v>2500</v>
      </c>
      <c r="JY438" s="50">
        <f t="shared" si="904"/>
        <v>8.7293706548224512E-4</v>
      </c>
      <c r="JZ438" s="40">
        <f t="shared" si="820"/>
        <v>17.402023277930947</v>
      </c>
      <c r="KA438" s="41">
        <f t="shared" si="905"/>
        <v>43505.058194827368</v>
      </c>
      <c r="KB438" s="39">
        <f t="shared" si="906"/>
        <v>-18489649.732801631</v>
      </c>
      <c r="KC438" s="39">
        <f t="shared" si="907"/>
        <v>25015408.462025736</v>
      </c>
      <c r="KD438" s="40">
        <f t="shared" si="821"/>
        <v>14370.052415101372</v>
      </c>
      <c r="KE438" s="39">
        <f t="shared" si="908"/>
        <v>35925131.037753433</v>
      </c>
      <c r="KF438" s="39">
        <f t="shared" si="909"/>
        <v>-15268180691.04521</v>
      </c>
      <c r="KG438" s="39">
        <f t="shared" si="910"/>
        <v>20656950346.708225</v>
      </c>
      <c r="KH438" s="53">
        <f t="shared" si="911"/>
        <v>6488976793694.2139</v>
      </c>
      <c r="KI438" s="39">
        <f t="shared" si="912"/>
        <v>-8779203897350.9961</v>
      </c>
      <c r="KJ438" s="39">
        <f t="shared" si="913"/>
        <v>11877746449357.229</v>
      </c>
      <c r="LD438" s="21">
        <v>384</v>
      </c>
      <c r="LE438" s="39">
        <v>575</v>
      </c>
      <c r="LF438" s="39">
        <v>-425</v>
      </c>
      <c r="LG438" s="39">
        <v>2500</v>
      </c>
      <c r="LH438" s="50">
        <f t="shared" si="914"/>
        <v>8.7293706548224512E-4</v>
      </c>
      <c r="LI438" s="40">
        <f t="shared" si="822"/>
        <v>17.402023277930947</v>
      </c>
      <c r="LJ438" s="41">
        <f t="shared" si="915"/>
        <v>43505.058194827368</v>
      </c>
      <c r="LK438" s="39">
        <f t="shared" si="916"/>
        <v>-18489649.732801631</v>
      </c>
      <c r="LL438" s="39">
        <f t="shared" si="917"/>
        <v>25015408.462025736</v>
      </c>
      <c r="LM438" s="40">
        <f t="shared" si="823"/>
        <v>14370.052415101372</v>
      </c>
      <c r="LN438" s="39">
        <f t="shared" si="918"/>
        <v>35925131.037753433</v>
      </c>
      <c r="LO438" s="39">
        <f t="shared" si="919"/>
        <v>-15268180691.04521</v>
      </c>
      <c r="LP438" s="39">
        <f t="shared" si="920"/>
        <v>20656950346.708225</v>
      </c>
      <c r="LQ438" s="53">
        <f t="shared" si="921"/>
        <v>6488976793694.2139</v>
      </c>
      <c r="LR438" s="39">
        <f t="shared" si="922"/>
        <v>-8779203897350.9961</v>
      </c>
      <c r="LS438" s="39">
        <f t="shared" si="923"/>
        <v>11877746449357.229</v>
      </c>
    </row>
    <row r="439" spans="1:331" x14ac:dyDescent="0.25">
      <c r="A439" s="21">
        <v>385</v>
      </c>
      <c r="B439" s="39">
        <v>575</v>
      </c>
      <c r="C439" s="39">
        <v>-375</v>
      </c>
      <c r="D439" s="39">
        <v>2500</v>
      </c>
      <c r="E439" s="50">
        <f t="shared" si="824"/>
        <v>9.7250000000000006E-4</v>
      </c>
      <c r="F439" s="40">
        <f t="shared" ref="F439:F502" si="924">+IF(E439&gt;=0,IF(E439&lt;=eco,1-(1-E439/eco)^n,1),0)*0.85*fck</f>
        <v>18.76955390625</v>
      </c>
      <c r="G439" s="41">
        <f t="shared" si="825"/>
        <v>46923.884765625</v>
      </c>
      <c r="H439" s="39">
        <f t="shared" si="826"/>
        <v>-17596456.787109375</v>
      </c>
      <c r="I439" s="39">
        <f t="shared" si="827"/>
        <v>26981233.740234375</v>
      </c>
      <c r="J439" s="40">
        <f t="shared" ref="J439:J502" si="925">IF(AND(E439&gt;0,E439&lt;eco),0.85*fck*n/eco*(1-E439/eco)^(n-1),0)</f>
        <v>13100.624999999998</v>
      </c>
      <c r="K439" s="39">
        <f t="shared" si="828"/>
        <v>32751562.499999996</v>
      </c>
      <c r="L439" s="39">
        <f t="shared" si="829"/>
        <v>-12281835937.499998</v>
      </c>
      <c r="M439" s="39">
        <f t="shared" si="830"/>
        <v>18832148437.499996</v>
      </c>
      <c r="N439" s="53">
        <f t="shared" si="831"/>
        <v>4605688476562.499</v>
      </c>
      <c r="O439" s="39">
        <f t="shared" si="832"/>
        <v>-7062055664062.499</v>
      </c>
      <c r="P439" s="39">
        <f t="shared" si="833"/>
        <v>10828485351562.498</v>
      </c>
      <c r="AJ439" s="21">
        <v>385</v>
      </c>
      <c r="AK439" s="39">
        <v>575</v>
      </c>
      <c r="AL439" s="39">
        <v>-375</v>
      </c>
      <c r="AM439" s="39">
        <v>2500</v>
      </c>
      <c r="AN439" s="50">
        <f t="shared" si="834"/>
        <v>7.7624820722673447E-4</v>
      </c>
      <c r="AO439" s="40">
        <f t="shared" ref="AO439:AO502" si="926">+IF(AN439&gt;=0,IF(AN439&lt;=eco,1-(1-AN439/eco)^n,1),0)*0.85*fck</f>
        <v>15.953001129236892</v>
      </c>
      <c r="AP439" s="41">
        <f t="shared" si="835"/>
        <v>39882.502823092233</v>
      </c>
      <c r="AQ439" s="39">
        <f t="shared" si="836"/>
        <v>-14955938.558659587</v>
      </c>
      <c r="AR439" s="39">
        <f t="shared" si="837"/>
        <v>22932439.123278033</v>
      </c>
      <c r="AS439" s="40">
        <f t="shared" ref="AS439:AS502" si="927">IF(AND(AN439&gt;0,AN439&lt;eco),0.85*fck*n/eco*(1-AN439/eco)^(n-1),0)</f>
        <v>15602.835357859136</v>
      </c>
      <c r="AT439" s="39">
        <f t="shared" si="838"/>
        <v>39007088.394647837</v>
      </c>
      <c r="AU439" s="39">
        <f t="shared" si="839"/>
        <v>-14627658147.992939</v>
      </c>
      <c r="AV439" s="39">
        <f t="shared" si="840"/>
        <v>22429075826.922504</v>
      </c>
      <c r="AW439" s="53">
        <f t="shared" si="841"/>
        <v>5485371805497.3525</v>
      </c>
      <c r="AX439" s="39">
        <f t="shared" si="842"/>
        <v>-8410903435095.9395</v>
      </c>
      <c r="AY439" s="39">
        <f t="shared" si="843"/>
        <v>12896718600480.441</v>
      </c>
      <c r="BS439" s="21">
        <v>385</v>
      </c>
      <c r="BT439" s="39">
        <v>575</v>
      </c>
      <c r="BU439" s="39">
        <v>-375</v>
      </c>
      <c r="BV439" s="39">
        <v>2500</v>
      </c>
      <c r="BW439" s="50">
        <f t="shared" si="844"/>
        <v>9.0540163805503341E-4</v>
      </c>
      <c r="BX439" s="40">
        <f t="shared" ref="BX439:BX502" si="928">+IF(BW439&gt;=0,IF(BW439&lt;=eco,1-(1-BW439/eco)^n,1),0)*0.85*fck</f>
        <v>17.861821965924648</v>
      </c>
      <c r="BY439" s="41">
        <f t="shared" si="845"/>
        <v>44654.554914811619</v>
      </c>
      <c r="BZ439" s="39">
        <f t="shared" si="846"/>
        <v>-16745458.093054358</v>
      </c>
      <c r="CA439" s="39">
        <f t="shared" si="847"/>
        <v>25676369.076016679</v>
      </c>
      <c r="CB439" s="40">
        <f t="shared" ref="CB439:CB502" si="929">IF(AND(BW439&gt;0,BW439&lt;eco),0.85*fck*n/eco*(1-BW439/eco)^(n-1),0)</f>
        <v>13956.129114798325</v>
      </c>
      <c r="CC439" s="39">
        <f t="shared" si="848"/>
        <v>34890322.786995813</v>
      </c>
      <c r="CD439" s="39">
        <f t="shared" si="849"/>
        <v>-13083871045.12343</v>
      </c>
      <c r="CE439" s="39">
        <f t="shared" si="850"/>
        <v>20061935602.522594</v>
      </c>
      <c r="CF439" s="53">
        <f t="shared" si="851"/>
        <v>4906451641921.2861</v>
      </c>
      <c r="CG439" s="39">
        <f t="shared" si="852"/>
        <v>-7523225850945.9727</v>
      </c>
      <c r="CH439" s="39">
        <f t="shared" si="853"/>
        <v>11535612971450.49</v>
      </c>
      <c r="DB439" s="21">
        <v>385</v>
      </c>
      <c r="DC439" s="39">
        <v>575</v>
      </c>
      <c r="DD439" s="39">
        <v>-375</v>
      </c>
      <c r="DE439" s="39">
        <v>2500</v>
      </c>
      <c r="DF439" s="50">
        <f t="shared" si="854"/>
        <v>9.6490786019313339E-4</v>
      </c>
      <c r="DG439" s="40">
        <f t="shared" ref="DG439:DG502" si="930">+IF(DF439&gt;=0,IF(DF439&lt;=eco,1-(1-DF439/eco)^n,1),0)*0.85*fck</f>
        <v>18.669724670951517</v>
      </c>
      <c r="DH439" s="41">
        <f t="shared" si="855"/>
        <v>46674.311677378792</v>
      </c>
      <c r="DI439" s="39">
        <f t="shared" si="856"/>
        <v>-17502866.879017048</v>
      </c>
      <c r="DJ439" s="39">
        <f t="shared" si="857"/>
        <v>26837729.214492805</v>
      </c>
      <c r="DK439" s="40">
        <f t="shared" ref="DK439:DK502" si="931">IF(AND(DF439&gt;0,DF439&lt;eco),0.85*fck*n/eco*(1-DF439/eco)^(n-1),0)</f>
        <v>13197.42478253755</v>
      </c>
      <c r="DL439" s="39">
        <f t="shared" si="858"/>
        <v>32993561.956343874</v>
      </c>
      <c r="DM439" s="39">
        <f t="shared" si="859"/>
        <v>-12372585733.628952</v>
      </c>
      <c r="DN439" s="39">
        <f t="shared" si="860"/>
        <v>18971298124.897728</v>
      </c>
      <c r="DO439" s="53">
        <f t="shared" si="861"/>
        <v>4639719650110.8574</v>
      </c>
      <c r="DP439" s="39">
        <f t="shared" si="862"/>
        <v>-7114236796836.6484</v>
      </c>
      <c r="DQ439" s="39">
        <f t="shared" si="863"/>
        <v>10908496421816.193</v>
      </c>
      <c r="EK439" s="21">
        <v>385</v>
      </c>
      <c r="EL439" s="39">
        <v>575</v>
      </c>
      <c r="EM439" s="39">
        <v>-375</v>
      </c>
      <c r="EN439" s="39">
        <v>2500</v>
      </c>
      <c r="EO439" s="50">
        <f t="shared" si="864"/>
        <v>9.9018016673979884E-4</v>
      </c>
      <c r="EP439" s="40">
        <f t="shared" ref="EP439:EP502" si="932">+IF(EO439&gt;=0,IF(EO439&lt;=eco,1-(1-EO439/eco)^n,1),0)*0.85*fck</f>
        <v>18.999182390258916</v>
      </c>
      <c r="EQ439" s="41">
        <f t="shared" si="865"/>
        <v>47497.955975647288</v>
      </c>
      <c r="ER439" s="39">
        <f t="shared" si="866"/>
        <v>-17811733.490867734</v>
      </c>
      <c r="ES439" s="39">
        <f t="shared" si="867"/>
        <v>27311324.685997192</v>
      </c>
      <c r="ET439" s="40">
        <f t="shared" ref="ET439:ET502" si="933">IF(AND(EO439&gt;0,EO439&lt;eco),0.85*fck*n/eco*(1-EO439/eco)^(n-1),0)</f>
        <v>12875.202874067563</v>
      </c>
      <c r="EU439" s="39">
        <f t="shared" si="868"/>
        <v>32188007.185168907</v>
      </c>
      <c r="EV439" s="39">
        <f t="shared" si="869"/>
        <v>-12070502694.438339</v>
      </c>
      <c r="EW439" s="39">
        <f t="shared" si="870"/>
        <v>18508104131.472122</v>
      </c>
      <c r="EX439" s="53">
        <f t="shared" si="871"/>
        <v>4526438510414.377</v>
      </c>
      <c r="EY439" s="39">
        <f t="shared" si="872"/>
        <v>-6940539049302.0459</v>
      </c>
      <c r="EZ439" s="39">
        <f t="shared" si="873"/>
        <v>10642159875596.471</v>
      </c>
      <c r="FT439" s="21">
        <v>385</v>
      </c>
      <c r="FU439" s="39">
        <v>575</v>
      </c>
      <c r="FV439" s="39">
        <v>-375</v>
      </c>
      <c r="FW439" s="39">
        <v>2500</v>
      </c>
      <c r="FX439" s="50">
        <f t="shared" si="874"/>
        <v>9.9210085897222721E-4</v>
      </c>
      <c r="FY439" s="40">
        <f t="shared" ref="FY439:FY502" si="934">+IF(FX439&gt;=0,IF(FX439&lt;=eco,1-(1-FX439/eco)^n,1),0)*0.85*fck</f>
        <v>19.02388817466117</v>
      </c>
      <c r="FZ439" s="41">
        <f t="shared" si="875"/>
        <v>47559.720436652926</v>
      </c>
      <c r="GA439" s="39">
        <f t="shared" si="876"/>
        <v>-17834895.163744848</v>
      </c>
      <c r="GB439" s="39">
        <f t="shared" si="877"/>
        <v>27346839.251075432</v>
      </c>
      <c r="GC439" s="40">
        <f t="shared" ref="GC439:GC502" si="935">IF(AND(FX439&gt;0,FX439&lt;eco),0.85*fck*n/eco*(1-FX439/eco)^(n-1),0)</f>
        <v>12850.714048104102</v>
      </c>
      <c r="GD439" s="39">
        <f t="shared" si="878"/>
        <v>32126785.120260257</v>
      </c>
      <c r="GE439" s="39">
        <f t="shared" si="879"/>
        <v>-12047544420.097597</v>
      </c>
      <c r="GF439" s="39">
        <f t="shared" si="880"/>
        <v>18472901444.149647</v>
      </c>
      <c r="GG439" s="53">
        <f t="shared" si="881"/>
        <v>4517829157536.5986</v>
      </c>
      <c r="GH439" s="39">
        <f t="shared" si="882"/>
        <v>-6927338041556.1172</v>
      </c>
      <c r="GI439" s="39">
        <f t="shared" si="883"/>
        <v>10621918330386.047</v>
      </c>
      <c r="HC439" s="21">
        <v>385</v>
      </c>
      <c r="HD439" s="39">
        <v>575</v>
      </c>
      <c r="HE439" s="39">
        <v>-375</v>
      </c>
      <c r="HF439" s="39">
        <v>2500</v>
      </c>
      <c r="HG439" s="50">
        <f t="shared" si="884"/>
        <v>9.9210921043891924E-4</v>
      </c>
      <c r="HH439" s="40">
        <f t="shared" ref="HH439:HH502" si="936">+IF(HG439&gt;=0,IF(HG439&lt;=eco,1-(1-HG439/eco)^n,1),0)*0.85*fck</f>
        <v>19.023995496526876</v>
      </c>
      <c r="HI439" s="41">
        <f t="shared" si="885"/>
        <v>47559.988741317189</v>
      </c>
      <c r="HJ439" s="39">
        <f t="shared" si="886"/>
        <v>-17834995.777993947</v>
      </c>
      <c r="HK439" s="39">
        <f t="shared" si="887"/>
        <v>27346993.526257385</v>
      </c>
      <c r="HL439" s="40">
        <f t="shared" ref="HL439:HL502" si="937">IF(AND(HG439&gt;0,HG439&lt;eco),0.85*fck*n/eco*(1-HG439/eco)^(n-1),0)</f>
        <v>12850.607566903778</v>
      </c>
      <c r="HM439" s="39">
        <f t="shared" si="888"/>
        <v>32126518.917259447</v>
      </c>
      <c r="HN439" s="39">
        <f t="shared" si="889"/>
        <v>-12047444593.972292</v>
      </c>
      <c r="HO439" s="39">
        <f t="shared" si="890"/>
        <v>18472748377.424183</v>
      </c>
      <c r="HP439" s="53">
        <f t="shared" si="891"/>
        <v>4517791722739.6094</v>
      </c>
      <c r="HQ439" s="39">
        <f t="shared" si="892"/>
        <v>-6927280641534.0684</v>
      </c>
      <c r="HR439" s="39">
        <f t="shared" si="893"/>
        <v>10621830317018.904</v>
      </c>
      <c r="IL439" s="21">
        <v>385</v>
      </c>
      <c r="IM439" s="39">
        <v>575</v>
      </c>
      <c r="IN439" s="39">
        <v>-375</v>
      </c>
      <c r="IO439" s="39">
        <v>2500</v>
      </c>
      <c r="IP439" s="50">
        <f t="shared" si="894"/>
        <v>9.9210921058163863E-4</v>
      </c>
      <c r="IQ439" s="40">
        <f t="shared" ref="IQ439:IQ502" si="938">+IF(IP439&gt;=0,IF(IP439&lt;=eco,1-(1-IP439/eco)^n,1),0)*0.85*fck</f>
        <v>19.023995498360904</v>
      </c>
      <c r="IR439" s="41">
        <f t="shared" si="895"/>
        <v>47559.988745902258</v>
      </c>
      <c r="IS439" s="39">
        <f t="shared" si="896"/>
        <v>-17834995.779713348</v>
      </c>
      <c r="IT439" s="39">
        <f t="shared" si="897"/>
        <v>27346993.528893799</v>
      </c>
      <c r="IU439" s="40">
        <f t="shared" ref="IU439:IU502" si="939">IF(AND(IP439&gt;0,IP439&lt;eco),0.85*fck*n/eco*(1-IP439/eco)^(n-1),0)</f>
        <v>12850.607565084109</v>
      </c>
      <c r="IV439" s="39">
        <f t="shared" si="898"/>
        <v>32126518.912710272</v>
      </c>
      <c r="IW439" s="39">
        <f t="shared" si="899"/>
        <v>-12047444592.266352</v>
      </c>
      <c r="IX439" s="39">
        <f t="shared" si="900"/>
        <v>18472748374.808407</v>
      </c>
      <c r="IY439" s="53">
        <f t="shared" si="901"/>
        <v>4517791722099.8818</v>
      </c>
      <c r="IZ439" s="39">
        <f t="shared" si="902"/>
        <v>-6927280640553.1523</v>
      </c>
      <c r="JA439" s="39">
        <f t="shared" si="903"/>
        <v>10621830315514.834</v>
      </c>
      <c r="JU439" s="21">
        <v>385</v>
      </c>
      <c r="JV439" s="39">
        <v>575</v>
      </c>
      <c r="JW439" s="39">
        <v>-375</v>
      </c>
      <c r="JX439" s="39">
        <v>2500</v>
      </c>
      <c r="JY439" s="50">
        <f t="shared" si="904"/>
        <v>9.9210921058164037E-4</v>
      </c>
      <c r="JZ439" s="40">
        <f t="shared" ref="JZ439:JZ502" si="940">+IF(JY439&gt;=0,IF(JY439&lt;=eco,1-(1-JY439/eco)^n,1),0)*0.85*fck</f>
        <v>19.023995498360925</v>
      </c>
      <c r="KA439" s="41">
        <f t="shared" si="905"/>
        <v>47559.988745902316</v>
      </c>
      <c r="KB439" s="39">
        <f t="shared" si="906"/>
        <v>-17834995.77971337</v>
      </c>
      <c r="KC439" s="39">
        <f t="shared" si="907"/>
        <v>27346993.528893832</v>
      </c>
      <c r="KD439" s="40">
        <f t="shared" ref="KD439:KD502" si="941">IF(AND(JY439&gt;0,JY439&lt;eco),0.85*fck*n/eco*(1-JY439/eco)^(n-1),0)</f>
        <v>12850.607565084087</v>
      </c>
      <c r="KE439" s="39">
        <f t="shared" si="908"/>
        <v>32126518.912710216</v>
      </c>
      <c r="KF439" s="39">
        <f t="shared" si="909"/>
        <v>-12047444592.266331</v>
      </c>
      <c r="KG439" s="39">
        <f t="shared" si="910"/>
        <v>18472748374.808372</v>
      </c>
      <c r="KH439" s="53">
        <f t="shared" si="911"/>
        <v>4517791722099.874</v>
      </c>
      <c r="KI439" s="39">
        <f t="shared" si="912"/>
        <v>-6927280640553.1396</v>
      </c>
      <c r="KJ439" s="39">
        <f t="shared" si="913"/>
        <v>10621830315514.814</v>
      </c>
      <c r="LD439" s="21">
        <v>385</v>
      </c>
      <c r="LE439" s="39">
        <v>575</v>
      </c>
      <c r="LF439" s="39">
        <v>-375</v>
      </c>
      <c r="LG439" s="39">
        <v>2500</v>
      </c>
      <c r="LH439" s="50">
        <f t="shared" si="914"/>
        <v>9.9210921058164037E-4</v>
      </c>
      <c r="LI439" s="40">
        <f t="shared" ref="LI439:LI502" si="942">+IF(LH439&gt;=0,IF(LH439&lt;=eco,1-(1-LH439/eco)^n,1),0)*0.85*fck</f>
        <v>19.023995498360925</v>
      </c>
      <c r="LJ439" s="41">
        <f t="shared" si="915"/>
        <v>47559.988745902316</v>
      </c>
      <c r="LK439" s="39">
        <f t="shared" si="916"/>
        <v>-17834995.77971337</v>
      </c>
      <c r="LL439" s="39">
        <f t="shared" si="917"/>
        <v>27346993.528893832</v>
      </c>
      <c r="LM439" s="40">
        <f t="shared" ref="LM439:LM502" si="943">IF(AND(LH439&gt;0,LH439&lt;eco),0.85*fck*n/eco*(1-LH439/eco)^(n-1),0)</f>
        <v>12850.607565084087</v>
      </c>
      <c r="LN439" s="39">
        <f t="shared" si="918"/>
        <v>32126518.912710216</v>
      </c>
      <c r="LO439" s="39">
        <f t="shared" si="919"/>
        <v>-12047444592.266331</v>
      </c>
      <c r="LP439" s="39">
        <f t="shared" si="920"/>
        <v>18472748374.808372</v>
      </c>
      <c r="LQ439" s="53">
        <f t="shared" si="921"/>
        <v>4517791722099.874</v>
      </c>
      <c r="LR439" s="39">
        <f t="shared" si="922"/>
        <v>-6927280640553.1396</v>
      </c>
      <c r="LS439" s="39">
        <f t="shared" si="923"/>
        <v>10621830315514.814</v>
      </c>
    </row>
    <row r="440" spans="1:331" x14ac:dyDescent="0.25">
      <c r="A440" s="21">
        <v>386</v>
      </c>
      <c r="B440" s="39">
        <v>575</v>
      </c>
      <c r="C440" s="39">
        <v>-325</v>
      </c>
      <c r="D440" s="39">
        <v>2500</v>
      </c>
      <c r="E440" s="50">
        <f t="shared" ref="E440:E503" si="944">B$47+B$48*C440+B$49*B440</f>
        <v>9.7999999999999997E-4</v>
      </c>
      <c r="F440" s="40">
        <f t="shared" si="924"/>
        <v>18.867450000000002</v>
      </c>
      <c r="G440" s="41">
        <f t="shared" ref="G440:G503" si="945">+F440*D440</f>
        <v>47168.625000000007</v>
      </c>
      <c r="H440" s="39">
        <f t="shared" ref="H440:H503" si="946">+G440*C440</f>
        <v>-15329803.125000002</v>
      </c>
      <c r="I440" s="39">
        <f t="shared" ref="I440:I503" si="947">+G440*B440</f>
        <v>27121959.375000004</v>
      </c>
      <c r="J440" s="40">
        <f t="shared" si="925"/>
        <v>13005</v>
      </c>
      <c r="K440" s="39">
        <f t="shared" ref="K440:K503" si="948">+J440*D440</f>
        <v>32512500</v>
      </c>
      <c r="L440" s="39">
        <f t="shared" ref="L440:L503" si="949">+K440*C440</f>
        <v>-10566562500</v>
      </c>
      <c r="M440" s="39">
        <f t="shared" ref="M440:M503" si="950">+K440*B440</f>
        <v>18694687500</v>
      </c>
      <c r="N440" s="53">
        <f t="shared" ref="N440:N503" si="951">+K440*C440*C440</f>
        <v>3434132812500</v>
      </c>
      <c r="O440" s="39">
        <f t="shared" ref="O440:O503" si="952">+K440*B440*C440</f>
        <v>-6075773437500</v>
      </c>
      <c r="P440" s="39">
        <f t="shared" ref="P440:P503" si="953">+K440*B440^2</f>
        <v>10749445312500</v>
      </c>
      <c r="AJ440" s="21">
        <v>386</v>
      </c>
      <c r="AK440" s="39">
        <v>575</v>
      </c>
      <c r="AL440" s="39">
        <v>-325</v>
      </c>
      <c r="AM440" s="39">
        <v>2500</v>
      </c>
      <c r="AN440" s="50">
        <f t="shared" ref="AN440:AN503" si="954">AK$47+AK$48*AL440+AK$49*AK440</f>
        <v>8.4884024696471009E-4</v>
      </c>
      <c r="AO440" s="40">
        <f t="shared" si="926"/>
        <v>17.052049046572282</v>
      </c>
      <c r="AP440" s="41">
        <f t="shared" ref="AP440:AP503" si="955">+AO440*AM440</f>
        <v>42630.122616430708</v>
      </c>
      <c r="AQ440" s="39">
        <f t="shared" ref="AQ440:AQ503" si="956">+AP440*AL440</f>
        <v>-13854789.850339981</v>
      </c>
      <c r="AR440" s="39">
        <f t="shared" ref="AR440:AR503" si="957">+AP440*AK440</f>
        <v>24512320.504447658</v>
      </c>
      <c r="AS440" s="40">
        <f t="shared" si="927"/>
        <v>14677.286851199948</v>
      </c>
      <c r="AT440" s="39">
        <f t="shared" ref="AT440:AT503" si="958">+AS440*AM440</f>
        <v>36693217.127999872</v>
      </c>
      <c r="AU440" s="39">
        <f t="shared" ref="AU440:AU503" si="959">+AT440*AL440</f>
        <v>-11925295566.599958</v>
      </c>
      <c r="AV440" s="39">
        <f t="shared" ref="AV440:AV503" si="960">+AT440*AK440</f>
        <v>21098599848.599926</v>
      </c>
      <c r="AW440" s="53">
        <f t="shared" ref="AW440:AW503" si="961">+AT440*AL440*AL440</f>
        <v>3875721059144.9863</v>
      </c>
      <c r="AX440" s="39">
        <f t="shared" ref="AX440:AX503" si="962">+AT440*AK440*AL440</f>
        <v>-6857044950794.9756</v>
      </c>
      <c r="AY440" s="39">
        <f t="shared" ref="AY440:AY503" si="963">+AT440*AK440^2</f>
        <v>12131694912944.957</v>
      </c>
      <c r="BS440" s="21">
        <v>386</v>
      </c>
      <c r="BT440" s="39">
        <v>575</v>
      </c>
      <c r="BU440" s="39">
        <v>-325</v>
      </c>
      <c r="BV440" s="39">
        <v>2500</v>
      </c>
      <c r="BW440" s="50">
        <f t="shared" ref="BW440:BW503" si="964">BT$47+BT$48*BU440+BT$49*BT440</f>
        <v>9.9576314180334553E-4</v>
      </c>
      <c r="BX440" s="40">
        <f t="shared" si="928"/>
        <v>19.070865620575614</v>
      </c>
      <c r="BY440" s="41">
        <f t="shared" ref="BY440:BY503" si="965">+BX440*BV440</f>
        <v>47677.164051439031</v>
      </c>
      <c r="BZ440" s="39">
        <f t="shared" ref="BZ440:BZ503" si="966">+BY440*BU440</f>
        <v>-15495078.316717684</v>
      </c>
      <c r="CA440" s="39">
        <f t="shared" ref="CA440:CA503" si="967">+BY440*BT440</f>
        <v>27414369.329577442</v>
      </c>
      <c r="CB440" s="40">
        <f t="shared" si="929"/>
        <v>12804.019942007346</v>
      </c>
      <c r="CC440" s="39">
        <f t="shared" ref="CC440:CC503" si="968">+CB440*BV440</f>
        <v>32010049.855018366</v>
      </c>
      <c r="CD440" s="39">
        <f t="shared" ref="CD440:CD503" si="969">+CC440*BU440</f>
        <v>-10403266202.880968</v>
      </c>
      <c r="CE440" s="39">
        <f t="shared" ref="CE440:CE503" si="970">+CC440*BT440</f>
        <v>18405778666.635559</v>
      </c>
      <c r="CF440" s="53">
        <f t="shared" ref="CF440:CF503" si="971">+CC440*BU440*BU440</f>
        <v>3381061515936.3145</v>
      </c>
      <c r="CG440" s="39">
        <f t="shared" ref="CG440:CG503" si="972">+CC440*BT440*BU440</f>
        <v>-5981878066656.5566</v>
      </c>
      <c r="CH440" s="39">
        <f t="shared" ref="CH440:CH503" si="973">+CC440*BT440^2</f>
        <v>10583322733315.447</v>
      </c>
      <c r="DB440" s="21">
        <v>386</v>
      </c>
      <c r="DC440" s="39">
        <v>575</v>
      </c>
      <c r="DD440" s="39">
        <v>-325</v>
      </c>
      <c r="DE440" s="39">
        <v>2500</v>
      </c>
      <c r="DF440" s="50">
        <f t="shared" ref="DF440:DF503" si="974">DC$47+DC$48*DD440+DC$49*DC440</f>
        <v>1.0758281349445105E-3</v>
      </c>
      <c r="DG440" s="40">
        <f t="shared" si="930"/>
        <v>20.055153069479093</v>
      </c>
      <c r="DH440" s="41">
        <f t="shared" ref="DH440:DH503" si="975">+DG440*DE440</f>
        <v>50137.882673697735</v>
      </c>
      <c r="DI440" s="39">
        <f t="shared" ref="DI440:DI503" si="976">+DH440*DD440</f>
        <v>-16294811.868951764</v>
      </c>
      <c r="DJ440" s="39">
        <f t="shared" ref="DJ440:DJ503" si="977">+DH440*DC440</f>
        <v>28829282.537376199</v>
      </c>
      <c r="DK440" s="40">
        <f t="shared" si="931"/>
        <v>11783.191279457491</v>
      </c>
      <c r="DL440" s="39">
        <f t="shared" ref="DL440:DL503" si="978">+DK440*DE440</f>
        <v>29457978.198643729</v>
      </c>
      <c r="DM440" s="39">
        <f t="shared" ref="DM440:DM503" si="979">+DL440*DD440</f>
        <v>-9573842914.5592117</v>
      </c>
      <c r="DN440" s="39">
        <f t="shared" ref="DN440:DN503" si="980">+DL440*DC440</f>
        <v>16938337464.220144</v>
      </c>
      <c r="DO440" s="53">
        <f t="shared" ref="DO440:DO503" si="981">+DL440*DD440*DD440</f>
        <v>3111498947231.7437</v>
      </c>
      <c r="DP440" s="39">
        <f t="shared" ref="DP440:DP503" si="982">+DL440*DC440*DD440</f>
        <v>-5504959675871.5469</v>
      </c>
      <c r="DQ440" s="39">
        <f t="shared" ref="DQ440:DQ503" si="983">+DL440*DC440^2</f>
        <v>9739544041926.582</v>
      </c>
      <c r="EK440" s="21">
        <v>386</v>
      </c>
      <c r="EL440" s="39">
        <v>575</v>
      </c>
      <c r="EM440" s="39">
        <v>-325</v>
      </c>
      <c r="EN440" s="39">
        <v>2500</v>
      </c>
      <c r="EO440" s="50">
        <f t="shared" ref="EO440:EO503" si="984">EL$47+EL$48*EM440+EL$49*EL440</f>
        <v>1.1087665770432569E-3</v>
      </c>
      <c r="EP440" s="40">
        <f t="shared" si="932"/>
        <v>20.436356534505645</v>
      </c>
      <c r="EQ440" s="41">
        <f t="shared" ref="EQ440:EQ503" si="985">+EP440*EN440</f>
        <v>51090.891336264111</v>
      </c>
      <c r="ER440" s="39">
        <f t="shared" ref="ER440:ER503" si="986">+EQ440*EM440</f>
        <v>-16604539.684285836</v>
      </c>
      <c r="ES440" s="39">
        <f t="shared" ref="ES440:ES503" si="987">+EQ440*EL440</f>
        <v>29377262.518351864</v>
      </c>
      <c r="ET440" s="40">
        <f t="shared" si="933"/>
        <v>11363.226142698475</v>
      </c>
      <c r="EU440" s="39">
        <f t="shared" ref="EU440:EU503" si="988">+ET440*EN440</f>
        <v>28408065.356746189</v>
      </c>
      <c r="EV440" s="39">
        <f t="shared" ref="EV440:EV503" si="989">+EU440*EM440</f>
        <v>-9232621240.9425106</v>
      </c>
      <c r="EW440" s="39">
        <f t="shared" ref="EW440:EW503" si="990">+EU440*EL440</f>
        <v>16334637580.129059</v>
      </c>
      <c r="EX440" s="53">
        <f t="shared" ref="EX440:EX503" si="991">+EU440*EM440*EM440</f>
        <v>3000601903306.3159</v>
      </c>
      <c r="EY440" s="39">
        <f t="shared" ref="EY440:EY503" si="992">+EU440*EL440*EM440</f>
        <v>-5308757213541.9443</v>
      </c>
      <c r="EZ440" s="39">
        <f t="shared" ref="EZ440:EZ503" si="993">+EU440*EL440^2</f>
        <v>9392416608574.209</v>
      </c>
      <c r="FT440" s="21">
        <v>386</v>
      </c>
      <c r="FU440" s="39">
        <v>575</v>
      </c>
      <c r="FV440" s="39">
        <v>-325</v>
      </c>
      <c r="FW440" s="39">
        <v>2500</v>
      </c>
      <c r="FX440" s="50">
        <f t="shared" ref="FX440:FX503" si="994">FU$47+FU$48*FV440+FU$49*FU440</f>
        <v>1.1112707396654944E-3</v>
      </c>
      <c r="FY440" s="40">
        <f t="shared" si="934"/>
        <v>20.464771924136176</v>
      </c>
      <c r="FZ440" s="41">
        <f t="shared" ref="FZ440:FZ503" si="995">+FY440*FW440</f>
        <v>51161.929810340444</v>
      </c>
      <c r="GA440" s="39">
        <f t="shared" ref="GA440:GA503" si="996">+FZ440*FV440</f>
        <v>-16627627.188360645</v>
      </c>
      <c r="GB440" s="39">
        <f t="shared" ref="GB440:GB503" si="997">+FZ440*FU440</f>
        <v>29418109.640945755</v>
      </c>
      <c r="GC440" s="40">
        <f t="shared" si="935"/>
        <v>11331.298069264947</v>
      </c>
      <c r="GD440" s="39">
        <f t="shared" ref="GD440:GD503" si="998">+GC440*FW440</f>
        <v>28328245.173162367</v>
      </c>
      <c r="GE440" s="39">
        <f t="shared" ref="GE440:GE503" si="999">+GD440*FV440</f>
        <v>-9206679681.2777691</v>
      </c>
      <c r="GF440" s="39">
        <f t="shared" ref="GF440:GF503" si="1000">+GD440*FU440</f>
        <v>16288740974.568361</v>
      </c>
      <c r="GG440" s="53">
        <f t="shared" ref="GG440:GG503" si="1001">+GD440*FV440*FV440</f>
        <v>2992170896415.2749</v>
      </c>
      <c r="GH440" s="39">
        <f t="shared" ref="GH440:GH503" si="1002">+GD440*FU440*FV440</f>
        <v>-5293840816734.7178</v>
      </c>
      <c r="GI440" s="39">
        <f t="shared" ref="GI440:GI503" si="1003">+GD440*FU440^2</f>
        <v>9366026060376.8086</v>
      </c>
      <c r="HC440" s="21">
        <v>386</v>
      </c>
      <c r="HD440" s="39">
        <v>575</v>
      </c>
      <c r="HE440" s="39">
        <v>-325</v>
      </c>
      <c r="HF440" s="39">
        <v>2500</v>
      </c>
      <c r="HG440" s="50">
        <f t="shared" ref="HG440:HG503" si="1004">HD$47+HD$48*HE440+HD$49*HD440</f>
        <v>1.1112813554968728E-3</v>
      </c>
      <c r="HH440" s="40">
        <f t="shared" si="936"/>
        <v>20.464892214567342</v>
      </c>
      <c r="HI440" s="41">
        <f t="shared" ref="HI440:HI503" si="1005">+HH440*HF440</f>
        <v>51162.230536418356</v>
      </c>
      <c r="HJ440" s="39">
        <f t="shared" ref="HJ440:HJ503" si="1006">+HI440*HE440</f>
        <v>-16627724.924335966</v>
      </c>
      <c r="HK440" s="39">
        <f t="shared" ref="HK440:HK503" si="1007">+HI440*HD440</f>
        <v>29418282.558440555</v>
      </c>
      <c r="HL440" s="40">
        <f t="shared" si="937"/>
        <v>11331.162717414873</v>
      </c>
      <c r="HM440" s="39">
        <f t="shared" ref="HM440:HM503" si="1008">+HL440*HF440</f>
        <v>28327906.793537181</v>
      </c>
      <c r="HN440" s="39">
        <f t="shared" ref="HN440:HN503" si="1009">+HM440*HE440</f>
        <v>-9206569707.8995838</v>
      </c>
      <c r="HO440" s="39">
        <f t="shared" ref="HO440:HO503" si="1010">+HM440*HD440</f>
        <v>16288546406.283878</v>
      </c>
      <c r="HP440" s="53">
        <f t="shared" ref="HP440:HP503" si="1011">+HM440*HE440*HE440</f>
        <v>2992135155067.3647</v>
      </c>
      <c r="HQ440" s="39">
        <f t="shared" ref="HQ440:HQ503" si="1012">+HM440*HD440*HE440</f>
        <v>-5293777582042.2607</v>
      </c>
      <c r="HR440" s="39">
        <f t="shared" ref="HR440:HR503" si="1013">+HM440*HD440^2</f>
        <v>9365914183613.2305</v>
      </c>
      <c r="IL440" s="21">
        <v>386</v>
      </c>
      <c r="IM440" s="39">
        <v>575</v>
      </c>
      <c r="IN440" s="39">
        <v>-325</v>
      </c>
      <c r="IO440" s="39">
        <v>2500</v>
      </c>
      <c r="IP440" s="50">
        <f t="shared" ref="IP440:IP503" si="1014">IM$47+IM$48*IN440+IM$49*IM440</f>
        <v>1.1112813556810339E-3</v>
      </c>
      <c r="IQ440" s="40">
        <f t="shared" si="938"/>
        <v>20.4648922166541</v>
      </c>
      <c r="IR440" s="41">
        <f t="shared" ref="IR440:IR503" si="1015">+IQ440*IO440</f>
        <v>51162.230541635246</v>
      </c>
      <c r="IS440" s="39">
        <f t="shared" ref="IS440:IS503" si="1016">+IR440*IN440</f>
        <v>-16627724.926031455</v>
      </c>
      <c r="IT440" s="39">
        <f t="shared" ref="IT440:IT503" si="1017">+IR440*IM440</f>
        <v>29418282.561440267</v>
      </c>
      <c r="IU440" s="40">
        <f t="shared" si="939"/>
        <v>11331.162715066817</v>
      </c>
      <c r="IV440" s="39">
        <f t="shared" ref="IV440:IV503" si="1018">+IU440*IO440</f>
        <v>28327906.787667044</v>
      </c>
      <c r="IW440" s="39">
        <f t="shared" ref="IW440:IW503" si="1019">+IV440*IN440</f>
        <v>-9206569705.9917889</v>
      </c>
      <c r="IX440" s="39">
        <f t="shared" ref="IX440:IX503" si="1020">+IV440*IM440</f>
        <v>16288546402.90855</v>
      </c>
      <c r="IY440" s="53">
        <f t="shared" ref="IY440:IY503" si="1021">+IV440*IN440*IN440</f>
        <v>2992135154447.3315</v>
      </c>
      <c r="IZ440" s="39">
        <f t="shared" ref="IZ440:IZ503" si="1022">+IV440*IM440*IN440</f>
        <v>-5293777580945.2793</v>
      </c>
      <c r="JA440" s="39">
        <f t="shared" ref="JA440:JA503" si="1023">+IV440*IM440^2</f>
        <v>9365914181672.416</v>
      </c>
      <c r="JU440" s="21">
        <v>386</v>
      </c>
      <c r="JV440" s="39">
        <v>575</v>
      </c>
      <c r="JW440" s="39">
        <v>-325</v>
      </c>
      <c r="JX440" s="39">
        <v>2500</v>
      </c>
      <c r="JY440" s="50">
        <f t="shared" ref="JY440:JY503" si="1024">JV$47+JV$48*JW440+JV$49*JV440</f>
        <v>1.1112813556810354E-3</v>
      </c>
      <c r="JZ440" s="40">
        <f t="shared" si="940"/>
        <v>20.464892216654118</v>
      </c>
      <c r="KA440" s="41">
        <f t="shared" ref="KA440:KA503" si="1025">+JZ440*JX440</f>
        <v>51162.230541635297</v>
      </c>
      <c r="KB440" s="39">
        <f t="shared" ref="KB440:KB503" si="1026">+KA440*JW440</f>
        <v>-16627724.926031472</v>
      </c>
      <c r="KC440" s="39">
        <f t="shared" ref="KC440:KC503" si="1027">+KA440*JV440</f>
        <v>29418282.561440296</v>
      </c>
      <c r="KD440" s="40">
        <f t="shared" si="941"/>
        <v>11331.162715066797</v>
      </c>
      <c r="KE440" s="39">
        <f t="shared" ref="KE440:KE503" si="1028">+KD440*JX440</f>
        <v>28327906.787666995</v>
      </c>
      <c r="KF440" s="39">
        <f t="shared" ref="KF440:KF503" si="1029">+KE440*JW440</f>
        <v>-9206569705.9917736</v>
      </c>
      <c r="KG440" s="39">
        <f t="shared" ref="KG440:KG503" si="1030">+KE440*JV440</f>
        <v>16288546402.908522</v>
      </c>
      <c r="KH440" s="53">
        <f t="shared" ref="KH440:KH503" si="1031">+KE440*JW440*JW440</f>
        <v>2992135154447.3267</v>
      </c>
      <c r="KI440" s="39">
        <f t="shared" ref="KI440:KI503" si="1032">+KE440*JV440*JW440</f>
        <v>-5293777580945.2695</v>
      </c>
      <c r="KJ440" s="39">
        <f t="shared" ref="KJ440:KJ503" si="1033">+KE440*JV440^2</f>
        <v>9365914181672.4004</v>
      </c>
      <c r="LD440" s="21">
        <v>386</v>
      </c>
      <c r="LE440" s="39">
        <v>575</v>
      </c>
      <c r="LF440" s="39">
        <v>-325</v>
      </c>
      <c r="LG440" s="39">
        <v>2500</v>
      </c>
      <c r="LH440" s="50">
        <f t="shared" ref="LH440:LH503" si="1034">LE$47+LE$48*LF440+LE$49*LE440</f>
        <v>1.1112813556810354E-3</v>
      </c>
      <c r="LI440" s="40">
        <f t="shared" si="942"/>
        <v>20.464892216654118</v>
      </c>
      <c r="LJ440" s="41">
        <f t="shared" ref="LJ440:LJ503" si="1035">+LI440*LG440</f>
        <v>51162.230541635297</v>
      </c>
      <c r="LK440" s="39">
        <f t="shared" ref="LK440:LK503" si="1036">+LJ440*LF440</f>
        <v>-16627724.926031472</v>
      </c>
      <c r="LL440" s="39">
        <f t="shared" ref="LL440:LL503" si="1037">+LJ440*LE440</f>
        <v>29418282.561440296</v>
      </c>
      <c r="LM440" s="40">
        <f t="shared" si="943"/>
        <v>11331.162715066797</v>
      </c>
      <c r="LN440" s="39">
        <f t="shared" ref="LN440:LN503" si="1038">+LM440*LG440</f>
        <v>28327906.787666995</v>
      </c>
      <c r="LO440" s="39">
        <f t="shared" ref="LO440:LO503" si="1039">+LN440*LF440</f>
        <v>-9206569705.9917736</v>
      </c>
      <c r="LP440" s="39">
        <f t="shared" ref="LP440:LP503" si="1040">+LN440*LE440</f>
        <v>16288546402.908522</v>
      </c>
      <c r="LQ440" s="53">
        <f t="shared" ref="LQ440:LQ503" si="1041">+LN440*LF440*LF440</f>
        <v>2992135154447.3267</v>
      </c>
      <c r="LR440" s="39">
        <f t="shared" ref="LR440:LR503" si="1042">+LN440*LE440*LF440</f>
        <v>-5293777580945.2695</v>
      </c>
      <c r="LS440" s="39">
        <f t="shared" ref="LS440:LS503" si="1043">+LN440*LE440^2</f>
        <v>9365914181672.4004</v>
      </c>
    </row>
    <row r="441" spans="1:331" x14ac:dyDescent="0.25">
      <c r="A441" s="21">
        <v>387</v>
      </c>
      <c r="B441" s="39">
        <v>575</v>
      </c>
      <c r="C441" s="39">
        <v>-275</v>
      </c>
      <c r="D441" s="39">
        <v>2500</v>
      </c>
      <c r="E441" s="50">
        <f t="shared" si="944"/>
        <v>9.8749999999999988E-4</v>
      </c>
      <c r="F441" s="40">
        <f t="shared" si="924"/>
        <v>18.964628906249999</v>
      </c>
      <c r="G441" s="41">
        <f t="shared" si="945"/>
        <v>47411.572265625</v>
      </c>
      <c r="H441" s="39">
        <f t="shared" si="946"/>
        <v>-13038182.373046875</v>
      </c>
      <c r="I441" s="39">
        <f t="shared" si="947"/>
        <v>27261654.052734375</v>
      </c>
      <c r="J441" s="40">
        <f t="shared" si="925"/>
        <v>12909.375000000002</v>
      </c>
      <c r="K441" s="39">
        <f t="shared" si="948"/>
        <v>32273437.500000004</v>
      </c>
      <c r="L441" s="39">
        <f t="shared" si="949"/>
        <v>-8875195312.5000019</v>
      </c>
      <c r="M441" s="39">
        <f t="shared" si="950"/>
        <v>18557226562.500004</v>
      </c>
      <c r="N441" s="53">
        <f t="shared" si="951"/>
        <v>2440678710937.5005</v>
      </c>
      <c r="O441" s="39">
        <f t="shared" si="952"/>
        <v>-5103237304687.501</v>
      </c>
      <c r="P441" s="39">
        <f t="shared" si="953"/>
        <v>10670405273437.502</v>
      </c>
      <c r="AJ441" s="21">
        <v>387</v>
      </c>
      <c r="AK441" s="39">
        <v>575</v>
      </c>
      <c r="AL441" s="39">
        <v>-275</v>
      </c>
      <c r="AM441" s="39">
        <v>2500</v>
      </c>
      <c r="AN441" s="50">
        <f t="shared" si="954"/>
        <v>9.2143228670268581E-4</v>
      </c>
      <c r="AO441" s="40">
        <f t="shared" si="926"/>
        <v>18.083909509932841</v>
      </c>
      <c r="AP441" s="41">
        <f t="shared" si="955"/>
        <v>45209.773774832101</v>
      </c>
      <c r="AQ441" s="39">
        <f t="shared" si="956"/>
        <v>-12432687.788078828</v>
      </c>
      <c r="AR441" s="39">
        <f t="shared" si="957"/>
        <v>25995619.920528457</v>
      </c>
      <c r="AS441" s="40">
        <f t="shared" si="927"/>
        <v>13751.738344540756</v>
      </c>
      <c r="AT441" s="39">
        <f t="shared" si="958"/>
        <v>34379345.861351892</v>
      </c>
      <c r="AU441" s="39">
        <f t="shared" si="959"/>
        <v>-9454320111.8717709</v>
      </c>
      <c r="AV441" s="39">
        <f t="shared" si="960"/>
        <v>19768123870.27734</v>
      </c>
      <c r="AW441" s="53">
        <f t="shared" si="961"/>
        <v>2599938030764.7368</v>
      </c>
      <c r="AX441" s="39">
        <f t="shared" si="962"/>
        <v>-5436234064326.2686</v>
      </c>
      <c r="AY441" s="39">
        <f t="shared" si="963"/>
        <v>11366671225409.469</v>
      </c>
      <c r="BS441" s="21">
        <v>387</v>
      </c>
      <c r="BT441" s="39">
        <v>575</v>
      </c>
      <c r="BU441" s="39">
        <v>-275</v>
      </c>
      <c r="BV441" s="39">
        <v>2500</v>
      </c>
      <c r="BW441" s="50">
        <f t="shared" si="964"/>
        <v>1.0861246455516579E-3</v>
      </c>
      <c r="BX441" s="40">
        <f t="shared" si="928"/>
        <v>20.175802957890969</v>
      </c>
      <c r="BY441" s="41">
        <f t="shared" si="965"/>
        <v>50439.507394727421</v>
      </c>
      <c r="BZ441" s="39">
        <f t="shared" si="966"/>
        <v>-13870864.533550041</v>
      </c>
      <c r="CA441" s="39">
        <f t="shared" si="967"/>
        <v>29002716.751968268</v>
      </c>
      <c r="CB441" s="40">
        <f t="shared" si="929"/>
        <v>11651.910769216363</v>
      </c>
      <c r="CC441" s="39">
        <f t="shared" si="968"/>
        <v>29129776.923040908</v>
      </c>
      <c r="CD441" s="39">
        <f t="shared" si="969"/>
        <v>-8010688653.8362494</v>
      </c>
      <c r="CE441" s="39">
        <f t="shared" si="970"/>
        <v>16749621730.748522</v>
      </c>
      <c r="CF441" s="53">
        <f t="shared" si="971"/>
        <v>2202939379804.9688</v>
      </c>
      <c r="CG441" s="39">
        <f t="shared" si="972"/>
        <v>-4606145975955.8438</v>
      </c>
      <c r="CH441" s="39">
        <f t="shared" si="973"/>
        <v>9631032495180.4004</v>
      </c>
      <c r="DB441" s="21">
        <v>387</v>
      </c>
      <c r="DC441" s="39">
        <v>575</v>
      </c>
      <c r="DD441" s="39">
        <v>-275</v>
      </c>
      <c r="DE441" s="39">
        <v>2500</v>
      </c>
      <c r="DF441" s="50">
        <f t="shared" si="974"/>
        <v>1.1867484096958873E-3</v>
      </c>
      <c r="DG441" s="40">
        <f t="shared" si="930"/>
        <v>21.283714299282426</v>
      </c>
      <c r="DH441" s="41">
        <f t="shared" si="975"/>
        <v>53209.285748206064</v>
      </c>
      <c r="DI441" s="39">
        <f t="shared" si="976"/>
        <v>-14632553.580756668</v>
      </c>
      <c r="DJ441" s="39">
        <f t="shared" si="977"/>
        <v>30595339.305218488</v>
      </c>
      <c r="DK441" s="40">
        <f t="shared" si="931"/>
        <v>10368.957776377436</v>
      </c>
      <c r="DL441" s="39">
        <f t="shared" si="978"/>
        <v>25922394.440943591</v>
      </c>
      <c r="DM441" s="39">
        <f t="shared" si="979"/>
        <v>-7128658471.2594872</v>
      </c>
      <c r="DN441" s="39">
        <f t="shared" si="980"/>
        <v>14905376803.542564</v>
      </c>
      <c r="DO441" s="53">
        <f t="shared" si="981"/>
        <v>1960381079596.3589</v>
      </c>
      <c r="DP441" s="39">
        <f t="shared" si="982"/>
        <v>-4098978620974.2051</v>
      </c>
      <c r="DQ441" s="39">
        <f t="shared" si="983"/>
        <v>8570591662036.9746</v>
      </c>
      <c r="EK441" s="21">
        <v>387</v>
      </c>
      <c r="EL441" s="39">
        <v>575</v>
      </c>
      <c r="EM441" s="39">
        <v>-275</v>
      </c>
      <c r="EN441" s="39">
        <v>2500</v>
      </c>
      <c r="EO441" s="50">
        <f t="shared" si="984"/>
        <v>1.2273529873467152E-3</v>
      </c>
      <c r="EP441" s="40">
        <f t="shared" si="932"/>
        <v>21.694230785716961</v>
      </c>
      <c r="EQ441" s="41">
        <f t="shared" si="985"/>
        <v>54235.576964292399</v>
      </c>
      <c r="ER441" s="39">
        <f t="shared" si="986"/>
        <v>-14914783.665180409</v>
      </c>
      <c r="ES441" s="39">
        <f t="shared" si="987"/>
        <v>31185456.754468128</v>
      </c>
      <c r="ET441" s="40">
        <f t="shared" si="933"/>
        <v>9851.2494113293833</v>
      </c>
      <c r="EU441" s="39">
        <f t="shared" si="988"/>
        <v>24628123.528323457</v>
      </c>
      <c r="EV441" s="39">
        <f t="shared" si="989"/>
        <v>-6772733970.2889509</v>
      </c>
      <c r="EW441" s="39">
        <f t="shared" si="990"/>
        <v>14161171028.785988</v>
      </c>
      <c r="EX441" s="53">
        <f t="shared" si="991"/>
        <v>1862501841829.4614</v>
      </c>
      <c r="EY441" s="39">
        <f t="shared" si="992"/>
        <v>-3894322032916.1465</v>
      </c>
      <c r="EZ441" s="39">
        <f t="shared" si="993"/>
        <v>8142673341551.9424</v>
      </c>
      <c r="FT441" s="21">
        <v>387</v>
      </c>
      <c r="FU441" s="39">
        <v>575</v>
      </c>
      <c r="FV441" s="39">
        <v>-275</v>
      </c>
      <c r="FW441" s="39">
        <v>2500</v>
      </c>
      <c r="FX441" s="50">
        <f t="shared" si="994"/>
        <v>1.2304406203587613E-3</v>
      </c>
      <c r="FY441" s="40">
        <f t="shared" si="934"/>
        <v>21.724587052689472</v>
      </c>
      <c r="FZ441" s="41">
        <f t="shared" si="995"/>
        <v>54311.467631723681</v>
      </c>
      <c r="GA441" s="39">
        <f t="shared" si="996"/>
        <v>-14935653.598724011</v>
      </c>
      <c r="GB441" s="39">
        <f t="shared" si="997"/>
        <v>31229093.888241116</v>
      </c>
      <c r="GC441" s="40">
        <f t="shared" si="935"/>
        <v>9811.8820904257936</v>
      </c>
      <c r="GD441" s="39">
        <f t="shared" si="998"/>
        <v>24529705.226064485</v>
      </c>
      <c r="GE441" s="39">
        <f t="shared" si="999"/>
        <v>-6745668937.1677332</v>
      </c>
      <c r="GF441" s="39">
        <f t="shared" si="1000"/>
        <v>14104580504.987078</v>
      </c>
      <c r="GG441" s="53">
        <f t="shared" si="1001"/>
        <v>1855058957721.1267</v>
      </c>
      <c r="GH441" s="39">
        <f t="shared" si="1002"/>
        <v>-3878759638871.4463</v>
      </c>
      <c r="GI441" s="39">
        <f t="shared" si="1003"/>
        <v>8110133790367.5703</v>
      </c>
      <c r="HC441" s="21">
        <v>387</v>
      </c>
      <c r="HD441" s="39">
        <v>575</v>
      </c>
      <c r="HE441" s="39">
        <v>-275</v>
      </c>
      <c r="HF441" s="39">
        <v>2500</v>
      </c>
      <c r="HG441" s="50">
        <f t="shared" si="1004"/>
        <v>1.2304535005548266E-3</v>
      </c>
      <c r="HH441" s="40">
        <f t="shared" si="936"/>
        <v>21.724713430596953</v>
      </c>
      <c r="HI441" s="41">
        <f t="shared" si="1005"/>
        <v>54311.78357649238</v>
      </c>
      <c r="HJ441" s="39">
        <f t="shared" si="1006"/>
        <v>-14935740.483535405</v>
      </c>
      <c r="HK441" s="39">
        <f t="shared" si="1007"/>
        <v>31229275.55648312</v>
      </c>
      <c r="HL441" s="40">
        <f t="shared" si="937"/>
        <v>9811.7178679259614</v>
      </c>
      <c r="HM441" s="39">
        <f t="shared" si="1008"/>
        <v>24529294.669814903</v>
      </c>
      <c r="HN441" s="39">
        <f t="shared" si="1009"/>
        <v>-6745556034.1990986</v>
      </c>
      <c r="HO441" s="39">
        <f t="shared" si="1010"/>
        <v>14104344435.14357</v>
      </c>
      <c r="HP441" s="53">
        <f t="shared" si="1011"/>
        <v>1855027909404.7522</v>
      </c>
      <c r="HQ441" s="39">
        <f t="shared" si="1012"/>
        <v>-3878694719664.4819</v>
      </c>
      <c r="HR441" s="39">
        <f t="shared" si="1013"/>
        <v>8109998050207.5527</v>
      </c>
      <c r="IL441" s="21">
        <v>387</v>
      </c>
      <c r="IM441" s="39">
        <v>575</v>
      </c>
      <c r="IN441" s="39">
        <v>-275</v>
      </c>
      <c r="IO441" s="39">
        <v>2500</v>
      </c>
      <c r="IP441" s="50">
        <f t="shared" si="1014"/>
        <v>1.2304535007804289E-3</v>
      </c>
      <c r="IQ441" s="40">
        <f t="shared" si="938"/>
        <v>21.724713432810503</v>
      </c>
      <c r="IR441" s="41">
        <f t="shared" si="1015"/>
        <v>54311.783582026255</v>
      </c>
      <c r="IS441" s="39">
        <f t="shared" si="1016"/>
        <v>-14935740.48505722</v>
      </c>
      <c r="IT441" s="39">
        <f t="shared" si="1017"/>
        <v>31229275.559665095</v>
      </c>
      <c r="IU441" s="40">
        <f t="shared" si="939"/>
        <v>9811.7178650495316</v>
      </c>
      <c r="IV441" s="39">
        <f t="shared" si="1018"/>
        <v>24529294.66262383</v>
      </c>
      <c r="IW441" s="39">
        <f t="shared" si="1019"/>
        <v>-6745556032.2215528</v>
      </c>
      <c r="IX441" s="39">
        <f t="shared" si="1020"/>
        <v>14104344431.008703</v>
      </c>
      <c r="IY441" s="53">
        <f t="shared" si="1021"/>
        <v>1855027908860.927</v>
      </c>
      <c r="IZ441" s="39">
        <f t="shared" si="1022"/>
        <v>-3878694718527.3936</v>
      </c>
      <c r="JA441" s="39">
        <f t="shared" si="1023"/>
        <v>8109998047830.0039</v>
      </c>
      <c r="JU441" s="21">
        <v>387</v>
      </c>
      <c r="JV441" s="39">
        <v>575</v>
      </c>
      <c r="JW441" s="39">
        <v>-275</v>
      </c>
      <c r="JX441" s="39">
        <v>2500</v>
      </c>
      <c r="JY441" s="50">
        <f t="shared" si="1024"/>
        <v>1.2304535007804306E-3</v>
      </c>
      <c r="JZ441" s="40">
        <f t="shared" si="940"/>
        <v>21.724713432810525</v>
      </c>
      <c r="KA441" s="41">
        <f t="shared" si="1025"/>
        <v>54311.783582026314</v>
      </c>
      <c r="KB441" s="39">
        <f t="shared" si="1026"/>
        <v>-14935740.485057237</v>
      </c>
      <c r="KC441" s="39">
        <f t="shared" si="1027"/>
        <v>31229275.559665129</v>
      </c>
      <c r="KD441" s="40">
        <f t="shared" si="941"/>
        <v>9811.717865049508</v>
      </c>
      <c r="KE441" s="39">
        <f t="shared" si="1028"/>
        <v>24529294.662623771</v>
      </c>
      <c r="KF441" s="39">
        <f t="shared" si="1029"/>
        <v>-6745556032.2215366</v>
      </c>
      <c r="KG441" s="39">
        <f t="shared" si="1030"/>
        <v>14104344431.008669</v>
      </c>
      <c r="KH441" s="53">
        <f t="shared" si="1031"/>
        <v>1855027908860.9226</v>
      </c>
      <c r="KI441" s="39">
        <f t="shared" si="1032"/>
        <v>-3878694718527.3838</v>
      </c>
      <c r="KJ441" s="39">
        <f t="shared" si="1033"/>
        <v>8109998047829.9844</v>
      </c>
      <c r="LD441" s="21">
        <v>387</v>
      </c>
      <c r="LE441" s="39">
        <v>575</v>
      </c>
      <c r="LF441" s="39">
        <v>-275</v>
      </c>
      <c r="LG441" s="39">
        <v>2500</v>
      </c>
      <c r="LH441" s="50">
        <f t="shared" si="1034"/>
        <v>1.2304535007804306E-3</v>
      </c>
      <c r="LI441" s="40">
        <f t="shared" si="942"/>
        <v>21.724713432810525</v>
      </c>
      <c r="LJ441" s="41">
        <f t="shared" si="1035"/>
        <v>54311.783582026314</v>
      </c>
      <c r="LK441" s="39">
        <f t="shared" si="1036"/>
        <v>-14935740.485057237</v>
      </c>
      <c r="LL441" s="39">
        <f t="shared" si="1037"/>
        <v>31229275.559665129</v>
      </c>
      <c r="LM441" s="40">
        <f t="shared" si="943"/>
        <v>9811.717865049508</v>
      </c>
      <c r="LN441" s="39">
        <f t="shared" si="1038"/>
        <v>24529294.662623771</v>
      </c>
      <c r="LO441" s="39">
        <f t="shared" si="1039"/>
        <v>-6745556032.2215366</v>
      </c>
      <c r="LP441" s="39">
        <f t="shared" si="1040"/>
        <v>14104344431.008669</v>
      </c>
      <c r="LQ441" s="53">
        <f t="shared" si="1041"/>
        <v>1855027908860.9226</v>
      </c>
      <c r="LR441" s="39">
        <f t="shared" si="1042"/>
        <v>-3878694718527.3838</v>
      </c>
      <c r="LS441" s="39">
        <f t="shared" si="1043"/>
        <v>8109998047829.9844</v>
      </c>
    </row>
    <row r="442" spans="1:331" x14ac:dyDescent="0.25">
      <c r="A442" s="21">
        <v>388</v>
      </c>
      <c r="B442" s="39">
        <v>575</v>
      </c>
      <c r="C442" s="39">
        <v>-225</v>
      </c>
      <c r="D442" s="39">
        <v>2500</v>
      </c>
      <c r="E442" s="50">
        <f t="shared" si="944"/>
        <v>9.9500000000000001E-4</v>
      </c>
      <c r="F442" s="40">
        <f t="shared" si="924"/>
        <v>19.061090624999999</v>
      </c>
      <c r="G442" s="41">
        <f t="shared" si="945"/>
        <v>47652.726562499993</v>
      </c>
      <c r="H442" s="39">
        <f t="shared" si="946"/>
        <v>-10721863.476562498</v>
      </c>
      <c r="I442" s="39">
        <f t="shared" si="947"/>
        <v>27400317.773437496</v>
      </c>
      <c r="J442" s="40">
        <f t="shared" si="925"/>
        <v>12813.749999999998</v>
      </c>
      <c r="K442" s="39">
        <f t="shared" si="948"/>
        <v>32034374.999999996</v>
      </c>
      <c r="L442" s="39">
        <f t="shared" si="949"/>
        <v>-7207734374.999999</v>
      </c>
      <c r="M442" s="39">
        <f t="shared" si="950"/>
        <v>18419765624.999996</v>
      </c>
      <c r="N442" s="53">
        <f t="shared" si="951"/>
        <v>1621740234374.9998</v>
      </c>
      <c r="O442" s="39">
        <f t="shared" si="952"/>
        <v>-4144447265624.999</v>
      </c>
      <c r="P442" s="39">
        <f t="shared" si="953"/>
        <v>10591365234374.998</v>
      </c>
      <c r="AJ442" s="21">
        <v>388</v>
      </c>
      <c r="AK442" s="39">
        <v>575</v>
      </c>
      <c r="AL442" s="39">
        <v>-225</v>
      </c>
      <c r="AM442" s="39">
        <v>2500</v>
      </c>
      <c r="AN442" s="50">
        <f t="shared" si="954"/>
        <v>9.9402432644066143E-4</v>
      </c>
      <c r="AO442" s="40">
        <f t="shared" si="926"/>
        <v>19.048582519318572</v>
      </c>
      <c r="AP442" s="41">
        <f t="shared" si="955"/>
        <v>47621.456298296427</v>
      </c>
      <c r="AQ442" s="39">
        <f t="shared" si="956"/>
        <v>-10714827.667116696</v>
      </c>
      <c r="AR442" s="39">
        <f t="shared" si="957"/>
        <v>27382337.371520445</v>
      </c>
      <c r="AS442" s="40">
        <f t="shared" si="927"/>
        <v>12826.189837881568</v>
      </c>
      <c r="AT442" s="39">
        <f t="shared" si="958"/>
        <v>32065474.59470392</v>
      </c>
      <c r="AU442" s="39">
        <f t="shared" si="959"/>
        <v>-7214731783.808382</v>
      </c>
      <c r="AV442" s="39">
        <f t="shared" si="960"/>
        <v>18437647891.954754</v>
      </c>
      <c r="AW442" s="53">
        <f t="shared" si="961"/>
        <v>1623314651356.886</v>
      </c>
      <c r="AX442" s="39">
        <f t="shared" si="962"/>
        <v>-4148470775689.8198</v>
      </c>
      <c r="AY442" s="39">
        <f t="shared" si="963"/>
        <v>10601647537873.984</v>
      </c>
      <c r="BS442" s="21">
        <v>388</v>
      </c>
      <c r="BT442" s="39">
        <v>575</v>
      </c>
      <c r="BU442" s="39">
        <v>-225</v>
      </c>
      <c r="BV442" s="39">
        <v>2500</v>
      </c>
      <c r="BW442" s="50">
        <f t="shared" si="964"/>
        <v>1.17648614929997E-3</v>
      </c>
      <c r="BX442" s="40">
        <f t="shared" si="928"/>
        <v>21.176633977870704</v>
      </c>
      <c r="BY442" s="41">
        <f t="shared" si="965"/>
        <v>52941.584944676761</v>
      </c>
      <c r="BZ442" s="39">
        <f t="shared" si="966"/>
        <v>-11911856.61255227</v>
      </c>
      <c r="CA442" s="39">
        <f t="shared" si="967"/>
        <v>30441411.343189139</v>
      </c>
      <c r="CB442" s="40">
        <f t="shared" si="929"/>
        <v>10499.801596425385</v>
      </c>
      <c r="CC442" s="39">
        <f t="shared" si="968"/>
        <v>26249503.991063461</v>
      </c>
      <c r="CD442" s="39">
        <f t="shared" si="969"/>
        <v>-5906138397.9892788</v>
      </c>
      <c r="CE442" s="39">
        <f t="shared" si="970"/>
        <v>15093464794.86149</v>
      </c>
      <c r="CF442" s="53">
        <f t="shared" si="971"/>
        <v>1328881139547.5876</v>
      </c>
      <c r="CG442" s="39">
        <f t="shared" si="972"/>
        <v>-3396029578843.8354</v>
      </c>
      <c r="CH442" s="39">
        <f t="shared" si="973"/>
        <v>8678742257045.3564</v>
      </c>
      <c r="DB442" s="21">
        <v>388</v>
      </c>
      <c r="DC442" s="39">
        <v>575</v>
      </c>
      <c r="DD442" s="39">
        <v>-225</v>
      </c>
      <c r="DE442" s="39">
        <v>2500</v>
      </c>
      <c r="DF442" s="50">
        <f t="shared" si="974"/>
        <v>1.2976686844472644E-3</v>
      </c>
      <c r="DG442" s="40">
        <f t="shared" si="930"/>
        <v>22.355408360361519</v>
      </c>
      <c r="DH442" s="41">
        <f t="shared" si="975"/>
        <v>55888.520900903801</v>
      </c>
      <c r="DI442" s="39">
        <f t="shared" si="976"/>
        <v>-12574917.202703355</v>
      </c>
      <c r="DJ442" s="39">
        <f t="shared" si="977"/>
        <v>32135899.518019684</v>
      </c>
      <c r="DK442" s="40">
        <f t="shared" si="931"/>
        <v>8954.7242732973809</v>
      </c>
      <c r="DL442" s="39">
        <f t="shared" si="978"/>
        <v>22386810.683243454</v>
      </c>
      <c r="DM442" s="39">
        <f t="shared" si="979"/>
        <v>-5037032403.7297773</v>
      </c>
      <c r="DN442" s="39">
        <f t="shared" si="980"/>
        <v>12872416142.864986</v>
      </c>
      <c r="DO442" s="53">
        <f t="shared" si="981"/>
        <v>1133332290839.2</v>
      </c>
      <c r="DP442" s="39">
        <f t="shared" si="982"/>
        <v>-2896293632144.6221</v>
      </c>
      <c r="DQ442" s="39">
        <f t="shared" si="983"/>
        <v>7401639282147.3672</v>
      </c>
      <c r="EK442" s="21">
        <v>388</v>
      </c>
      <c r="EL442" s="39">
        <v>575</v>
      </c>
      <c r="EM442" s="39">
        <v>-225</v>
      </c>
      <c r="EN442" s="39">
        <v>2500</v>
      </c>
      <c r="EO442" s="50">
        <f t="shared" si="984"/>
        <v>1.3459393976501734E-3</v>
      </c>
      <c r="EP442" s="40">
        <f t="shared" si="932"/>
        <v>22.77280514389286</v>
      </c>
      <c r="EQ442" s="41">
        <f t="shared" si="985"/>
        <v>56932.012859732153</v>
      </c>
      <c r="ER442" s="39">
        <f t="shared" si="986"/>
        <v>-12809702.893439734</v>
      </c>
      <c r="ES442" s="39">
        <f t="shared" si="987"/>
        <v>32735907.394345988</v>
      </c>
      <c r="ET442" s="40">
        <f t="shared" si="933"/>
        <v>8339.2726799602879</v>
      </c>
      <c r="EU442" s="39">
        <f t="shared" si="988"/>
        <v>20848181.69990072</v>
      </c>
      <c r="EV442" s="39">
        <f t="shared" si="989"/>
        <v>-4690840882.4776621</v>
      </c>
      <c r="EW442" s="39">
        <f t="shared" si="990"/>
        <v>11987704477.442915</v>
      </c>
      <c r="EX442" s="53">
        <f t="shared" si="991"/>
        <v>1055439198557.474</v>
      </c>
      <c r="EY442" s="39">
        <f t="shared" si="992"/>
        <v>-2697233507424.6558</v>
      </c>
      <c r="EZ442" s="39">
        <f t="shared" si="993"/>
        <v>6892930074529.6758</v>
      </c>
      <c r="FT442" s="21">
        <v>388</v>
      </c>
      <c r="FU442" s="39">
        <v>575</v>
      </c>
      <c r="FV442" s="39">
        <v>-225</v>
      </c>
      <c r="FW442" s="39">
        <v>2500</v>
      </c>
      <c r="FX442" s="50">
        <f t="shared" si="994"/>
        <v>1.3496105010520284E-3</v>
      </c>
      <c r="FY442" s="40">
        <f t="shared" si="934"/>
        <v>22.803333560321068</v>
      </c>
      <c r="FZ442" s="41">
        <f t="shared" si="995"/>
        <v>57008.333900802667</v>
      </c>
      <c r="GA442" s="39">
        <f t="shared" si="996"/>
        <v>-12826875.1276806</v>
      </c>
      <c r="GB442" s="39">
        <f t="shared" si="997"/>
        <v>32779791.992961533</v>
      </c>
      <c r="GC442" s="40">
        <f t="shared" si="935"/>
        <v>8292.4661115866365</v>
      </c>
      <c r="GD442" s="39">
        <f t="shared" si="998"/>
        <v>20731165.278966591</v>
      </c>
      <c r="GE442" s="39">
        <f t="shared" si="999"/>
        <v>-4664512187.7674828</v>
      </c>
      <c r="GF442" s="39">
        <f t="shared" si="1000"/>
        <v>11920420035.40579</v>
      </c>
      <c r="GG442" s="53">
        <f t="shared" si="1001"/>
        <v>1049515242247.6836</v>
      </c>
      <c r="GH442" s="39">
        <f t="shared" si="1002"/>
        <v>-2682094507966.3027</v>
      </c>
      <c r="GI442" s="39">
        <f t="shared" si="1003"/>
        <v>6854241520358.3291</v>
      </c>
      <c r="HC442" s="21">
        <v>388</v>
      </c>
      <c r="HD442" s="39">
        <v>575</v>
      </c>
      <c r="HE442" s="39">
        <v>-225</v>
      </c>
      <c r="HF442" s="39">
        <v>2500</v>
      </c>
      <c r="HG442" s="50">
        <f t="shared" si="1004"/>
        <v>1.3496256456127804E-3</v>
      </c>
      <c r="HH442" s="40">
        <f t="shared" si="936"/>
        <v>22.803459144615722</v>
      </c>
      <c r="HI442" s="41">
        <f t="shared" si="1005"/>
        <v>57008.647861539306</v>
      </c>
      <c r="HJ442" s="39">
        <f t="shared" si="1006"/>
        <v>-12826945.768846344</v>
      </c>
      <c r="HK442" s="39">
        <f t="shared" si="1007"/>
        <v>32779972.520385101</v>
      </c>
      <c r="HL442" s="40">
        <f t="shared" si="937"/>
        <v>8292.2730184370503</v>
      </c>
      <c r="HM442" s="39">
        <f t="shared" si="1008"/>
        <v>20730682.546092626</v>
      </c>
      <c r="HN442" s="39">
        <f t="shared" si="1009"/>
        <v>-4664403572.870841</v>
      </c>
      <c r="HO442" s="39">
        <f t="shared" si="1010"/>
        <v>11920142464.00326</v>
      </c>
      <c r="HP442" s="53">
        <f t="shared" si="1011"/>
        <v>1049490803895.9392</v>
      </c>
      <c r="HQ442" s="39">
        <f t="shared" si="1012"/>
        <v>-2682032054400.7334</v>
      </c>
      <c r="HR442" s="39">
        <f t="shared" si="1013"/>
        <v>6854081916801.874</v>
      </c>
      <c r="IL442" s="21">
        <v>388</v>
      </c>
      <c r="IM442" s="39">
        <v>575</v>
      </c>
      <c r="IN442" s="39">
        <v>-225</v>
      </c>
      <c r="IO442" s="39">
        <v>2500</v>
      </c>
      <c r="IP442" s="50">
        <f t="shared" si="1014"/>
        <v>1.3496256458798239E-3</v>
      </c>
      <c r="IQ442" s="40">
        <f t="shared" si="938"/>
        <v>22.803459146830114</v>
      </c>
      <c r="IR442" s="41">
        <f t="shared" si="1015"/>
        <v>57008.647867075284</v>
      </c>
      <c r="IS442" s="39">
        <f t="shared" si="1016"/>
        <v>-12826945.77009194</v>
      </c>
      <c r="IT442" s="39">
        <f t="shared" si="1017"/>
        <v>32779972.523568287</v>
      </c>
      <c r="IU442" s="40">
        <f t="shared" si="939"/>
        <v>8292.2730150322459</v>
      </c>
      <c r="IV442" s="39">
        <f t="shared" si="1018"/>
        <v>20730682.537580613</v>
      </c>
      <c r="IW442" s="39">
        <f t="shared" si="1019"/>
        <v>-4664403570.9556379</v>
      </c>
      <c r="IX442" s="39">
        <f t="shared" si="1020"/>
        <v>11920142459.108852</v>
      </c>
      <c r="IY442" s="53">
        <f t="shared" si="1021"/>
        <v>1049490803465.0186</v>
      </c>
      <c r="IZ442" s="39">
        <f t="shared" si="1022"/>
        <v>-2682032053299.4917</v>
      </c>
      <c r="JA442" s="39">
        <f t="shared" si="1023"/>
        <v>6854081913987.5898</v>
      </c>
      <c r="JU442" s="21">
        <v>388</v>
      </c>
      <c r="JV442" s="39">
        <v>575</v>
      </c>
      <c r="JW442" s="39">
        <v>-225</v>
      </c>
      <c r="JX442" s="39">
        <v>2500</v>
      </c>
      <c r="JY442" s="50">
        <f t="shared" si="1024"/>
        <v>1.3496256458798259E-3</v>
      </c>
      <c r="JZ442" s="40">
        <f t="shared" si="940"/>
        <v>22.803459146830136</v>
      </c>
      <c r="KA442" s="41">
        <f t="shared" si="1025"/>
        <v>57008.647867075342</v>
      </c>
      <c r="KB442" s="39">
        <f t="shared" si="1026"/>
        <v>-12826945.770091953</v>
      </c>
      <c r="KC442" s="39">
        <f t="shared" si="1027"/>
        <v>32779972.523568321</v>
      </c>
      <c r="KD442" s="40">
        <f t="shared" si="941"/>
        <v>8292.2730150322204</v>
      </c>
      <c r="KE442" s="39">
        <f t="shared" si="1028"/>
        <v>20730682.53758055</v>
      </c>
      <c r="KF442" s="39">
        <f t="shared" si="1029"/>
        <v>-4664403570.9556236</v>
      </c>
      <c r="KG442" s="39">
        <f t="shared" si="1030"/>
        <v>11920142459.108816</v>
      </c>
      <c r="KH442" s="53">
        <f t="shared" si="1031"/>
        <v>1049490803465.0153</v>
      </c>
      <c r="KI442" s="39">
        <f t="shared" si="1032"/>
        <v>-2682032053299.4834</v>
      </c>
      <c r="KJ442" s="39">
        <f t="shared" si="1033"/>
        <v>6854081913987.5693</v>
      </c>
      <c r="LD442" s="21">
        <v>388</v>
      </c>
      <c r="LE442" s="39">
        <v>575</v>
      </c>
      <c r="LF442" s="39">
        <v>-225</v>
      </c>
      <c r="LG442" s="39">
        <v>2500</v>
      </c>
      <c r="LH442" s="50">
        <f t="shared" si="1034"/>
        <v>1.3496256458798259E-3</v>
      </c>
      <c r="LI442" s="40">
        <f t="shared" si="942"/>
        <v>22.803459146830136</v>
      </c>
      <c r="LJ442" s="41">
        <f t="shared" si="1035"/>
        <v>57008.647867075342</v>
      </c>
      <c r="LK442" s="39">
        <f t="shared" si="1036"/>
        <v>-12826945.770091953</v>
      </c>
      <c r="LL442" s="39">
        <f t="shared" si="1037"/>
        <v>32779972.523568321</v>
      </c>
      <c r="LM442" s="40">
        <f t="shared" si="943"/>
        <v>8292.2730150322204</v>
      </c>
      <c r="LN442" s="39">
        <f t="shared" si="1038"/>
        <v>20730682.53758055</v>
      </c>
      <c r="LO442" s="39">
        <f t="shared" si="1039"/>
        <v>-4664403570.9556236</v>
      </c>
      <c r="LP442" s="39">
        <f t="shared" si="1040"/>
        <v>11920142459.108816</v>
      </c>
      <c r="LQ442" s="53">
        <f t="shared" si="1041"/>
        <v>1049490803465.0153</v>
      </c>
      <c r="LR442" s="39">
        <f t="shared" si="1042"/>
        <v>-2682032053299.4834</v>
      </c>
      <c r="LS442" s="39">
        <f t="shared" si="1043"/>
        <v>6854081913987.5693</v>
      </c>
    </row>
    <row r="443" spans="1:331" x14ac:dyDescent="0.25">
      <c r="A443" s="21">
        <v>389</v>
      </c>
      <c r="B443" s="39">
        <v>575</v>
      </c>
      <c r="C443" s="39">
        <v>-175</v>
      </c>
      <c r="D443" s="39">
        <v>2500</v>
      </c>
      <c r="E443" s="50">
        <f t="shared" si="944"/>
        <v>1.0024999999999999E-3</v>
      </c>
      <c r="F443" s="40">
        <f t="shared" si="924"/>
        <v>19.156835156249997</v>
      </c>
      <c r="G443" s="41">
        <f t="shared" si="945"/>
        <v>47892.087890624993</v>
      </c>
      <c r="H443" s="39">
        <f t="shared" si="946"/>
        <v>-8381115.3808593741</v>
      </c>
      <c r="I443" s="39">
        <f t="shared" si="947"/>
        <v>27537950.537109371</v>
      </c>
      <c r="J443" s="40">
        <f t="shared" si="925"/>
        <v>12718.125</v>
      </c>
      <c r="K443" s="39">
        <f t="shared" si="948"/>
        <v>31795312.5</v>
      </c>
      <c r="L443" s="39">
        <f t="shared" si="949"/>
        <v>-5564179687.5</v>
      </c>
      <c r="M443" s="39">
        <f t="shared" si="950"/>
        <v>18282304687.5</v>
      </c>
      <c r="N443" s="53">
        <f t="shared" si="951"/>
        <v>973731445312.5</v>
      </c>
      <c r="O443" s="39">
        <f t="shared" si="952"/>
        <v>-3199403320312.5</v>
      </c>
      <c r="P443" s="39">
        <f t="shared" si="953"/>
        <v>10512325195312.5</v>
      </c>
      <c r="AJ443" s="21">
        <v>389</v>
      </c>
      <c r="AK443" s="39">
        <v>575</v>
      </c>
      <c r="AL443" s="39">
        <v>-175</v>
      </c>
      <c r="AM443" s="39">
        <v>2500</v>
      </c>
      <c r="AN443" s="50">
        <f t="shared" si="954"/>
        <v>1.0666163661786372E-3</v>
      </c>
      <c r="AO443" s="40">
        <f t="shared" si="926"/>
        <v>19.946068074729478</v>
      </c>
      <c r="AP443" s="41">
        <f t="shared" si="955"/>
        <v>49865.170186823692</v>
      </c>
      <c r="AQ443" s="39">
        <f t="shared" si="956"/>
        <v>-8726404.782694146</v>
      </c>
      <c r="AR443" s="39">
        <f t="shared" si="957"/>
        <v>28672472.857423622</v>
      </c>
      <c r="AS443" s="40">
        <f t="shared" si="927"/>
        <v>11900.641331222376</v>
      </c>
      <c r="AT443" s="39">
        <f t="shared" si="958"/>
        <v>29751603.328055941</v>
      </c>
      <c r="AU443" s="39">
        <f t="shared" si="959"/>
        <v>-5206530582.40979</v>
      </c>
      <c r="AV443" s="39">
        <f t="shared" si="960"/>
        <v>17107171913.632166</v>
      </c>
      <c r="AW443" s="53">
        <f t="shared" si="961"/>
        <v>911142851921.71326</v>
      </c>
      <c r="AX443" s="39">
        <f t="shared" si="962"/>
        <v>-2993755084885.6289</v>
      </c>
      <c r="AY443" s="39">
        <f t="shared" si="963"/>
        <v>9836623850338.4961</v>
      </c>
      <c r="BS443" s="21">
        <v>389</v>
      </c>
      <c r="BT443" s="39">
        <v>575</v>
      </c>
      <c r="BU443" s="39">
        <v>-175</v>
      </c>
      <c r="BV443" s="39">
        <v>2500</v>
      </c>
      <c r="BW443" s="50">
        <f t="shared" si="964"/>
        <v>1.2668476530482821E-3</v>
      </c>
      <c r="BX443" s="40">
        <f t="shared" si="928"/>
        <v>22.073358680514822</v>
      </c>
      <c r="BY443" s="41">
        <f t="shared" si="965"/>
        <v>55183.396701287056</v>
      </c>
      <c r="BZ443" s="39">
        <f t="shared" si="966"/>
        <v>-9657094.4227252342</v>
      </c>
      <c r="CA443" s="39">
        <f t="shared" si="967"/>
        <v>31730453.103240058</v>
      </c>
      <c r="CB443" s="40">
        <f t="shared" si="929"/>
        <v>9347.6924236344021</v>
      </c>
      <c r="CC443" s="39">
        <f t="shared" si="968"/>
        <v>23369231.059086006</v>
      </c>
      <c r="CD443" s="39">
        <f t="shared" si="969"/>
        <v>-4089615435.3400512</v>
      </c>
      <c r="CE443" s="39">
        <f t="shared" si="970"/>
        <v>13437307858.974453</v>
      </c>
      <c r="CF443" s="53">
        <f t="shared" si="971"/>
        <v>715682701184.50891</v>
      </c>
      <c r="CG443" s="39">
        <f t="shared" si="972"/>
        <v>-2351528875320.5293</v>
      </c>
      <c r="CH443" s="39">
        <f t="shared" si="973"/>
        <v>7726452018910.3105</v>
      </c>
      <c r="DB443" s="21">
        <v>389</v>
      </c>
      <c r="DC443" s="39">
        <v>575</v>
      </c>
      <c r="DD443" s="39">
        <v>-175</v>
      </c>
      <c r="DE443" s="39">
        <v>2500</v>
      </c>
      <c r="DF443" s="50">
        <f t="shared" si="974"/>
        <v>1.4085889591986412E-3</v>
      </c>
      <c r="DG443" s="40">
        <f t="shared" si="930"/>
        <v>23.270235252716361</v>
      </c>
      <c r="DH443" s="41">
        <f t="shared" si="975"/>
        <v>58175.588131790901</v>
      </c>
      <c r="DI443" s="39">
        <f t="shared" si="976"/>
        <v>-10180727.923063407</v>
      </c>
      <c r="DJ443" s="39">
        <f t="shared" si="977"/>
        <v>33450963.175779767</v>
      </c>
      <c r="DK443" s="40">
        <f t="shared" si="931"/>
        <v>7540.4907702173259</v>
      </c>
      <c r="DL443" s="39">
        <f t="shared" si="978"/>
        <v>18851226.925543316</v>
      </c>
      <c r="DM443" s="39">
        <f t="shared" si="979"/>
        <v>-3298964711.9700804</v>
      </c>
      <c r="DN443" s="39">
        <f t="shared" si="980"/>
        <v>10839455482.187407</v>
      </c>
      <c r="DO443" s="53">
        <f t="shared" si="981"/>
        <v>577318824594.76404</v>
      </c>
      <c r="DP443" s="39">
        <f t="shared" si="982"/>
        <v>-1896904709382.7961</v>
      </c>
      <c r="DQ443" s="39">
        <f t="shared" si="983"/>
        <v>6232686902257.7588</v>
      </c>
      <c r="EK443" s="21">
        <v>389</v>
      </c>
      <c r="EL443" s="39">
        <v>575</v>
      </c>
      <c r="EM443" s="39">
        <v>-175</v>
      </c>
      <c r="EN443" s="39">
        <v>2500</v>
      </c>
      <c r="EO443" s="50">
        <f t="shared" si="984"/>
        <v>1.4645258079536312E-3</v>
      </c>
      <c r="EP443" s="40">
        <f t="shared" si="932"/>
        <v>23.672079609033336</v>
      </c>
      <c r="EQ443" s="41">
        <f t="shared" si="985"/>
        <v>59180.199022583336</v>
      </c>
      <c r="ER443" s="39">
        <f t="shared" si="986"/>
        <v>-10356534.828952083</v>
      </c>
      <c r="ES443" s="39">
        <f t="shared" si="987"/>
        <v>34028614.43798542</v>
      </c>
      <c r="ET443" s="40">
        <f t="shared" si="933"/>
        <v>6827.2959485912024</v>
      </c>
      <c r="EU443" s="39">
        <f t="shared" si="988"/>
        <v>17068239.871478006</v>
      </c>
      <c r="EV443" s="39">
        <f t="shared" si="989"/>
        <v>-2986941977.5086513</v>
      </c>
      <c r="EW443" s="39">
        <f t="shared" si="990"/>
        <v>9814237926.0998535</v>
      </c>
      <c r="EX443" s="53">
        <f t="shared" si="991"/>
        <v>522714846064.01398</v>
      </c>
      <c r="EY443" s="39">
        <f t="shared" si="992"/>
        <v>-1717491637067.4744</v>
      </c>
      <c r="EZ443" s="39">
        <f t="shared" si="993"/>
        <v>5643186807507.416</v>
      </c>
      <c r="FT443" s="21">
        <v>389</v>
      </c>
      <c r="FU443" s="39">
        <v>575</v>
      </c>
      <c r="FV443" s="39">
        <v>-175</v>
      </c>
      <c r="FW443" s="39">
        <v>2500</v>
      </c>
      <c r="FX443" s="50">
        <f t="shared" si="994"/>
        <v>1.4687803817452956E-3</v>
      </c>
      <c r="FY443" s="40">
        <f t="shared" si="934"/>
        <v>23.701011447030954</v>
      </c>
      <c r="FZ443" s="41">
        <f t="shared" si="995"/>
        <v>59252.528617577387</v>
      </c>
      <c r="GA443" s="39">
        <f t="shared" si="996"/>
        <v>-10369192.508076042</v>
      </c>
      <c r="GB443" s="39">
        <f t="shared" si="997"/>
        <v>34070203.955106996</v>
      </c>
      <c r="GC443" s="40">
        <f t="shared" si="935"/>
        <v>6773.0501327474813</v>
      </c>
      <c r="GD443" s="39">
        <f t="shared" si="998"/>
        <v>16932625.331868704</v>
      </c>
      <c r="GE443" s="39">
        <f t="shared" si="999"/>
        <v>-2963209433.0770235</v>
      </c>
      <c r="GF443" s="39">
        <f t="shared" si="1000"/>
        <v>9736259565.8245049</v>
      </c>
      <c r="GG443" s="53">
        <f t="shared" si="1001"/>
        <v>518561650788.47913</v>
      </c>
      <c r="GH443" s="39">
        <f t="shared" si="1002"/>
        <v>-1703845424019.2883</v>
      </c>
      <c r="GI443" s="39">
        <f t="shared" si="1003"/>
        <v>5598349250349.0908</v>
      </c>
      <c r="HC443" s="21">
        <v>389</v>
      </c>
      <c r="HD443" s="39">
        <v>575</v>
      </c>
      <c r="HE443" s="39">
        <v>-175</v>
      </c>
      <c r="HF443" s="39">
        <v>2500</v>
      </c>
      <c r="HG443" s="50">
        <f t="shared" si="1004"/>
        <v>1.4687977906707342E-3</v>
      </c>
      <c r="HH443" s="40">
        <f t="shared" si="936"/>
        <v>23.701129356623632</v>
      </c>
      <c r="HI443" s="41">
        <f t="shared" si="1005"/>
        <v>59252.823391559083</v>
      </c>
      <c r="HJ443" s="39">
        <f t="shared" si="1006"/>
        <v>-10369244.093522839</v>
      </c>
      <c r="HK443" s="39">
        <f t="shared" si="1007"/>
        <v>34070373.450146474</v>
      </c>
      <c r="HL443" s="40">
        <f t="shared" si="937"/>
        <v>6772.82816894814</v>
      </c>
      <c r="HM443" s="39">
        <f t="shared" si="1008"/>
        <v>16932070.422370352</v>
      </c>
      <c r="HN443" s="39">
        <f t="shared" si="1009"/>
        <v>-2963112323.9148116</v>
      </c>
      <c r="HO443" s="39">
        <f t="shared" si="1010"/>
        <v>9735940492.8629532</v>
      </c>
      <c r="HP443" s="53">
        <f t="shared" si="1011"/>
        <v>518544656685.09204</v>
      </c>
      <c r="HQ443" s="39">
        <f t="shared" si="1012"/>
        <v>-1703789586251.0168</v>
      </c>
      <c r="HR443" s="39">
        <f t="shared" si="1013"/>
        <v>5598165783396.1973</v>
      </c>
      <c r="IL443" s="21">
        <v>389</v>
      </c>
      <c r="IM443" s="39">
        <v>575</v>
      </c>
      <c r="IN443" s="39">
        <v>-175</v>
      </c>
      <c r="IO443" s="39">
        <v>2500</v>
      </c>
      <c r="IP443" s="50">
        <f t="shared" si="1014"/>
        <v>1.468797790979219E-3</v>
      </c>
      <c r="IQ443" s="40">
        <f t="shared" si="938"/>
        <v>23.701129358712947</v>
      </c>
      <c r="IR443" s="41">
        <f t="shared" si="1015"/>
        <v>59252.823396782369</v>
      </c>
      <c r="IS443" s="39">
        <f t="shared" si="1016"/>
        <v>-10369244.094436914</v>
      </c>
      <c r="IT443" s="39">
        <f t="shared" si="1017"/>
        <v>34070373.453149863</v>
      </c>
      <c r="IU443" s="40">
        <f t="shared" si="939"/>
        <v>6772.8281650149584</v>
      </c>
      <c r="IV443" s="39">
        <f t="shared" si="1018"/>
        <v>16932070.412537396</v>
      </c>
      <c r="IW443" s="39">
        <f t="shared" si="1019"/>
        <v>-2963112322.1940441</v>
      </c>
      <c r="IX443" s="39">
        <f t="shared" si="1020"/>
        <v>9735940487.2090034</v>
      </c>
      <c r="IY443" s="53">
        <f t="shared" si="1021"/>
        <v>518544656383.9577</v>
      </c>
      <c r="IZ443" s="39">
        <f t="shared" si="1022"/>
        <v>-1703789585261.5757</v>
      </c>
      <c r="JA443" s="39">
        <f t="shared" si="1023"/>
        <v>5598165780145.1768</v>
      </c>
      <c r="JU443" s="21">
        <v>389</v>
      </c>
      <c r="JV443" s="39">
        <v>575</v>
      </c>
      <c r="JW443" s="39">
        <v>-175</v>
      </c>
      <c r="JX443" s="39">
        <v>2500</v>
      </c>
      <c r="JY443" s="50">
        <f t="shared" si="1024"/>
        <v>1.4687977909792211E-3</v>
      </c>
      <c r="JZ443" s="40">
        <f t="shared" si="940"/>
        <v>23.701129358712958</v>
      </c>
      <c r="KA443" s="41">
        <f t="shared" si="1025"/>
        <v>59252.823396782398</v>
      </c>
      <c r="KB443" s="39">
        <f t="shared" si="1026"/>
        <v>-10369244.094436919</v>
      </c>
      <c r="KC443" s="39">
        <f t="shared" si="1027"/>
        <v>34070373.453149877</v>
      </c>
      <c r="KD443" s="40">
        <f t="shared" si="941"/>
        <v>6772.8281650149302</v>
      </c>
      <c r="KE443" s="39">
        <f t="shared" si="1028"/>
        <v>16932070.412537325</v>
      </c>
      <c r="KF443" s="39">
        <f t="shared" si="1029"/>
        <v>-2963112322.1940317</v>
      </c>
      <c r="KG443" s="39">
        <f t="shared" si="1030"/>
        <v>9735940487.2089615</v>
      </c>
      <c r="KH443" s="53">
        <f t="shared" si="1031"/>
        <v>518544656383.95557</v>
      </c>
      <c r="KI443" s="39">
        <f t="shared" si="1032"/>
        <v>-1703789585261.5684</v>
      </c>
      <c r="KJ443" s="39">
        <f t="shared" si="1033"/>
        <v>5598165780145.1533</v>
      </c>
      <c r="LD443" s="21">
        <v>389</v>
      </c>
      <c r="LE443" s="39">
        <v>575</v>
      </c>
      <c r="LF443" s="39">
        <v>-175</v>
      </c>
      <c r="LG443" s="39">
        <v>2500</v>
      </c>
      <c r="LH443" s="50">
        <f t="shared" si="1034"/>
        <v>1.4687977909792211E-3</v>
      </c>
      <c r="LI443" s="40">
        <f t="shared" si="942"/>
        <v>23.701129358712958</v>
      </c>
      <c r="LJ443" s="41">
        <f t="shared" si="1035"/>
        <v>59252.823396782398</v>
      </c>
      <c r="LK443" s="39">
        <f t="shared" si="1036"/>
        <v>-10369244.094436919</v>
      </c>
      <c r="LL443" s="39">
        <f t="shared" si="1037"/>
        <v>34070373.453149877</v>
      </c>
      <c r="LM443" s="40">
        <f t="shared" si="943"/>
        <v>6772.8281650149302</v>
      </c>
      <c r="LN443" s="39">
        <f t="shared" si="1038"/>
        <v>16932070.412537325</v>
      </c>
      <c r="LO443" s="39">
        <f t="shared" si="1039"/>
        <v>-2963112322.1940317</v>
      </c>
      <c r="LP443" s="39">
        <f t="shared" si="1040"/>
        <v>9735940487.2089615</v>
      </c>
      <c r="LQ443" s="53">
        <f t="shared" si="1041"/>
        <v>518544656383.95557</v>
      </c>
      <c r="LR443" s="39">
        <f t="shared" si="1042"/>
        <v>-1703789585261.5684</v>
      </c>
      <c r="LS443" s="39">
        <f t="shared" si="1043"/>
        <v>5598165780145.1533</v>
      </c>
    </row>
    <row r="444" spans="1:331" x14ac:dyDescent="0.25">
      <c r="A444" s="21">
        <v>390</v>
      </c>
      <c r="B444" s="39">
        <v>575</v>
      </c>
      <c r="C444" s="39">
        <v>-125</v>
      </c>
      <c r="D444" s="39">
        <v>2500</v>
      </c>
      <c r="E444" s="50">
        <f t="shared" si="944"/>
        <v>1.0099999999999998E-3</v>
      </c>
      <c r="F444" s="40">
        <f t="shared" si="924"/>
        <v>19.251862499999998</v>
      </c>
      <c r="G444" s="41">
        <f t="shared" si="945"/>
        <v>48129.656249999993</v>
      </c>
      <c r="H444" s="39">
        <f t="shared" si="946"/>
        <v>-6016207.0312499991</v>
      </c>
      <c r="I444" s="39">
        <f t="shared" si="947"/>
        <v>27674552.343749996</v>
      </c>
      <c r="J444" s="40">
        <f t="shared" si="925"/>
        <v>12622.500000000002</v>
      </c>
      <c r="K444" s="39">
        <f t="shared" si="948"/>
        <v>31556250.000000004</v>
      </c>
      <c r="L444" s="39">
        <f t="shared" si="949"/>
        <v>-3944531250.0000005</v>
      </c>
      <c r="M444" s="39">
        <f t="shared" si="950"/>
        <v>18144843750.000004</v>
      </c>
      <c r="N444" s="53">
        <f t="shared" si="951"/>
        <v>493066406250.00006</v>
      </c>
      <c r="O444" s="39">
        <f t="shared" si="952"/>
        <v>-2268105468750.0005</v>
      </c>
      <c r="P444" s="39">
        <f t="shared" si="953"/>
        <v>10433285156250.002</v>
      </c>
      <c r="AJ444" s="21">
        <v>390</v>
      </c>
      <c r="AK444" s="39">
        <v>575</v>
      </c>
      <c r="AL444" s="39">
        <v>-125</v>
      </c>
      <c r="AM444" s="39">
        <v>2500</v>
      </c>
      <c r="AN444" s="50">
        <f t="shared" si="954"/>
        <v>1.1392084059166129E-3</v>
      </c>
      <c r="AO444" s="40">
        <f t="shared" si="926"/>
        <v>20.776366176165556</v>
      </c>
      <c r="AP444" s="41">
        <f t="shared" si="955"/>
        <v>51940.91544041389</v>
      </c>
      <c r="AQ444" s="39">
        <f t="shared" si="956"/>
        <v>-6492614.4300517365</v>
      </c>
      <c r="AR444" s="39">
        <f t="shared" si="957"/>
        <v>29866026.378237985</v>
      </c>
      <c r="AS444" s="40">
        <f t="shared" si="927"/>
        <v>10975.092824563188</v>
      </c>
      <c r="AT444" s="39">
        <f t="shared" si="958"/>
        <v>27437732.061407968</v>
      </c>
      <c r="AU444" s="39">
        <f t="shared" si="959"/>
        <v>-3429716507.6759958</v>
      </c>
      <c r="AV444" s="39">
        <f t="shared" si="960"/>
        <v>15776695935.309582</v>
      </c>
      <c r="AW444" s="53">
        <f t="shared" si="961"/>
        <v>428714563459.49945</v>
      </c>
      <c r="AX444" s="39">
        <f t="shared" si="962"/>
        <v>-1972086991913.6978</v>
      </c>
      <c r="AY444" s="39">
        <f t="shared" si="963"/>
        <v>9071600162803.0098</v>
      </c>
      <c r="BS444" s="21">
        <v>390</v>
      </c>
      <c r="BT444" s="39">
        <v>575</v>
      </c>
      <c r="BU444" s="39">
        <v>-125</v>
      </c>
      <c r="BV444" s="39">
        <v>2500</v>
      </c>
      <c r="BW444" s="50">
        <f t="shared" si="964"/>
        <v>1.3572091567965944E-3</v>
      </c>
      <c r="BX444" s="40">
        <f t="shared" si="928"/>
        <v>22.865977065823323</v>
      </c>
      <c r="BY444" s="41">
        <f t="shared" si="965"/>
        <v>57164.942664558308</v>
      </c>
      <c r="BZ444" s="39">
        <f t="shared" si="966"/>
        <v>-7145617.8330697883</v>
      </c>
      <c r="CA444" s="39">
        <f t="shared" si="967"/>
        <v>32869842.032121029</v>
      </c>
      <c r="CB444" s="40">
        <f t="shared" si="929"/>
        <v>8195.5832508434196</v>
      </c>
      <c r="CC444" s="39">
        <f t="shared" si="968"/>
        <v>20488958.127108548</v>
      </c>
      <c r="CD444" s="39">
        <f t="shared" si="969"/>
        <v>-2561119765.8885684</v>
      </c>
      <c r="CE444" s="39">
        <f t="shared" si="970"/>
        <v>11781150923.087416</v>
      </c>
      <c r="CF444" s="53">
        <f t="shared" si="971"/>
        <v>320139970736.07104</v>
      </c>
      <c r="CG444" s="39">
        <f t="shared" si="972"/>
        <v>-1472643865385.927</v>
      </c>
      <c r="CH444" s="39">
        <f t="shared" si="973"/>
        <v>6774161780775.2637</v>
      </c>
      <c r="DB444" s="21">
        <v>390</v>
      </c>
      <c r="DC444" s="39">
        <v>575</v>
      </c>
      <c r="DD444" s="39">
        <v>-125</v>
      </c>
      <c r="DE444" s="39">
        <v>2500</v>
      </c>
      <c r="DF444" s="50">
        <f t="shared" si="974"/>
        <v>1.5195092339500183E-3</v>
      </c>
      <c r="DG444" s="40">
        <f t="shared" si="930"/>
        <v>24.028194976346974</v>
      </c>
      <c r="DH444" s="41">
        <f t="shared" si="975"/>
        <v>60070.487440867437</v>
      </c>
      <c r="DI444" s="39">
        <f t="shared" si="976"/>
        <v>-7508810.9301084299</v>
      </c>
      <c r="DJ444" s="39">
        <f t="shared" si="977"/>
        <v>34540530.278498776</v>
      </c>
      <c r="DK444" s="40">
        <f t="shared" si="931"/>
        <v>6126.2572671372673</v>
      </c>
      <c r="DL444" s="39">
        <f t="shared" si="978"/>
        <v>15315643.167843169</v>
      </c>
      <c r="DM444" s="39">
        <f t="shared" si="979"/>
        <v>-1914455395.980396</v>
      </c>
      <c r="DN444" s="39">
        <f t="shared" si="980"/>
        <v>8806494821.5098228</v>
      </c>
      <c r="DO444" s="53">
        <f t="shared" si="981"/>
        <v>239306924497.5495</v>
      </c>
      <c r="DP444" s="39">
        <f t="shared" si="982"/>
        <v>-1100811852688.7278</v>
      </c>
      <c r="DQ444" s="39">
        <f t="shared" si="983"/>
        <v>5063734522368.1475</v>
      </c>
      <c r="EK444" s="21">
        <v>390</v>
      </c>
      <c r="EL444" s="39">
        <v>575</v>
      </c>
      <c r="EM444" s="39">
        <v>-125</v>
      </c>
      <c r="EN444" s="39">
        <v>2500</v>
      </c>
      <c r="EO444" s="50">
        <f t="shared" si="984"/>
        <v>1.5831122182570895E-3</v>
      </c>
      <c r="EP444" s="40">
        <f t="shared" si="932"/>
        <v>24.392054181138406</v>
      </c>
      <c r="EQ444" s="41">
        <f t="shared" si="985"/>
        <v>60980.135452846014</v>
      </c>
      <c r="ER444" s="39">
        <f t="shared" si="986"/>
        <v>-7622516.9316057516</v>
      </c>
      <c r="ES444" s="39">
        <f t="shared" si="987"/>
        <v>35063577.88538646</v>
      </c>
      <c r="ET444" s="40">
        <f t="shared" si="933"/>
        <v>5315.3192172221106</v>
      </c>
      <c r="EU444" s="39">
        <f t="shared" si="988"/>
        <v>13288298.043055277</v>
      </c>
      <c r="EV444" s="39">
        <f t="shared" si="989"/>
        <v>-1661037255.3819096</v>
      </c>
      <c r="EW444" s="39">
        <f t="shared" si="990"/>
        <v>7640771374.7567844</v>
      </c>
      <c r="EX444" s="53">
        <f t="shared" si="991"/>
        <v>207629656922.73871</v>
      </c>
      <c r="EY444" s="39">
        <f t="shared" si="992"/>
        <v>-955096421844.59802</v>
      </c>
      <c r="EZ444" s="39">
        <f t="shared" si="993"/>
        <v>4393443540485.1509</v>
      </c>
      <c r="FT444" s="21">
        <v>390</v>
      </c>
      <c r="FU444" s="39">
        <v>575</v>
      </c>
      <c r="FV444" s="39">
        <v>-125</v>
      </c>
      <c r="FW444" s="39">
        <v>2500</v>
      </c>
      <c r="FX444" s="50">
        <f t="shared" si="994"/>
        <v>1.5879502624385627E-3</v>
      </c>
      <c r="FY444" s="40">
        <f t="shared" si="934"/>
        <v>24.417620712819133</v>
      </c>
      <c r="FZ444" s="41">
        <f t="shared" si="995"/>
        <v>61044.051782047834</v>
      </c>
      <c r="GA444" s="39">
        <f t="shared" si="996"/>
        <v>-7630506.4727559797</v>
      </c>
      <c r="GB444" s="39">
        <f t="shared" si="997"/>
        <v>35100329.774677508</v>
      </c>
      <c r="GC444" s="40">
        <f t="shared" si="935"/>
        <v>5253.6341539083269</v>
      </c>
      <c r="GD444" s="39">
        <f t="shared" si="998"/>
        <v>13134085.384770818</v>
      </c>
      <c r="GE444" s="39">
        <f t="shared" si="999"/>
        <v>-1641760673.0963523</v>
      </c>
      <c r="GF444" s="39">
        <f t="shared" si="1000"/>
        <v>7552099096.2432203</v>
      </c>
      <c r="GG444" s="53">
        <f t="shared" si="1001"/>
        <v>205220084137.04404</v>
      </c>
      <c r="GH444" s="39">
        <f t="shared" si="1002"/>
        <v>-944012387030.40259</v>
      </c>
      <c r="GI444" s="39">
        <f t="shared" si="1003"/>
        <v>4342456980339.8516</v>
      </c>
      <c r="HC444" s="21">
        <v>390</v>
      </c>
      <c r="HD444" s="39">
        <v>575</v>
      </c>
      <c r="HE444" s="39">
        <v>-125</v>
      </c>
      <c r="HF444" s="39">
        <v>2500</v>
      </c>
      <c r="HG444" s="50">
        <f t="shared" si="1004"/>
        <v>1.5879699357286879E-3</v>
      </c>
      <c r="HH444" s="40">
        <f t="shared" si="936"/>
        <v>24.417724066620686</v>
      </c>
      <c r="HI444" s="41">
        <f t="shared" si="1005"/>
        <v>61044.310166551717</v>
      </c>
      <c r="HJ444" s="39">
        <f t="shared" si="1006"/>
        <v>-7630538.7708189646</v>
      </c>
      <c r="HK444" s="39">
        <f t="shared" si="1007"/>
        <v>35100478.345767237</v>
      </c>
      <c r="HL444" s="40">
        <f t="shared" si="937"/>
        <v>5253.3833194592298</v>
      </c>
      <c r="HM444" s="39">
        <f t="shared" si="1008"/>
        <v>13133458.298648074</v>
      </c>
      <c r="HN444" s="39">
        <f t="shared" si="1009"/>
        <v>-1641682287.3310094</v>
      </c>
      <c r="HO444" s="39">
        <f t="shared" si="1010"/>
        <v>7551738521.7226429</v>
      </c>
      <c r="HP444" s="53">
        <f t="shared" si="1011"/>
        <v>205210285916.37616</v>
      </c>
      <c r="HQ444" s="39">
        <f t="shared" si="1012"/>
        <v>-943967315215.33032</v>
      </c>
      <c r="HR444" s="39">
        <f t="shared" si="1013"/>
        <v>4342249649990.5195</v>
      </c>
      <c r="IL444" s="21">
        <v>390</v>
      </c>
      <c r="IM444" s="39">
        <v>575</v>
      </c>
      <c r="IN444" s="39">
        <v>-125</v>
      </c>
      <c r="IO444" s="39">
        <v>2500</v>
      </c>
      <c r="IP444" s="50">
        <f t="shared" si="1014"/>
        <v>1.587969936078614E-3</v>
      </c>
      <c r="IQ444" s="40">
        <f t="shared" si="938"/>
        <v>24.417724068458984</v>
      </c>
      <c r="IR444" s="41">
        <f t="shared" si="1015"/>
        <v>61044.310171147459</v>
      </c>
      <c r="IS444" s="39">
        <f t="shared" si="1016"/>
        <v>-7630538.7713934323</v>
      </c>
      <c r="IT444" s="39">
        <f t="shared" si="1017"/>
        <v>35100478.348409787</v>
      </c>
      <c r="IU444" s="40">
        <f t="shared" si="939"/>
        <v>5253.3833149976726</v>
      </c>
      <c r="IV444" s="39">
        <f t="shared" si="1018"/>
        <v>13133458.287494181</v>
      </c>
      <c r="IW444" s="39">
        <f t="shared" si="1019"/>
        <v>-1641682285.9367726</v>
      </c>
      <c r="IX444" s="39">
        <f t="shared" si="1020"/>
        <v>7551738515.3091536</v>
      </c>
      <c r="IY444" s="53">
        <f t="shared" si="1021"/>
        <v>205210285742.09659</v>
      </c>
      <c r="IZ444" s="39">
        <f t="shared" si="1022"/>
        <v>-943967314413.64417</v>
      </c>
      <c r="JA444" s="39">
        <f t="shared" si="1023"/>
        <v>4342249646302.7637</v>
      </c>
      <c r="JU444" s="21">
        <v>390</v>
      </c>
      <c r="JV444" s="39">
        <v>575</v>
      </c>
      <c r="JW444" s="39">
        <v>-125</v>
      </c>
      <c r="JX444" s="39">
        <v>2500</v>
      </c>
      <c r="JY444" s="50">
        <f t="shared" si="1024"/>
        <v>1.5879699360786162E-3</v>
      </c>
      <c r="JZ444" s="40">
        <f t="shared" si="940"/>
        <v>24.417724068458995</v>
      </c>
      <c r="KA444" s="41">
        <f t="shared" si="1025"/>
        <v>61044.310171147488</v>
      </c>
      <c r="KB444" s="39">
        <f t="shared" si="1026"/>
        <v>-7630538.771393436</v>
      </c>
      <c r="KC444" s="39">
        <f t="shared" si="1027"/>
        <v>35100478.348409809</v>
      </c>
      <c r="KD444" s="40">
        <f t="shared" si="941"/>
        <v>5253.3833149976444</v>
      </c>
      <c r="KE444" s="39">
        <f t="shared" si="1028"/>
        <v>13133458.287494112</v>
      </c>
      <c r="KF444" s="39">
        <f t="shared" si="1029"/>
        <v>-1641682285.936764</v>
      </c>
      <c r="KG444" s="39">
        <f t="shared" si="1030"/>
        <v>7551738515.3091145</v>
      </c>
      <c r="KH444" s="53">
        <f t="shared" si="1031"/>
        <v>205210285742.09549</v>
      </c>
      <c r="KI444" s="39">
        <f t="shared" si="1032"/>
        <v>-943967314413.63928</v>
      </c>
      <c r="KJ444" s="39">
        <f t="shared" si="1033"/>
        <v>4342249646302.7407</v>
      </c>
      <c r="LD444" s="21">
        <v>390</v>
      </c>
      <c r="LE444" s="39">
        <v>575</v>
      </c>
      <c r="LF444" s="39">
        <v>-125</v>
      </c>
      <c r="LG444" s="39">
        <v>2500</v>
      </c>
      <c r="LH444" s="50">
        <f t="shared" si="1034"/>
        <v>1.5879699360786162E-3</v>
      </c>
      <c r="LI444" s="40">
        <f t="shared" si="942"/>
        <v>24.417724068458995</v>
      </c>
      <c r="LJ444" s="41">
        <f t="shared" si="1035"/>
        <v>61044.310171147488</v>
      </c>
      <c r="LK444" s="39">
        <f t="shared" si="1036"/>
        <v>-7630538.771393436</v>
      </c>
      <c r="LL444" s="39">
        <f t="shared" si="1037"/>
        <v>35100478.348409809</v>
      </c>
      <c r="LM444" s="40">
        <f t="shared" si="943"/>
        <v>5253.3833149976444</v>
      </c>
      <c r="LN444" s="39">
        <f t="shared" si="1038"/>
        <v>13133458.287494112</v>
      </c>
      <c r="LO444" s="39">
        <f t="shared" si="1039"/>
        <v>-1641682285.936764</v>
      </c>
      <c r="LP444" s="39">
        <f t="shared" si="1040"/>
        <v>7551738515.3091145</v>
      </c>
      <c r="LQ444" s="53">
        <f t="shared" si="1041"/>
        <v>205210285742.09549</v>
      </c>
      <c r="LR444" s="39">
        <f t="shared" si="1042"/>
        <v>-943967314413.63928</v>
      </c>
      <c r="LS444" s="39">
        <f t="shared" si="1043"/>
        <v>4342249646302.7407</v>
      </c>
    </row>
    <row r="445" spans="1:331" x14ac:dyDescent="0.25">
      <c r="A445" s="21">
        <v>391</v>
      </c>
      <c r="B445" s="39">
        <v>575</v>
      </c>
      <c r="C445" s="39">
        <v>-75</v>
      </c>
      <c r="D445" s="39">
        <v>2500</v>
      </c>
      <c r="E445" s="50">
        <f t="shared" si="944"/>
        <v>1.0175E-3</v>
      </c>
      <c r="F445" s="40">
        <f t="shared" si="924"/>
        <v>19.346172656249998</v>
      </c>
      <c r="G445" s="41">
        <f t="shared" si="945"/>
        <v>48365.431640624993</v>
      </c>
      <c r="H445" s="39">
        <f t="shared" si="946"/>
        <v>-3627407.3730468745</v>
      </c>
      <c r="I445" s="39">
        <f t="shared" si="947"/>
        <v>27810123.193359371</v>
      </c>
      <c r="J445" s="40">
        <f t="shared" si="925"/>
        <v>12526.875000000002</v>
      </c>
      <c r="K445" s="39">
        <f t="shared" si="948"/>
        <v>31317187.500000004</v>
      </c>
      <c r="L445" s="39">
        <f t="shared" si="949"/>
        <v>-2348789062.5000005</v>
      </c>
      <c r="M445" s="39">
        <f t="shared" si="950"/>
        <v>18007382812.500004</v>
      </c>
      <c r="N445" s="53">
        <f t="shared" si="951"/>
        <v>176159179687.50003</v>
      </c>
      <c r="O445" s="39">
        <f t="shared" si="952"/>
        <v>-1350553710937.5002</v>
      </c>
      <c r="P445" s="39">
        <f t="shared" si="953"/>
        <v>10354245117187.502</v>
      </c>
      <c r="AJ445" s="21">
        <v>391</v>
      </c>
      <c r="AK445" s="39">
        <v>575</v>
      </c>
      <c r="AL445" s="39">
        <v>-75</v>
      </c>
      <c r="AM445" s="39">
        <v>2500</v>
      </c>
      <c r="AN445" s="50">
        <f t="shared" si="954"/>
        <v>1.2118004456545886E-3</v>
      </c>
      <c r="AO445" s="40">
        <f t="shared" si="926"/>
        <v>21.539476823626803</v>
      </c>
      <c r="AP445" s="41">
        <f t="shared" si="955"/>
        <v>53848.692059067005</v>
      </c>
      <c r="AQ445" s="39">
        <f t="shared" si="956"/>
        <v>-4038651.9044300253</v>
      </c>
      <c r="AR445" s="39">
        <f t="shared" si="957"/>
        <v>30962997.93396353</v>
      </c>
      <c r="AS445" s="40">
        <f t="shared" si="927"/>
        <v>10049.544317903996</v>
      </c>
      <c r="AT445" s="39">
        <f t="shared" si="958"/>
        <v>25123860.794759989</v>
      </c>
      <c r="AU445" s="39">
        <f t="shared" si="959"/>
        <v>-1884289559.6069992</v>
      </c>
      <c r="AV445" s="39">
        <f t="shared" si="960"/>
        <v>14446219956.986994</v>
      </c>
      <c r="AW445" s="53">
        <f t="shared" si="961"/>
        <v>141321716970.52493</v>
      </c>
      <c r="AX445" s="39">
        <f t="shared" si="962"/>
        <v>-1083466496774.0245</v>
      </c>
      <c r="AY445" s="39">
        <f t="shared" si="963"/>
        <v>8306576475267.5215</v>
      </c>
      <c r="BS445" s="21">
        <v>391</v>
      </c>
      <c r="BT445" s="39">
        <v>575</v>
      </c>
      <c r="BU445" s="39">
        <v>-75</v>
      </c>
      <c r="BV445" s="39">
        <v>2500</v>
      </c>
      <c r="BW445" s="50">
        <f t="shared" si="964"/>
        <v>1.4475706605449066E-3</v>
      </c>
      <c r="BX445" s="40">
        <f t="shared" si="928"/>
        <v>23.554489133796206</v>
      </c>
      <c r="BY445" s="41">
        <f t="shared" si="965"/>
        <v>58886.222834490516</v>
      </c>
      <c r="BZ445" s="39">
        <f t="shared" si="966"/>
        <v>-4416466.7125867885</v>
      </c>
      <c r="CA445" s="39">
        <f t="shared" si="967"/>
        <v>33859578.129832044</v>
      </c>
      <c r="CB445" s="40">
        <f t="shared" si="929"/>
        <v>7043.4740780524407</v>
      </c>
      <c r="CC445" s="39">
        <f t="shared" si="968"/>
        <v>17608685.195131101</v>
      </c>
      <c r="CD445" s="39">
        <f t="shared" si="969"/>
        <v>-1320651389.6348326</v>
      </c>
      <c r="CE445" s="39">
        <f t="shared" si="970"/>
        <v>10124993987.200382</v>
      </c>
      <c r="CF445" s="53">
        <f t="shared" si="971"/>
        <v>99048854222.612442</v>
      </c>
      <c r="CG445" s="39">
        <f t="shared" si="972"/>
        <v>-759374549040.02869</v>
      </c>
      <c r="CH445" s="39">
        <f t="shared" si="973"/>
        <v>5821871542640.2197</v>
      </c>
      <c r="DB445" s="21">
        <v>391</v>
      </c>
      <c r="DC445" s="39">
        <v>575</v>
      </c>
      <c r="DD445" s="39">
        <v>-75</v>
      </c>
      <c r="DE445" s="39">
        <v>2500</v>
      </c>
      <c r="DF445" s="50">
        <f t="shared" si="974"/>
        <v>1.6304295087013953E-3</v>
      </c>
      <c r="DG445" s="40">
        <f t="shared" si="930"/>
        <v>24.62928753125334</v>
      </c>
      <c r="DH445" s="41">
        <f t="shared" si="975"/>
        <v>61573.218828133351</v>
      </c>
      <c r="DI445" s="39">
        <f t="shared" si="976"/>
        <v>-4617991.4121100018</v>
      </c>
      <c r="DJ445" s="39">
        <f t="shared" si="977"/>
        <v>35404600.826176673</v>
      </c>
      <c r="DK445" s="40">
        <f t="shared" si="931"/>
        <v>4712.0237640572095</v>
      </c>
      <c r="DL445" s="39">
        <f t="shared" si="978"/>
        <v>11780059.410143023</v>
      </c>
      <c r="DM445" s="39">
        <f t="shared" si="979"/>
        <v>-883504455.76072681</v>
      </c>
      <c r="DN445" s="39">
        <f t="shared" si="980"/>
        <v>6773534160.8322382</v>
      </c>
      <c r="DO445" s="53">
        <f t="shared" si="981"/>
        <v>66262834182.054512</v>
      </c>
      <c r="DP445" s="39">
        <f t="shared" si="982"/>
        <v>-508015062062.41785</v>
      </c>
      <c r="DQ445" s="39">
        <f t="shared" si="983"/>
        <v>3894782142478.5371</v>
      </c>
      <c r="EK445" s="21">
        <v>391</v>
      </c>
      <c r="EL445" s="39">
        <v>575</v>
      </c>
      <c r="EM445" s="39">
        <v>-75</v>
      </c>
      <c r="EN445" s="39">
        <v>2500</v>
      </c>
      <c r="EO445" s="50">
        <f t="shared" si="984"/>
        <v>1.7016986285605475E-3</v>
      </c>
      <c r="EP445" s="40">
        <f t="shared" si="932"/>
        <v>24.932728860208051</v>
      </c>
      <c r="EQ445" s="41">
        <f t="shared" si="985"/>
        <v>62331.822150520129</v>
      </c>
      <c r="ER445" s="39">
        <f t="shared" si="986"/>
        <v>-4674886.6612890093</v>
      </c>
      <c r="ES445" s="39">
        <f t="shared" si="987"/>
        <v>35840797.736549072</v>
      </c>
      <c r="ET445" s="40">
        <f t="shared" si="933"/>
        <v>3803.3424858530188</v>
      </c>
      <c r="EU445" s="39">
        <f t="shared" si="988"/>
        <v>9508356.2146325465</v>
      </c>
      <c r="EV445" s="39">
        <f t="shared" si="989"/>
        <v>-713126716.09744096</v>
      </c>
      <c r="EW445" s="39">
        <f t="shared" si="990"/>
        <v>5467304823.4137144</v>
      </c>
      <c r="EX445" s="53">
        <f t="shared" si="991"/>
        <v>53484503707.308075</v>
      </c>
      <c r="EY445" s="39">
        <f t="shared" si="992"/>
        <v>-410047861756.02856</v>
      </c>
      <c r="EZ445" s="39">
        <f t="shared" si="993"/>
        <v>3143700273462.8857</v>
      </c>
      <c r="FT445" s="21">
        <v>391</v>
      </c>
      <c r="FU445" s="39">
        <v>575</v>
      </c>
      <c r="FV445" s="39">
        <v>-75</v>
      </c>
      <c r="FW445" s="39">
        <v>2500</v>
      </c>
      <c r="FX445" s="50">
        <f t="shared" si="994"/>
        <v>1.7071201431318296E-3</v>
      </c>
      <c r="FY445" s="40">
        <f t="shared" si="934"/>
        <v>24.953161357685609</v>
      </c>
      <c r="FZ445" s="41">
        <f t="shared" si="995"/>
        <v>62382.903394214023</v>
      </c>
      <c r="GA445" s="39">
        <f t="shared" si="996"/>
        <v>-4678717.754566052</v>
      </c>
      <c r="GB445" s="39">
        <f t="shared" si="997"/>
        <v>35870169.451673061</v>
      </c>
      <c r="GC445" s="40">
        <f t="shared" si="935"/>
        <v>3734.2181750691716</v>
      </c>
      <c r="GD445" s="39">
        <f t="shared" si="998"/>
        <v>9335545.4376729298</v>
      </c>
      <c r="GE445" s="39">
        <f t="shared" si="999"/>
        <v>-700165907.82546973</v>
      </c>
      <c r="GF445" s="39">
        <f t="shared" si="1000"/>
        <v>5367938626.6619349</v>
      </c>
      <c r="GG445" s="53">
        <f t="shared" si="1001"/>
        <v>52512443086.910233</v>
      </c>
      <c r="GH445" s="39">
        <f t="shared" si="1002"/>
        <v>-402595396999.64514</v>
      </c>
      <c r="GI445" s="39">
        <f t="shared" si="1003"/>
        <v>3086564710330.6123</v>
      </c>
      <c r="HC445" s="21">
        <v>391</v>
      </c>
      <c r="HD445" s="39">
        <v>575</v>
      </c>
      <c r="HE445" s="39">
        <v>-75</v>
      </c>
      <c r="HF445" s="39">
        <v>2500</v>
      </c>
      <c r="HG445" s="50">
        <f t="shared" si="1004"/>
        <v>1.7071420807866417E-3</v>
      </c>
      <c r="HH445" s="40">
        <f t="shared" si="936"/>
        <v>24.953243274606891</v>
      </c>
      <c r="HI445" s="41">
        <f t="shared" si="1005"/>
        <v>62383.108186517224</v>
      </c>
      <c r="HJ445" s="39">
        <f t="shared" si="1006"/>
        <v>-4678733.1139887916</v>
      </c>
      <c r="HK445" s="39">
        <f t="shared" si="1007"/>
        <v>35870287.207247406</v>
      </c>
      <c r="HL445" s="40">
        <f t="shared" si="937"/>
        <v>3733.9384699703178</v>
      </c>
      <c r="HM445" s="39">
        <f t="shared" si="1008"/>
        <v>9334846.1749257948</v>
      </c>
      <c r="HN445" s="39">
        <f t="shared" si="1009"/>
        <v>-700113463.1194346</v>
      </c>
      <c r="HO445" s="39">
        <f t="shared" si="1010"/>
        <v>5367536550.5823317</v>
      </c>
      <c r="HP445" s="53">
        <f t="shared" si="1011"/>
        <v>52508509733.957596</v>
      </c>
      <c r="HQ445" s="39">
        <f t="shared" si="1012"/>
        <v>-402565241293.67487</v>
      </c>
      <c r="HR445" s="39">
        <f t="shared" si="1013"/>
        <v>3086333516584.8408</v>
      </c>
      <c r="IL445" s="21">
        <v>391</v>
      </c>
      <c r="IM445" s="39">
        <v>575</v>
      </c>
      <c r="IN445" s="39">
        <v>-75</v>
      </c>
      <c r="IO445" s="39">
        <v>2500</v>
      </c>
      <c r="IP445" s="50">
        <f t="shared" si="1014"/>
        <v>1.7071420811780092E-3</v>
      </c>
      <c r="IQ445" s="40">
        <f t="shared" si="938"/>
        <v>24.953243276068232</v>
      </c>
      <c r="IR445" s="41">
        <f t="shared" si="1015"/>
        <v>62383.108190170577</v>
      </c>
      <c r="IS445" s="39">
        <f t="shared" si="1016"/>
        <v>-4678733.1142627932</v>
      </c>
      <c r="IT445" s="39">
        <f t="shared" si="1017"/>
        <v>35870287.209348083</v>
      </c>
      <c r="IU445" s="40">
        <f t="shared" si="939"/>
        <v>3733.9384649803833</v>
      </c>
      <c r="IV445" s="39">
        <f t="shared" si="1018"/>
        <v>9334846.162450958</v>
      </c>
      <c r="IW445" s="39">
        <f t="shared" si="1019"/>
        <v>-700113462.1838218</v>
      </c>
      <c r="IX445" s="39">
        <f t="shared" si="1020"/>
        <v>5367536543.4093008</v>
      </c>
      <c r="IY445" s="53">
        <f t="shared" si="1021"/>
        <v>52508509663.786636</v>
      </c>
      <c r="IZ445" s="39">
        <f t="shared" si="1022"/>
        <v>-402565240755.69757</v>
      </c>
      <c r="JA445" s="39">
        <f t="shared" si="1023"/>
        <v>3086333512460.3481</v>
      </c>
      <c r="JU445" s="21">
        <v>391</v>
      </c>
      <c r="JV445" s="39">
        <v>575</v>
      </c>
      <c r="JW445" s="39">
        <v>-75</v>
      </c>
      <c r="JX445" s="39">
        <v>2500</v>
      </c>
      <c r="JY445" s="50">
        <f t="shared" si="1024"/>
        <v>1.7071420811780114E-3</v>
      </c>
      <c r="JZ445" s="40">
        <f t="shared" si="940"/>
        <v>24.953243276068239</v>
      </c>
      <c r="KA445" s="41">
        <f t="shared" si="1025"/>
        <v>62383.108190170598</v>
      </c>
      <c r="KB445" s="39">
        <f t="shared" si="1026"/>
        <v>-4678733.1142627951</v>
      </c>
      <c r="KC445" s="39">
        <f t="shared" si="1027"/>
        <v>35870287.209348097</v>
      </c>
      <c r="KD445" s="40">
        <f t="shared" si="941"/>
        <v>3733.9384649803551</v>
      </c>
      <c r="KE445" s="39">
        <f t="shared" si="1028"/>
        <v>9334846.1624508873</v>
      </c>
      <c r="KF445" s="39">
        <f t="shared" si="1029"/>
        <v>-700113462.18381655</v>
      </c>
      <c r="KG445" s="39">
        <f t="shared" si="1030"/>
        <v>5367536543.4092598</v>
      </c>
      <c r="KH445" s="53">
        <f t="shared" si="1031"/>
        <v>52508509663.78624</v>
      </c>
      <c r="KI445" s="39">
        <f t="shared" si="1032"/>
        <v>-402565240755.69446</v>
      </c>
      <c r="KJ445" s="39">
        <f t="shared" si="1033"/>
        <v>3086333512460.3247</v>
      </c>
      <c r="LD445" s="21">
        <v>391</v>
      </c>
      <c r="LE445" s="39">
        <v>575</v>
      </c>
      <c r="LF445" s="39">
        <v>-75</v>
      </c>
      <c r="LG445" s="39">
        <v>2500</v>
      </c>
      <c r="LH445" s="50">
        <f t="shared" si="1034"/>
        <v>1.7071420811780114E-3</v>
      </c>
      <c r="LI445" s="40">
        <f t="shared" si="942"/>
        <v>24.953243276068239</v>
      </c>
      <c r="LJ445" s="41">
        <f t="shared" si="1035"/>
        <v>62383.108190170598</v>
      </c>
      <c r="LK445" s="39">
        <f t="shared" si="1036"/>
        <v>-4678733.1142627951</v>
      </c>
      <c r="LL445" s="39">
        <f t="shared" si="1037"/>
        <v>35870287.209348097</v>
      </c>
      <c r="LM445" s="40">
        <f t="shared" si="943"/>
        <v>3733.9384649803551</v>
      </c>
      <c r="LN445" s="39">
        <f t="shared" si="1038"/>
        <v>9334846.1624508873</v>
      </c>
      <c r="LO445" s="39">
        <f t="shared" si="1039"/>
        <v>-700113462.18381655</v>
      </c>
      <c r="LP445" s="39">
        <f t="shared" si="1040"/>
        <v>5367536543.4092598</v>
      </c>
      <c r="LQ445" s="53">
        <f t="shared" si="1041"/>
        <v>52508509663.78624</v>
      </c>
      <c r="LR445" s="39">
        <f t="shared" si="1042"/>
        <v>-402565240755.69446</v>
      </c>
      <c r="LS445" s="39">
        <f t="shared" si="1043"/>
        <v>3086333512460.3247</v>
      </c>
    </row>
    <row r="446" spans="1:331" x14ac:dyDescent="0.25">
      <c r="A446" s="21">
        <v>392</v>
      </c>
      <c r="B446" s="39">
        <v>575</v>
      </c>
      <c r="C446" s="39">
        <v>-25</v>
      </c>
      <c r="D446" s="39">
        <v>2500</v>
      </c>
      <c r="E446" s="50">
        <f t="shared" si="944"/>
        <v>1.0249999999999999E-3</v>
      </c>
      <c r="F446" s="40">
        <f t="shared" si="924"/>
        <v>19.439765625</v>
      </c>
      <c r="G446" s="41">
        <f t="shared" si="945"/>
        <v>48599.4140625</v>
      </c>
      <c r="H446" s="39">
        <f t="shared" si="946"/>
        <v>-1214985.3515625</v>
      </c>
      <c r="I446" s="39">
        <f t="shared" si="947"/>
        <v>27944663.0859375</v>
      </c>
      <c r="J446" s="40">
        <f t="shared" si="925"/>
        <v>12431.250000000002</v>
      </c>
      <c r="K446" s="39">
        <f t="shared" si="948"/>
        <v>31078125.000000004</v>
      </c>
      <c r="L446" s="39">
        <f t="shared" si="949"/>
        <v>-776953125.00000012</v>
      </c>
      <c r="M446" s="39">
        <f t="shared" si="950"/>
        <v>17869921875.000004</v>
      </c>
      <c r="N446" s="53">
        <f t="shared" si="951"/>
        <v>19423828125.000004</v>
      </c>
      <c r="O446" s="39">
        <f t="shared" si="952"/>
        <v>-446748046875.00012</v>
      </c>
      <c r="P446" s="39">
        <f t="shared" si="953"/>
        <v>10275205078125.002</v>
      </c>
      <c r="AJ446" s="21">
        <v>392</v>
      </c>
      <c r="AK446" s="39">
        <v>575</v>
      </c>
      <c r="AL446" s="39">
        <v>-25</v>
      </c>
      <c r="AM446" s="39">
        <v>2500</v>
      </c>
      <c r="AN446" s="50">
        <f t="shared" si="954"/>
        <v>1.2843924853925641E-3</v>
      </c>
      <c r="AO446" s="40">
        <f t="shared" si="926"/>
        <v>22.235400017113221</v>
      </c>
      <c r="AP446" s="41">
        <f t="shared" si="955"/>
        <v>55588.500042783053</v>
      </c>
      <c r="AQ446" s="39">
        <f t="shared" si="956"/>
        <v>-1389712.5010695762</v>
      </c>
      <c r="AR446" s="39">
        <f t="shared" si="957"/>
        <v>31963387.524600256</v>
      </c>
      <c r="AS446" s="40">
        <f t="shared" si="927"/>
        <v>9123.9958112448076</v>
      </c>
      <c r="AT446" s="39">
        <f t="shared" si="958"/>
        <v>22809989.52811202</v>
      </c>
      <c r="AU446" s="39">
        <f t="shared" si="959"/>
        <v>-570249738.20280051</v>
      </c>
      <c r="AV446" s="39">
        <f t="shared" si="960"/>
        <v>13115743978.664412</v>
      </c>
      <c r="AW446" s="53">
        <f t="shared" si="961"/>
        <v>14256243455.070013</v>
      </c>
      <c r="AX446" s="39">
        <f t="shared" si="962"/>
        <v>-327893599466.61029</v>
      </c>
      <c r="AY446" s="39">
        <f t="shared" si="963"/>
        <v>7541552787732.0371</v>
      </c>
      <c r="BS446" s="21">
        <v>392</v>
      </c>
      <c r="BT446" s="39">
        <v>575</v>
      </c>
      <c r="BU446" s="39">
        <v>-25</v>
      </c>
      <c r="BV446" s="39">
        <v>2500</v>
      </c>
      <c r="BW446" s="50">
        <f t="shared" si="964"/>
        <v>1.5379321642932187E-3</v>
      </c>
      <c r="BX446" s="40">
        <f t="shared" si="928"/>
        <v>24.138894884433476</v>
      </c>
      <c r="BY446" s="41">
        <f t="shared" si="965"/>
        <v>60347.237211083688</v>
      </c>
      <c r="BZ446" s="39">
        <f t="shared" si="966"/>
        <v>-1508680.9302770921</v>
      </c>
      <c r="CA446" s="39">
        <f t="shared" si="967"/>
        <v>34699661.396373123</v>
      </c>
      <c r="CB446" s="40">
        <f t="shared" si="929"/>
        <v>5891.3649052614619</v>
      </c>
      <c r="CC446" s="39">
        <f t="shared" si="968"/>
        <v>14728412.263153655</v>
      </c>
      <c r="CD446" s="39">
        <f t="shared" si="969"/>
        <v>-368210306.57884139</v>
      </c>
      <c r="CE446" s="39">
        <f t="shared" si="970"/>
        <v>8468837051.3133516</v>
      </c>
      <c r="CF446" s="53">
        <f t="shared" si="971"/>
        <v>9205257664.471035</v>
      </c>
      <c r="CG446" s="39">
        <f t="shared" si="972"/>
        <v>-211720926282.8338</v>
      </c>
      <c r="CH446" s="39">
        <f t="shared" si="973"/>
        <v>4869581304505.1777</v>
      </c>
      <c r="DB446" s="21">
        <v>392</v>
      </c>
      <c r="DC446" s="39">
        <v>575</v>
      </c>
      <c r="DD446" s="39">
        <v>-25</v>
      </c>
      <c r="DE446" s="39">
        <v>2500</v>
      </c>
      <c r="DF446" s="50">
        <f t="shared" si="974"/>
        <v>1.7413497834527722E-3</v>
      </c>
      <c r="DG446" s="40">
        <f t="shared" si="930"/>
        <v>25.073512917435458</v>
      </c>
      <c r="DH446" s="41">
        <f t="shared" si="975"/>
        <v>62683.782293588643</v>
      </c>
      <c r="DI446" s="39">
        <f t="shared" si="976"/>
        <v>-1567094.557339716</v>
      </c>
      <c r="DJ446" s="39">
        <f t="shared" si="977"/>
        <v>36043174.818813473</v>
      </c>
      <c r="DK446" s="40">
        <f t="shared" si="931"/>
        <v>3297.7902609771568</v>
      </c>
      <c r="DL446" s="39">
        <f t="shared" si="978"/>
        <v>8244475.6524428921</v>
      </c>
      <c r="DM446" s="39">
        <f t="shared" si="979"/>
        <v>-206111891.31107229</v>
      </c>
      <c r="DN446" s="39">
        <f t="shared" si="980"/>
        <v>4740573500.1546631</v>
      </c>
      <c r="DO446" s="53">
        <f t="shared" si="981"/>
        <v>5152797282.7768068</v>
      </c>
      <c r="DP446" s="39">
        <f t="shared" si="982"/>
        <v>-118514337503.86658</v>
      </c>
      <c r="DQ446" s="39">
        <f t="shared" si="983"/>
        <v>2725829762588.9312</v>
      </c>
      <c r="EK446" s="21">
        <v>392</v>
      </c>
      <c r="EL446" s="39">
        <v>575</v>
      </c>
      <c r="EM446" s="39">
        <v>-25</v>
      </c>
      <c r="EN446" s="39">
        <v>2500</v>
      </c>
      <c r="EO446" s="50">
        <f t="shared" si="984"/>
        <v>1.8202850388640056E-3</v>
      </c>
      <c r="EP446" s="40">
        <f t="shared" si="932"/>
        <v>25.294103646242288</v>
      </c>
      <c r="EQ446" s="41">
        <f t="shared" si="985"/>
        <v>63235.259115605717</v>
      </c>
      <c r="ER446" s="39">
        <f t="shared" si="986"/>
        <v>-1580881.4778901429</v>
      </c>
      <c r="ES446" s="39">
        <f t="shared" si="987"/>
        <v>36360273.991473287</v>
      </c>
      <c r="ET446" s="40">
        <f t="shared" si="933"/>
        <v>2291.3657544839298</v>
      </c>
      <c r="EU446" s="39">
        <f t="shared" si="988"/>
        <v>5728414.3862098241</v>
      </c>
      <c r="EV446" s="39">
        <f t="shared" si="989"/>
        <v>-143210359.6552456</v>
      </c>
      <c r="EW446" s="39">
        <f t="shared" si="990"/>
        <v>3293838272.0706487</v>
      </c>
      <c r="EX446" s="53">
        <f t="shared" si="991"/>
        <v>3580258991.3811402</v>
      </c>
      <c r="EY446" s="39">
        <f t="shared" si="992"/>
        <v>-82345956801.76622</v>
      </c>
      <c r="EZ446" s="39">
        <f t="shared" si="993"/>
        <v>1893957006440.623</v>
      </c>
      <c r="FT446" s="21">
        <v>392</v>
      </c>
      <c r="FU446" s="39">
        <v>575</v>
      </c>
      <c r="FV446" s="39">
        <v>-25</v>
      </c>
      <c r="FW446" s="39">
        <v>2500</v>
      </c>
      <c r="FX446" s="50">
        <f t="shared" si="994"/>
        <v>1.8262900238250968E-3</v>
      </c>
      <c r="FY446" s="40">
        <f t="shared" si="934"/>
        <v>25.307633381630382</v>
      </c>
      <c r="FZ446" s="41">
        <f t="shared" si="995"/>
        <v>63269.083454075953</v>
      </c>
      <c r="GA446" s="39">
        <f t="shared" si="996"/>
        <v>-1581727.0863518987</v>
      </c>
      <c r="GB446" s="39">
        <f t="shared" si="997"/>
        <v>36379722.98609367</v>
      </c>
      <c r="GC446" s="40">
        <f t="shared" si="935"/>
        <v>2214.8021962300163</v>
      </c>
      <c r="GD446" s="39">
        <f t="shared" si="998"/>
        <v>5537005.4905750407</v>
      </c>
      <c r="GE446" s="39">
        <f t="shared" si="999"/>
        <v>-138425137.26437601</v>
      </c>
      <c r="GF446" s="39">
        <f t="shared" si="1000"/>
        <v>3183778157.0806484</v>
      </c>
      <c r="GG446" s="53">
        <f t="shared" si="1001"/>
        <v>3460628431.6094003</v>
      </c>
      <c r="GH446" s="39">
        <f t="shared" si="1002"/>
        <v>-79594453927.016205</v>
      </c>
      <c r="GI446" s="39">
        <f t="shared" si="1003"/>
        <v>1830672440321.3728</v>
      </c>
      <c r="HC446" s="21">
        <v>392</v>
      </c>
      <c r="HD446" s="39">
        <v>575</v>
      </c>
      <c r="HE446" s="39">
        <v>-25</v>
      </c>
      <c r="HF446" s="39">
        <v>2500</v>
      </c>
      <c r="HG446" s="50">
        <f t="shared" si="1004"/>
        <v>1.8263142258445955E-3</v>
      </c>
      <c r="HH446" s="40">
        <f t="shared" si="936"/>
        <v>25.30768698058224</v>
      </c>
      <c r="HI446" s="41">
        <f t="shared" si="1005"/>
        <v>63269.217451455603</v>
      </c>
      <c r="HJ446" s="39">
        <f t="shared" si="1006"/>
        <v>-1581730.4362863901</v>
      </c>
      <c r="HK446" s="39">
        <f t="shared" si="1007"/>
        <v>36379800.034586973</v>
      </c>
      <c r="HL446" s="40">
        <f t="shared" si="937"/>
        <v>2214.493620481408</v>
      </c>
      <c r="HM446" s="39">
        <f t="shared" si="1008"/>
        <v>5536234.05120352</v>
      </c>
      <c r="HN446" s="39">
        <f t="shared" si="1009"/>
        <v>-138405851.28008801</v>
      </c>
      <c r="HO446" s="39">
        <f t="shared" si="1010"/>
        <v>3183334579.4420242</v>
      </c>
      <c r="HP446" s="53">
        <f t="shared" si="1011"/>
        <v>3460146282.0022001</v>
      </c>
      <c r="HQ446" s="39">
        <f t="shared" si="1012"/>
        <v>-79583364486.050598</v>
      </c>
      <c r="HR446" s="39">
        <f t="shared" si="1013"/>
        <v>1830417383179.1638</v>
      </c>
      <c r="IL446" s="21">
        <v>392</v>
      </c>
      <c r="IM446" s="39">
        <v>575</v>
      </c>
      <c r="IN446" s="39">
        <v>-25</v>
      </c>
      <c r="IO446" s="39">
        <v>2500</v>
      </c>
      <c r="IP446" s="50">
        <f t="shared" si="1014"/>
        <v>1.8263142262774043E-3</v>
      </c>
      <c r="IQ446" s="40">
        <f t="shared" si="938"/>
        <v>25.307686981540691</v>
      </c>
      <c r="IR446" s="41">
        <f t="shared" si="1015"/>
        <v>63269.217453851728</v>
      </c>
      <c r="IS446" s="39">
        <f t="shared" si="1016"/>
        <v>-1581730.4363462932</v>
      </c>
      <c r="IT446" s="39">
        <f t="shared" si="1017"/>
        <v>36379800.035964742</v>
      </c>
      <c r="IU446" s="40">
        <f t="shared" si="939"/>
        <v>2214.4936149630971</v>
      </c>
      <c r="IV446" s="39">
        <f t="shared" si="1018"/>
        <v>5536234.0374077428</v>
      </c>
      <c r="IW446" s="39">
        <f t="shared" si="1019"/>
        <v>-138405850.93519357</v>
      </c>
      <c r="IX446" s="39">
        <f t="shared" si="1020"/>
        <v>3183334571.5094523</v>
      </c>
      <c r="IY446" s="53">
        <f t="shared" si="1021"/>
        <v>3460146273.3798394</v>
      </c>
      <c r="IZ446" s="39">
        <f t="shared" si="1022"/>
        <v>-79583364287.736313</v>
      </c>
      <c r="JA446" s="39">
        <f t="shared" si="1023"/>
        <v>1830417378617.9351</v>
      </c>
      <c r="JU446" s="21">
        <v>392</v>
      </c>
      <c r="JV446" s="39">
        <v>575</v>
      </c>
      <c r="JW446" s="39">
        <v>-25</v>
      </c>
      <c r="JX446" s="39">
        <v>2500</v>
      </c>
      <c r="JY446" s="50">
        <f t="shared" si="1024"/>
        <v>1.8263142262774066E-3</v>
      </c>
      <c r="JZ446" s="40">
        <f t="shared" si="940"/>
        <v>25.307686981540698</v>
      </c>
      <c r="KA446" s="41">
        <f t="shared" si="1025"/>
        <v>63269.217453851743</v>
      </c>
      <c r="KB446" s="39">
        <f t="shared" si="1026"/>
        <v>-1581730.4363462937</v>
      </c>
      <c r="KC446" s="39">
        <f t="shared" si="1027"/>
        <v>36379800.03596475</v>
      </c>
      <c r="KD446" s="40">
        <f t="shared" si="941"/>
        <v>2214.4936149630662</v>
      </c>
      <c r="KE446" s="39">
        <f t="shared" si="1028"/>
        <v>5536234.0374076655</v>
      </c>
      <c r="KF446" s="39">
        <f t="shared" si="1029"/>
        <v>-138405850.93519163</v>
      </c>
      <c r="KG446" s="39">
        <f t="shared" si="1030"/>
        <v>3183334571.5094075</v>
      </c>
      <c r="KH446" s="53">
        <f t="shared" si="1031"/>
        <v>3460146273.3797908</v>
      </c>
      <c r="KI446" s="39">
        <f t="shared" si="1032"/>
        <v>-79583364287.735184</v>
      </c>
      <c r="KJ446" s="39">
        <f t="shared" si="1033"/>
        <v>1830417378617.9094</v>
      </c>
      <c r="LD446" s="21">
        <v>392</v>
      </c>
      <c r="LE446" s="39">
        <v>575</v>
      </c>
      <c r="LF446" s="39">
        <v>-25</v>
      </c>
      <c r="LG446" s="39">
        <v>2500</v>
      </c>
      <c r="LH446" s="50">
        <f t="shared" si="1034"/>
        <v>1.8263142262774066E-3</v>
      </c>
      <c r="LI446" s="40">
        <f t="shared" si="942"/>
        <v>25.307686981540698</v>
      </c>
      <c r="LJ446" s="41">
        <f t="shared" si="1035"/>
        <v>63269.217453851743</v>
      </c>
      <c r="LK446" s="39">
        <f t="shared" si="1036"/>
        <v>-1581730.4363462937</v>
      </c>
      <c r="LL446" s="39">
        <f t="shared" si="1037"/>
        <v>36379800.03596475</v>
      </c>
      <c r="LM446" s="40">
        <f t="shared" si="943"/>
        <v>2214.4936149630662</v>
      </c>
      <c r="LN446" s="39">
        <f t="shared" si="1038"/>
        <v>5536234.0374076655</v>
      </c>
      <c r="LO446" s="39">
        <f t="shared" si="1039"/>
        <v>-138405850.93519163</v>
      </c>
      <c r="LP446" s="39">
        <f t="shared" si="1040"/>
        <v>3183334571.5094075</v>
      </c>
      <c r="LQ446" s="53">
        <f t="shared" si="1041"/>
        <v>3460146273.3797908</v>
      </c>
      <c r="LR446" s="39">
        <f t="shared" si="1042"/>
        <v>-79583364287.735184</v>
      </c>
      <c r="LS446" s="39">
        <f t="shared" si="1043"/>
        <v>1830417378617.9094</v>
      </c>
    </row>
    <row r="447" spans="1:331" x14ac:dyDescent="0.25">
      <c r="A447" s="21">
        <v>393</v>
      </c>
      <c r="B447" s="39">
        <v>575</v>
      </c>
      <c r="C447" s="39">
        <v>25</v>
      </c>
      <c r="D447" s="39">
        <v>2500</v>
      </c>
      <c r="E447" s="50">
        <f t="shared" si="944"/>
        <v>1.0325E-3</v>
      </c>
      <c r="F447" s="40">
        <f t="shared" si="924"/>
        <v>19.532641406250001</v>
      </c>
      <c r="G447" s="41">
        <f t="shared" si="945"/>
        <v>48831.603515625</v>
      </c>
      <c r="H447" s="39">
        <f t="shared" si="946"/>
        <v>1220790.087890625</v>
      </c>
      <c r="I447" s="39">
        <f t="shared" si="947"/>
        <v>28078172.021484375</v>
      </c>
      <c r="J447" s="40">
        <f t="shared" si="925"/>
        <v>12335.625</v>
      </c>
      <c r="K447" s="39">
        <f t="shared" si="948"/>
        <v>30839062.5</v>
      </c>
      <c r="L447" s="39">
        <f t="shared" si="949"/>
        <v>770976562.5</v>
      </c>
      <c r="M447" s="39">
        <f t="shared" si="950"/>
        <v>17732460937.5</v>
      </c>
      <c r="N447" s="53">
        <f t="shared" si="951"/>
        <v>19274414062.5</v>
      </c>
      <c r="O447" s="39">
        <f t="shared" si="952"/>
        <v>443311523437.5</v>
      </c>
      <c r="P447" s="39">
        <f t="shared" si="953"/>
        <v>10196165039062.5</v>
      </c>
      <c r="AJ447" s="21">
        <v>393</v>
      </c>
      <c r="AK447" s="39">
        <v>575</v>
      </c>
      <c r="AL447" s="39">
        <v>25</v>
      </c>
      <c r="AM447" s="39">
        <v>2500</v>
      </c>
      <c r="AN447" s="50">
        <f t="shared" si="954"/>
        <v>1.3569845251305398E-3</v>
      </c>
      <c r="AO447" s="40">
        <f t="shared" si="926"/>
        <v>22.864135756624819</v>
      </c>
      <c r="AP447" s="41">
        <f t="shared" si="955"/>
        <v>57160.339391562047</v>
      </c>
      <c r="AQ447" s="39">
        <f t="shared" si="956"/>
        <v>1429008.4847890511</v>
      </c>
      <c r="AR447" s="39">
        <f t="shared" si="957"/>
        <v>32867195.150148176</v>
      </c>
      <c r="AS447" s="40">
        <f t="shared" si="927"/>
        <v>8198.4473045856157</v>
      </c>
      <c r="AT447" s="39">
        <f t="shared" si="958"/>
        <v>20496118.261464041</v>
      </c>
      <c r="AU447" s="39">
        <f t="shared" si="959"/>
        <v>512402956.53660101</v>
      </c>
      <c r="AV447" s="39">
        <f t="shared" si="960"/>
        <v>11785268000.341824</v>
      </c>
      <c r="AW447" s="53">
        <f t="shared" si="961"/>
        <v>12810073913.415026</v>
      </c>
      <c r="AX447" s="39">
        <f t="shared" si="962"/>
        <v>294631700008.54559</v>
      </c>
      <c r="AY447" s="39">
        <f t="shared" si="963"/>
        <v>6776529100196.5488</v>
      </c>
      <c r="BS447" s="21">
        <v>393</v>
      </c>
      <c r="BT447" s="39">
        <v>575</v>
      </c>
      <c r="BU447" s="39">
        <v>25</v>
      </c>
      <c r="BV447" s="39">
        <v>2500</v>
      </c>
      <c r="BW447" s="50">
        <f t="shared" si="964"/>
        <v>1.628293668041531E-3</v>
      </c>
      <c r="BX447" s="40">
        <f t="shared" si="928"/>
        <v>24.619194317735122</v>
      </c>
      <c r="BY447" s="41">
        <f t="shared" si="965"/>
        <v>61547.985794337808</v>
      </c>
      <c r="BZ447" s="39">
        <f t="shared" si="966"/>
        <v>1538699.6448584453</v>
      </c>
      <c r="CA447" s="39">
        <f t="shared" si="967"/>
        <v>35390091.831744239</v>
      </c>
      <c r="CB447" s="40">
        <f t="shared" si="929"/>
        <v>4739.2557324704803</v>
      </c>
      <c r="CC447" s="39">
        <f t="shared" si="968"/>
        <v>11848139.331176201</v>
      </c>
      <c r="CD447" s="39">
        <f t="shared" si="969"/>
        <v>296203483.279405</v>
      </c>
      <c r="CE447" s="39">
        <f t="shared" si="970"/>
        <v>6812680115.4263153</v>
      </c>
      <c r="CF447" s="53">
        <f t="shared" si="971"/>
        <v>7405087081.9851246</v>
      </c>
      <c r="CG447" s="39">
        <f t="shared" si="972"/>
        <v>170317002885.6579</v>
      </c>
      <c r="CH447" s="39">
        <f t="shared" si="973"/>
        <v>3917291066370.1313</v>
      </c>
      <c r="DB447" s="21">
        <v>393</v>
      </c>
      <c r="DC447" s="39">
        <v>575</v>
      </c>
      <c r="DD447" s="39">
        <v>25</v>
      </c>
      <c r="DE447" s="39">
        <v>2500</v>
      </c>
      <c r="DF447" s="50">
        <f t="shared" si="974"/>
        <v>1.8522700582041492E-3</v>
      </c>
      <c r="DG447" s="40">
        <f t="shared" si="930"/>
        <v>25.36087113489334</v>
      </c>
      <c r="DH447" s="41">
        <f t="shared" si="975"/>
        <v>63402.17783723335</v>
      </c>
      <c r="DI447" s="39">
        <f t="shared" si="976"/>
        <v>1585054.4459308337</v>
      </c>
      <c r="DJ447" s="39">
        <f t="shared" si="977"/>
        <v>36456252.256409176</v>
      </c>
      <c r="DK447" s="40">
        <f t="shared" si="931"/>
        <v>1883.5567578970986</v>
      </c>
      <c r="DL447" s="39">
        <f t="shared" si="978"/>
        <v>4708891.8947427468</v>
      </c>
      <c r="DM447" s="39">
        <f t="shared" si="979"/>
        <v>117722297.36856867</v>
      </c>
      <c r="DN447" s="39">
        <f t="shared" si="980"/>
        <v>2707612839.4770794</v>
      </c>
      <c r="DO447" s="53">
        <f t="shared" si="981"/>
        <v>2943057434.2142167</v>
      </c>
      <c r="DP447" s="39">
        <f t="shared" si="982"/>
        <v>67690320986.926987</v>
      </c>
      <c r="DQ447" s="39">
        <f t="shared" si="983"/>
        <v>1556877382699.3206</v>
      </c>
      <c r="EK447" s="21">
        <v>393</v>
      </c>
      <c r="EL447" s="39">
        <v>575</v>
      </c>
      <c r="EM447" s="39">
        <v>25</v>
      </c>
      <c r="EN447" s="39">
        <v>2500</v>
      </c>
      <c r="EO447" s="50">
        <f t="shared" si="984"/>
        <v>1.9388714491674639E-3</v>
      </c>
      <c r="EP447" s="40">
        <f t="shared" si="932"/>
        <v>25.476178539241104</v>
      </c>
      <c r="EQ447" s="41">
        <f t="shared" si="985"/>
        <v>63690.446348102763</v>
      </c>
      <c r="ER447" s="39">
        <f t="shared" si="986"/>
        <v>1592261.1587025691</v>
      </c>
      <c r="ES447" s="39">
        <f t="shared" si="987"/>
        <v>36622006.650159091</v>
      </c>
      <c r="ET447" s="40">
        <f t="shared" si="933"/>
        <v>779.38902311483525</v>
      </c>
      <c r="EU447" s="39">
        <f t="shared" si="988"/>
        <v>1948472.5577870882</v>
      </c>
      <c r="EV447" s="39">
        <f t="shared" si="989"/>
        <v>48711813.944677204</v>
      </c>
      <c r="EW447" s="39">
        <f t="shared" si="990"/>
        <v>1120371720.7275758</v>
      </c>
      <c r="EX447" s="53">
        <f t="shared" si="991"/>
        <v>1217795348.61693</v>
      </c>
      <c r="EY447" s="39">
        <f t="shared" si="992"/>
        <v>28009293018.189396</v>
      </c>
      <c r="EZ447" s="39">
        <f t="shared" si="993"/>
        <v>644213739418.35608</v>
      </c>
      <c r="FT447" s="21">
        <v>393</v>
      </c>
      <c r="FU447" s="39">
        <v>575</v>
      </c>
      <c r="FV447" s="39">
        <v>25</v>
      </c>
      <c r="FW447" s="39">
        <v>2500</v>
      </c>
      <c r="FX447" s="50">
        <f t="shared" si="994"/>
        <v>1.9454599045183639E-3</v>
      </c>
      <c r="FY447" s="40">
        <f t="shared" si="934"/>
        <v>25.48103678465344</v>
      </c>
      <c r="FZ447" s="41">
        <f t="shared" si="995"/>
        <v>63702.591961633603</v>
      </c>
      <c r="GA447" s="39">
        <f t="shared" si="996"/>
        <v>1592564.79904084</v>
      </c>
      <c r="GB447" s="39">
        <f t="shared" si="997"/>
        <v>36628990.377939321</v>
      </c>
      <c r="GC447" s="40">
        <f t="shared" si="935"/>
        <v>695.38621739086136</v>
      </c>
      <c r="GD447" s="39">
        <f t="shared" si="998"/>
        <v>1738465.5434771534</v>
      </c>
      <c r="GE447" s="39">
        <f t="shared" si="999"/>
        <v>43461638.586928837</v>
      </c>
      <c r="GF447" s="39">
        <f t="shared" si="1000"/>
        <v>999617687.49936318</v>
      </c>
      <c r="GG447" s="53">
        <f t="shared" si="1001"/>
        <v>1086540964.6732209</v>
      </c>
      <c r="GH447" s="39">
        <f t="shared" si="1002"/>
        <v>24990442187.484081</v>
      </c>
      <c r="GI447" s="39">
        <f t="shared" si="1003"/>
        <v>574780170312.13379</v>
      </c>
      <c r="HC447" s="21">
        <v>393</v>
      </c>
      <c r="HD447" s="39">
        <v>575</v>
      </c>
      <c r="HE447" s="39">
        <v>25</v>
      </c>
      <c r="HF447" s="39">
        <v>2500</v>
      </c>
      <c r="HG447" s="50">
        <f t="shared" si="1004"/>
        <v>1.9454863709025493E-3</v>
      </c>
      <c r="HH447" s="40">
        <f t="shared" si="936"/>
        <v>25.481055184546737</v>
      </c>
      <c r="HI447" s="41">
        <f t="shared" si="1005"/>
        <v>63702.63796136684</v>
      </c>
      <c r="HJ447" s="39">
        <f t="shared" si="1006"/>
        <v>1592565.9490341709</v>
      </c>
      <c r="HK447" s="39">
        <f t="shared" si="1007"/>
        <v>36629016.827785932</v>
      </c>
      <c r="HL447" s="40">
        <f t="shared" si="937"/>
        <v>695.04877099249813</v>
      </c>
      <c r="HM447" s="39">
        <f t="shared" si="1008"/>
        <v>1737621.9274812452</v>
      </c>
      <c r="HN447" s="39">
        <f t="shared" si="1009"/>
        <v>43440548.187031135</v>
      </c>
      <c r="HO447" s="39">
        <f t="shared" si="1010"/>
        <v>999132608.30171597</v>
      </c>
      <c r="HP447" s="53">
        <f t="shared" si="1011"/>
        <v>1086013704.6757784</v>
      </c>
      <c r="HQ447" s="39">
        <f t="shared" si="1012"/>
        <v>24978315207.5429</v>
      </c>
      <c r="HR447" s="39">
        <f t="shared" si="1013"/>
        <v>574501249773.48669</v>
      </c>
      <c r="IL447" s="21">
        <v>393</v>
      </c>
      <c r="IM447" s="39">
        <v>575</v>
      </c>
      <c r="IN447" s="39">
        <v>25</v>
      </c>
      <c r="IO447" s="39">
        <v>2500</v>
      </c>
      <c r="IP447" s="50">
        <f t="shared" si="1014"/>
        <v>1.9454863713767993E-3</v>
      </c>
      <c r="IQ447" s="40">
        <f t="shared" si="938"/>
        <v>25.481055184876364</v>
      </c>
      <c r="IR447" s="41">
        <f t="shared" si="1015"/>
        <v>63702.637962190915</v>
      </c>
      <c r="IS447" s="39">
        <f t="shared" si="1016"/>
        <v>1592565.949054773</v>
      </c>
      <c r="IT447" s="39">
        <f t="shared" si="1017"/>
        <v>36629016.828259774</v>
      </c>
      <c r="IU447" s="40">
        <f t="shared" si="939"/>
        <v>695.04876494581094</v>
      </c>
      <c r="IV447" s="39">
        <f t="shared" si="1018"/>
        <v>1737621.9123645274</v>
      </c>
      <c r="IW447" s="39">
        <f t="shared" si="1019"/>
        <v>43440547.809113182</v>
      </c>
      <c r="IX447" s="39">
        <f t="shared" si="1020"/>
        <v>999132599.60960329</v>
      </c>
      <c r="IY447" s="53">
        <f t="shared" si="1021"/>
        <v>1086013695.2278295</v>
      </c>
      <c r="IZ447" s="39">
        <f t="shared" si="1022"/>
        <v>24978314990.240082</v>
      </c>
      <c r="JA447" s="39">
        <f t="shared" si="1023"/>
        <v>574501244775.52185</v>
      </c>
      <c r="JU447" s="21">
        <v>393</v>
      </c>
      <c r="JV447" s="39">
        <v>575</v>
      </c>
      <c r="JW447" s="39">
        <v>25</v>
      </c>
      <c r="JX447" s="39">
        <v>2500</v>
      </c>
      <c r="JY447" s="50">
        <f t="shared" si="1024"/>
        <v>1.9454863713768017E-3</v>
      </c>
      <c r="JZ447" s="40">
        <f t="shared" si="940"/>
        <v>25.481055184876368</v>
      </c>
      <c r="KA447" s="41">
        <f t="shared" si="1025"/>
        <v>63702.637962190922</v>
      </c>
      <c r="KB447" s="39">
        <f t="shared" si="1026"/>
        <v>1592565.949054773</v>
      </c>
      <c r="KC447" s="39">
        <f t="shared" si="1027"/>
        <v>36629016.828259781</v>
      </c>
      <c r="KD447" s="40">
        <f t="shared" si="941"/>
        <v>695.04876494577979</v>
      </c>
      <c r="KE447" s="39">
        <f t="shared" si="1028"/>
        <v>1737621.9123644496</v>
      </c>
      <c r="KF447" s="39">
        <f t="shared" si="1029"/>
        <v>43440547.809111238</v>
      </c>
      <c r="KG447" s="39">
        <f t="shared" si="1030"/>
        <v>999132599.60955846</v>
      </c>
      <c r="KH447" s="53">
        <f t="shared" si="1031"/>
        <v>1086013695.2277808</v>
      </c>
      <c r="KI447" s="39">
        <f t="shared" si="1032"/>
        <v>24978314990.23896</v>
      </c>
      <c r="KJ447" s="39">
        <f t="shared" si="1033"/>
        <v>574501244775.49609</v>
      </c>
      <c r="LD447" s="21">
        <v>393</v>
      </c>
      <c r="LE447" s="39">
        <v>575</v>
      </c>
      <c r="LF447" s="39">
        <v>25</v>
      </c>
      <c r="LG447" s="39">
        <v>2500</v>
      </c>
      <c r="LH447" s="50">
        <f t="shared" si="1034"/>
        <v>1.9454863713768017E-3</v>
      </c>
      <c r="LI447" s="40">
        <f t="shared" si="942"/>
        <v>25.481055184876368</v>
      </c>
      <c r="LJ447" s="41">
        <f t="shared" si="1035"/>
        <v>63702.637962190922</v>
      </c>
      <c r="LK447" s="39">
        <f t="shared" si="1036"/>
        <v>1592565.949054773</v>
      </c>
      <c r="LL447" s="39">
        <f t="shared" si="1037"/>
        <v>36629016.828259781</v>
      </c>
      <c r="LM447" s="40">
        <f t="shared" si="943"/>
        <v>695.04876494577979</v>
      </c>
      <c r="LN447" s="39">
        <f t="shared" si="1038"/>
        <v>1737621.9123644496</v>
      </c>
      <c r="LO447" s="39">
        <f t="shared" si="1039"/>
        <v>43440547.809111238</v>
      </c>
      <c r="LP447" s="39">
        <f t="shared" si="1040"/>
        <v>999132599.60955846</v>
      </c>
      <c r="LQ447" s="53">
        <f t="shared" si="1041"/>
        <v>1086013695.2277808</v>
      </c>
      <c r="LR447" s="39">
        <f t="shared" si="1042"/>
        <v>24978314990.23896</v>
      </c>
      <c r="LS447" s="39">
        <f t="shared" si="1043"/>
        <v>574501244775.49609</v>
      </c>
    </row>
    <row r="448" spans="1:331" x14ac:dyDescent="0.25">
      <c r="A448" s="21">
        <v>394</v>
      </c>
      <c r="B448" s="39">
        <v>575</v>
      </c>
      <c r="C448" s="39">
        <v>75</v>
      </c>
      <c r="D448" s="39">
        <v>2500</v>
      </c>
      <c r="E448" s="50">
        <f t="shared" si="944"/>
        <v>1.0399999999999999E-3</v>
      </c>
      <c r="F448" s="40">
        <f t="shared" si="924"/>
        <v>19.6248</v>
      </c>
      <c r="G448" s="41">
        <f t="shared" si="945"/>
        <v>49062</v>
      </c>
      <c r="H448" s="39">
        <f t="shared" si="946"/>
        <v>3679650</v>
      </c>
      <c r="I448" s="39">
        <f t="shared" si="947"/>
        <v>28210650</v>
      </c>
      <c r="J448" s="40">
        <f t="shared" si="925"/>
        <v>12240.000000000002</v>
      </c>
      <c r="K448" s="39">
        <f t="shared" si="948"/>
        <v>30600000.000000004</v>
      </c>
      <c r="L448" s="39">
        <f t="shared" si="949"/>
        <v>2295000000.0000005</v>
      </c>
      <c r="M448" s="39">
        <f t="shared" si="950"/>
        <v>17595000000.000004</v>
      </c>
      <c r="N448" s="53">
        <f t="shared" si="951"/>
        <v>172125000000.00003</v>
      </c>
      <c r="O448" s="39">
        <f t="shared" si="952"/>
        <v>1319625000000.0002</v>
      </c>
      <c r="P448" s="39">
        <f t="shared" si="953"/>
        <v>10117125000000.002</v>
      </c>
      <c r="AJ448" s="21">
        <v>394</v>
      </c>
      <c r="AK448" s="39">
        <v>575</v>
      </c>
      <c r="AL448" s="39">
        <v>75</v>
      </c>
      <c r="AM448" s="39">
        <v>2500</v>
      </c>
      <c r="AN448" s="50">
        <f t="shared" si="954"/>
        <v>1.4295765648685156E-3</v>
      </c>
      <c r="AO448" s="40">
        <f t="shared" si="926"/>
        <v>23.425684042161581</v>
      </c>
      <c r="AP448" s="41">
        <f t="shared" si="955"/>
        <v>58564.210105403952</v>
      </c>
      <c r="AQ448" s="39">
        <f t="shared" si="956"/>
        <v>4392315.7579052961</v>
      </c>
      <c r="AR448" s="39">
        <f t="shared" si="957"/>
        <v>33674420.810607269</v>
      </c>
      <c r="AS448" s="40">
        <f t="shared" si="927"/>
        <v>7272.8987979264275</v>
      </c>
      <c r="AT448" s="39">
        <f t="shared" si="958"/>
        <v>18182246.994816069</v>
      </c>
      <c r="AU448" s="39">
        <f t="shared" si="959"/>
        <v>1363668524.6112051</v>
      </c>
      <c r="AV448" s="39">
        <f t="shared" si="960"/>
        <v>10454792022.019239</v>
      </c>
      <c r="AW448" s="53">
        <f t="shared" si="961"/>
        <v>102275139345.84038</v>
      </c>
      <c r="AX448" s="39">
        <f t="shared" si="962"/>
        <v>784109401651.44299</v>
      </c>
      <c r="AY448" s="39">
        <f t="shared" si="963"/>
        <v>6011505412661.0625</v>
      </c>
      <c r="BS448" s="21">
        <v>394</v>
      </c>
      <c r="BT448" s="39">
        <v>575</v>
      </c>
      <c r="BU448" s="39">
        <v>75</v>
      </c>
      <c r="BV448" s="39">
        <v>2500</v>
      </c>
      <c r="BW448" s="50">
        <f t="shared" si="964"/>
        <v>1.7186551717898431E-3</v>
      </c>
      <c r="BX448" s="40">
        <f t="shared" si="928"/>
        <v>24.995387433701161</v>
      </c>
      <c r="BY448" s="41">
        <f t="shared" si="965"/>
        <v>62488.4685842529</v>
      </c>
      <c r="BZ448" s="39">
        <f t="shared" si="966"/>
        <v>4686635.143818967</v>
      </c>
      <c r="CA448" s="39">
        <f t="shared" si="967"/>
        <v>35930869.435945414</v>
      </c>
      <c r="CB448" s="40">
        <f t="shared" si="929"/>
        <v>3587.146559679501</v>
      </c>
      <c r="CC448" s="39">
        <f t="shared" si="968"/>
        <v>8967866.3991987519</v>
      </c>
      <c r="CD448" s="39">
        <f t="shared" si="969"/>
        <v>672589979.93990636</v>
      </c>
      <c r="CE448" s="39">
        <f t="shared" si="970"/>
        <v>5156523179.5392828</v>
      </c>
      <c r="CF448" s="53">
        <f t="shared" si="971"/>
        <v>50444248495.492973</v>
      </c>
      <c r="CG448" s="39">
        <f t="shared" si="972"/>
        <v>386739238465.44623</v>
      </c>
      <c r="CH448" s="39">
        <f t="shared" si="973"/>
        <v>2965000828235.0874</v>
      </c>
      <c r="DB448" s="21">
        <v>394</v>
      </c>
      <c r="DC448" s="39">
        <v>575</v>
      </c>
      <c r="DD448" s="39">
        <v>75</v>
      </c>
      <c r="DE448" s="39">
        <v>2500</v>
      </c>
      <c r="DF448" s="50">
        <f t="shared" si="974"/>
        <v>1.9631903329555261E-3</v>
      </c>
      <c r="DG448" s="40">
        <f t="shared" si="930"/>
        <v>25.491362183626975</v>
      </c>
      <c r="DH448" s="41">
        <f t="shared" si="975"/>
        <v>63728.405459067442</v>
      </c>
      <c r="DI448" s="39">
        <f t="shared" si="976"/>
        <v>4779630.4094300577</v>
      </c>
      <c r="DJ448" s="39">
        <f t="shared" si="977"/>
        <v>36643833.138963781</v>
      </c>
      <c r="DK448" s="40">
        <f t="shared" si="931"/>
        <v>469.32325481704311</v>
      </c>
      <c r="DL448" s="39">
        <f t="shared" si="978"/>
        <v>1173308.1370426079</v>
      </c>
      <c r="DM448" s="39">
        <f t="shared" si="979"/>
        <v>87998110.27819559</v>
      </c>
      <c r="DN448" s="39">
        <f t="shared" si="980"/>
        <v>674652178.79949951</v>
      </c>
      <c r="DO448" s="53">
        <f t="shared" si="981"/>
        <v>6599858270.8646688</v>
      </c>
      <c r="DP448" s="39">
        <f t="shared" si="982"/>
        <v>50598913409.962463</v>
      </c>
      <c r="DQ448" s="39">
        <f t="shared" si="983"/>
        <v>387925002809.71222</v>
      </c>
      <c r="EK448" s="21">
        <v>394</v>
      </c>
      <c r="EL448" s="39">
        <v>575</v>
      </c>
      <c r="EM448" s="39">
        <v>75</v>
      </c>
      <c r="EN448" s="39">
        <v>2500</v>
      </c>
      <c r="EO448" s="50">
        <f t="shared" si="984"/>
        <v>2.0574578594709219E-3</v>
      </c>
      <c r="EP448" s="40">
        <f t="shared" si="932"/>
        <v>25.5</v>
      </c>
      <c r="EQ448" s="41">
        <f t="shared" si="985"/>
        <v>63750</v>
      </c>
      <c r="ER448" s="39">
        <f t="shared" si="986"/>
        <v>4781250</v>
      </c>
      <c r="ES448" s="39">
        <f t="shared" si="987"/>
        <v>36656250</v>
      </c>
      <c r="ET448" s="40">
        <f t="shared" si="933"/>
        <v>0</v>
      </c>
      <c r="EU448" s="39">
        <f t="shared" si="988"/>
        <v>0</v>
      </c>
      <c r="EV448" s="39">
        <f t="shared" si="989"/>
        <v>0</v>
      </c>
      <c r="EW448" s="39">
        <f t="shared" si="990"/>
        <v>0</v>
      </c>
      <c r="EX448" s="53">
        <f t="shared" si="991"/>
        <v>0</v>
      </c>
      <c r="EY448" s="39">
        <f t="shared" si="992"/>
        <v>0</v>
      </c>
      <c r="EZ448" s="39">
        <f t="shared" si="993"/>
        <v>0</v>
      </c>
      <c r="FT448" s="21">
        <v>394</v>
      </c>
      <c r="FU448" s="39">
        <v>575</v>
      </c>
      <c r="FV448" s="39">
        <v>75</v>
      </c>
      <c r="FW448" s="39">
        <v>2500</v>
      </c>
      <c r="FX448" s="50">
        <f t="shared" si="994"/>
        <v>2.0646297852116311E-3</v>
      </c>
      <c r="FY448" s="40">
        <f t="shared" si="934"/>
        <v>25.5</v>
      </c>
      <c r="FZ448" s="41">
        <f t="shared" si="995"/>
        <v>63750</v>
      </c>
      <c r="GA448" s="39">
        <f t="shared" si="996"/>
        <v>4781250</v>
      </c>
      <c r="GB448" s="39">
        <f t="shared" si="997"/>
        <v>36656250</v>
      </c>
      <c r="GC448" s="40">
        <f t="shared" si="935"/>
        <v>0</v>
      </c>
      <c r="GD448" s="39">
        <f t="shared" si="998"/>
        <v>0</v>
      </c>
      <c r="GE448" s="39">
        <f t="shared" si="999"/>
        <v>0</v>
      </c>
      <c r="GF448" s="39">
        <f t="shared" si="1000"/>
        <v>0</v>
      </c>
      <c r="GG448" s="53">
        <f t="shared" si="1001"/>
        <v>0</v>
      </c>
      <c r="GH448" s="39">
        <f t="shared" si="1002"/>
        <v>0</v>
      </c>
      <c r="GI448" s="39">
        <f t="shared" si="1003"/>
        <v>0</v>
      </c>
      <c r="HC448" s="21">
        <v>394</v>
      </c>
      <c r="HD448" s="39">
        <v>575</v>
      </c>
      <c r="HE448" s="39">
        <v>75</v>
      </c>
      <c r="HF448" s="39">
        <v>2500</v>
      </c>
      <c r="HG448" s="50">
        <f t="shared" si="1004"/>
        <v>2.0646585159605031E-3</v>
      </c>
      <c r="HH448" s="40">
        <f t="shared" si="936"/>
        <v>25.5</v>
      </c>
      <c r="HI448" s="41">
        <f t="shared" si="1005"/>
        <v>63750</v>
      </c>
      <c r="HJ448" s="39">
        <f t="shared" si="1006"/>
        <v>4781250</v>
      </c>
      <c r="HK448" s="39">
        <f t="shared" si="1007"/>
        <v>36656250</v>
      </c>
      <c r="HL448" s="40">
        <f t="shared" si="937"/>
        <v>0</v>
      </c>
      <c r="HM448" s="39">
        <f t="shared" si="1008"/>
        <v>0</v>
      </c>
      <c r="HN448" s="39">
        <f t="shared" si="1009"/>
        <v>0</v>
      </c>
      <c r="HO448" s="39">
        <f t="shared" si="1010"/>
        <v>0</v>
      </c>
      <c r="HP448" s="53">
        <f t="shared" si="1011"/>
        <v>0</v>
      </c>
      <c r="HQ448" s="39">
        <f t="shared" si="1012"/>
        <v>0</v>
      </c>
      <c r="HR448" s="39">
        <f t="shared" si="1013"/>
        <v>0</v>
      </c>
      <c r="IL448" s="21">
        <v>394</v>
      </c>
      <c r="IM448" s="39">
        <v>575</v>
      </c>
      <c r="IN448" s="39">
        <v>75</v>
      </c>
      <c r="IO448" s="39">
        <v>2500</v>
      </c>
      <c r="IP448" s="50">
        <f t="shared" si="1014"/>
        <v>2.0646585164761943E-3</v>
      </c>
      <c r="IQ448" s="40">
        <f t="shared" si="938"/>
        <v>25.5</v>
      </c>
      <c r="IR448" s="41">
        <f t="shared" si="1015"/>
        <v>63750</v>
      </c>
      <c r="IS448" s="39">
        <f t="shared" si="1016"/>
        <v>4781250</v>
      </c>
      <c r="IT448" s="39">
        <f t="shared" si="1017"/>
        <v>36656250</v>
      </c>
      <c r="IU448" s="40">
        <f t="shared" si="939"/>
        <v>0</v>
      </c>
      <c r="IV448" s="39">
        <f t="shared" si="1018"/>
        <v>0</v>
      </c>
      <c r="IW448" s="39">
        <f t="shared" si="1019"/>
        <v>0</v>
      </c>
      <c r="IX448" s="39">
        <f t="shared" si="1020"/>
        <v>0</v>
      </c>
      <c r="IY448" s="53">
        <f t="shared" si="1021"/>
        <v>0</v>
      </c>
      <c r="IZ448" s="39">
        <f t="shared" si="1022"/>
        <v>0</v>
      </c>
      <c r="JA448" s="39">
        <f t="shared" si="1023"/>
        <v>0</v>
      </c>
      <c r="JU448" s="21">
        <v>394</v>
      </c>
      <c r="JV448" s="39">
        <v>575</v>
      </c>
      <c r="JW448" s="39">
        <v>75</v>
      </c>
      <c r="JX448" s="39">
        <v>2500</v>
      </c>
      <c r="JY448" s="50">
        <f t="shared" si="1024"/>
        <v>2.0646585164761969E-3</v>
      </c>
      <c r="JZ448" s="40">
        <f t="shared" si="940"/>
        <v>25.5</v>
      </c>
      <c r="KA448" s="41">
        <f t="shared" si="1025"/>
        <v>63750</v>
      </c>
      <c r="KB448" s="39">
        <f t="shared" si="1026"/>
        <v>4781250</v>
      </c>
      <c r="KC448" s="39">
        <f t="shared" si="1027"/>
        <v>36656250</v>
      </c>
      <c r="KD448" s="40">
        <f t="shared" si="941"/>
        <v>0</v>
      </c>
      <c r="KE448" s="39">
        <f t="shared" si="1028"/>
        <v>0</v>
      </c>
      <c r="KF448" s="39">
        <f t="shared" si="1029"/>
        <v>0</v>
      </c>
      <c r="KG448" s="39">
        <f t="shared" si="1030"/>
        <v>0</v>
      </c>
      <c r="KH448" s="53">
        <f t="shared" si="1031"/>
        <v>0</v>
      </c>
      <c r="KI448" s="39">
        <f t="shared" si="1032"/>
        <v>0</v>
      </c>
      <c r="KJ448" s="39">
        <f t="shared" si="1033"/>
        <v>0</v>
      </c>
      <c r="LD448" s="21">
        <v>394</v>
      </c>
      <c r="LE448" s="39">
        <v>575</v>
      </c>
      <c r="LF448" s="39">
        <v>75</v>
      </c>
      <c r="LG448" s="39">
        <v>2500</v>
      </c>
      <c r="LH448" s="50">
        <f t="shared" si="1034"/>
        <v>2.0646585164761969E-3</v>
      </c>
      <c r="LI448" s="40">
        <f t="shared" si="942"/>
        <v>25.5</v>
      </c>
      <c r="LJ448" s="41">
        <f t="shared" si="1035"/>
        <v>63750</v>
      </c>
      <c r="LK448" s="39">
        <f t="shared" si="1036"/>
        <v>4781250</v>
      </c>
      <c r="LL448" s="39">
        <f t="shared" si="1037"/>
        <v>36656250</v>
      </c>
      <c r="LM448" s="40">
        <f t="shared" si="943"/>
        <v>0</v>
      </c>
      <c r="LN448" s="39">
        <f t="shared" si="1038"/>
        <v>0</v>
      </c>
      <c r="LO448" s="39">
        <f t="shared" si="1039"/>
        <v>0</v>
      </c>
      <c r="LP448" s="39">
        <f t="shared" si="1040"/>
        <v>0</v>
      </c>
      <c r="LQ448" s="53">
        <f t="shared" si="1041"/>
        <v>0</v>
      </c>
      <c r="LR448" s="39">
        <f t="shared" si="1042"/>
        <v>0</v>
      </c>
      <c r="LS448" s="39">
        <f t="shared" si="1043"/>
        <v>0</v>
      </c>
    </row>
    <row r="449" spans="1:331" x14ac:dyDescent="0.25">
      <c r="A449" s="21">
        <v>395</v>
      </c>
      <c r="B449" s="39">
        <v>575</v>
      </c>
      <c r="C449" s="39">
        <v>125</v>
      </c>
      <c r="D449" s="39">
        <v>2500</v>
      </c>
      <c r="E449" s="50">
        <f t="shared" si="944"/>
        <v>1.0475E-3</v>
      </c>
      <c r="F449" s="40">
        <f t="shared" si="924"/>
        <v>19.716241406249999</v>
      </c>
      <c r="G449" s="41">
        <f t="shared" si="945"/>
        <v>49290.603515625</v>
      </c>
      <c r="H449" s="39">
        <f t="shared" si="946"/>
        <v>6161325.439453125</v>
      </c>
      <c r="I449" s="39">
        <f t="shared" si="947"/>
        <v>28342097.021484375</v>
      </c>
      <c r="J449" s="40">
        <f t="shared" si="925"/>
        <v>12144.374999999998</v>
      </c>
      <c r="K449" s="39">
        <f t="shared" si="948"/>
        <v>30360937.499999996</v>
      </c>
      <c r="L449" s="39">
        <f t="shared" si="949"/>
        <v>3795117187.4999995</v>
      </c>
      <c r="M449" s="39">
        <f t="shared" si="950"/>
        <v>17457539062.499996</v>
      </c>
      <c r="N449" s="53">
        <f t="shared" si="951"/>
        <v>474389648437.49994</v>
      </c>
      <c r="O449" s="39">
        <f t="shared" si="952"/>
        <v>2182192382812.4995</v>
      </c>
      <c r="P449" s="39">
        <f t="shared" si="953"/>
        <v>10038084960937.498</v>
      </c>
      <c r="AJ449" s="21">
        <v>395</v>
      </c>
      <c r="AK449" s="39">
        <v>575</v>
      </c>
      <c r="AL449" s="39">
        <v>125</v>
      </c>
      <c r="AM449" s="39">
        <v>2500</v>
      </c>
      <c r="AN449" s="50">
        <f t="shared" si="954"/>
        <v>1.5021686046064911E-3</v>
      </c>
      <c r="AO449" s="40">
        <f t="shared" si="926"/>
        <v>23.920044873723516</v>
      </c>
      <c r="AP449" s="41">
        <f t="shared" si="955"/>
        <v>59800.112184308789</v>
      </c>
      <c r="AQ449" s="39">
        <f t="shared" si="956"/>
        <v>7475014.0230385987</v>
      </c>
      <c r="AR449" s="39">
        <f t="shared" si="957"/>
        <v>34385064.505977556</v>
      </c>
      <c r="AS449" s="40">
        <f t="shared" si="927"/>
        <v>6347.3502912672393</v>
      </c>
      <c r="AT449" s="39">
        <f t="shared" si="958"/>
        <v>15868375.728168098</v>
      </c>
      <c r="AU449" s="39">
        <f t="shared" si="959"/>
        <v>1983546966.0210123</v>
      </c>
      <c r="AV449" s="39">
        <f t="shared" si="960"/>
        <v>9124316043.6966572</v>
      </c>
      <c r="AW449" s="53">
        <f t="shared" si="961"/>
        <v>247943370752.62653</v>
      </c>
      <c r="AX449" s="39">
        <f t="shared" si="962"/>
        <v>1140539505462.082</v>
      </c>
      <c r="AY449" s="39">
        <f t="shared" si="963"/>
        <v>5246481725125.5771</v>
      </c>
      <c r="BS449" s="21">
        <v>395</v>
      </c>
      <c r="BT449" s="39">
        <v>575</v>
      </c>
      <c r="BU449" s="39">
        <v>125</v>
      </c>
      <c r="BV449" s="39">
        <v>2500</v>
      </c>
      <c r="BW449" s="50">
        <f t="shared" si="964"/>
        <v>1.8090166755381552E-3</v>
      </c>
      <c r="BX449" s="40">
        <f t="shared" si="928"/>
        <v>25.267474232331573</v>
      </c>
      <c r="BY449" s="41">
        <f t="shared" si="965"/>
        <v>63168.685580828933</v>
      </c>
      <c r="BZ449" s="39">
        <f t="shared" si="966"/>
        <v>7896085.6976036169</v>
      </c>
      <c r="CA449" s="39">
        <f t="shared" si="967"/>
        <v>36321994.208976634</v>
      </c>
      <c r="CB449" s="40">
        <f t="shared" si="929"/>
        <v>2435.0373868885217</v>
      </c>
      <c r="CC449" s="39">
        <f t="shared" si="968"/>
        <v>6087593.4672213048</v>
      </c>
      <c r="CD449" s="39">
        <f t="shared" si="969"/>
        <v>760949183.40266311</v>
      </c>
      <c r="CE449" s="39">
        <f t="shared" si="970"/>
        <v>3500366243.6522503</v>
      </c>
      <c r="CF449" s="53">
        <f t="shared" si="971"/>
        <v>95118647925.332886</v>
      </c>
      <c r="CG449" s="39">
        <f t="shared" si="972"/>
        <v>437545780456.53131</v>
      </c>
      <c r="CH449" s="39">
        <f t="shared" si="973"/>
        <v>2012710590100.0439</v>
      </c>
      <c r="DB449" s="21">
        <v>395</v>
      </c>
      <c r="DC449" s="39">
        <v>575</v>
      </c>
      <c r="DD449" s="39">
        <v>125</v>
      </c>
      <c r="DE449" s="39">
        <v>2500</v>
      </c>
      <c r="DF449" s="50">
        <f t="shared" si="974"/>
        <v>2.0741106077069031E-3</v>
      </c>
      <c r="DG449" s="40">
        <f t="shared" si="930"/>
        <v>25.5</v>
      </c>
      <c r="DH449" s="41">
        <f t="shared" si="975"/>
        <v>63750</v>
      </c>
      <c r="DI449" s="39">
        <f t="shared" si="976"/>
        <v>7968750</v>
      </c>
      <c r="DJ449" s="39">
        <f t="shared" si="977"/>
        <v>36656250</v>
      </c>
      <c r="DK449" s="40">
        <f t="shared" si="931"/>
        <v>0</v>
      </c>
      <c r="DL449" s="39">
        <f t="shared" si="978"/>
        <v>0</v>
      </c>
      <c r="DM449" s="39">
        <f t="shared" si="979"/>
        <v>0</v>
      </c>
      <c r="DN449" s="39">
        <f t="shared" si="980"/>
        <v>0</v>
      </c>
      <c r="DO449" s="53">
        <f t="shared" si="981"/>
        <v>0</v>
      </c>
      <c r="DP449" s="39">
        <f t="shared" si="982"/>
        <v>0</v>
      </c>
      <c r="DQ449" s="39">
        <f t="shared" si="983"/>
        <v>0</v>
      </c>
      <c r="EK449" s="21">
        <v>395</v>
      </c>
      <c r="EL449" s="39">
        <v>575</v>
      </c>
      <c r="EM449" s="39">
        <v>125</v>
      </c>
      <c r="EN449" s="39">
        <v>2500</v>
      </c>
      <c r="EO449" s="50">
        <f t="shared" si="984"/>
        <v>2.1760442697743797E-3</v>
      </c>
      <c r="EP449" s="40">
        <f t="shared" si="932"/>
        <v>25.5</v>
      </c>
      <c r="EQ449" s="41">
        <f t="shared" si="985"/>
        <v>63750</v>
      </c>
      <c r="ER449" s="39">
        <f t="shared" si="986"/>
        <v>7968750</v>
      </c>
      <c r="ES449" s="39">
        <f t="shared" si="987"/>
        <v>36656250</v>
      </c>
      <c r="ET449" s="40">
        <f t="shared" si="933"/>
        <v>0</v>
      </c>
      <c r="EU449" s="39">
        <f t="shared" si="988"/>
        <v>0</v>
      </c>
      <c r="EV449" s="39">
        <f t="shared" si="989"/>
        <v>0</v>
      </c>
      <c r="EW449" s="39">
        <f t="shared" si="990"/>
        <v>0</v>
      </c>
      <c r="EX449" s="53">
        <f t="shared" si="991"/>
        <v>0</v>
      </c>
      <c r="EY449" s="39">
        <f t="shared" si="992"/>
        <v>0</v>
      </c>
      <c r="EZ449" s="39">
        <f t="shared" si="993"/>
        <v>0</v>
      </c>
      <c r="FT449" s="21">
        <v>395</v>
      </c>
      <c r="FU449" s="39">
        <v>575</v>
      </c>
      <c r="FV449" s="39">
        <v>125</v>
      </c>
      <c r="FW449" s="39">
        <v>2500</v>
      </c>
      <c r="FX449" s="50">
        <f t="shared" si="994"/>
        <v>2.1837996659048982E-3</v>
      </c>
      <c r="FY449" s="40">
        <f t="shared" si="934"/>
        <v>25.5</v>
      </c>
      <c r="FZ449" s="41">
        <f t="shared" si="995"/>
        <v>63750</v>
      </c>
      <c r="GA449" s="39">
        <f t="shared" si="996"/>
        <v>7968750</v>
      </c>
      <c r="GB449" s="39">
        <f t="shared" si="997"/>
        <v>36656250</v>
      </c>
      <c r="GC449" s="40">
        <f t="shared" si="935"/>
        <v>0</v>
      </c>
      <c r="GD449" s="39">
        <f t="shared" si="998"/>
        <v>0</v>
      </c>
      <c r="GE449" s="39">
        <f t="shared" si="999"/>
        <v>0</v>
      </c>
      <c r="GF449" s="39">
        <f t="shared" si="1000"/>
        <v>0</v>
      </c>
      <c r="GG449" s="53">
        <f t="shared" si="1001"/>
        <v>0</v>
      </c>
      <c r="GH449" s="39">
        <f t="shared" si="1002"/>
        <v>0</v>
      </c>
      <c r="GI449" s="39">
        <f t="shared" si="1003"/>
        <v>0</v>
      </c>
      <c r="HC449" s="21">
        <v>395</v>
      </c>
      <c r="HD449" s="39">
        <v>575</v>
      </c>
      <c r="HE449" s="39">
        <v>125</v>
      </c>
      <c r="HF449" s="39">
        <v>2500</v>
      </c>
      <c r="HG449" s="50">
        <f t="shared" si="1004"/>
        <v>2.1838306610184569E-3</v>
      </c>
      <c r="HH449" s="40">
        <f t="shared" si="936"/>
        <v>25.5</v>
      </c>
      <c r="HI449" s="41">
        <f t="shared" si="1005"/>
        <v>63750</v>
      </c>
      <c r="HJ449" s="39">
        <f t="shared" si="1006"/>
        <v>7968750</v>
      </c>
      <c r="HK449" s="39">
        <f t="shared" si="1007"/>
        <v>36656250</v>
      </c>
      <c r="HL449" s="40">
        <f t="shared" si="937"/>
        <v>0</v>
      </c>
      <c r="HM449" s="39">
        <f t="shared" si="1008"/>
        <v>0</v>
      </c>
      <c r="HN449" s="39">
        <f t="shared" si="1009"/>
        <v>0</v>
      </c>
      <c r="HO449" s="39">
        <f t="shared" si="1010"/>
        <v>0</v>
      </c>
      <c r="HP449" s="53">
        <f t="shared" si="1011"/>
        <v>0</v>
      </c>
      <c r="HQ449" s="39">
        <f t="shared" si="1012"/>
        <v>0</v>
      </c>
      <c r="HR449" s="39">
        <f t="shared" si="1013"/>
        <v>0</v>
      </c>
      <c r="IL449" s="21">
        <v>395</v>
      </c>
      <c r="IM449" s="39">
        <v>575</v>
      </c>
      <c r="IN449" s="39">
        <v>125</v>
      </c>
      <c r="IO449" s="39">
        <v>2500</v>
      </c>
      <c r="IP449" s="50">
        <f t="shared" si="1014"/>
        <v>2.1838306615755893E-3</v>
      </c>
      <c r="IQ449" s="40">
        <f t="shared" si="938"/>
        <v>25.5</v>
      </c>
      <c r="IR449" s="41">
        <f t="shared" si="1015"/>
        <v>63750</v>
      </c>
      <c r="IS449" s="39">
        <f t="shared" si="1016"/>
        <v>7968750</v>
      </c>
      <c r="IT449" s="39">
        <f t="shared" si="1017"/>
        <v>36656250</v>
      </c>
      <c r="IU449" s="40">
        <f t="shared" si="939"/>
        <v>0</v>
      </c>
      <c r="IV449" s="39">
        <f t="shared" si="1018"/>
        <v>0</v>
      </c>
      <c r="IW449" s="39">
        <f t="shared" si="1019"/>
        <v>0</v>
      </c>
      <c r="IX449" s="39">
        <f t="shared" si="1020"/>
        <v>0</v>
      </c>
      <c r="IY449" s="53">
        <f t="shared" si="1021"/>
        <v>0</v>
      </c>
      <c r="IZ449" s="39">
        <f t="shared" si="1022"/>
        <v>0</v>
      </c>
      <c r="JA449" s="39">
        <f t="shared" si="1023"/>
        <v>0</v>
      </c>
      <c r="JU449" s="21">
        <v>395</v>
      </c>
      <c r="JV449" s="39">
        <v>575</v>
      </c>
      <c r="JW449" s="39">
        <v>125</v>
      </c>
      <c r="JX449" s="39">
        <v>2500</v>
      </c>
      <c r="JY449" s="50">
        <f t="shared" si="1024"/>
        <v>2.1838306615755919E-3</v>
      </c>
      <c r="JZ449" s="40">
        <f t="shared" si="940"/>
        <v>25.5</v>
      </c>
      <c r="KA449" s="41">
        <f t="shared" si="1025"/>
        <v>63750</v>
      </c>
      <c r="KB449" s="39">
        <f t="shared" si="1026"/>
        <v>7968750</v>
      </c>
      <c r="KC449" s="39">
        <f t="shared" si="1027"/>
        <v>36656250</v>
      </c>
      <c r="KD449" s="40">
        <f t="shared" si="941"/>
        <v>0</v>
      </c>
      <c r="KE449" s="39">
        <f t="shared" si="1028"/>
        <v>0</v>
      </c>
      <c r="KF449" s="39">
        <f t="shared" si="1029"/>
        <v>0</v>
      </c>
      <c r="KG449" s="39">
        <f t="shared" si="1030"/>
        <v>0</v>
      </c>
      <c r="KH449" s="53">
        <f t="shared" si="1031"/>
        <v>0</v>
      </c>
      <c r="KI449" s="39">
        <f t="shared" si="1032"/>
        <v>0</v>
      </c>
      <c r="KJ449" s="39">
        <f t="shared" si="1033"/>
        <v>0</v>
      </c>
      <c r="LD449" s="21">
        <v>395</v>
      </c>
      <c r="LE449" s="39">
        <v>575</v>
      </c>
      <c r="LF449" s="39">
        <v>125</v>
      </c>
      <c r="LG449" s="39">
        <v>2500</v>
      </c>
      <c r="LH449" s="50">
        <f t="shared" si="1034"/>
        <v>2.1838306615755919E-3</v>
      </c>
      <c r="LI449" s="40">
        <f t="shared" si="942"/>
        <v>25.5</v>
      </c>
      <c r="LJ449" s="41">
        <f t="shared" si="1035"/>
        <v>63750</v>
      </c>
      <c r="LK449" s="39">
        <f t="shared" si="1036"/>
        <v>7968750</v>
      </c>
      <c r="LL449" s="39">
        <f t="shared" si="1037"/>
        <v>36656250</v>
      </c>
      <c r="LM449" s="40">
        <f t="shared" si="943"/>
        <v>0</v>
      </c>
      <c r="LN449" s="39">
        <f t="shared" si="1038"/>
        <v>0</v>
      </c>
      <c r="LO449" s="39">
        <f t="shared" si="1039"/>
        <v>0</v>
      </c>
      <c r="LP449" s="39">
        <f t="shared" si="1040"/>
        <v>0</v>
      </c>
      <c r="LQ449" s="53">
        <f t="shared" si="1041"/>
        <v>0</v>
      </c>
      <c r="LR449" s="39">
        <f t="shared" si="1042"/>
        <v>0</v>
      </c>
      <c r="LS449" s="39">
        <f t="shared" si="1043"/>
        <v>0</v>
      </c>
    </row>
    <row r="450" spans="1:331" x14ac:dyDescent="0.25">
      <c r="A450" s="21">
        <v>396</v>
      </c>
      <c r="B450" s="39">
        <v>575</v>
      </c>
      <c r="C450" s="39">
        <v>175</v>
      </c>
      <c r="D450" s="39">
        <v>2500</v>
      </c>
      <c r="E450" s="50">
        <f t="shared" si="944"/>
        <v>1.0549999999999999E-3</v>
      </c>
      <c r="F450" s="40">
        <f t="shared" si="924"/>
        <v>19.806965624999997</v>
      </c>
      <c r="G450" s="41">
        <f t="shared" si="945"/>
        <v>49517.414062499993</v>
      </c>
      <c r="H450" s="39">
        <f t="shared" si="946"/>
        <v>8665547.4609374981</v>
      </c>
      <c r="I450" s="39">
        <f t="shared" si="947"/>
        <v>28472513.085937496</v>
      </c>
      <c r="J450" s="40">
        <f t="shared" si="925"/>
        <v>12048.75</v>
      </c>
      <c r="K450" s="39">
        <f t="shared" si="948"/>
        <v>30121875</v>
      </c>
      <c r="L450" s="39">
        <f t="shared" si="949"/>
        <v>5271328125</v>
      </c>
      <c r="M450" s="39">
        <f t="shared" si="950"/>
        <v>17320078125</v>
      </c>
      <c r="N450" s="53">
        <f t="shared" si="951"/>
        <v>922482421875</v>
      </c>
      <c r="O450" s="39">
        <f t="shared" si="952"/>
        <v>3031013671875</v>
      </c>
      <c r="P450" s="39">
        <f t="shared" si="953"/>
        <v>9959044921875</v>
      </c>
      <c r="AJ450" s="21">
        <v>396</v>
      </c>
      <c r="AK450" s="39">
        <v>575</v>
      </c>
      <c r="AL450" s="39">
        <v>175</v>
      </c>
      <c r="AM450" s="39">
        <v>2500</v>
      </c>
      <c r="AN450" s="50">
        <f t="shared" si="954"/>
        <v>1.5747606443444668E-3</v>
      </c>
      <c r="AO450" s="40">
        <f t="shared" si="926"/>
        <v>24.347218251310629</v>
      </c>
      <c r="AP450" s="41">
        <f t="shared" si="955"/>
        <v>60868.045628276574</v>
      </c>
      <c r="AQ450" s="39">
        <f t="shared" si="956"/>
        <v>10651907.9849484</v>
      </c>
      <c r="AR450" s="39">
        <f t="shared" si="957"/>
        <v>34999126.236259028</v>
      </c>
      <c r="AS450" s="40">
        <f t="shared" si="927"/>
        <v>5421.8017846080475</v>
      </c>
      <c r="AT450" s="39">
        <f t="shared" si="958"/>
        <v>13554504.461520119</v>
      </c>
      <c r="AU450" s="39">
        <f t="shared" si="959"/>
        <v>2372038280.7660208</v>
      </c>
      <c r="AV450" s="39">
        <f t="shared" si="960"/>
        <v>7793840065.3740683</v>
      </c>
      <c r="AW450" s="53">
        <f t="shared" si="961"/>
        <v>415106699134.05365</v>
      </c>
      <c r="AX450" s="39">
        <f t="shared" si="962"/>
        <v>1363922011440.4619</v>
      </c>
      <c r="AY450" s="39">
        <f t="shared" si="963"/>
        <v>4481458037590.0889</v>
      </c>
      <c r="BS450" s="21">
        <v>396</v>
      </c>
      <c r="BT450" s="39">
        <v>575</v>
      </c>
      <c r="BU450" s="39">
        <v>175</v>
      </c>
      <c r="BV450" s="39">
        <v>2500</v>
      </c>
      <c r="BW450" s="50">
        <f t="shared" si="964"/>
        <v>1.8993781792864674E-3</v>
      </c>
      <c r="BX450" s="40">
        <f t="shared" si="928"/>
        <v>25.43545471362637</v>
      </c>
      <c r="BY450" s="41">
        <f t="shared" si="965"/>
        <v>63588.63678406593</v>
      </c>
      <c r="BZ450" s="39">
        <f t="shared" si="966"/>
        <v>11128011.437211538</v>
      </c>
      <c r="CA450" s="39">
        <f t="shared" si="967"/>
        <v>36563466.150837913</v>
      </c>
      <c r="CB450" s="40">
        <f t="shared" si="929"/>
        <v>1282.9282140975427</v>
      </c>
      <c r="CC450" s="39">
        <f t="shared" si="968"/>
        <v>3207320.5352438567</v>
      </c>
      <c r="CD450" s="39">
        <f t="shared" si="969"/>
        <v>561281093.6676749</v>
      </c>
      <c r="CE450" s="39">
        <f t="shared" si="970"/>
        <v>1844209307.7652175</v>
      </c>
      <c r="CF450" s="53">
        <f t="shared" si="971"/>
        <v>98224191391.843109</v>
      </c>
      <c r="CG450" s="39">
        <f t="shared" si="972"/>
        <v>322736628858.91309</v>
      </c>
      <c r="CH450" s="39">
        <f t="shared" si="973"/>
        <v>1060420351965.0001</v>
      </c>
      <c r="DB450" s="21">
        <v>396</v>
      </c>
      <c r="DC450" s="39">
        <v>575</v>
      </c>
      <c r="DD450" s="39">
        <v>175</v>
      </c>
      <c r="DE450" s="39">
        <v>2500</v>
      </c>
      <c r="DF450" s="50">
        <f t="shared" si="974"/>
        <v>2.1850308824582802E-3</v>
      </c>
      <c r="DG450" s="40">
        <f t="shared" si="930"/>
        <v>25.5</v>
      </c>
      <c r="DH450" s="41">
        <f t="shared" si="975"/>
        <v>63750</v>
      </c>
      <c r="DI450" s="39">
        <f t="shared" si="976"/>
        <v>11156250</v>
      </c>
      <c r="DJ450" s="39">
        <f t="shared" si="977"/>
        <v>36656250</v>
      </c>
      <c r="DK450" s="40">
        <f t="shared" si="931"/>
        <v>0</v>
      </c>
      <c r="DL450" s="39">
        <f t="shared" si="978"/>
        <v>0</v>
      </c>
      <c r="DM450" s="39">
        <f t="shared" si="979"/>
        <v>0</v>
      </c>
      <c r="DN450" s="39">
        <f t="shared" si="980"/>
        <v>0</v>
      </c>
      <c r="DO450" s="53">
        <f t="shared" si="981"/>
        <v>0</v>
      </c>
      <c r="DP450" s="39">
        <f t="shared" si="982"/>
        <v>0</v>
      </c>
      <c r="DQ450" s="39">
        <f t="shared" si="983"/>
        <v>0</v>
      </c>
      <c r="EK450" s="21">
        <v>396</v>
      </c>
      <c r="EL450" s="39">
        <v>575</v>
      </c>
      <c r="EM450" s="39">
        <v>175</v>
      </c>
      <c r="EN450" s="39">
        <v>2500</v>
      </c>
      <c r="EO450" s="50">
        <f t="shared" si="984"/>
        <v>2.294630680077838E-3</v>
      </c>
      <c r="EP450" s="40">
        <f t="shared" si="932"/>
        <v>25.5</v>
      </c>
      <c r="EQ450" s="41">
        <f t="shared" si="985"/>
        <v>63750</v>
      </c>
      <c r="ER450" s="39">
        <f t="shared" si="986"/>
        <v>11156250</v>
      </c>
      <c r="ES450" s="39">
        <f t="shared" si="987"/>
        <v>36656250</v>
      </c>
      <c r="ET450" s="40">
        <f t="shared" si="933"/>
        <v>0</v>
      </c>
      <c r="EU450" s="39">
        <f t="shared" si="988"/>
        <v>0</v>
      </c>
      <c r="EV450" s="39">
        <f t="shared" si="989"/>
        <v>0</v>
      </c>
      <c r="EW450" s="39">
        <f t="shared" si="990"/>
        <v>0</v>
      </c>
      <c r="EX450" s="53">
        <f t="shared" si="991"/>
        <v>0</v>
      </c>
      <c r="EY450" s="39">
        <f t="shared" si="992"/>
        <v>0</v>
      </c>
      <c r="EZ450" s="39">
        <f t="shared" si="993"/>
        <v>0</v>
      </c>
      <c r="FT450" s="21">
        <v>396</v>
      </c>
      <c r="FU450" s="39">
        <v>575</v>
      </c>
      <c r="FV450" s="39">
        <v>175</v>
      </c>
      <c r="FW450" s="39">
        <v>2500</v>
      </c>
      <c r="FX450" s="50">
        <f t="shared" si="994"/>
        <v>2.3029695465981654E-3</v>
      </c>
      <c r="FY450" s="40">
        <f t="shared" si="934"/>
        <v>25.5</v>
      </c>
      <c r="FZ450" s="41">
        <f t="shared" si="995"/>
        <v>63750</v>
      </c>
      <c r="GA450" s="39">
        <f t="shared" si="996"/>
        <v>11156250</v>
      </c>
      <c r="GB450" s="39">
        <f t="shared" si="997"/>
        <v>36656250</v>
      </c>
      <c r="GC450" s="40">
        <f t="shared" si="935"/>
        <v>0</v>
      </c>
      <c r="GD450" s="39">
        <f t="shared" si="998"/>
        <v>0</v>
      </c>
      <c r="GE450" s="39">
        <f t="shared" si="999"/>
        <v>0</v>
      </c>
      <c r="GF450" s="39">
        <f t="shared" si="1000"/>
        <v>0</v>
      </c>
      <c r="GG450" s="53">
        <f t="shared" si="1001"/>
        <v>0</v>
      </c>
      <c r="GH450" s="39">
        <f t="shared" si="1002"/>
        <v>0</v>
      </c>
      <c r="GI450" s="39">
        <f t="shared" si="1003"/>
        <v>0</v>
      </c>
      <c r="HC450" s="21">
        <v>396</v>
      </c>
      <c r="HD450" s="39">
        <v>575</v>
      </c>
      <c r="HE450" s="39">
        <v>175</v>
      </c>
      <c r="HF450" s="39">
        <v>2500</v>
      </c>
      <c r="HG450" s="50">
        <f t="shared" si="1004"/>
        <v>2.3030028060764102E-3</v>
      </c>
      <c r="HH450" s="40">
        <f t="shared" si="936"/>
        <v>25.5</v>
      </c>
      <c r="HI450" s="41">
        <f t="shared" si="1005"/>
        <v>63750</v>
      </c>
      <c r="HJ450" s="39">
        <f t="shared" si="1006"/>
        <v>11156250</v>
      </c>
      <c r="HK450" s="39">
        <f t="shared" si="1007"/>
        <v>36656250</v>
      </c>
      <c r="HL450" s="40">
        <f t="shared" si="937"/>
        <v>0</v>
      </c>
      <c r="HM450" s="39">
        <f t="shared" si="1008"/>
        <v>0</v>
      </c>
      <c r="HN450" s="39">
        <f t="shared" si="1009"/>
        <v>0</v>
      </c>
      <c r="HO450" s="39">
        <f t="shared" si="1010"/>
        <v>0</v>
      </c>
      <c r="HP450" s="53">
        <f t="shared" si="1011"/>
        <v>0</v>
      </c>
      <c r="HQ450" s="39">
        <f t="shared" si="1012"/>
        <v>0</v>
      </c>
      <c r="HR450" s="39">
        <f t="shared" si="1013"/>
        <v>0</v>
      </c>
      <c r="IL450" s="21">
        <v>396</v>
      </c>
      <c r="IM450" s="39">
        <v>575</v>
      </c>
      <c r="IN450" s="39">
        <v>175</v>
      </c>
      <c r="IO450" s="39">
        <v>2500</v>
      </c>
      <c r="IP450" s="50">
        <f t="shared" si="1014"/>
        <v>2.3030028066749844E-3</v>
      </c>
      <c r="IQ450" s="40">
        <f t="shared" si="938"/>
        <v>25.5</v>
      </c>
      <c r="IR450" s="41">
        <f t="shared" si="1015"/>
        <v>63750</v>
      </c>
      <c r="IS450" s="39">
        <f t="shared" si="1016"/>
        <v>11156250</v>
      </c>
      <c r="IT450" s="39">
        <f t="shared" si="1017"/>
        <v>36656250</v>
      </c>
      <c r="IU450" s="40">
        <f t="shared" si="939"/>
        <v>0</v>
      </c>
      <c r="IV450" s="39">
        <f t="shared" si="1018"/>
        <v>0</v>
      </c>
      <c r="IW450" s="39">
        <f t="shared" si="1019"/>
        <v>0</v>
      </c>
      <c r="IX450" s="39">
        <f t="shared" si="1020"/>
        <v>0</v>
      </c>
      <c r="IY450" s="53">
        <f t="shared" si="1021"/>
        <v>0</v>
      </c>
      <c r="IZ450" s="39">
        <f t="shared" si="1022"/>
        <v>0</v>
      </c>
      <c r="JA450" s="39">
        <f t="shared" si="1023"/>
        <v>0</v>
      </c>
      <c r="JU450" s="21">
        <v>396</v>
      </c>
      <c r="JV450" s="39">
        <v>575</v>
      </c>
      <c r="JW450" s="39">
        <v>175</v>
      </c>
      <c r="JX450" s="39">
        <v>2500</v>
      </c>
      <c r="JY450" s="50">
        <f t="shared" si="1024"/>
        <v>2.303002806674987E-3</v>
      </c>
      <c r="JZ450" s="40">
        <f t="shared" si="940"/>
        <v>25.5</v>
      </c>
      <c r="KA450" s="41">
        <f t="shared" si="1025"/>
        <v>63750</v>
      </c>
      <c r="KB450" s="39">
        <f t="shared" si="1026"/>
        <v>11156250</v>
      </c>
      <c r="KC450" s="39">
        <f t="shared" si="1027"/>
        <v>36656250</v>
      </c>
      <c r="KD450" s="40">
        <f t="shared" si="941"/>
        <v>0</v>
      </c>
      <c r="KE450" s="39">
        <f t="shared" si="1028"/>
        <v>0</v>
      </c>
      <c r="KF450" s="39">
        <f t="shared" si="1029"/>
        <v>0</v>
      </c>
      <c r="KG450" s="39">
        <f t="shared" si="1030"/>
        <v>0</v>
      </c>
      <c r="KH450" s="53">
        <f t="shared" si="1031"/>
        <v>0</v>
      </c>
      <c r="KI450" s="39">
        <f t="shared" si="1032"/>
        <v>0</v>
      </c>
      <c r="KJ450" s="39">
        <f t="shared" si="1033"/>
        <v>0</v>
      </c>
      <c r="LD450" s="21">
        <v>396</v>
      </c>
      <c r="LE450" s="39">
        <v>575</v>
      </c>
      <c r="LF450" s="39">
        <v>175</v>
      </c>
      <c r="LG450" s="39">
        <v>2500</v>
      </c>
      <c r="LH450" s="50">
        <f t="shared" si="1034"/>
        <v>2.303002806674987E-3</v>
      </c>
      <c r="LI450" s="40">
        <f t="shared" si="942"/>
        <v>25.5</v>
      </c>
      <c r="LJ450" s="41">
        <f t="shared" si="1035"/>
        <v>63750</v>
      </c>
      <c r="LK450" s="39">
        <f t="shared" si="1036"/>
        <v>11156250</v>
      </c>
      <c r="LL450" s="39">
        <f t="shared" si="1037"/>
        <v>36656250</v>
      </c>
      <c r="LM450" s="40">
        <f t="shared" si="943"/>
        <v>0</v>
      </c>
      <c r="LN450" s="39">
        <f t="shared" si="1038"/>
        <v>0</v>
      </c>
      <c r="LO450" s="39">
        <f t="shared" si="1039"/>
        <v>0</v>
      </c>
      <c r="LP450" s="39">
        <f t="shared" si="1040"/>
        <v>0</v>
      </c>
      <c r="LQ450" s="53">
        <f t="shared" si="1041"/>
        <v>0</v>
      </c>
      <c r="LR450" s="39">
        <f t="shared" si="1042"/>
        <v>0</v>
      </c>
      <c r="LS450" s="39">
        <f t="shared" si="1043"/>
        <v>0</v>
      </c>
    </row>
    <row r="451" spans="1:331" x14ac:dyDescent="0.25">
      <c r="A451" s="21">
        <v>397</v>
      </c>
      <c r="B451" s="39">
        <v>575</v>
      </c>
      <c r="C451" s="39">
        <v>225</v>
      </c>
      <c r="D451" s="39">
        <v>2500</v>
      </c>
      <c r="E451" s="50">
        <f t="shared" si="944"/>
        <v>1.0624999999999999E-3</v>
      </c>
      <c r="F451" s="40">
        <f t="shared" si="924"/>
        <v>19.896972656249996</v>
      </c>
      <c r="G451" s="41">
        <f t="shared" si="945"/>
        <v>49742.431640624993</v>
      </c>
      <c r="H451" s="39">
        <f t="shared" si="946"/>
        <v>11192047.119140623</v>
      </c>
      <c r="I451" s="39">
        <f t="shared" si="947"/>
        <v>28601898.193359371</v>
      </c>
      <c r="J451" s="40">
        <f t="shared" si="925"/>
        <v>11953.125000000004</v>
      </c>
      <c r="K451" s="39">
        <f t="shared" si="948"/>
        <v>29882812.500000007</v>
      </c>
      <c r="L451" s="39">
        <f t="shared" si="949"/>
        <v>6723632812.5000019</v>
      </c>
      <c r="M451" s="39">
        <f t="shared" si="950"/>
        <v>17182617187.500004</v>
      </c>
      <c r="N451" s="53">
        <f t="shared" si="951"/>
        <v>1512817382812.5005</v>
      </c>
      <c r="O451" s="39">
        <f t="shared" si="952"/>
        <v>3866088867187.501</v>
      </c>
      <c r="P451" s="39">
        <f t="shared" si="953"/>
        <v>9880004882812.502</v>
      </c>
      <c r="AJ451" s="21">
        <v>397</v>
      </c>
      <c r="AK451" s="39">
        <v>575</v>
      </c>
      <c r="AL451" s="39">
        <v>225</v>
      </c>
      <c r="AM451" s="39">
        <v>2500</v>
      </c>
      <c r="AN451" s="50">
        <f t="shared" si="954"/>
        <v>1.6473526840824425E-3</v>
      </c>
      <c r="AO451" s="40">
        <f t="shared" si="926"/>
        <v>24.707204174922907</v>
      </c>
      <c r="AP451" s="41">
        <f t="shared" si="955"/>
        <v>61768.010437307268</v>
      </c>
      <c r="AQ451" s="39">
        <f t="shared" si="956"/>
        <v>13897802.348394135</v>
      </c>
      <c r="AR451" s="39">
        <f t="shared" si="957"/>
        <v>35516606.001451679</v>
      </c>
      <c r="AS451" s="40">
        <f t="shared" si="927"/>
        <v>4496.2532779488592</v>
      </c>
      <c r="AT451" s="39">
        <f t="shared" si="958"/>
        <v>11240633.194872148</v>
      </c>
      <c r="AU451" s="39">
        <f t="shared" si="959"/>
        <v>2529142468.8462334</v>
      </c>
      <c r="AV451" s="39">
        <f t="shared" si="960"/>
        <v>6463364087.0514851</v>
      </c>
      <c r="AW451" s="53">
        <f t="shared" si="961"/>
        <v>569057055490.40247</v>
      </c>
      <c r="AX451" s="39">
        <f t="shared" si="962"/>
        <v>1454256919586.5842</v>
      </c>
      <c r="AY451" s="39">
        <f t="shared" si="963"/>
        <v>3716434350054.604</v>
      </c>
      <c r="BS451" s="21">
        <v>397</v>
      </c>
      <c r="BT451" s="39">
        <v>575</v>
      </c>
      <c r="BU451" s="39">
        <v>225</v>
      </c>
      <c r="BV451" s="39">
        <v>2500</v>
      </c>
      <c r="BW451" s="50">
        <f t="shared" si="964"/>
        <v>1.9897396830347797E-3</v>
      </c>
      <c r="BX451" s="40">
        <f t="shared" si="928"/>
        <v>25.499328877585555</v>
      </c>
      <c r="BY451" s="41">
        <f t="shared" si="965"/>
        <v>63748.32219396389</v>
      </c>
      <c r="BZ451" s="39">
        <f t="shared" si="966"/>
        <v>14343372.493641876</v>
      </c>
      <c r="CA451" s="39">
        <f t="shared" si="967"/>
        <v>36655285.261529237</v>
      </c>
      <c r="CB451" s="40">
        <f t="shared" si="929"/>
        <v>130.81904130656073</v>
      </c>
      <c r="CC451" s="39">
        <f t="shared" si="968"/>
        <v>327047.60326640186</v>
      </c>
      <c r="CD451" s="39">
        <f t="shared" si="969"/>
        <v>73585710.734940425</v>
      </c>
      <c r="CE451" s="39">
        <f t="shared" si="970"/>
        <v>188052371.87818107</v>
      </c>
      <c r="CF451" s="53">
        <f t="shared" si="971"/>
        <v>16556784915.361595</v>
      </c>
      <c r="CG451" s="39">
        <f t="shared" si="972"/>
        <v>42311783672.590744</v>
      </c>
      <c r="CH451" s="39">
        <f t="shared" si="973"/>
        <v>108130113829.95412</v>
      </c>
      <c r="DB451" s="21">
        <v>397</v>
      </c>
      <c r="DC451" s="39">
        <v>575</v>
      </c>
      <c r="DD451" s="39">
        <v>225</v>
      </c>
      <c r="DE451" s="39">
        <v>2500</v>
      </c>
      <c r="DF451" s="50">
        <f t="shared" si="974"/>
        <v>2.2959511572096573E-3</v>
      </c>
      <c r="DG451" s="40">
        <f t="shared" si="930"/>
        <v>25.5</v>
      </c>
      <c r="DH451" s="41">
        <f t="shared" si="975"/>
        <v>63750</v>
      </c>
      <c r="DI451" s="39">
        <f t="shared" si="976"/>
        <v>14343750</v>
      </c>
      <c r="DJ451" s="39">
        <f t="shared" si="977"/>
        <v>36656250</v>
      </c>
      <c r="DK451" s="40">
        <f t="shared" si="931"/>
        <v>0</v>
      </c>
      <c r="DL451" s="39">
        <f t="shared" si="978"/>
        <v>0</v>
      </c>
      <c r="DM451" s="39">
        <f t="shared" si="979"/>
        <v>0</v>
      </c>
      <c r="DN451" s="39">
        <f t="shared" si="980"/>
        <v>0</v>
      </c>
      <c r="DO451" s="53">
        <f t="shared" si="981"/>
        <v>0</v>
      </c>
      <c r="DP451" s="39">
        <f t="shared" si="982"/>
        <v>0</v>
      </c>
      <c r="DQ451" s="39">
        <f t="shared" si="983"/>
        <v>0</v>
      </c>
      <c r="EK451" s="21">
        <v>397</v>
      </c>
      <c r="EL451" s="39">
        <v>575</v>
      </c>
      <c r="EM451" s="39">
        <v>225</v>
      </c>
      <c r="EN451" s="39">
        <v>2500</v>
      </c>
      <c r="EO451" s="50">
        <f t="shared" si="984"/>
        <v>2.4132170903812958E-3</v>
      </c>
      <c r="EP451" s="40">
        <f t="shared" si="932"/>
        <v>25.5</v>
      </c>
      <c r="EQ451" s="41">
        <f t="shared" si="985"/>
        <v>63750</v>
      </c>
      <c r="ER451" s="39">
        <f t="shared" si="986"/>
        <v>14343750</v>
      </c>
      <c r="ES451" s="39">
        <f t="shared" si="987"/>
        <v>36656250</v>
      </c>
      <c r="ET451" s="40">
        <f t="shared" si="933"/>
        <v>0</v>
      </c>
      <c r="EU451" s="39">
        <f t="shared" si="988"/>
        <v>0</v>
      </c>
      <c r="EV451" s="39">
        <f t="shared" si="989"/>
        <v>0</v>
      </c>
      <c r="EW451" s="39">
        <f t="shared" si="990"/>
        <v>0</v>
      </c>
      <c r="EX451" s="53">
        <f t="shared" si="991"/>
        <v>0</v>
      </c>
      <c r="EY451" s="39">
        <f t="shared" si="992"/>
        <v>0</v>
      </c>
      <c r="EZ451" s="39">
        <f t="shared" si="993"/>
        <v>0</v>
      </c>
      <c r="FT451" s="21">
        <v>397</v>
      </c>
      <c r="FU451" s="39">
        <v>575</v>
      </c>
      <c r="FV451" s="39">
        <v>225</v>
      </c>
      <c r="FW451" s="39">
        <v>2500</v>
      </c>
      <c r="FX451" s="50">
        <f t="shared" si="994"/>
        <v>2.4221394272914325E-3</v>
      </c>
      <c r="FY451" s="40">
        <f t="shared" si="934"/>
        <v>25.5</v>
      </c>
      <c r="FZ451" s="41">
        <f t="shared" si="995"/>
        <v>63750</v>
      </c>
      <c r="GA451" s="39">
        <f t="shared" si="996"/>
        <v>14343750</v>
      </c>
      <c r="GB451" s="39">
        <f t="shared" si="997"/>
        <v>36656250</v>
      </c>
      <c r="GC451" s="40">
        <f t="shared" si="935"/>
        <v>0</v>
      </c>
      <c r="GD451" s="39">
        <f t="shared" si="998"/>
        <v>0</v>
      </c>
      <c r="GE451" s="39">
        <f t="shared" si="999"/>
        <v>0</v>
      </c>
      <c r="GF451" s="39">
        <f t="shared" si="1000"/>
        <v>0</v>
      </c>
      <c r="GG451" s="53">
        <f t="shared" si="1001"/>
        <v>0</v>
      </c>
      <c r="GH451" s="39">
        <f t="shared" si="1002"/>
        <v>0</v>
      </c>
      <c r="GI451" s="39">
        <f t="shared" si="1003"/>
        <v>0</v>
      </c>
      <c r="HC451" s="21">
        <v>397</v>
      </c>
      <c r="HD451" s="39">
        <v>575</v>
      </c>
      <c r="HE451" s="39">
        <v>225</v>
      </c>
      <c r="HF451" s="39">
        <v>2500</v>
      </c>
      <c r="HG451" s="50">
        <f t="shared" si="1004"/>
        <v>2.4221749511343644E-3</v>
      </c>
      <c r="HH451" s="40">
        <f t="shared" si="936"/>
        <v>25.5</v>
      </c>
      <c r="HI451" s="41">
        <f t="shared" si="1005"/>
        <v>63750</v>
      </c>
      <c r="HJ451" s="39">
        <f t="shared" si="1006"/>
        <v>14343750</v>
      </c>
      <c r="HK451" s="39">
        <f t="shared" si="1007"/>
        <v>36656250</v>
      </c>
      <c r="HL451" s="40">
        <f t="shared" si="937"/>
        <v>0</v>
      </c>
      <c r="HM451" s="39">
        <f t="shared" si="1008"/>
        <v>0</v>
      </c>
      <c r="HN451" s="39">
        <f t="shared" si="1009"/>
        <v>0</v>
      </c>
      <c r="HO451" s="39">
        <f t="shared" si="1010"/>
        <v>0</v>
      </c>
      <c r="HP451" s="53">
        <f t="shared" si="1011"/>
        <v>0</v>
      </c>
      <c r="HQ451" s="39">
        <f t="shared" si="1012"/>
        <v>0</v>
      </c>
      <c r="HR451" s="39">
        <f t="shared" si="1013"/>
        <v>0</v>
      </c>
      <c r="IL451" s="21">
        <v>397</v>
      </c>
      <c r="IM451" s="39">
        <v>575</v>
      </c>
      <c r="IN451" s="39">
        <v>225</v>
      </c>
      <c r="IO451" s="39">
        <v>2500</v>
      </c>
      <c r="IP451" s="50">
        <f t="shared" si="1014"/>
        <v>2.4221749517743794E-3</v>
      </c>
      <c r="IQ451" s="40">
        <f t="shared" si="938"/>
        <v>25.5</v>
      </c>
      <c r="IR451" s="41">
        <f t="shared" si="1015"/>
        <v>63750</v>
      </c>
      <c r="IS451" s="39">
        <f t="shared" si="1016"/>
        <v>14343750</v>
      </c>
      <c r="IT451" s="39">
        <f t="shared" si="1017"/>
        <v>36656250</v>
      </c>
      <c r="IU451" s="40">
        <f t="shared" si="939"/>
        <v>0</v>
      </c>
      <c r="IV451" s="39">
        <f t="shared" si="1018"/>
        <v>0</v>
      </c>
      <c r="IW451" s="39">
        <f t="shared" si="1019"/>
        <v>0</v>
      </c>
      <c r="IX451" s="39">
        <f t="shared" si="1020"/>
        <v>0</v>
      </c>
      <c r="IY451" s="53">
        <f t="shared" si="1021"/>
        <v>0</v>
      </c>
      <c r="IZ451" s="39">
        <f t="shared" si="1022"/>
        <v>0</v>
      </c>
      <c r="JA451" s="39">
        <f t="shared" si="1023"/>
        <v>0</v>
      </c>
      <c r="JU451" s="21">
        <v>397</v>
      </c>
      <c r="JV451" s="39">
        <v>575</v>
      </c>
      <c r="JW451" s="39">
        <v>225</v>
      </c>
      <c r="JX451" s="39">
        <v>2500</v>
      </c>
      <c r="JY451" s="50">
        <f t="shared" si="1024"/>
        <v>2.4221749517743824E-3</v>
      </c>
      <c r="JZ451" s="40">
        <f t="shared" si="940"/>
        <v>25.5</v>
      </c>
      <c r="KA451" s="41">
        <f t="shared" si="1025"/>
        <v>63750</v>
      </c>
      <c r="KB451" s="39">
        <f t="shared" si="1026"/>
        <v>14343750</v>
      </c>
      <c r="KC451" s="39">
        <f t="shared" si="1027"/>
        <v>36656250</v>
      </c>
      <c r="KD451" s="40">
        <f t="shared" si="941"/>
        <v>0</v>
      </c>
      <c r="KE451" s="39">
        <f t="shared" si="1028"/>
        <v>0</v>
      </c>
      <c r="KF451" s="39">
        <f t="shared" si="1029"/>
        <v>0</v>
      </c>
      <c r="KG451" s="39">
        <f t="shared" si="1030"/>
        <v>0</v>
      </c>
      <c r="KH451" s="53">
        <f t="shared" si="1031"/>
        <v>0</v>
      </c>
      <c r="KI451" s="39">
        <f t="shared" si="1032"/>
        <v>0</v>
      </c>
      <c r="KJ451" s="39">
        <f t="shared" si="1033"/>
        <v>0</v>
      </c>
      <c r="LD451" s="21">
        <v>397</v>
      </c>
      <c r="LE451" s="39">
        <v>575</v>
      </c>
      <c r="LF451" s="39">
        <v>225</v>
      </c>
      <c r="LG451" s="39">
        <v>2500</v>
      </c>
      <c r="LH451" s="50">
        <f t="shared" si="1034"/>
        <v>2.4221749517743824E-3</v>
      </c>
      <c r="LI451" s="40">
        <f t="shared" si="942"/>
        <v>25.5</v>
      </c>
      <c r="LJ451" s="41">
        <f t="shared" si="1035"/>
        <v>63750</v>
      </c>
      <c r="LK451" s="39">
        <f t="shared" si="1036"/>
        <v>14343750</v>
      </c>
      <c r="LL451" s="39">
        <f t="shared" si="1037"/>
        <v>36656250</v>
      </c>
      <c r="LM451" s="40">
        <f t="shared" si="943"/>
        <v>0</v>
      </c>
      <c r="LN451" s="39">
        <f t="shared" si="1038"/>
        <v>0</v>
      </c>
      <c r="LO451" s="39">
        <f t="shared" si="1039"/>
        <v>0</v>
      </c>
      <c r="LP451" s="39">
        <f t="shared" si="1040"/>
        <v>0</v>
      </c>
      <c r="LQ451" s="53">
        <f t="shared" si="1041"/>
        <v>0</v>
      </c>
      <c r="LR451" s="39">
        <f t="shared" si="1042"/>
        <v>0</v>
      </c>
      <c r="LS451" s="39">
        <f t="shared" si="1043"/>
        <v>0</v>
      </c>
    </row>
    <row r="452" spans="1:331" x14ac:dyDescent="0.25">
      <c r="A452" s="21">
        <v>398</v>
      </c>
      <c r="B452" s="39">
        <v>575</v>
      </c>
      <c r="C452" s="39">
        <v>275</v>
      </c>
      <c r="D452" s="39">
        <v>2500</v>
      </c>
      <c r="E452" s="50">
        <f t="shared" si="944"/>
        <v>1.07E-3</v>
      </c>
      <c r="F452" s="40">
        <f t="shared" si="924"/>
        <v>19.986262500000002</v>
      </c>
      <c r="G452" s="41">
        <f t="shared" si="945"/>
        <v>49965.656250000007</v>
      </c>
      <c r="H452" s="39">
        <f t="shared" si="946"/>
        <v>13740555.468750002</v>
      </c>
      <c r="I452" s="39">
        <f t="shared" si="947"/>
        <v>28730252.343750004</v>
      </c>
      <c r="J452" s="40">
        <f t="shared" si="925"/>
        <v>11857.5</v>
      </c>
      <c r="K452" s="39">
        <f t="shared" si="948"/>
        <v>29643750</v>
      </c>
      <c r="L452" s="39">
        <f t="shared" si="949"/>
        <v>8152031250</v>
      </c>
      <c r="M452" s="39">
        <f t="shared" si="950"/>
        <v>17045156250</v>
      </c>
      <c r="N452" s="53">
        <f t="shared" si="951"/>
        <v>2241808593750</v>
      </c>
      <c r="O452" s="39">
        <f t="shared" si="952"/>
        <v>4687417968750</v>
      </c>
      <c r="P452" s="39">
        <f t="shared" si="953"/>
        <v>9800964843750</v>
      </c>
      <c r="AJ452" s="21">
        <v>398</v>
      </c>
      <c r="AK452" s="39">
        <v>575</v>
      </c>
      <c r="AL452" s="39">
        <v>275</v>
      </c>
      <c r="AM452" s="39">
        <v>2500</v>
      </c>
      <c r="AN452" s="50">
        <f t="shared" si="954"/>
        <v>1.7199447238204183E-3</v>
      </c>
      <c r="AO452" s="40">
        <f t="shared" si="926"/>
        <v>25.000002644560357</v>
      </c>
      <c r="AP452" s="41">
        <f t="shared" si="955"/>
        <v>62500.006611400895</v>
      </c>
      <c r="AQ452" s="39">
        <f t="shared" si="956"/>
        <v>17187501.818135247</v>
      </c>
      <c r="AR452" s="39">
        <f t="shared" si="957"/>
        <v>35937503.801555514</v>
      </c>
      <c r="AS452" s="40">
        <f t="shared" si="927"/>
        <v>3570.7047712896683</v>
      </c>
      <c r="AT452" s="39">
        <f t="shared" si="958"/>
        <v>8926761.9282241706</v>
      </c>
      <c r="AU452" s="39">
        <f t="shared" si="959"/>
        <v>2454859530.2616467</v>
      </c>
      <c r="AV452" s="39">
        <f t="shared" si="960"/>
        <v>5132888108.728898</v>
      </c>
      <c r="AW452" s="53">
        <f t="shared" si="961"/>
        <v>675086370821.95288</v>
      </c>
      <c r="AX452" s="39">
        <f t="shared" si="962"/>
        <v>1411544229900.447</v>
      </c>
      <c r="AY452" s="39">
        <f t="shared" si="963"/>
        <v>2951410662519.1162</v>
      </c>
      <c r="BS452" s="21">
        <v>398</v>
      </c>
      <c r="BT452" s="39">
        <v>575</v>
      </c>
      <c r="BU452" s="39">
        <v>275</v>
      </c>
      <c r="BV452" s="39">
        <v>2500</v>
      </c>
      <c r="BW452" s="50">
        <f t="shared" si="964"/>
        <v>2.0801011867830916E-3</v>
      </c>
      <c r="BX452" s="40">
        <f t="shared" si="928"/>
        <v>25.5</v>
      </c>
      <c r="BY452" s="41">
        <f t="shared" si="965"/>
        <v>63750</v>
      </c>
      <c r="BZ452" s="39">
        <f t="shared" si="966"/>
        <v>17531250</v>
      </c>
      <c r="CA452" s="39">
        <f t="shared" si="967"/>
        <v>36656250</v>
      </c>
      <c r="CB452" s="40">
        <f t="shared" si="929"/>
        <v>0</v>
      </c>
      <c r="CC452" s="39">
        <f t="shared" si="968"/>
        <v>0</v>
      </c>
      <c r="CD452" s="39">
        <f t="shared" si="969"/>
        <v>0</v>
      </c>
      <c r="CE452" s="39">
        <f t="shared" si="970"/>
        <v>0</v>
      </c>
      <c r="CF452" s="53">
        <f t="shared" si="971"/>
        <v>0</v>
      </c>
      <c r="CG452" s="39">
        <f t="shared" si="972"/>
        <v>0</v>
      </c>
      <c r="CH452" s="39">
        <f t="shared" si="973"/>
        <v>0</v>
      </c>
      <c r="DB452" s="21">
        <v>398</v>
      </c>
      <c r="DC452" s="39">
        <v>575</v>
      </c>
      <c r="DD452" s="39">
        <v>275</v>
      </c>
      <c r="DE452" s="39">
        <v>2500</v>
      </c>
      <c r="DF452" s="50">
        <f t="shared" si="974"/>
        <v>2.4068714319610339E-3</v>
      </c>
      <c r="DG452" s="40">
        <f t="shared" si="930"/>
        <v>25.5</v>
      </c>
      <c r="DH452" s="41">
        <f t="shared" si="975"/>
        <v>63750</v>
      </c>
      <c r="DI452" s="39">
        <f t="shared" si="976"/>
        <v>17531250</v>
      </c>
      <c r="DJ452" s="39">
        <f t="shared" si="977"/>
        <v>36656250</v>
      </c>
      <c r="DK452" s="40">
        <f t="shared" si="931"/>
        <v>0</v>
      </c>
      <c r="DL452" s="39">
        <f t="shared" si="978"/>
        <v>0</v>
      </c>
      <c r="DM452" s="39">
        <f t="shared" si="979"/>
        <v>0</v>
      </c>
      <c r="DN452" s="39">
        <f t="shared" si="980"/>
        <v>0</v>
      </c>
      <c r="DO452" s="53">
        <f t="shared" si="981"/>
        <v>0</v>
      </c>
      <c r="DP452" s="39">
        <f t="shared" si="982"/>
        <v>0</v>
      </c>
      <c r="DQ452" s="39">
        <f t="shared" si="983"/>
        <v>0</v>
      </c>
      <c r="EK452" s="21">
        <v>398</v>
      </c>
      <c r="EL452" s="39">
        <v>575</v>
      </c>
      <c r="EM452" s="39">
        <v>275</v>
      </c>
      <c r="EN452" s="39">
        <v>2500</v>
      </c>
      <c r="EO452" s="50">
        <f t="shared" si="984"/>
        <v>2.5318035006847541E-3</v>
      </c>
      <c r="EP452" s="40">
        <f t="shared" si="932"/>
        <v>25.5</v>
      </c>
      <c r="EQ452" s="41">
        <f t="shared" si="985"/>
        <v>63750</v>
      </c>
      <c r="ER452" s="39">
        <f t="shared" si="986"/>
        <v>17531250</v>
      </c>
      <c r="ES452" s="39">
        <f t="shared" si="987"/>
        <v>36656250</v>
      </c>
      <c r="ET452" s="40">
        <f t="shared" si="933"/>
        <v>0</v>
      </c>
      <c r="EU452" s="39">
        <f t="shared" si="988"/>
        <v>0</v>
      </c>
      <c r="EV452" s="39">
        <f t="shared" si="989"/>
        <v>0</v>
      </c>
      <c r="EW452" s="39">
        <f t="shared" si="990"/>
        <v>0</v>
      </c>
      <c r="EX452" s="53">
        <f t="shared" si="991"/>
        <v>0</v>
      </c>
      <c r="EY452" s="39">
        <f t="shared" si="992"/>
        <v>0</v>
      </c>
      <c r="EZ452" s="39">
        <f t="shared" si="993"/>
        <v>0</v>
      </c>
      <c r="FT452" s="21">
        <v>398</v>
      </c>
      <c r="FU452" s="39">
        <v>575</v>
      </c>
      <c r="FV452" s="39">
        <v>275</v>
      </c>
      <c r="FW452" s="39">
        <v>2500</v>
      </c>
      <c r="FX452" s="50">
        <f t="shared" si="994"/>
        <v>2.5413093079846997E-3</v>
      </c>
      <c r="FY452" s="40">
        <f t="shared" si="934"/>
        <v>25.5</v>
      </c>
      <c r="FZ452" s="41">
        <f t="shared" si="995"/>
        <v>63750</v>
      </c>
      <c r="GA452" s="39">
        <f t="shared" si="996"/>
        <v>17531250</v>
      </c>
      <c r="GB452" s="39">
        <f t="shared" si="997"/>
        <v>36656250</v>
      </c>
      <c r="GC452" s="40">
        <f t="shared" si="935"/>
        <v>0</v>
      </c>
      <c r="GD452" s="39">
        <f t="shared" si="998"/>
        <v>0</v>
      </c>
      <c r="GE452" s="39">
        <f t="shared" si="999"/>
        <v>0</v>
      </c>
      <c r="GF452" s="39">
        <f t="shared" si="1000"/>
        <v>0</v>
      </c>
      <c r="GG452" s="53">
        <f t="shared" si="1001"/>
        <v>0</v>
      </c>
      <c r="GH452" s="39">
        <f t="shared" si="1002"/>
        <v>0</v>
      </c>
      <c r="GI452" s="39">
        <f t="shared" si="1003"/>
        <v>0</v>
      </c>
      <c r="HC452" s="21">
        <v>398</v>
      </c>
      <c r="HD452" s="39">
        <v>575</v>
      </c>
      <c r="HE452" s="39">
        <v>275</v>
      </c>
      <c r="HF452" s="39">
        <v>2500</v>
      </c>
      <c r="HG452" s="50">
        <f t="shared" si="1004"/>
        <v>2.5413470961923178E-3</v>
      </c>
      <c r="HH452" s="40">
        <f t="shared" si="936"/>
        <v>25.5</v>
      </c>
      <c r="HI452" s="41">
        <f t="shared" si="1005"/>
        <v>63750</v>
      </c>
      <c r="HJ452" s="39">
        <f t="shared" si="1006"/>
        <v>17531250</v>
      </c>
      <c r="HK452" s="39">
        <f t="shared" si="1007"/>
        <v>36656250</v>
      </c>
      <c r="HL452" s="40">
        <f t="shared" si="937"/>
        <v>0</v>
      </c>
      <c r="HM452" s="39">
        <f t="shared" si="1008"/>
        <v>0</v>
      </c>
      <c r="HN452" s="39">
        <f t="shared" si="1009"/>
        <v>0</v>
      </c>
      <c r="HO452" s="39">
        <f t="shared" si="1010"/>
        <v>0</v>
      </c>
      <c r="HP452" s="53">
        <f t="shared" si="1011"/>
        <v>0</v>
      </c>
      <c r="HQ452" s="39">
        <f t="shared" si="1012"/>
        <v>0</v>
      </c>
      <c r="HR452" s="39">
        <f t="shared" si="1013"/>
        <v>0</v>
      </c>
      <c r="IL452" s="21">
        <v>398</v>
      </c>
      <c r="IM452" s="39">
        <v>575</v>
      </c>
      <c r="IN452" s="39">
        <v>275</v>
      </c>
      <c r="IO452" s="39">
        <v>2500</v>
      </c>
      <c r="IP452" s="50">
        <f t="shared" si="1014"/>
        <v>2.5413470968737744E-3</v>
      </c>
      <c r="IQ452" s="40">
        <f t="shared" si="938"/>
        <v>25.5</v>
      </c>
      <c r="IR452" s="41">
        <f t="shared" si="1015"/>
        <v>63750</v>
      </c>
      <c r="IS452" s="39">
        <f t="shared" si="1016"/>
        <v>17531250</v>
      </c>
      <c r="IT452" s="39">
        <f t="shared" si="1017"/>
        <v>36656250</v>
      </c>
      <c r="IU452" s="40">
        <f t="shared" si="939"/>
        <v>0</v>
      </c>
      <c r="IV452" s="39">
        <f t="shared" si="1018"/>
        <v>0</v>
      </c>
      <c r="IW452" s="39">
        <f t="shared" si="1019"/>
        <v>0</v>
      </c>
      <c r="IX452" s="39">
        <f t="shared" si="1020"/>
        <v>0</v>
      </c>
      <c r="IY452" s="53">
        <f t="shared" si="1021"/>
        <v>0</v>
      </c>
      <c r="IZ452" s="39">
        <f t="shared" si="1022"/>
        <v>0</v>
      </c>
      <c r="JA452" s="39">
        <f t="shared" si="1023"/>
        <v>0</v>
      </c>
      <c r="JU452" s="21">
        <v>398</v>
      </c>
      <c r="JV452" s="39">
        <v>575</v>
      </c>
      <c r="JW452" s="39">
        <v>275</v>
      </c>
      <c r="JX452" s="39">
        <v>2500</v>
      </c>
      <c r="JY452" s="50">
        <f t="shared" si="1024"/>
        <v>2.5413470968737775E-3</v>
      </c>
      <c r="JZ452" s="40">
        <f t="shared" si="940"/>
        <v>25.5</v>
      </c>
      <c r="KA452" s="41">
        <f t="shared" si="1025"/>
        <v>63750</v>
      </c>
      <c r="KB452" s="39">
        <f t="shared" si="1026"/>
        <v>17531250</v>
      </c>
      <c r="KC452" s="39">
        <f t="shared" si="1027"/>
        <v>36656250</v>
      </c>
      <c r="KD452" s="40">
        <f t="shared" si="941"/>
        <v>0</v>
      </c>
      <c r="KE452" s="39">
        <f t="shared" si="1028"/>
        <v>0</v>
      </c>
      <c r="KF452" s="39">
        <f t="shared" si="1029"/>
        <v>0</v>
      </c>
      <c r="KG452" s="39">
        <f t="shared" si="1030"/>
        <v>0</v>
      </c>
      <c r="KH452" s="53">
        <f t="shared" si="1031"/>
        <v>0</v>
      </c>
      <c r="KI452" s="39">
        <f t="shared" si="1032"/>
        <v>0</v>
      </c>
      <c r="KJ452" s="39">
        <f t="shared" si="1033"/>
        <v>0</v>
      </c>
      <c r="LD452" s="21">
        <v>398</v>
      </c>
      <c r="LE452" s="39">
        <v>575</v>
      </c>
      <c r="LF452" s="39">
        <v>275</v>
      </c>
      <c r="LG452" s="39">
        <v>2500</v>
      </c>
      <c r="LH452" s="50">
        <f t="shared" si="1034"/>
        <v>2.5413470968737775E-3</v>
      </c>
      <c r="LI452" s="40">
        <f t="shared" si="942"/>
        <v>25.5</v>
      </c>
      <c r="LJ452" s="41">
        <f t="shared" si="1035"/>
        <v>63750</v>
      </c>
      <c r="LK452" s="39">
        <f t="shared" si="1036"/>
        <v>17531250</v>
      </c>
      <c r="LL452" s="39">
        <f t="shared" si="1037"/>
        <v>36656250</v>
      </c>
      <c r="LM452" s="40">
        <f t="shared" si="943"/>
        <v>0</v>
      </c>
      <c r="LN452" s="39">
        <f t="shared" si="1038"/>
        <v>0</v>
      </c>
      <c r="LO452" s="39">
        <f t="shared" si="1039"/>
        <v>0</v>
      </c>
      <c r="LP452" s="39">
        <f t="shared" si="1040"/>
        <v>0</v>
      </c>
      <c r="LQ452" s="53">
        <f t="shared" si="1041"/>
        <v>0</v>
      </c>
      <c r="LR452" s="39">
        <f t="shared" si="1042"/>
        <v>0</v>
      </c>
      <c r="LS452" s="39">
        <f t="shared" si="1043"/>
        <v>0</v>
      </c>
    </row>
    <row r="453" spans="1:331" x14ac:dyDescent="0.25">
      <c r="A453" s="21">
        <v>399</v>
      </c>
      <c r="B453" s="39">
        <v>575</v>
      </c>
      <c r="C453" s="39">
        <v>325</v>
      </c>
      <c r="D453" s="39">
        <v>2500</v>
      </c>
      <c r="E453" s="50">
        <f t="shared" si="944"/>
        <v>1.0774999999999999E-3</v>
      </c>
      <c r="F453" s="40">
        <f t="shared" si="924"/>
        <v>20.074835156249996</v>
      </c>
      <c r="G453" s="41">
        <f t="shared" si="945"/>
        <v>50187.087890624993</v>
      </c>
      <c r="H453" s="39">
        <f t="shared" si="946"/>
        <v>16310803.564453123</v>
      </c>
      <c r="I453" s="39">
        <f t="shared" si="947"/>
        <v>28857575.537109371</v>
      </c>
      <c r="J453" s="40">
        <f t="shared" si="925"/>
        <v>11761.875000000002</v>
      </c>
      <c r="K453" s="39">
        <f t="shared" si="948"/>
        <v>29404687.500000004</v>
      </c>
      <c r="L453" s="39">
        <f t="shared" si="949"/>
        <v>9556523437.5000019</v>
      </c>
      <c r="M453" s="39">
        <f t="shared" si="950"/>
        <v>16907695312.500002</v>
      </c>
      <c r="N453" s="53">
        <f t="shared" si="951"/>
        <v>3105870117187.5005</v>
      </c>
      <c r="O453" s="39">
        <f t="shared" si="952"/>
        <v>5495000976562.501</v>
      </c>
      <c r="P453" s="39">
        <f t="shared" si="953"/>
        <v>9721924804687.502</v>
      </c>
      <c r="AJ453" s="21">
        <v>399</v>
      </c>
      <c r="AK453" s="39">
        <v>575</v>
      </c>
      <c r="AL453" s="39">
        <v>325</v>
      </c>
      <c r="AM453" s="39">
        <v>2500</v>
      </c>
      <c r="AN453" s="50">
        <f t="shared" si="954"/>
        <v>1.792536763558394E-3</v>
      </c>
      <c r="AO453" s="40">
        <f t="shared" si="926"/>
        <v>25.225613660222987</v>
      </c>
      <c r="AP453" s="41">
        <f t="shared" si="955"/>
        <v>63064.034150557469</v>
      </c>
      <c r="AQ453" s="39">
        <f t="shared" si="956"/>
        <v>20495811.098931178</v>
      </c>
      <c r="AR453" s="39">
        <f t="shared" si="957"/>
        <v>36261819.636570543</v>
      </c>
      <c r="AS453" s="40">
        <f t="shared" si="927"/>
        <v>2645.1562646304769</v>
      </c>
      <c r="AT453" s="39">
        <f t="shared" si="958"/>
        <v>6612890.6615761919</v>
      </c>
      <c r="AU453" s="39">
        <f t="shared" si="959"/>
        <v>2149189465.0122623</v>
      </c>
      <c r="AV453" s="39">
        <f t="shared" si="960"/>
        <v>3802412130.4063106</v>
      </c>
      <c r="AW453" s="53">
        <f t="shared" si="961"/>
        <v>698486576128.98523</v>
      </c>
      <c r="AX453" s="39">
        <f t="shared" si="962"/>
        <v>1235783942382.051</v>
      </c>
      <c r="AY453" s="39">
        <f t="shared" si="963"/>
        <v>2186386974983.6284</v>
      </c>
      <c r="BS453" s="21">
        <v>399</v>
      </c>
      <c r="BT453" s="39">
        <v>575</v>
      </c>
      <c r="BU453" s="39">
        <v>325</v>
      </c>
      <c r="BV453" s="39">
        <v>2500</v>
      </c>
      <c r="BW453" s="50">
        <f t="shared" si="964"/>
        <v>2.1704626905314039E-3</v>
      </c>
      <c r="BX453" s="40">
        <f t="shared" si="928"/>
        <v>25.5</v>
      </c>
      <c r="BY453" s="41">
        <f t="shared" si="965"/>
        <v>63750</v>
      </c>
      <c r="BZ453" s="39">
        <f t="shared" si="966"/>
        <v>20718750</v>
      </c>
      <c r="CA453" s="39">
        <f t="shared" si="967"/>
        <v>36656250</v>
      </c>
      <c r="CB453" s="40">
        <f t="shared" si="929"/>
        <v>0</v>
      </c>
      <c r="CC453" s="39">
        <f t="shared" si="968"/>
        <v>0</v>
      </c>
      <c r="CD453" s="39">
        <f t="shared" si="969"/>
        <v>0</v>
      </c>
      <c r="CE453" s="39">
        <f t="shared" si="970"/>
        <v>0</v>
      </c>
      <c r="CF453" s="53">
        <f t="shared" si="971"/>
        <v>0</v>
      </c>
      <c r="CG453" s="39">
        <f t="shared" si="972"/>
        <v>0</v>
      </c>
      <c r="CH453" s="39">
        <f t="shared" si="973"/>
        <v>0</v>
      </c>
      <c r="DB453" s="21">
        <v>399</v>
      </c>
      <c r="DC453" s="39">
        <v>575</v>
      </c>
      <c r="DD453" s="39">
        <v>325</v>
      </c>
      <c r="DE453" s="39">
        <v>2500</v>
      </c>
      <c r="DF453" s="50">
        <f t="shared" si="974"/>
        <v>2.5177917067124109E-3</v>
      </c>
      <c r="DG453" s="40">
        <f t="shared" si="930"/>
        <v>25.5</v>
      </c>
      <c r="DH453" s="41">
        <f t="shared" si="975"/>
        <v>63750</v>
      </c>
      <c r="DI453" s="39">
        <f t="shared" si="976"/>
        <v>20718750</v>
      </c>
      <c r="DJ453" s="39">
        <f t="shared" si="977"/>
        <v>36656250</v>
      </c>
      <c r="DK453" s="40">
        <f t="shared" si="931"/>
        <v>0</v>
      </c>
      <c r="DL453" s="39">
        <f t="shared" si="978"/>
        <v>0</v>
      </c>
      <c r="DM453" s="39">
        <f t="shared" si="979"/>
        <v>0</v>
      </c>
      <c r="DN453" s="39">
        <f t="shared" si="980"/>
        <v>0</v>
      </c>
      <c r="DO453" s="53">
        <f t="shared" si="981"/>
        <v>0</v>
      </c>
      <c r="DP453" s="39">
        <f t="shared" si="982"/>
        <v>0</v>
      </c>
      <c r="DQ453" s="39">
        <f t="shared" si="983"/>
        <v>0</v>
      </c>
      <c r="EK453" s="21">
        <v>399</v>
      </c>
      <c r="EL453" s="39">
        <v>575</v>
      </c>
      <c r="EM453" s="39">
        <v>325</v>
      </c>
      <c r="EN453" s="39">
        <v>2500</v>
      </c>
      <c r="EO453" s="50">
        <f t="shared" si="984"/>
        <v>2.6503899109882123E-3</v>
      </c>
      <c r="EP453" s="40">
        <f t="shared" si="932"/>
        <v>25.5</v>
      </c>
      <c r="EQ453" s="41">
        <f t="shared" si="985"/>
        <v>63750</v>
      </c>
      <c r="ER453" s="39">
        <f t="shared" si="986"/>
        <v>20718750</v>
      </c>
      <c r="ES453" s="39">
        <f t="shared" si="987"/>
        <v>36656250</v>
      </c>
      <c r="ET453" s="40">
        <f t="shared" si="933"/>
        <v>0</v>
      </c>
      <c r="EU453" s="39">
        <f t="shared" si="988"/>
        <v>0</v>
      </c>
      <c r="EV453" s="39">
        <f t="shared" si="989"/>
        <v>0</v>
      </c>
      <c r="EW453" s="39">
        <f t="shared" si="990"/>
        <v>0</v>
      </c>
      <c r="EX453" s="53">
        <f t="shared" si="991"/>
        <v>0</v>
      </c>
      <c r="EY453" s="39">
        <f t="shared" si="992"/>
        <v>0</v>
      </c>
      <c r="EZ453" s="39">
        <f t="shared" si="993"/>
        <v>0</v>
      </c>
      <c r="FT453" s="21">
        <v>399</v>
      </c>
      <c r="FU453" s="39">
        <v>575</v>
      </c>
      <c r="FV453" s="39">
        <v>325</v>
      </c>
      <c r="FW453" s="39">
        <v>2500</v>
      </c>
      <c r="FX453" s="50">
        <f t="shared" si="994"/>
        <v>2.6604791886779668E-3</v>
      </c>
      <c r="FY453" s="40">
        <f t="shared" si="934"/>
        <v>25.5</v>
      </c>
      <c r="FZ453" s="41">
        <f t="shared" si="995"/>
        <v>63750</v>
      </c>
      <c r="GA453" s="39">
        <f t="shared" si="996"/>
        <v>20718750</v>
      </c>
      <c r="GB453" s="39">
        <f t="shared" si="997"/>
        <v>36656250</v>
      </c>
      <c r="GC453" s="40">
        <f t="shared" si="935"/>
        <v>0</v>
      </c>
      <c r="GD453" s="39">
        <f t="shared" si="998"/>
        <v>0</v>
      </c>
      <c r="GE453" s="39">
        <f t="shared" si="999"/>
        <v>0</v>
      </c>
      <c r="GF453" s="39">
        <f t="shared" si="1000"/>
        <v>0</v>
      </c>
      <c r="GG453" s="53">
        <f t="shared" si="1001"/>
        <v>0</v>
      </c>
      <c r="GH453" s="39">
        <f t="shared" si="1002"/>
        <v>0</v>
      </c>
      <c r="GI453" s="39">
        <f t="shared" si="1003"/>
        <v>0</v>
      </c>
      <c r="HC453" s="21">
        <v>399</v>
      </c>
      <c r="HD453" s="39">
        <v>575</v>
      </c>
      <c r="HE453" s="39">
        <v>325</v>
      </c>
      <c r="HF453" s="39">
        <v>2500</v>
      </c>
      <c r="HG453" s="50">
        <f t="shared" si="1004"/>
        <v>2.660519241250272E-3</v>
      </c>
      <c r="HH453" s="40">
        <f t="shared" si="936"/>
        <v>25.5</v>
      </c>
      <c r="HI453" s="41">
        <f t="shared" si="1005"/>
        <v>63750</v>
      </c>
      <c r="HJ453" s="39">
        <f t="shared" si="1006"/>
        <v>20718750</v>
      </c>
      <c r="HK453" s="39">
        <f t="shared" si="1007"/>
        <v>36656250</v>
      </c>
      <c r="HL453" s="40">
        <f t="shared" si="937"/>
        <v>0</v>
      </c>
      <c r="HM453" s="39">
        <f t="shared" si="1008"/>
        <v>0</v>
      </c>
      <c r="HN453" s="39">
        <f t="shared" si="1009"/>
        <v>0</v>
      </c>
      <c r="HO453" s="39">
        <f t="shared" si="1010"/>
        <v>0</v>
      </c>
      <c r="HP453" s="53">
        <f t="shared" si="1011"/>
        <v>0</v>
      </c>
      <c r="HQ453" s="39">
        <f t="shared" si="1012"/>
        <v>0</v>
      </c>
      <c r="HR453" s="39">
        <f t="shared" si="1013"/>
        <v>0</v>
      </c>
      <c r="IL453" s="21">
        <v>399</v>
      </c>
      <c r="IM453" s="39">
        <v>575</v>
      </c>
      <c r="IN453" s="39">
        <v>325</v>
      </c>
      <c r="IO453" s="39">
        <v>2500</v>
      </c>
      <c r="IP453" s="50">
        <f t="shared" si="1014"/>
        <v>2.6605192419731694E-3</v>
      </c>
      <c r="IQ453" s="40">
        <f t="shared" si="938"/>
        <v>25.5</v>
      </c>
      <c r="IR453" s="41">
        <f t="shared" si="1015"/>
        <v>63750</v>
      </c>
      <c r="IS453" s="39">
        <f t="shared" si="1016"/>
        <v>20718750</v>
      </c>
      <c r="IT453" s="39">
        <f t="shared" si="1017"/>
        <v>36656250</v>
      </c>
      <c r="IU453" s="40">
        <f t="shared" si="939"/>
        <v>0</v>
      </c>
      <c r="IV453" s="39">
        <f t="shared" si="1018"/>
        <v>0</v>
      </c>
      <c r="IW453" s="39">
        <f t="shared" si="1019"/>
        <v>0</v>
      </c>
      <c r="IX453" s="39">
        <f t="shared" si="1020"/>
        <v>0</v>
      </c>
      <c r="IY453" s="53">
        <f t="shared" si="1021"/>
        <v>0</v>
      </c>
      <c r="IZ453" s="39">
        <f t="shared" si="1022"/>
        <v>0</v>
      </c>
      <c r="JA453" s="39">
        <f t="shared" si="1023"/>
        <v>0</v>
      </c>
      <c r="JU453" s="21">
        <v>399</v>
      </c>
      <c r="JV453" s="39">
        <v>575</v>
      </c>
      <c r="JW453" s="39">
        <v>325</v>
      </c>
      <c r="JX453" s="39">
        <v>2500</v>
      </c>
      <c r="JY453" s="50">
        <f t="shared" si="1024"/>
        <v>2.6605192419731729E-3</v>
      </c>
      <c r="JZ453" s="40">
        <f t="shared" si="940"/>
        <v>25.5</v>
      </c>
      <c r="KA453" s="41">
        <f t="shared" si="1025"/>
        <v>63750</v>
      </c>
      <c r="KB453" s="39">
        <f t="shared" si="1026"/>
        <v>20718750</v>
      </c>
      <c r="KC453" s="39">
        <f t="shared" si="1027"/>
        <v>36656250</v>
      </c>
      <c r="KD453" s="40">
        <f t="shared" si="941"/>
        <v>0</v>
      </c>
      <c r="KE453" s="39">
        <f t="shared" si="1028"/>
        <v>0</v>
      </c>
      <c r="KF453" s="39">
        <f t="shared" si="1029"/>
        <v>0</v>
      </c>
      <c r="KG453" s="39">
        <f t="shared" si="1030"/>
        <v>0</v>
      </c>
      <c r="KH453" s="53">
        <f t="shared" si="1031"/>
        <v>0</v>
      </c>
      <c r="KI453" s="39">
        <f t="shared" si="1032"/>
        <v>0</v>
      </c>
      <c r="KJ453" s="39">
        <f t="shared" si="1033"/>
        <v>0</v>
      </c>
      <c r="LD453" s="21">
        <v>399</v>
      </c>
      <c r="LE453" s="39">
        <v>575</v>
      </c>
      <c r="LF453" s="39">
        <v>325</v>
      </c>
      <c r="LG453" s="39">
        <v>2500</v>
      </c>
      <c r="LH453" s="50">
        <f t="shared" si="1034"/>
        <v>2.6605192419731729E-3</v>
      </c>
      <c r="LI453" s="40">
        <f t="shared" si="942"/>
        <v>25.5</v>
      </c>
      <c r="LJ453" s="41">
        <f t="shared" si="1035"/>
        <v>63750</v>
      </c>
      <c r="LK453" s="39">
        <f t="shared" si="1036"/>
        <v>20718750</v>
      </c>
      <c r="LL453" s="39">
        <f t="shared" si="1037"/>
        <v>36656250</v>
      </c>
      <c r="LM453" s="40">
        <f t="shared" si="943"/>
        <v>0</v>
      </c>
      <c r="LN453" s="39">
        <f t="shared" si="1038"/>
        <v>0</v>
      </c>
      <c r="LO453" s="39">
        <f t="shared" si="1039"/>
        <v>0</v>
      </c>
      <c r="LP453" s="39">
        <f t="shared" si="1040"/>
        <v>0</v>
      </c>
      <c r="LQ453" s="53">
        <f t="shared" si="1041"/>
        <v>0</v>
      </c>
      <c r="LR453" s="39">
        <f t="shared" si="1042"/>
        <v>0</v>
      </c>
      <c r="LS453" s="39">
        <f t="shared" si="1043"/>
        <v>0</v>
      </c>
    </row>
    <row r="454" spans="1:331" x14ac:dyDescent="0.25">
      <c r="A454" s="21">
        <v>400</v>
      </c>
      <c r="B454" s="39">
        <v>575</v>
      </c>
      <c r="C454" s="39">
        <v>375</v>
      </c>
      <c r="D454" s="39">
        <v>2500</v>
      </c>
      <c r="E454" s="50">
        <f t="shared" si="944"/>
        <v>1.085E-3</v>
      </c>
      <c r="F454" s="40">
        <f t="shared" si="924"/>
        <v>20.162690625</v>
      </c>
      <c r="G454" s="41">
        <f t="shared" si="945"/>
        <v>50406.7265625</v>
      </c>
      <c r="H454" s="39">
        <f t="shared" si="946"/>
        <v>18902522.4609375</v>
      </c>
      <c r="I454" s="39">
        <f t="shared" si="947"/>
        <v>28983867.7734375</v>
      </c>
      <c r="J454" s="40">
        <f t="shared" si="925"/>
        <v>11666.25</v>
      </c>
      <c r="K454" s="39">
        <f t="shared" si="948"/>
        <v>29165625</v>
      </c>
      <c r="L454" s="39">
        <f t="shared" si="949"/>
        <v>10937109375</v>
      </c>
      <c r="M454" s="39">
        <f t="shared" si="950"/>
        <v>16770234375</v>
      </c>
      <c r="N454" s="53">
        <f t="shared" si="951"/>
        <v>4101416015625</v>
      </c>
      <c r="O454" s="39">
        <f t="shared" si="952"/>
        <v>6288837890625</v>
      </c>
      <c r="P454" s="39">
        <f t="shared" si="953"/>
        <v>9642884765625</v>
      </c>
      <c r="AJ454" s="21">
        <v>400</v>
      </c>
      <c r="AK454" s="39">
        <v>575</v>
      </c>
      <c r="AL454" s="39">
        <v>375</v>
      </c>
      <c r="AM454" s="39">
        <v>2500</v>
      </c>
      <c r="AN454" s="50">
        <f t="shared" si="954"/>
        <v>1.8651288032963697E-3</v>
      </c>
      <c r="AO454" s="40">
        <f t="shared" si="926"/>
        <v>25.384037221910781</v>
      </c>
      <c r="AP454" s="41">
        <f t="shared" si="955"/>
        <v>63460.093054776953</v>
      </c>
      <c r="AQ454" s="39">
        <f t="shared" si="956"/>
        <v>23797534.895541359</v>
      </c>
      <c r="AR454" s="39">
        <f t="shared" si="957"/>
        <v>36489553.50649675</v>
      </c>
      <c r="AS454" s="40">
        <f t="shared" si="927"/>
        <v>1719.6077579712855</v>
      </c>
      <c r="AT454" s="39">
        <f t="shared" si="958"/>
        <v>4299019.3949282141</v>
      </c>
      <c r="AU454" s="39">
        <f t="shared" si="959"/>
        <v>1612132273.0980804</v>
      </c>
      <c r="AV454" s="39">
        <f t="shared" si="960"/>
        <v>2471936152.0837231</v>
      </c>
      <c r="AW454" s="53">
        <f t="shared" si="961"/>
        <v>604549602411.78015</v>
      </c>
      <c r="AX454" s="39">
        <f t="shared" si="962"/>
        <v>926976057031.39612</v>
      </c>
      <c r="AY454" s="39">
        <f t="shared" si="963"/>
        <v>1421363287448.1409</v>
      </c>
      <c r="BS454" s="21">
        <v>400</v>
      </c>
      <c r="BT454" s="39">
        <v>575</v>
      </c>
      <c r="BU454" s="39">
        <v>375</v>
      </c>
      <c r="BV454" s="39">
        <v>2500</v>
      </c>
      <c r="BW454" s="50">
        <f t="shared" si="964"/>
        <v>2.2608241942797163E-3</v>
      </c>
      <c r="BX454" s="40">
        <f t="shared" si="928"/>
        <v>25.5</v>
      </c>
      <c r="BY454" s="41">
        <f t="shared" si="965"/>
        <v>63750</v>
      </c>
      <c r="BZ454" s="39">
        <f t="shared" si="966"/>
        <v>23906250</v>
      </c>
      <c r="CA454" s="39">
        <f t="shared" si="967"/>
        <v>36656250</v>
      </c>
      <c r="CB454" s="40">
        <f t="shared" si="929"/>
        <v>0</v>
      </c>
      <c r="CC454" s="39">
        <f t="shared" si="968"/>
        <v>0</v>
      </c>
      <c r="CD454" s="39">
        <f t="shared" si="969"/>
        <v>0</v>
      </c>
      <c r="CE454" s="39">
        <f t="shared" si="970"/>
        <v>0</v>
      </c>
      <c r="CF454" s="53">
        <f t="shared" si="971"/>
        <v>0</v>
      </c>
      <c r="CG454" s="39">
        <f t="shared" si="972"/>
        <v>0</v>
      </c>
      <c r="CH454" s="39">
        <f t="shared" si="973"/>
        <v>0</v>
      </c>
      <c r="DB454" s="21">
        <v>400</v>
      </c>
      <c r="DC454" s="39">
        <v>575</v>
      </c>
      <c r="DD454" s="39">
        <v>375</v>
      </c>
      <c r="DE454" s="39">
        <v>2500</v>
      </c>
      <c r="DF454" s="50">
        <f t="shared" si="974"/>
        <v>2.628711981463788E-3</v>
      </c>
      <c r="DG454" s="40">
        <f t="shared" si="930"/>
        <v>25.5</v>
      </c>
      <c r="DH454" s="41">
        <f t="shared" si="975"/>
        <v>63750</v>
      </c>
      <c r="DI454" s="39">
        <f t="shared" si="976"/>
        <v>23906250</v>
      </c>
      <c r="DJ454" s="39">
        <f t="shared" si="977"/>
        <v>36656250</v>
      </c>
      <c r="DK454" s="40">
        <f t="shared" si="931"/>
        <v>0</v>
      </c>
      <c r="DL454" s="39">
        <f t="shared" si="978"/>
        <v>0</v>
      </c>
      <c r="DM454" s="39">
        <f t="shared" si="979"/>
        <v>0</v>
      </c>
      <c r="DN454" s="39">
        <f t="shared" si="980"/>
        <v>0</v>
      </c>
      <c r="DO454" s="53">
        <f t="shared" si="981"/>
        <v>0</v>
      </c>
      <c r="DP454" s="39">
        <f t="shared" si="982"/>
        <v>0</v>
      </c>
      <c r="DQ454" s="39">
        <f t="shared" si="983"/>
        <v>0</v>
      </c>
      <c r="EK454" s="21">
        <v>400</v>
      </c>
      <c r="EL454" s="39">
        <v>575</v>
      </c>
      <c r="EM454" s="39">
        <v>375</v>
      </c>
      <c r="EN454" s="39">
        <v>2500</v>
      </c>
      <c r="EO454" s="50">
        <f t="shared" si="984"/>
        <v>2.7689763212916702E-3</v>
      </c>
      <c r="EP454" s="40">
        <f t="shared" si="932"/>
        <v>25.5</v>
      </c>
      <c r="EQ454" s="41">
        <f t="shared" si="985"/>
        <v>63750</v>
      </c>
      <c r="ER454" s="39">
        <f t="shared" si="986"/>
        <v>23906250</v>
      </c>
      <c r="ES454" s="39">
        <f t="shared" si="987"/>
        <v>36656250</v>
      </c>
      <c r="ET454" s="40">
        <f t="shared" si="933"/>
        <v>0</v>
      </c>
      <c r="EU454" s="39">
        <f t="shared" si="988"/>
        <v>0</v>
      </c>
      <c r="EV454" s="39">
        <f t="shared" si="989"/>
        <v>0</v>
      </c>
      <c r="EW454" s="39">
        <f t="shared" si="990"/>
        <v>0</v>
      </c>
      <c r="EX454" s="53">
        <f t="shared" si="991"/>
        <v>0</v>
      </c>
      <c r="EY454" s="39">
        <f t="shared" si="992"/>
        <v>0</v>
      </c>
      <c r="EZ454" s="39">
        <f t="shared" si="993"/>
        <v>0</v>
      </c>
      <c r="FT454" s="21">
        <v>400</v>
      </c>
      <c r="FU454" s="39">
        <v>575</v>
      </c>
      <c r="FV454" s="39">
        <v>375</v>
      </c>
      <c r="FW454" s="39">
        <v>2500</v>
      </c>
      <c r="FX454" s="50">
        <f t="shared" si="994"/>
        <v>2.7796490693712339E-3</v>
      </c>
      <c r="FY454" s="40">
        <f t="shared" si="934"/>
        <v>25.5</v>
      </c>
      <c r="FZ454" s="41">
        <f t="shared" si="995"/>
        <v>63750</v>
      </c>
      <c r="GA454" s="39">
        <f t="shared" si="996"/>
        <v>23906250</v>
      </c>
      <c r="GB454" s="39">
        <f t="shared" si="997"/>
        <v>36656250</v>
      </c>
      <c r="GC454" s="40">
        <f t="shared" si="935"/>
        <v>0</v>
      </c>
      <c r="GD454" s="39">
        <f t="shared" si="998"/>
        <v>0</v>
      </c>
      <c r="GE454" s="39">
        <f t="shared" si="999"/>
        <v>0</v>
      </c>
      <c r="GF454" s="39">
        <f t="shared" si="1000"/>
        <v>0</v>
      </c>
      <c r="GG454" s="53">
        <f t="shared" si="1001"/>
        <v>0</v>
      </c>
      <c r="GH454" s="39">
        <f t="shared" si="1002"/>
        <v>0</v>
      </c>
      <c r="GI454" s="39">
        <f t="shared" si="1003"/>
        <v>0</v>
      </c>
      <c r="HC454" s="21">
        <v>400</v>
      </c>
      <c r="HD454" s="39">
        <v>575</v>
      </c>
      <c r="HE454" s="39">
        <v>375</v>
      </c>
      <c r="HF454" s="39">
        <v>2500</v>
      </c>
      <c r="HG454" s="50">
        <f t="shared" si="1004"/>
        <v>2.7796913863082254E-3</v>
      </c>
      <c r="HH454" s="40">
        <f t="shared" si="936"/>
        <v>25.5</v>
      </c>
      <c r="HI454" s="41">
        <f t="shared" si="1005"/>
        <v>63750</v>
      </c>
      <c r="HJ454" s="39">
        <f t="shared" si="1006"/>
        <v>23906250</v>
      </c>
      <c r="HK454" s="39">
        <f t="shared" si="1007"/>
        <v>36656250</v>
      </c>
      <c r="HL454" s="40">
        <f t="shared" si="937"/>
        <v>0</v>
      </c>
      <c r="HM454" s="39">
        <f t="shared" si="1008"/>
        <v>0</v>
      </c>
      <c r="HN454" s="39">
        <f t="shared" si="1009"/>
        <v>0</v>
      </c>
      <c r="HO454" s="39">
        <f t="shared" si="1010"/>
        <v>0</v>
      </c>
      <c r="HP454" s="53">
        <f t="shared" si="1011"/>
        <v>0</v>
      </c>
      <c r="HQ454" s="39">
        <f t="shared" si="1012"/>
        <v>0</v>
      </c>
      <c r="HR454" s="39">
        <f t="shared" si="1013"/>
        <v>0</v>
      </c>
      <c r="IL454" s="21">
        <v>400</v>
      </c>
      <c r="IM454" s="39">
        <v>575</v>
      </c>
      <c r="IN454" s="39">
        <v>375</v>
      </c>
      <c r="IO454" s="39">
        <v>2500</v>
      </c>
      <c r="IP454" s="50">
        <f t="shared" si="1014"/>
        <v>2.7796913870725645E-3</v>
      </c>
      <c r="IQ454" s="40">
        <f t="shared" si="938"/>
        <v>25.5</v>
      </c>
      <c r="IR454" s="41">
        <f t="shared" si="1015"/>
        <v>63750</v>
      </c>
      <c r="IS454" s="39">
        <f t="shared" si="1016"/>
        <v>23906250</v>
      </c>
      <c r="IT454" s="39">
        <f t="shared" si="1017"/>
        <v>36656250</v>
      </c>
      <c r="IU454" s="40">
        <f t="shared" si="939"/>
        <v>0</v>
      </c>
      <c r="IV454" s="39">
        <f t="shared" si="1018"/>
        <v>0</v>
      </c>
      <c r="IW454" s="39">
        <f t="shared" si="1019"/>
        <v>0</v>
      </c>
      <c r="IX454" s="39">
        <f t="shared" si="1020"/>
        <v>0</v>
      </c>
      <c r="IY454" s="53">
        <f t="shared" si="1021"/>
        <v>0</v>
      </c>
      <c r="IZ454" s="39">
        <f t="shared" si="1022"/>
        <v>0</v>
      </c>
      <c r="JA454" s="39">
        <f t="shared" si="1023"/>
        <v>0</v>
      </c>
      <c r="JU454" s="21">
        <v>400</v>
      </c>
      <c r="JV454" s="39">
        <v>575</v>
      </c>
      <c r="JW454" s="39">
        <v>375</v>
      </c>
      <c r="JX454" s="39">
        <v>2500</v>
      </c>
      <c r="JY454" s="50">
        <f t="shared" si="1024"/>
        <v>2.7796913870725679E-3</v>
      </c>
      <c r="JZ454" s="40">
        <f t="shared" si="940"/>
        <v>25.5</v>
      </c>
      <c r="KA454" s="41">
        <f t="shared" si="1025"/>
        <v>63750</v>
      </c>
      <c r="KB454" s="39">
        <f t="shared" si="1026"/>
        <v>23906250</v>
      </c>
      <c r="KC454" s="39">
        <f t="shared" si="1027"/>
        <v>36656250</v>
      </c>
      <c r="KD454" s="40">
        <f t="shared" si="941"/>
        <v>0</v>
      </c>
      <c r="KE454" s="39">
        <f t="shared" si="1028"/>
        <v>0</v>
      </c>
      <c r="KF454" s="39">
        <f t="shared" si="1029"/>
        <v>0</v>
      </c>
      <c r="KG454" s="39">
        <f t="shared" si="1030"/>
        <v>0</v>
      </c>
      <c r="KH454" s="53">
        <f t="shared" si="1031"/>
        <v>0</v>
      </c>
      <c r="KI454" s="39">
        <f t="shared" si="1032"/>
        <v>0</v>
      </c>
      <c r="KJ454" s="39">
        <f t="shared" si="1033"/>
        <v>0</v>
      </c>
      <c r="LD454" s="21">
        <v>400</v>
      </c>
      <c r="LE454" s="39">
        <v>575</v>
      </c>
      <c r="LF454" s="39">
        <v>375</v>
      </c>
      <c r="LG454" s="39">
        <v>2500</v>
      </c>
      <c r="LH454" s="50">
        <f t="shared" si="1034"/>
        <v>2.7796913870725679E-3</v>
      </c>
      <c r="LI454" s="40">
        <f t="shared" si="942"/>
        <v>25.5</v>
      </c>
      <c r="LJ454" s="41">
        <f t="shared" si="1035"/>
        <v>63750</v>
      </c>
      <c r="LK454" s="39">
        <f t="shared" si="1036"/>
        <v>23906250</v>
      </c>
      <c r="LL454" s="39">
        <f t="shared" si="1037"/>
        <v>36656250</v>
      </c>
      <c r="LM454" s="40">
        <f t="shared" si="943"/>
        <v>0</v>
      </c>
      <c r="LN454" s="39">
        <f t="shared" si="1038"/>
        <v>0</v>
      </c>
      <c r="LO454" s="39">
        <f t="shared" si="1039"/>
        <v>0</v>
      </c>
      <c r="LP454" s="39">
        <f t="shared" si="1040"/>
        <v>0</v>
      </c>
      <c r="LQ454" s="53">
        <f t="shared" si="1041"/>
        <v>0</v>
      </c>
      <c r="LR454" s="39">
        <f t="shared" si="1042"/>
        <v>0</v>
      </c>
      <c r="LS454" s="39">
        <f t="shared" si="1043"/>
        <v>0</v>
      </c>
    </row>
    <row r="455" spans="1:331" x14ac:dyDescent="0.25">
      <c r="A455" s="21">
        <v>401</v>
      </c>
      <c r="B455" s="39">
        <v>575</v>
      </c>
      <c r="C455" s="39">
        <v>425</v>
      </c>
      <c r="D455" s="39">
        <v>2500</v>
      </c>
      <c r="E455" s="50">
        <f t="shared" si="944"/>
        <v>1.0924999999999999E-3</v>
      </c>
      <c r="F455" s="40">
        <f t="shared" si="924"/>
        <v>20.249828906249999</v>
      </c>
      <c r="G455" s="41">
        <f t="shared" si="945"/>
        <v>50624.572265624993</v>
      </c>
      <c r="H455" s="39">
        <f t="shared" si="946"/>
        <v>21515443.212890621</v>
      </c>
      <c r="I455" s="39">
        <f t="shared" si="947"/>
        <v>29109129.052734371</v>
      </c>
      <c r="J455" s="40">
        <f t="shared" si="925"/>
        <v>11570.625000000002</v>
      </c>
      <c r="K455" s="39">
        <f t="shared" si="948"/>
        <v>28926562.500000004</v>
      </c>
      <c r="L455" s="39">
        <f t="shared" si="949"/>
        <v>12293789062.500002</v>
      </c>
      <c r="M455" s="39">
        <f t="shared" si="950"/>
        <v>16632773437.500002</v>
      </c>
      <c r="N455" s="53">
        <f t="shared" si="951"/>
        <v>5224860351562.501</v>
      </c>
      <c r="O455" s="39">
        <f t="shared" si="952"/>
        <v>7068928710937.501</v>
      </c>
      <c r="P455" s="39">
        <f t="shared" si="953"/>
        <v>9563844726562.502</v>
      </c>
      <c r="AJ455" s="21">
        <v>401</v>
      </c>
      <c r="AK455" s="39">
        <v>575</v>
      </c>
      <c r="AL455" s="39">
        <v>425</v>
      </c>
      <c r="AM455" s="39">
        <v>2500</v>
      </c>
      <c r="AN455" s="50">
        <f t="shared" si="954"/>
        <v>1.9377208430343454E-3</v>
      </c>
      <c r="AO455" s="40">
        <f t="shared" si="926"/>
        <v>25.47527332962375</v>
      </c>
      <c r="AP455" s="41">
        <f t="shared" si="955"/>
        <v>63688.183324059377</v>
      </c>
      <c r="AQ455" s="39">
        <f t="shared" si="956"/>
        <v>27067477.912725236</v>
      </c>
      <c r="AR455" s="39">
        <f t="shared" si="957"/>
        <v>36620705.411334142</v>
      </c>
      <c r="AS455" s="40">
        <f t="shared" si="927"/>
        <v>794.05925131209699</v>
      </c>
      <c r="AT455" s="39">
        <f t="shared" si="958"/>
        <v>1985148.1282802424</v>
      </c>
      <c r="AU455" s="39">
        <f t="shared" si="959"/>
        <v>843687954.51910305</v>
      </c>
      <c r="AV455" s="39">
        <f t="shared" si="960"/>
        <v>1141460173.7611394</v>
      </c>
      <c r="AW455" s="53">
        <f t="shared" si="961"/>
        <v>358567380670.61877</v>
      </c>
      <c r="AX455" s="39">
        <f t="shared" si="962"/>
        <v>485120573848.48425</v>
      </c>
      <c r="AY455" s="39">
        <f t="shared" si="963"/>
        <v>656339599912.65515</v>
      </c>
      <c r="BS455" s="21">
        <v>401</v>
      </c>
      <c r="BT455" s="39">
        <v>575</v>
      </c>
      <c r="BU455" s="39">
        <v>425</v>
      </c>
      <c r="BV455" s="39">
        <v>2500</v>
      </c>
      <c r="BW455" s="50">
        <f t="shared" si="964"/>
        <v>2.3511856980280286E-3</v>
      </c>
      <c r="BX455" s="40">
        <f t="shared" si="928"/>
        <v>25.5</v>
      </c>
      <c r="BY455" s="41">
        <f t="shared" si="965"/>
        <v>63750</v>
      </c>
      <c r="BZ455" s="39">
        <f t="shared" si="966"/>
        <v>27093750</v>
      </c>
      <c r="CA455" s="39">
        <f t="shared" si="967"/>
        <v>36656250</v>
      </c>
      <c r="CB455" s="40">
        <f t="shared" si="929"/>
        <v>0</v>
      </c>
      <c r="CC455" s="39">
        <f t="shared" si="968"/>
        <v>0</v>
      </c>
      <c r="CD455" s="39">
        <f t="shared" si="969"/>
        <v>0</v>
      </c>
      <c r="CE455" s="39">
        <f t="shared" si="970"/>
        <v>0</v>
      </c>
      <c r="CF455" s="53">
        <f t="shared" si="971"/>
        <v>0</v>
      </c>
      <c r="CG455" s="39">
        <f t="shared" si="972"/>
        <v>0</v>
      </c>
      <c r="CH455" s="39">
        <f t="shared" si="973"/>
        <v>0</v>
      </c>
      <c r="DB455" s="21">
        <v>401</v>
      </c>
      <c r="DC455" s="39">
        <v>575</v>
      </c>
      <c r="DD455" s="39">
        <v>425</v>
      </c>
      <c r="DE455" s="39">
        <v>2500</v>
      </c>
      <c r="DF455" s="50">
        <f t="shared" si="974"/>
        <v>2.7396322562151651E-3</v>
      </c>
      <c r="DG455" s="40">
        <f t="shared" si="930"/>
        <v>25.5</v>
      </c>
      <c r="DH455" s="41">
        <f t="shared" si="975"/>
        <v>63750</v>
      </c>
      <c r="DI455" s="39">
        <f t="shared" si="976"/>
        <v>27093750</v>
      </c>
      <c r="DJ455" s="39">
        <f t="shared" si="977"/>
        <v>36656250</v>
      </c>
      <c r="DK455" s="40">
        <f t="shared" si="931"/>
        <v>0</v>
      </c>
      <c r="DL455" s="39">
        <f t="shared" si="978"/>
        <v>0</v>
      </c>
      <c r="DM455" s="39">
        <f t="shared" si="979"/>
        <v>0</v>
      </c>
      <c r="DN455" s="39">
        <f t="shared" si="980"/>
        <v>0</v>
      </c>
      <c r="DO455" s="53">
        <f t="shared" si="981"/>
        <v>0</v>
      </c>
      <c r="DP455" s="39">
        <f t="shared" si="982"/>
        <v>0</v>
      </c>
      <c r="DQ455" s="39">
        <f t="shared" si="983"/>
        <v>0</v>
      </c>
      <c r="EK455" s="21">
        <v>401</v>
      </c>
      <c r="EL455" s="39">
        <v>575</v>
      </c>
      <c r="EM455" s="39">
        <v>425</v>
      </c>
      <c r="EN455" s="39">
        <v>2500</v>
      </c>
      <c r="EO455" s="50">
        <f t="shared" si="984"/>
        <v>2.8875627315951284E-3</v>
      </c>
      <c r="EP455" s="40">
        <f t="shared" si="932"/>
        <v>25.5</v>
      </c>
      <c r="EQ455" s="41">
        <f t="shared" si="985"/>
        <v>63750</v>
      </c>
      <c r="ER455" s="39">
        <f t="shared" si="986"/>
        <v>27093750</v>
      </c>
      <c r="ES455" s="39">
        <f t="shared" si="987"/>
        <v>36656250</v>
      </c>
      <c r="ET455" s="40">
        <f t="shared" si="933"/>
        <v>0</v>
      </c>
      <c r="EU455" s="39">
        <f t="shared" si="988"/>
        <v>0</v>
      </c>
      <c r="EV455" s="39">
        <f t="shared" si="989"/>
        <v>0</v>
      </c>
      <c r="EW455" s="39">
        <f t="shared" si="990"/>
        <v>0</v>
      </c>
      <c r="EX455" s="53">
        <f t="shared" si="991"/>
        <v>0</v>
      </c>
      <c r="EY455" s="39">
        <f t="shared" si="992"/>
        <v>0</v>
      </c>
      <c r="EZ455" s="39">
        <f t="shared" si="993"/>
        <v>0</v>
      </c>
      <c r="FT455" s="21">
        <v>401</v>
      </c>
      <c r="FU455" s="39">
        <v>575</v>
      </c>
      <c r="FV455" s="39">
        <v>425</v>
      </c>
      <c r="FW455" s="39">
        <v>2500</v>
      </c>
      <c r="FX455" s="50">
        <f t="shared" si="994"/>
        <v>2.8988189500645011E-3</v>
      </c>
      <c r="FY455" s="40">
        <f t="shared" si="934"/>
        <v>25.5</v>
      </c>
      <c r="FZ455" s="41">
        <f t="shared" si="995"/>
        <v>63750</v>
      </c>
      <c r="GA455" s="39">
        <f t="shared" si="996"/>
        <v>27093750</v>
      </c>
      <c r="GB455" s="39">
        <f t="shared" si="997"/>
        <v>36656250</v>
      </c>
      <c r="GC455" s="40">
        <f t="shared" si="935"/>
        <v>0</v>
      </c>
      <c r="GD455" s="39">
        <f t="shared" si="998"/>
        <v>0</v>
      </c>
      <c r="GE455" s="39">
        <f t="shared" si="999"/>
        <v>0</v>
      </c>
      <c r="GF455" s="39">
        <f t="shared" si="1000"/>
        <v>0</v>
      </c>
      <c r="GG455" s="53">
        <f t="shared" si="1001"/>
        <v>0</v>
      </c>
      <c r="GH455" s="39">
        <f t="shared" si="1002"/>
        <v>0</v>
      </c>
      <c r="GI455" s="39">
        <f t="shared" si="1003"/>
        <v>0</v>
      </c>
      <c r="HC455" s="21">
        <v>401</v>
      </c>
      <c r="HD455" s="39">
        <v>575</v>
      </c>
      <c r="HE455" s="39">
        <v>425</v>
      </c>
      <c r="HF455" s="39">
        <v>2500</v>
      </c>
      <c r="HG455" s="50">
        <f t="shared" si="1004"/>
        <v>2.8988635313661791E-3</v>
      </c>
      <c r="HH455" s="40">
        <f t="shared" si="936"/>
        <v>25.5</v>
      </c>
      <c r="HI455" s="41">
        <f t="shared" si="1005"/>
        <v>63750</v>
      </c>
      <c r="HJ455" s="39">
        <f t="shared" si="1006"/>
        <v>27093750</v>
      </c>
      <c r="HK455" s="39">
        <f t="shared" si="1007"/>
        <v>36656250</v>
      </c>
      <c r="HL455" s="40">
        <f t="shared" si="937"/>
        <v>0</v>
      </c>
      <c r="HM455" s="39">
        <f t="shared" si="1008"/>
        <v>0</v>
      </c>
      <c r="HN455" s="39">
        <f t="shared" si="1009"/>
        <v>0</v>
      </c>
      <c r="HO455" s="39">
        <f t="shared" si="1010"/>
        <v>0</v>
      </c>
      <c r="HP455" s="53">
        <f t="shared" si="1011"/>
        <v>0</v>
      </c>
      <c r="HQ455" s="39">
        <f t="shared" si="1012"/>
        <v>0</v>
      </c>
      <c r="HR455" s="39">
        <f t="shared" si="1013"/>
        <v>0</v>
      </c>
      <c r="IL455" s="21">
        <v>401</v>
      </c>
      <c r="IM455" s="39">
        <v>575</v>
      </c>
      <c r="IN455" s="39">
        <v>425</v>
      </c>
      <c r="IO455" s="39">
        <v>2500</v>
      </c>
      <c r="IP455" s="50">
        <f t="shared" si="1014"/>
        <v>2.8988635321719595E-3</v>
      </c>
      <c r="IQ455" s="40">
        <f t="shared" si="938"/>
        <v>25.5</v>
      </c>
      <c r="IR455" s="41">
        <f t="shared" si="1015"/>
        <v>63750</v>
      </c>
      <c r="IS455" s="39">
        <f t="shared" si="1016"/>
        <v>27093750</v>
      </c>
      <c r="IT455" s="39">
        <f t="shared" si="1017"/>
        <v>36656250</v>
      </c>
      <c r="IU455" s="40">
        <f t="shared" si="939"/>
        <v>0</v>
      </c>
      <c r="IV455" s="39">
        <f t="shared" si="1018"/>
        <v>0</v>
      </c>
      <c r="IW455" s="39">
        <f t="shared" si="1019"/>
        <v>0</v>
      </c>
      <c r="IX455" s="39">
        <f t="shared" si="1020"/>
        <v>0</v>
      </c>
      <c r="IY455" s="53">
        <f t="shared" si="1021"/>
        <v>0</v>
      </c>
      <c r="IZ455" s="39">
        <f t="shared" si="1022"/>
        <v>0</v>
      </c>
      <c r="JA455" s="39">
        <f t="shared" si="1023"/>
        <v>0</v>
      </c>
      <c r="JU455" s="21">
        <v>401</v>
      </c>
      <c r="JV455" s="39">
        <v>575</v>
      </c>
      <c r="JW455" s="39">
        <v>425</v>
      </c>
      <c r="JX455" s="39">
        <v>2500</v>
      </c>
      <c r="JY455" s="50">
        <f t="shared" si="1024"/>
        <v>2.8988635321719634E-3</v>
      </c>
      <c r="JZ455" s="40">
        <f t="shared" si="940"/>
        <v>25.5</v>
      </c>
      <c r="KA455" s="41">
        <f t="shared" si="1025"/>
        <v>63750</v>
      </c>
      <c r="KB455" s="39">
        <f t="shared" si="1026"/>
        <v>27093750</v>
      </c>
      <c r="KC455" s="39">
        <f t="shared" si="1027"/>
        <v>36656250</v>
      </c>
      <c r="KD455" s="40">
        <f t="shared" si="941"/>
        <v>0</v>
      </c>
      <c r="KE455" s="39">
        <f t="shared" si="1028"/>
        <v>0</v>
      </c>
      <c r="KF455" s="39">
        <f t="shared" si="1029"/>
        <v>0</v>
      </c>
      <c r="KG455" s="39">
        <f t="shared" si="1030"/>
        <v>0</v>
      </c>
      <c r="KH455" s="53">
        <f t="shared" si="1031"/>
        <v>0</v>
      </c>
      <c r="KI455" s="39">
        <f t="shared" si="1032"/>
        <v>0</v>
      </c>
      <c r="KJ455" s="39">
        <f t="shared" si="1033"/>
        <v>0</v>
      </c>
      <c r="LD455" s="21">
        <v>401</v>
      </c>
      <c r="LE455" s="39">
        <v>575</v>
      </c>
      <c r="LF455" s="39">
        <v>425</v>
      </c>
      <c r="LG455" s="39">
        <v>2500</v>
      </c>
      <c r="LH455" s="50">
        <f t="shared" si="1034"/>
        <v>2.8988635321719634E-3</v>
      </c>
      <c r="LI455" s="40">
        <f t="shared" si="942"/>
        <v>25.5</v>
      </c>
      <c r="LJ455" s="41">
        <f t="shared" si="1035"/>
        <v>63750</v>
      </c>
      <c r="LK455" s="39">
        <f t="shared" si="1036"/>
        <v>27093750</v>
      </c>
      <c r="LL455" s="39">
        <f t="shared" si="1037"/>
        <v>36656250</v>
      </c>
      <c r="LM455" s="40">
        <f t="shared" si="943"/>
        <v>0</v>
      </c>
      <c r="LN455" s="39">
        <f t="shared" si="1038"/>
        <v>0</v>
      </c>
      <c r="LO455" s="39">
        <f t="shared" si="1039"/>
        <v>0</v>
      </c>
      <c r="LP455" s="39">
        <f t="shared" si="1040"/>
        <v>0</v>
      </c>
      <c r="LQ455" s="53">
        <f t="shared" si="1041"/>
        <v>0</v>
      </c>
      <c r="LR455" s="39">
        <f t="shared" si="1042"/>
        <v>0</v>
      </c>
      <c r="LS455" s="39">
        <f t="shared" si="1043"/>
        <v>0</v>
      </c>
    </row>
    <row r="456" spans="1:331" x14ac:dyDescent="0.25">
      <c r="A456" s="21">
        <v>402</v>
      </c>
      <c r="B456" s="39">
        <v>575</v>
      </c>
      <c r="C456" s="39">
        <v>475</v>
      </c>
      <c r="D456" s="39">
        <v>2500</v>
      </c>
      <c r="E456" s="50">
        <f t="shared" si="944"/>
        <v>1.0999999999999998E-3</v>
      </c>
      <c r="F456" s="40">
        <f t="shared" si="924"/>
        <v>20.336249999999996</v>
      </c>
      <c r="G456" s="41">
        <f t="shared" si="945"/>
        <v>50840.624999999993</v>
      </c>
      <c r="H456" s="39">
        <f t="shared" si="946"/>
        <v>24149296.874999996</v>
      </c>
      <c r="I456" s="39">
        <f t="shared" si="947"/>
        <v>29233359.374999996</v>
      </c>
      <c r="J456" s="40">
        <f t="shared" si="925"/>
        <v>11475.000000000002</v>
      </c>
      <c r="K456" s="39">
        <f t="shared" si="948"/>
        <v>28687500.000000004</v>
      </c>
      <c r="L456" s="39">
        <f t="shared" si="949"/>
        <v>13626562500.000002</v>
      </c>
      <c r="M456" s="39">
        <f t="shared" si="950"/>
        <v>16495312500.000002</v>
      </c>
      <c r="N456" s="53">
        <f t="shared" si="951"/>
        <v>6472617187500.001</v>
      </c>
      <c r="O456" s="39">
        <f t="shared" si="952"/>
        <v>7835273437500.001</v>
      </c>
      <c r="P456" s="39">
        <f t="shared" si="953"/>
        <v>9484804687500.002</v>
      </c>
      <c r="AJ456" s="21">
        <v>402</v>
      </c>
      <c r="AK456" s="39">
        <v>575</v>
      </c>
      <c r="AL456" s="39">
        <v>475</v>
      </c>
      <c r="AM456" s="39">
        <v>2500</v>
      </c>
      <c r="AN456" s="50">
        <f t="shared" si="954"/>
        <v>2.0103128827723212E-3</v>
      </c>
      <c r="AO456" s="40">
        <f t="shared" si="926"/>
        <v>25.5</v>
      </c>
      <c r="AP456" s="41">
        <f t="shared" si="955"/>
        <v>63750</v>
      </c>
      <c r="AQ456" s="39">
        <f t="shared" si="956"/>
        <v>30281250</v>
      </c>
      <c r="AR456" s="39">
        <f t="shared" si="957"/>
        <v>36656250</v>
      </c>
      <c r="AS456" s="40">
        <f t="shared" si="927"/>
        <v>0</v>
      </c>
      <c r="AT456" s="39">
        <f t="shared" si="958"/>
        <v>0</v>
      </c>
      <c r="AU456" s="39">
        <f t="shared" si="959"/>
        <v>0</v>
      </c>
      <c r="AV456" s="39">
        <f t="shared" si="960"/>
        <v>0</v>
      </c>
      <c r="AW456" s="53">
        <f t="shared" si="961"/>
        <v>0</v>
      </c>
      <c r="AX456" s="39">
        <f t="shared" si="962"/>
        <v>0</v>
      </c>
      <c r="AY456" s="39">
        <f t="shared" si="963"/>
        <v>0</v>
      </c>
      <c r="BS456" s="21">
        <v>402</v>
      </c>
      <c r="BT456" s="39">
        <v>575</v>
      </c>
      <c r="BU456" s="39">
        <v>475</v>
      </c>
      <c r="BV456" s="39">
        <v>2500</v>
      </c>
      <c r="BW456" s="50">
        <f t="shared" si="964"/>
        <v>2.4415472017763405E-3</v>
      </c>
      <c r="BX456" s="40">
        <f t="shared" si="928"/>
        <v>25.5</v>
      </c>
      <c r="BY456" s="41">
        <f t="shared" si="965"/>
        <v>63750</v>
      </c>
      <c r="BZ456" s="39">
        <f t="shared" si="966"/>
        <v>30281250</v>
      </c>
      <c r="CA456" s="39">
        <f t="shared" si="967"/>
        <v>36656250</v>
      </c>
      <c r="CB456" s="40">
        <f t="shared" si="929"/>
        <v>0</v>
      </c>
      <c r="CC456" s="39">
        <f t="shared" si="968"/>
        <v>0</v>
      </c>
      <c r="CD456" s="39">
        <f t="shared" si="969"/>
        <v>0</v>
      </c>
      <c r="CE456" s="39">
        <f t="shared" si="970"/>
        <v>0</v>
      </c>
      <c r="CF456" s="53">
        <f t="shared" si="971"/>
        <v>0</v>
      </c>
      <c r="CG456" s="39">
        <f t="shared" si="972"/>
        <v>0</v>
      </c>
      <c r="CH456" s="39">
        <f t="shared" si="973"/>
        <v>0</v>
      </c>
      <c r="DB456" s="21">
        <v>402</v>
      </c>
      <c r="DC456" s="39">
        <v>575</v>
      </c>
      <c r="DD456" s="39">
        <v>475</v>
      </c>
      <c r="DE456" s="39">
        <v>2500</v>
      </c>
      <c r="DF456" s="50">
        <f t="shared" si="974"/>
        <v>2.8505525309665421E-3</v>
      </c>
      <c r="DG456" s="40">
        <f t="shared" si="930"/>
        <v>25.5</v>
      </c>
      <c r="DH456" s="41">
        <f t="shared" si="975"/>
        <v>63750</v>
      </c>
      <c r="DI456" s="39">
        <f t="shared" si="976"/>
        <v>30281250</v>
      </c>
      <c r="DJ456" s="39">
        <f t="shared" si="977"/>
        <v>36656250</v>
      </c>
      <c r="DK456" s="40">
        <f t="shared" si="931"/>
        <v>0</v>
      </c>
      <c r="DL456" s="39">
        <f t="shared" si="978"/>
        <v>0</v>
      </c>
      <c r="DM456" s="39">
        <f t="shared" si="979"/>
        <v>0</v>
      </c>
      <c r="DN456" s="39">
        <f t="shared" si="980"/>
        <v>0</v>
      </c>
      <c r="DO456" s="53">
        <f t="shared" si="981"/>
        <v>0</v>
      </c>
      <c r="DP456" s="39">
        <f t="shared" si="982"/>
        <v>0</v>
      </c>
      <c r="DQ456" s="39">
        <f t="shared" si="983"/>
        <v>0</v>
      </c>
      <c r="EK456" s="21">
        <v>402</v>
      </c>
      <c r="EL456" s="39">
        <v>575</v>
      </c>
      <c r="EM456" s="39">
        <v>475</v>
      </c>
      <c r="EN456" s="39">
        <v>2500</v>
      </c>
      <c r="EO456" s="50">
        <f t="shared" si="984"/>
        <v>3.0061491418985863E-3</v>
      </c>
      <c r="EP456" s="40">
        <f t="shared" si="932"/>
        <v>25.5</v>
      </c>
      <c r="EQ456" s="41">
        <f t="shared" si="985"/>
        <v>63750</v>
      </c>
      <c r="ER456" s="39">
        <f t="shared" si="986"/>
        <v>30281250</v>
      </c>
      <c r="ES456" s="39">
        <f t="shared" si="987"/>
        <v>36656250</v>
      </c>
      <c r="ET456" s="40">
        <f t="shared" si="933"/>
        <v>0</v>
      </c>
      <c r="EU456" s="39">
        <f t="shared" si="988"/>
        <v>0</v>
      </c>
      <c r="EV456" s="39">
        <f t="shared" si="989"/>
        <v>0</v>
      </c>
      <c r="EW456" s="39">
        <f t="shared" si="990"/>
        <v>0</v>
      </c>
      <c r="EX456" s="53">
        <f t="shared" si="991"/>
        <v>0</v>
      </c>
      <c r="EY456" s="39">
        <f t="shared" si="992"/>
        <v>0</v>
      </c>
      <c r="EZ456" s="39">
        <f t="shared" si="993"/>
        <v>0</v>
      </c>
      <c r="FT456" s="21">
        <v>402</v>
      </c>
      <c r="FU456" s="39">
        <v>575</v>
      </c>
      <c r="FV456" s="39">
        <v>475</v>
      </c>
      <c r="FW456" s="39">
        <v>2500</v>
      </c>
      <c r="FX456" s="50">
        <f t="shared" si="994"/>
        <v>3.0179888307577682E-3</v>
      </c>
      <c r="FY456" s="40">
        <f t="shared" si="934"/>
        <v>25.5</v>
      </c>
      <c r="FZ456" s="41">
        <f t="shared" si="995"/>
        <v>63750</v>
      </c>
      <c r="GA456" s="39">
        <f t="shared" si="996"/>
        <v>30281250</v>
      </c>
      <c r="GB456" s="39">
        <f t="shared" si="997"/>
        <v>36656250</v>
      </c>
      <c r="GC456" s="40">
        <f t="shared" si="935"/>
        <v>0</v>
      </c>
      <c r="GD456" s="39">
        <f t="shared" si="998"/>
        <v>0</v>
      </c>
      <c r="GE456" s="39">
        <f t="shared" si="999"/>
        <v>0</v>
      </c>
      <c r="GF456" s="39">
        <f t="shared" si="1000"/>
        <v>0</v>
      </c>
      <c r="GG456" s="53">
        <f t="shared" si="1001"/>
        <v>0</v>
      </c>
      <c r="GH456" s="39">
        <f t="shared" si="1002"/>
        <v>0</v>
      </c>
      <c r="GI456" s="39">
        <f t="shared" si="1003"/>
        <v>0</v>
      </c>
      <c r="HC456" s="21">
        <v>402</v>
      </c>
      <c r="HD456" s="39">
        <v>575</v>
      </c>
      <c r="HE456" s="39">
        <v>475</v>
      </c>
      <c r="HF456" s="39">
        <v>2500</v>
      </c>
      <c r="HG456" s="50">
        <f t="shared" si="1004"/>
        <v>3.0180356764241329E-3</v>
      </c>
      <c r="HH456" s="40">
        <f t="shared" si="936"/>
        <v>25.5</v>
      </c>
      <c r="HI456" s="41">
        <f t="shared" si="1005"/>
        <v>63750</v>
      </c>
      <c r="HJ456" s="39">
        <f t="shared" si="1006"/>
        <v>30281250</v>
      </c>
      <c r="HK456" s="39">
        <f t="shared" si="1007"/>
        <v>36656250</v>
      </c>
      <c r="HL456" s="40">
        <f t="shared" si="937"/>
        <v>0</v>
      </c>
      <c r="HM456" s="39">
        <f t="shared" si="1008"/>
        <v>0</v>
      </c>
      <c r="HN456" s="39">
        <f t="shared" si="1009"/>
        <v>0</v>
      </c>
      <c r="HO456" s="39">
        <f t="shared" si="1010"/>
        <v>0</v>
      </c>
      <c r="HP456" s="53">
        <f t="shared" si="1011"/>
        <v>0</v>
      </c>
      <c r="HQ456" s="39">
        <f t="shared" si="1012"/>
        <v>0</v>
      </c>
      <c r="HR456" s="39">
        <f t="shared" si="1013"/>
        <v>0</v>
      </c>
      <c r="IL456" s="21">
        <v>402</v>
      </c>
      <c r="IM456" s="39">
        <v>575</v>
      </c>
      <c r="IN456" s="39">
        <v>475</v>
      </c>
      <c r="IO456" s="39">
        <v>2500</v>
      </c>
      <c r="IP456" s="50">
        <f t="shared" si="1014"/>
        <v>3.018035677271355E-3</v>
      </c>
      <c r="IQ456" s="40">
        <f t="shared" si="938"/>
        <v>25.5</v>
      </c>
      <c r="IR456" s="41">
        <f t="shared" si="1015"/>
        <v>63750</v>
      </c>
      <c r="IS456" s="39">
        <f t="shared" si="1016"/>
        <v>30281250</v>
      </c>
      <c r="IT456" s="39">
        <f t="shared" si="1017"/>
        <v>36656250</v>
      </c>
      <c r="IU456" s="40">
        <f t="shared" si="939"/>
        <v>0</v>
      </c>
      <c r="IV456" s="39">
        <f t="shared" si="1018"/>
        <v>0</v>
      </c>
      <c r="IW456" s="39">
        <f t="shared" si="1019"/>
        <v>0</v>
      </c>
      <c r="IX456" s="39">
        <f t="shared" si="1020"/>
        <v>0</v>
      </c>
      <c r="IY456" s="53">
        <f t="shared" si="1021"/>
        <v>0</v>
      </c>
      <c r="IZ456" s="39">
        <f t="shared" si="1022"/>
        <v>0</v>
      </c>
      <c r="JA456" s="39">
        <f t="shared" si="1023"/>
        <v>0</v>
      </c>
      <c r="JU456" s="21">
        <v>402</v>
      </c>
      <c r="JV456" s="39">
        <v>575</v>
      </c>
      <c r="JW456" s="39">
        <v>475</v>
      </c>
      <c r="JX456" s="39">
        <v>2500</v>
      </c>
      <c r="JY456" s="50">
        <f t="shared" si="1024"/>
        <v>3.0180356772713584E-3</v>
      </c>
      <c r="JZ456" s="40">
        <f t="shared" si="940"/>
        <v>25.5</v>
      </c>
      <c r="KA456" s="41">
        <f t="shared" si="1025"/>
        <v>63750</v>
      </c>
      <c r="KB456" s="39">
        <f t="shared" si="1026"/>
        <v>30281250</v>
      </c>
      <c r="KC456" s="39">
        <f t="shared" si="1027"/>
        <v>36656250</v>
      </c>
      <c r="KD456" s="40">
        <f t="shared" si="941"/>
        <v>0</v>
      </c>
      <c r="KE456" s="39">
        <f t="shared" si="1028"/>
        <v>0</v>
      </c>
      <c r="KF456" s="39">
        <f t="shared" si="1029"/>
        <v>0</v>
      </c>
      <c r="KG456" s="39">
        <f t="shared" si="1030"/>
        <v>0</v>
      </c>
      <c r="KH456" s="53">
        <f t="shared" si="1031"/>
        <v>0</v>
      </c>
      <c r="KI456" s="39">
        <f t="shared" si="1032"/>
        <v>0</v>
      </c>
      <c r="KJ456" s="39">
        <f t="shared" si="1033"/>
        <v>0</v>
      </c>
      <c r="LD456" s="21">
        <v>402</v>
      </c>
      <c r="LE456" s="39">
        <v>575</v>
      </c>
      <c r="LF456" s="39">
        <v>475</v>
      </c>
      <c r="LG456" s="39">
        <v>2500</v>
      </c>
      <c r="LH456" s="50">
        <f t="shared" si="1034"/>
        <v>3.0180356772713584E-3</v>
      </c>
      <c r="LI456" s="40">
        <f t="shared" si="942"/>
        <v>25.5</v>
      </c>
      <c r="LJ456" s="41">
        <f t="shared" si="1035"/>
        <v>63750</v>
      </c>
      <c r="LK456" s="39">
        <f t="shared" si="1036"/>
        <v>30281250</v>
      </c>
      <c r="LL456" s="39">
        <f t="shared" si="1037"/>
        <v>36656250</v>
      </c>
      <c r="LM456" s="40">
        <f t="shared" si="943"/>
        <v>0</v>
      </c>
      <c r="LN456" s="39">
        <f t="shared" si="1038"/>
        <v>0</v>
      </c>
      <c r="LO456" s="39">
        <f t="shared" si="1039"/>
        <v>0</v>
      </c>
      <c r="LP456" s="39">
        <f t="shared" si="1040"/>
        <v>0</v>
      </c>
      <c r="LQ456" s="53">
        <f t="shared" si="1041"/>
        <v>0</v>
      </c>
      <c r="LR456" s="39">
        <f t="shared" si="1042"/>
        <v>0</v>
      </c>
      <c r="LS456" s="39">
        <f t="shared" si="1043"/>
        <v>0</v>
      </c>
    </row>
    <row r="457" spans="1:331" x14ac:dyDescent="0.25">
      <c r="A457" s="21">
        <v>403</v>
      </c>
      <c r="B457" s="39">
        <v>575</v>
      </c>
      <c r="C457" s="39">
        <v>525</v>
      </c>
      <c r="D457" s="39">
        <v>2500</v>
      </c>
      <c r="E457" s="50">
        <f t="shared" si="944"/>
        <v>1.1075E-3</v>
      </c>
      <c r="F457" s="40">
        <f t="shared" si="924"/>
        <v>20.42195390625</v>
      </c>
      <c r="G457" s="41">
        <f t="shared" si="945"/>
        <v>51054.884765625</v>
      </c>
      <c r="H457" s="39">
        <f t="shared" si="946"/>
        <v>26803814.501953125</v>
      </c>
      <c r="I457" s="39">
        <f t="shared" si="947"/>
        <v>29356558.740234375</v>
      </c>
      <c r="J457" s="40">
        <f t="shared" si="925"/>
        <v>11379.375</v>
      </c>
      <c r="K457" s="39">
        <f t="shared" si="948"/>
        <v>28448437.5</v>
      </c>
      <c r="L457" s="39">
        <f t="shared" si="949"/>
        <v>14935429687.5</v>
      </c>
      <c r="M457" s="39">
        <f t="shared" si="950"/>
        <v>16357851562.5</v>
      </c>
      <c r="N457" s="53">
        <f t="shared" si="951"/>
        <v>7841100585937.5</v>
      </c>
      <c r="O457" s="39">
        <f t="shared" si="952"/>
        <v>8587872070312.5</v>
      </c>
      <c r="P457" s="39">
        <f t="shared" si="953"/>
        <v>9405764648437.5</v>
      </c>
      <c r="AJ457" s="21">
        <v>403</v>
      </c>
      <c r="AK457" s="39">
        <v>575</v>
      </c>
      <c r="AL457" s="39">
        <v>525</v>
      </c>
      <c r="AM457" s="39">
        <v>2500</v>
      </c>
      <c r="AN457" s="50">
        <f t="shared" si="954"/>
        <v>2.0829049225102969E-3</v>
      </c>
      <c r="AO457" s="40">
        <f t="shared" si="926"/>
        <v>25.5</v>
      </c>
      <c r="AP457" s="41">
        <f t="shared" si="955"/>
        <v>63750</v>
      </c>
      <c r="AQ457" s="39">
        <f t="shared" si="956"/>
        <v>33468750</v>
      </c>
      <c r="AR457" s="39">
        <f t="shared" si="957"/>
        <v>36656250</v>
      </c>
      <c r="AS457" s="40">
        <f t="shared" si="927"/>
        <v>0</v>
      </c>
      <c r="AT457" s="39">
        <f t="shared" si="958"/>
        <v>0</v>
      </c>
      <c r="AU457" s="39">
        <f t="shared" si="959"/>
        <v>0</v>
      </c>
      <c r="AV457" s="39">
        <f t="shared" si="960"/>
        <v>0</v>
      </c>
      <c r="AW457" s="53">
        <f t="shared" si="961"/>
        <v>0</v>
      </c>
      <c r="AX457" s="39">
        <f t="shared" si="962"/>
        <v>0</v>
      </c>
      <c r="AY457" s="39">
        <f t="shared" si="963"/>
        <v>0</v>
      </c>
      <c r="BS457" s="21">
        <v>403</v>
      </c>
      <c r="BT457" s="39">
        <v>575</v>
      </c>
      <c r="BU457" s="39">
        <v>525</v>
      </c>
      <c r="BV457" s="39">
        <v>2500</v>
      </c>
      <c r="BW457" s="50">
        <f t="shared" si="964"/>
        <v>2.5319087055246528E-3</v>
      </c>
      <c r="BX457" s="40">
        <f t="shared" si="928"/>
        <v>25.5</v>
      </c>
      <c r="BY457" s="41">
        <f t="shared" si="965"/>
        <v>63750</v>
      </c>
      <c r="BZ457" s="39">
        <f t="shared" si="966"/>
        <v>33468750</v>
      </c>
      <c r="CA457" s="39">
        <f t="shared" si="967"/>
        <v>36656250</v>
      </c>
      <c r="CB457" s="40">
        <f t="shared" si="929"/>
        <v>0</v>
      </c>
      <c r="CC457" s="39">
        <f t="shared" si="968"/>
        <v>0</v>
      </c>
      <c r="CD457" s="39">
        <f t="shared" si="969"/>
        <v>0</v>
      </c>
      <c r="CE457" s="39">
        <f t="shared" si="970"/>
        <v>0</v>
      </c>
      <c r="CF457" s="53">
        <f t="shared" si="971"/>
        <v>0</v>
      </c>
      <c r="CG457" s="39">
        <f t="shared" si="972"/>
        <v>0</v>
      </c>
      <c r="CH457" s="39">
        <f t="shared" si="973"/>
        <v>0</v>
      </c>
      <c r="DB457" s="21">
        <v>403</v>
      </c>
      <c r="DC457" s="39">
        <v>575</v>
      </c>
      <c r="DD457" s="39">
        <v>525</v>
      </c>
      <c r="DE457" s="39">
        <v>2500</v>
      </c>
      <c r="DF457" s="50">
        <f t="shared" si="974"/>
        <v>2.9614728057179187E-3</v>
      </c>
      <c r="DG457" s="40">
        <f t="shared" si="930"/>
        <v>25.5</v>
      </c>
      <c r="DH457" s="41">
        <f t="shared" si="975"/>
        <v>63750</v>
      </c>
      <c r="DI457" s="39">
        <f t="shared" si="976"/>
        <v>33468750</v>
      </c>
      <c r="DJ457" s="39">
        <f t="shared" si="977"/>
        <v>36656250</v>
      </c>
      <c r="DK457" s="40">
        <f t="shared" si="931"/>
        <v>0</v>
      </c>
      <c r="DL457" s="39">
        <f t="shared" si="978"/>
        <v>0</v>
      </c>
      <c r="DM457" s="39">
        <f t="shared" si="979"/>
        <v>0</v>
      </c>
      <c r="DN457" s="39">
        <f t="shared" si="980"/>
        <v>0</v>
      </c>
      <c r="DO457" s="53">
        <f t="shared" si="981"/>
        <v>0</v>
      </c>
      <c r="DP457" s="39">
        <f t="shared" si="982"/>
        <v>0</v>
      </c>
      <c r="DQ457" s="39">
        <f t="shared" si="983"/>
        <v>0</v>
      </c>
      <c r="EK457" s="21">
        <v>403</v>
      </c>
      <c r="EL457" s="39">
        <v>575</v>
      </c>
      <c r="EM457" s="39">
        <v>525</v>
      </c>
      <c r="EN457" s="39">
        <v>2500</v>
      </c>
      <c r="EO457" s="50">
        <f t="shared" si="984"/>
        <v>3.1247355522020445E-3</v>
      </c>
      <c r="EP457" s="40">
        <f t="shared" si="932"/>
        <v>25.5</v>
      </c>
      <c r="EQ457" s="41">
        <f t="shared" si="985"/>
        <v>63750</v>
      </c>
      <c r="ER457" s="39">
        <f t="shared" si="986"/>
        <v>33468750</v>
      </c>
      <c r="ES457" s="39">
        <f t="shared" si="987"/>
        <v>36656250</v>
      </c>
      <c r="ET457" s="40">
        <f t="shared" si="933"/>
        <v>0</v>
      </c>
      <c r="EU457" s="39">
        <f t="shared" si="988"/>
        <v>0</v>
      </c>
      <c r="EV457" s="39">
        <f t="shared" si="989"/>
        <v>0</v>
      </c>
      <c r="EW457" s="39">
        <f t="shared" si="990"/>
        <v>0</v>
      </c>
      <c r="EX457" s="53">
        <f t="shared" si="991"/>
        <v>0</v>
      </c>
      <c r="EY457" s="39">
        <f t="shared" si="992"/>
        <v>0</v>
      </c>
      <c r="EZ457" s="39">
        <f t="shared" si="993"/>
        <v>0</v>
      </c>
      <c r="FT457" s="21">
        <v>403</v>
      </c>
      <c r="FU457" s="39">
        <v>575</v>
      </c>
      <c r="FV457" s="39">
        <v>525</v>
      </c>
      <c r="FW457" s="39">
        <v>2500</v>
      </c>
      <c r="FX457" s="50">
        <f t="shared" si="994"/>
        <v>3.1371587114510354E-3</v>
      </c>
      <c r="FY457" s="40">
        <f t="shared" si="934"/>
        <v>25.5</v>
      </c>
      <c r="FZ457" s="41">
        <f t="shared" si="995"/>
        <v>63750</v>
      </c>
      <c r="GA457" s="39">
        <f t="shared" si="996"/>
        <v>33468750</v>
      </c>
      <c r="GB457" s="39">
        <f t="shared" si="997"/>
        <v>36656250</v>
      </c>
      <c r="GC457" s="40">
        <f t="shared" si="935"/>
        <v>0</v>
      </c>
      <c r="GD457" s="39">
        <f t="shared" si="998"/>
        <v>0</v>
      </c>
      <c r="GE457" s="39">
        <f t="shared" si="999"/>
        <v>0</v>
      </c>
      <c r="GF457" s="39">
        <f t="shared" si="1000"/>
        <v>0</v>
      </c>
      <c r="GG457" s="53">
        <f t="shared" si="1001"/>
        <v>0</v>
      </c>
      <c r="GH457" s="39">
        <f t="shared" si="1002"/>
        <v>0</v>
      </c>
      <c r="GI457" s="39">
        <f t="shared" si="1003"/>
        <v>0</v>
      </c>
      <c r="HC457" s="21">
        <v>403</v>
      </c>
      <c r="HD457" s="39">
        <v>575</v>
      </c>
      <c r="HE457" s="39">
        <v>525</v>
      </c>
      <c r="HF457" s="39">
        <v>2500</v>
      </c>
      <c r="HG457" s="50">
        <f t="shared" si="1004"/>
        <v>3.1372078214820867E-3</v>
      </c>
      <c r="HH457" s="40">
        <f t="shared" si="936"/>
        <v>25.5</v>
      </c>
      <c r="HI457" s="41">
        <f t="shared" si="1005"/>
        <v>63750</v>
      </c>
      <c r="HJ457" s="39">
        <f t="shared" si="1006"/>
        <v>33468750</v>
      </c>
      <c r="HK457" s="39">
        <f t="shared" si="1007"/>
        <v>36656250</v>
      </c>
      <c r="HL457" s="40">
        <f t="shared" si="937"/>
        <v>0</v>
      </c>
      <c r="HM457" s="39">
        <f t="shared" si="1008"/>
        <v>0</v>
      </c>
      <c r="HN457" s="39">
        <f t="shared" si="1009"/>
        <v>0</v>
      </c>
      <c r="HO457" s="39">
        <f t="shared" si="1010"/>
        <v>0</v>
      </c>
      <c r="HP457" s="53">
        <f t="shared" si="1011"/>
        <v>0</v>
      </c>
      <c r="HQ457" s="39">
        <f t="shared" si="1012"/>
        <v>0</v>
      </c>
      <c r="HR457" s="39">
        <f t="shared" si="1013"/>
        <v>0</v>
      </c>
      <c r="IL457" s="21">
        <v>403</v>
      </c>
      <c r="IM457" s="39">
        <v>575</v>
      </c>
      <c r="IN457" s="39">
        <v>525</v>
      </c>
      <c r="IO457" s="39">
        <v>2500</v>
      </c>
      <c r="IP457" s="50">
        <f t="shared" si="1014"/>
        <v>3.13720782237075E-3</v>
      </c>
      <c r="IQ457" s="40">
        <f t="shared" si="938"/>
        <v>25.5</v>
      </c>
      <c r="IR457" s="41">
        <f t="shared" si="1015"/>
        <v>63750</v>
      </c>
      <c r="IS457" s="39">
        <f t="shared" si="1016"/>
        <v>33468750</v>
      </c>
      <c r="IT457" s="39">
        <f t="shared" si="1017"/>
        <v>36656250</v>
      </c>
      <c r="IU457" s="40">
        <f t="shared" si="939"/>
        <v>0</v>
      </c>
      <c r="IV457" s="39">
        <f t="shared" si="1018"/>
        <v>0</v>
      </c>
      <c r="IW457" s="39">
        <f t="shared" si="1019"/>
        <v>0</v>
      </c>
      <c r="IX457" s="39">
        <f t="shared" si="1020"/>
        <v>0</v>
      </c>
      <c r="IY457" s="53">
        <f t="shared" si="1021"/>
        <v>0</v>
      </c>
      <c r="IZ457" s="39">
        <f t="shared" si="1022"/>
        <v>0</v>
      </c>
      <c r="JA457" s="39">
        <f t="shared" si="1023"/>
        <v>0</v>
      </c>
      <c r="JU457" s="21">
        <v>403</v>
      </c>
      <c r="JV457" s="39">
        <v>575</v>
      </c>
      <c r="JW457" s="39">
        <v>525</v>
      </c>
      <c r="JX457" s="39">
        <v>2500</v>
      </c>
      <c r="JY457" s="50">
        <f t="shared" si="1024"/>
        <v>3.1372078223707535E-3</v>
      </c>
      <c r="JZ457" s="40">
        <f t="shared" si="940"/>
        <v>25.5</v>
      </c>
      <c r="KA457" s="41">
        <f t="shared" si="1025"/>
        <v>63750</v>
      </c>
      <c r="KB457" s="39">
        <f t="shared" si="1026"/>
        <v>33468750</v>
      </c>
      <c r="KC457" s="39">
        <f t="shared" si="1027"/>
        <v>36656250</v>
      </c>
      <c r="KD457" s="40">
        <f t="shared" si="941"/>
        <v>0</v>
      </c>
      <c r="KE457" s="39">
        <f t="shared" si="1028"/>
        <v>0</v>
      </c>
      <c r="KF457" s="39">
        <f t="shared" si="1029"/>
        <v>0</v>
      </c>
      <c r="KG457" s="39">
        <f t="shared" si="1030"/>
        <v>0</v>
      </c>
      <c r="KH457" s="53">
        <f t="shared" si="1031"/>
        <v>0</v>
      </c>
      <c r="KI457" s="39">
        <f t="shared" si="1032"/>
        <v>0</v>
      </c>
      <c r="KJ457" s="39">
        <f t="shared" si="1033"/>
        <v>0</v>
      </c>
      <c r="LD457" s="21">
        <v>403</v>
      </c>
      <c r="LE457" s="39">
        <v>575</v>
      </c>
      <c r="LF457" s="39">
        <v>525</v>
      </c>
      <c r="LG457" s="39">
        <v>2500</v>
      </c>
      <c r="LH457" s="50">
        <f t="shared" si="1034"/>
        <v>3.1372078223707535E-3</v>
      </c>
      <c r="LI457" s="40">
        <f t="shared" si="942"/>
        <v>25.5</v>
      </c>
      <c r="LJ457" s="41">
        <f t="shared" si="1035"/>
        <v>63750</v>
      </c>
      <c r="LK457" s="39">
        <f t="shared" si="1036"/>
        <v>33468750</v>
      </c>
      <c r="LL457" s="39">
        <f t="shared" si="1037"/>
        <v>36656250</v>
      </c>
      <c r="LM457" s="40">
        <f t="shared" si="943"/>
        <v>0</v>
      </c>
      <c r="LN457" s="39">
        <f t="shared" si="1038"/>
        <v>0</v>
      </c>
      <c r="LO457" s="39">
        <f t="shared" si="1039"/>
        <v>0</v>
      </c>
      <c r="LP457" s="39">
        <f t="shared" si="1040"/>
        <v>0</v>
      </c>
      <c r="LQ457" s="53">
        <f t="shared" si="1041"/>
        <v>0</v>
      </c>
      <c r="LR457" s="39">
        <f t="shared" si="1042"/>
        <v>0</v>
      </c>
      <c r="LS457" s="39">
        <f t="shared" si="1043"/>
        <v>0</v>
      </c>
    </row>
    <row r="458" spans="1:331" x14ac:dyDescent="0.25">
      <c r="A458" s="21">
        <v>404</v>
      </c>
      <c r="B458" s="39">
        <v>566.66700000000003</v>
      </c>
      <c r="C458" s="39">
        <v>566.66700000000003</v>
      </c>
      <c r="D458" s="39">
        <v>1250</v>
      </c>
      <c r="E458" s="50">
        <f t="shared" si="944"/>
        <v>1.1133334000000001E-3</v>
      </c>
      <c r="F458" s="40">
        <f t="shared" si="924"/>
        <v>20.488117420333303</v>
      </c>
      <c r="G458" s="41">
        <f t="shared" si="945"/>
        <v>25610.14677541663</v>
      </c>
      <c r="H458" s="39">
        <f t="shared" si="946"/>
        <v>14512425.042785017</v>
      </c>
      <c r="I458" s="39">
        <f t="shared" si="947"/>
        <v>14512425.042785017</v>
      </c>
      <c r="J458" s="40">
        <f t="shared" si="925"/>
        <v>11304.999149999998</v>
      </c>
      <c r="K458" s="39">
        <f t="shared" si="948"/>
        <v>14131248.937499998</v>
      </c>
      <c r="L458" s="39">
        <f t="shared" si="949"/>
        <v>8007712441.6663122</v>
      </c>
      <c r="M458" s="39">
        <f t="shared" si="950"/>
        <v>8007712441.6663122</v>
      </c>
      <c r="N458" s="53">
        <f t="shared" si="951"/>
        <v>4537706386181.7246</v>
      </c>
      <c r="O458" s="39">
        <f t="shared" si="952"/>
        <v>4537706386181.7246</v>
      </c>
      <c r="P458" s="39">
        <f t="shared" si="953"/>
        <v>4537706386181.7246</v>
      </c>
      <c r="AJ458" s="21">
        <v>404</v>
      </c>
      <c r="AK458" s="39">
        <v>566.66700000000003</v>
      </c>
      <c r="AL458" s="39">
        <v>566.66700000000003</v>
      </c>
      <c r="AM458" s="39">
        <v>1250</v>
      </c>
      <c r="AN458" s="50">
        <f t="shared" si="954"/>
        <v>2.1399313289465361E-3</v>
      </c>
      <c r="AO458" s="40">
        <f t="shared" si="926"/>
        <v>25.5</v>
      </c>
      <c r="AP458" s="41">
        <f t="shared" si="955"/>
        <v>31875</v>
      </c>
      <c r="AQ458" s="39">
        <f t="shared" si="956"/>
        <v>18062510.625</v>
      </c>
      <c r="AR458" s="39">
        <f t="shared" si="957"/>
        <v>18062510.625</v>
      </c>
      <c r="AS458" s="40">
        <f t="shared" si="927"/>
        <v>0</v>
      </c>
      <c r="AT458" s="39">
        <f t="shared" si="958"/>
        <v>0</v>
      </c>
      <c r="AU458" s="39">
        <f t="shared" si="959"/>
        <v>0</v>
      </c>
      <c r="AV458" s="39">
        <f t="shared" si="960"/>
        <v>0</v>
      </c>
      <c r="AW458" s="53">
        <f t="shared" si="961"/>
        <v>0</v>
      </c>
      <c r="AX458" s="39">
        <f t="shared" si="962"/>
        <v>0</v>
      </c>
      <c r="AY458" s="39">
        <f t="shared" si="963"/>
        <v>0</v>
      </c>
      <c r="BS458" s="21">
        <v>404</v>
      </c>
      <c r="BT458" s="39">
        <v>566.66700000000003</v>
      </c>
      <c r="BU458" s="39">
        <v>566.66700000000003</v>
      </c>
      <c r="BV458" s="39">
        <v>1250</v>
      </c>
      <c r="BW458" s="50">
        <f t="shared" si="964"/>
        <v>2.6028809105173791E-3</v>
      </c>
      <c r="BX458" s="40">
        <f t="shared" si="928"/>
        <v>25.5</v>
      </c>
      <c r="BY458" s="41">
        <f t="shared" si="965"/>
        <v>31875</v>
      </c>
      <c r="BZ458" s="39">
        <f t="shared" si="966"/>
        <v>18062510.625</v>
      </c>
      <c r="CA458" s="39">
        <f t="shared" si="967"/>
        <v>18062510.625</v>
      </c>
      <c r="CB458" s="40">
        <f t="shared" si="929"/>
        <v>0</v>
      </c>
      <c r="CC458" s="39">
        <f t="shared" si="968"/>
        <v>0</v>
      </c>
      <c r="CD458" s="39">
        <f t="shared" si="969"/>
        <v>0</v>
      </c>
      <c r="CE458" s="39">
        <f t="shared" si="970"/>
        <v>0</v>
      </c>
      <c r="CF458" s="53">
        <f t="shared" si="971"/>
        <v>0</v>
      </c>
      <c r="CG458" s="39">
        <f t="shared" si="972"/>
        <v>0</v>
      </c>
      <c r="CH458" s="39">
        <f t="shared" si="973"/>
        <v>0</v>
      </c>
      <c r="DB458" s="21">
        <v>404</v>
      </c>
      <c r="DC458" s="39">
        <v>566.66700000000003</v>
      </c>
      <c r="DD458" s="39">
        <v>566.66700000000003</v>
      </c>
      <c r="DE458" s="39">
        <v>1250</v>
      </c>
      <c r="DF458" s="50">
        <f t="shared" si="974"/>
        <v>3.0488817082429611E-3</v>
      </c>
      <c r="DG458" s="40">
        <f t="shared" si="930"/>
        <v>25.5</v>
      </c>
      <c r="DH458" s="41">
        <f t="shared" si="975"/>
        <v>31875</v>
      </c>
      <c r="DI458" s="39">
        <f t="shared" si="976"/>
        <v>18062510.625</v>
      </c>
      <c r="DJ458" s="39">
        <f t="shared" si="977"/>
        <v>18062510.625</v>
      </c>
      <c r="DK458" s="40">
        <f t="shared" si="931"/>
        <v>0</v>
      </c>
      <c r="DL458" s="39">
        <f t="shared" si="978"/>
        <v>0</v>
      </c>
      <c r="DM458" s="39">
        <f t="shared" si="979"/>
        <v>0</v>
      </c>
      <c r="DN458" s="39">
        <f t="shared" si="980"/>
        <v>0</v>
      </c>
      <c r="DO458" s="53">
        <f t="shared" si="981"/>
        <v>0</v>
      </c>
      <c r="DP458" s="39">
        <f t="shared" si="982"/>
        <v>0</v>
      </c>
      <c r="DQ458" s="39">
        <f t="shared" si="983"/>
        <v>0</v>
      </c>
      <c r="EK458" s="21">
        <v>404</v>
      </c>
      <c r="EL458" s="39">
        <v>566.66700000000003</v>
      </c>
      <c r="EM458" s="39">
        <v>566.66700000000003</v>
      </c>
      <c r="EN458" s="39">
        <v>1250</v>
      </c>
      <c r="EO458" s="50">
        <f t="shared" si="984"/>
        <v>3.2182581096596614E-3</v>
      </c>
      <c r="EP458" s="40">
        <f t="shared" si="932"/>
        <v>25.5</v>
      </c>
      <c r="EQ458" s="41">
        <f t="shared" si="985"/>
        <v>31875</v>
      </c>
      <c r="ER458" s="39">
        <f t="shared" si="986"/>
        <v>18062510.625</v>
      </c>
      <c r="ES458" s="39">
        <f t="shared" si="987"/>
        <v>18062510.625</v>
      </c>
      <c r="ET458" s="40">
        <f t="shared" si="933"/>
        <v>0</v>
      </c>
      <c r="EU458" s="39">
        <f t="shared" si="988"/>
        <v>0</v>
      </c>
      <c r="EV458" s="39">
        <f t="shared" si="989"/>
        <v>0</v>
      </c>
      <c r="EW458" s="39">
        <f t="shared" si="990"/>
        <v>0</v>
      </c>
      <c r="EX458" s="53">
        <f t="shared" si="991"/>
        <v>0</v>
      </c>
      <c r="EY458" s="39">
        <f t="shared" si="992"/>
        <v>0</v>
      </c>
      <c r="EZ458" s="39">
        <f t="shared" si="993"/>
        <v>0</v>
      </c>
      <c r="FT458" s="21">
        <v>404</v>
      </c>
      <c r="FU458" s="39">
        <v>566.66700000000003</v>
      </c>
      <c r="FV458" s="39">
        <v>566.66700000000003</v>
      </c>
      <c r="FW458" s="39">
        <v>1250</v>
      </c>
      <c r="FX458" s="50">
        <f t="shared" si="994"/>
        <v>3.2311460088364275E-3</v>
      </c>
      <c r="FY458" s="40">
        <f t="shared" si="934"/>
        <v>25.5</v>
      </c>
      <c r="FZ458" s="41">
        <f t="shared" si="995"/>
        <v>31875</v>
      </c>
      <c r="GA458" s="39">
        <f t="shared" si="996"/>
        <v>18062510.625</v>
      </c>
      <c r="GB458" s="39">
        <f t="shared" si="997"/>
        <v>18062510.625</v>
      </c>
      <c r="GC458" s="40">
        <f t="shared" si="935"/>
        <v>0</v>
      </c>
      <c r="GD458" s="39">
        <f t="shared" si="998"/>
        <v>0</v>
      </c>
      <c r="GE458" s="39">
        <f t="shared" si="999"/>
        <v>0</v>
      </c>
      <c r="GF458" s="39">
        <f t="shared" si="1000"/>
        <v>0</v>
      </c>
      <c r="GG458" s="53">
        <f t="shared" si="1001"/>
        <v>0</v>
      </c>
      <c r="GH458" s="39">
        <f t="shared" si="1002"/>
        <v>0</v>
      </c>
      <c r="GI458" s="39">
        <f t="shared" si="1003"/>
        <v>0</v>
      </c>
      <c r="HC458" s="21">
        <v>404</v>
      </c>
      <c r="HD458" s="39">
        <v>566.66700000000003</v>
      </c>
      <c r="HE458" s="39">
        <v>566.66700000000003</v>
      </c>
      <c r="HF458" s="39">
        <v>1250</v>
      </c>
      <c r="HG458" s="50">
        <f t="shared" si="1004"/>
        <v>3.2311969363864371E-3</v>
      </c>
      <c r="HH458" s="40">
        <f t="shared" si="936"/>
        <v>25.5</v>
      </c>
      <c r="HI458" s="41">
        <f t="shared" si="1005"/>
        <v>31875</v>
      </c>
      <c r="HJ458" s="39">
        <f t="shared" si="1006"/>
        <v>18062510.625</v>
      </c>
      <c r="HK458" s="39">
        <f t="shared" si="1007"/>
        <v>18062510.625</v>
      </c>
      <c r="HL458" s="40">
        <f t="shared" si="937"/>
        <v>0</v>
      </c>
      <c r="HM458" s="39">
        <f t="shared" si="1008"/>
        <v>0</v>
      </c>
      <c r="HN458" s="39">
        <f t="shared" si="1009"/>
        <v>0</v>
      </c>
      <c r="HO458" s="39">
        <f t="shared" si="1010"/>
        <v>0</v>
      </c>
      <c r="HP458" s="53">
        <f t="shared" si="1011"/>
        <v>0</v>
      </c>
      <c r="HQ458" s="39">
        <f t="shared" si="1012"/>
        <v>0</v>
      </c>
      <c r="HR458" s="39">
        <f t="shared" si="1013"/>
        <v>0</v>
      </c>
      <c r="IL458" s="21">
        <v>404</v>
      </c>
      <c r="IM458" s="39">
        <v>566.66700000000003</v>
      </c>
      <c r="IN458" s="39">
        <v>566.66700000000003</v>
      </c>
      <c r="IO458" s="39">
        <v>1250</v>
      </c>
      <c r="IP458" s="50">
        <f t="shared" si="1014"/>
        <v>3.2311969373084691E-3</v>
      </c>
      <c r="IQ458" s="40">
        <f t="shared" si="938"/>
        <v>25.5</v>
      </c>
      <c r="IR458" s="41">
        <f t="shared" si="1015"/>
        <v>31875</v>
      </c>
      <c r="IS458" s="39">
        <f t="shared" si="1016"/>
        <v>18062510.625</v>
      </c>
      <c r="IT458" s="39">
        <f t="shared" si="1017"/>
        <v>18062510.625</v>
      </c>
      <c r="IU458" s="40">
        <f t="shared" si="939"/>
        <v>0</v>
      </c>
      <c r="IV458" s="39">
        <f t="shared" si="1018"/>
        <v>0</v>
      </c>
      <c r="IW458" s="39">
        <f t="shared" si="1019"/>
        <v>0</v>
      </c>
      <c r="IX458" s="39">
        <f t="shared" si="1020"/>
        <v>0</v>
      </c>
      <c r="IY458" s="53">
        <f t="shared" si="1021"/>
        <v>0</v>
      </c>
      <c r="IZ458" s="39">
        <f t="shared" si="1022"/>
        <v>0</v>
      </c>
      <c r="JA458" s="39">
        <f t="shared" si="1023"/>
        <v>0</v>
      </c>
      <c r="JU458" s="21">
        <v>404</v>
      </c>
      <c r="JV458" s="39">
        <v>566.66700000000003</v>
      </c>
      <c r="JW458" s="39">
        <v>566.66700000000003</v>
      </c>
      <c r="JX458" s="39">
        <v>1250</v>
      </c>
      <c r="JY458" s="50">
        <f t="shared" si="1024"/>
        <v>3.2311969373084726E-3</v>
      </c>
      <c r="JZ458" s="40">
        <f t="shared" si="940"/>
        <v>25.5</v>
      </c>
      <c r="KA458" s="41">
        <f t="shared" si="1025"/>
        <v>31875</v>
      </c>
      <c r="KB458" s="39">
        <f t="shared" si="1026"/>
        <v>18062510.625</v>
      </c>
      <c r="KC458" s="39">
        <f t="shared" si="1027"/>
        <v>18062510.625</v>
      </c>
      <c r="KD458" s="40">
        <f t="shared" si="941"/>
        <v>0</v>
      </c>
      <c r="KE458" s="39">
        <f t="shared" si="1028"/>
        <v>0</v>
      </c>
      <c r="KF458" s="39">
        <f t="shared" si="1029"/>
        <v>0</v>
      </c>
      <c r="KG458" s="39">
        <f t="shared" si="1030"/>
        <v>0</v>
      </c>
      <c r="KH458" s="53">
        <f t="shared" si="1031"/>
        <v>0</v>
      </c>
      <c r="KI458" s="39">
        <f t="shared" si="1032"/>
        <v>0</v>
      </c>
      <c r="KJ458" s="39">
        <f t="shared" si="1033"/>
        <v>0</v>
      </c>
      <c r="LD458" s="21">
        <v>404</v>
      </c>
      <c r="LE458" s="39">
        <v>566.66700000000003</v>
      </c>
      <c r="LF458" s="39">
        <v>566.66700000000003</v>
      </c>
      <c r="LG458" s="39">
        <v>1250</v>
      </c>
      <c r="LH458" s="50">
        <f t="shared" si="1034"/>
        <v>3.2311969373084726E-3</v>
      </c>
      <c r="LI458" s="40">
        <f t="shared" si="942"/>
        <v>25.5</v>
      </c>
      <c r="LJ458" s="41">
        <f t="shared" si="1035"/>
        <v>31875</v>
      </c>
      <c r="LK458" s="39">
        <f t="shared" si="1036"/>
        <v>18062510.625</v>
      </c>
      <c r="LL458" s="39">
        <f t="shared" si="1037"/>
        <v>18062510.625</v>
      </c>
      <c r="LM458" s="40">
        <f t="shared" si="943"/>
        <v>0</v>
      </c>
      <c r="LN458" s="39">
        <f t="shared" si="1038"/>
        <v>0</v>
      </c>
      <c r="LO458" s="39">
        <f t="shared" si="1039"/>
        <v>0</v>
      </c>
      <c r="LP458" s="39">
        <f t="shared" si="1040"/>
        <v>0</v>
      </c>
      <c r="LQ458" s="53">
        <f t="shared" si="1041"/>
        <v>0</v>
      </c>
      <c r="LR458" s="39">
        <f t="shared" si="1042"/>
        <v>0</v>
      </c>
      <c r="LS458" s="39">
        <f t="shared" si="1043"/>
        <v>0</v>
      </c>
    </row>
    <row r="459" spans="1:331" x14ac:dyDescent="0.25">
      <c r="A459" s="21">
        <v>405</v>
      </c>
      <c r="B459" s="39">
        <v>616.66700000000003</v>
      </c>
      <c r="C459" s="39">
        <v>-516.66700000000003</v>
      </c>
      <c r="D459" s="39">
        <v>1250</v>
      </c>
      <c r="E459" s="50">
        <f t="shared" si="944"/>
        <v>9.533333E-4</v>
      </c>
      <c r="F459" s="40">
        <f t="shared" si="924"/>
        <v>18.516116221833322</v>
      </c>
      <c r="G459" s="41">
        <f t="shared" si="945"/>
        <v>23145.145277291653</v>
      </c>
      <c r="H459" s="39">
        <f t="shared" si="946"/>
        <v>-11958332.774982447</v>
      </c>
      <c r="I459" s="39">
        <f t="shared" si="947"/>
        <v>14272847.302711612</v>
      </c>
      <c r="J459" s="40">
        <f t="shared" si="925"/>
        <v>13345.000425</v>
      </c>
      <c r="K459" s="39">
        <f t="shared" si="948"/>
        <v>16681250.53125</v>
      </c>
      <c r="L459" s="39">
        <f t="shared" si="949"/>
        <v>-8618651668.2293434</v>
      </c>
      <c r="M459" s="39">
        <f t="shared" si="950"/>
        <v>10286776721.354343</v>
      </c>
      <c r="N459" s="53">
        <f t="shared" si="951"/>
        <v>4452972901469.0508</v>
      </c>
      <c r="O459" s="39">
        <f t="shared" si="952"/>
        <v>-5314838068291.9844</v>
      </c>
      <c r="P459" s="39">
        <f t="shared" si="953"/>
        <v>6343515740427.4199</v>
      </c>
      <c r="AJ459" s="21">
        <v>405</v>
      </c>
      <c r="AK459" s="39">
        <v>616.66700000000003</v>
      </c>
      <c r="AL459" s="39">
        <v>-516.66700000000003</v>
      </c>
      <c r="AM459" s="39">
        <v>1250</v>
      </c>
      <c r="AN459" s="50">
        <f t="shared" si="954"/>
        <v>5.8790832937040405E-4</v>
      </c>
      <c r="AO459" s="40">
        <f t="shared" si="926"/>
        <v>12.788231600083041</v>
      </c>
      <c r="AP459" s="41">
        <f t="shared" si="955"/>
        <v>15985.289500103801</v>
      </c>
      <c r="AQ459" s="39">
        <f t="shared" si="956"/>
        <v>-8259071.5701501314</v>
      </c>
      <c r="AR459" s="39">
        <f t="shared" si="957"/>
        <v>9857600.5201605111</v>
      </c>
      <c r="AS459" s="40">
        <f t="shared" si="927"/>
        <v>18004.16880052735</v>
      </c>
      <c r="AT459" s="39">
        <f t="shared" si="958"/>
        <v>22505211.000659186</v>
      </c>
      <c r="AU459" s="39">
        <f t="shared" si="959"/>
        <v>-11627699852.077581</v>
      </c>
      <c r="AV459" s="39">
        <f t="shared" si="960"/>
        <v>13878220952.143499</v>
      </c>
      <c r="AW459" s="53">
        <f t="shared" si="961"/>
        <v>6007648799473.3682</v>
      </c>
      <c r="AX459" s="39">
        <f t="shared" si="962"/>
        <v>-7170418784681.126</v>
      </c>
      <c r="AY459" s="39">
        <f t="shared" si="963"/>
        <v>8558240879895.4756</v>
      </c>
      <c r="BS459" s="21">
        <v>405</v>
      </c>
      <c r="BT459" s="39">
        <v>616.66700000000003</v>
      </c>
      <c r="BU459" s="39">
        <v>-516.66700000000003</v>
      </c>
      <c r="BV459" s="39">
        <v>1250</v>
      </c>
      <c r="BW459" s="50">
        <f t="shared" si="964"/>
        <v>6.7102606688694707E-4</v>
      </c>
      <c r="BX459" s="40">
        <f t="shared" si="928"/>
        <v>14.240655317550891</v>
      </c>
      <c r="BY459" s="41">
        <f t="shared" si="965"/>
        <v>17800.819146938615</v>
      </c>
      <c r="BZ459" s="39">
        <f t="shared" si="966"/>
        <v>-9197095.8261913341</v>
      </c>
      <c r="CA459" s="39">
        <f t="shared" si="967"/>
        <v>10977177.740885194</v>
      </c>
      <c r="CB459" s="40">
        <f t="shared" si="929"/>
        <v>16944.417647191425</v>
      </c>
      <c r="CC459" s="39">
        <f t="shared" si="968"/>
        <v>21180522.058989283</v>
      </c>
      <c r="CD459" s="39">
        <f t="shared" si="969"/>
        <v>-10943276790.651815</v>
      </c>
      <c r="CE459" s="39">
        <f t="shared" si="970"/>
        <v>13061328996.550745</v>
      </c>
      <c r="CF459" s="53">
        <f t="shared" si="971"/>
        <v>5654029989595.7021</v>
      </c>
      <c r="CG459" s="39">
        <f t="shared" si="972"/>
        <v>-6748357668660.8838</v>
      </c>
      <c r="CH459" s="39">
        <f t="shared" si="973"/>
        <v>8054490568315.959</v>
      </c>
      <c r="DB459" s="21">
        <v>405</v>
      </c>
      <c r="DC459" s="39">
        <v>616.66700000000003</v>
      </c>
      <c r="DD459" s="39">
        <v>-516.66700000000003</v>
      </c>
      <c r="DE459" s="39">
        <v>1250</v>
      </c>
      <c r="DF459" s="50">
        <f t="shared" si="974"/>
        <v>6.7576121125448123E-4</v>
      </c>
      <c r="DG459" s="40">
        <f t="shared" si="930"/>
        <v>14.320746643683982</v>
      </c>
      <c r="DH459" s="41">
        <f t="shared" si="975"/>
        <v>17900.93330460498</v>
      </c>
      <c r="DI459" s="39">
        <f t="shared" si="976"/>
        <v>-9248821.5076903421</v>
      </c>
      <c r="DJ459" s="39">
        <f t="shared" si="977"/>
        <v>11038914.83815084</v>
      </c>
      <c r="DK459" s="40">
        <f t="shared" si="931"/>
        <v>16884.044556505367</v>
      </c>
      <c r="DL459" s="39">
        <f t="shared" si="978"/>
        <v>21105055.695631709</v>
      </c>
      <c r="DM459" s="39">
        <f t="shared" si="979"/>
        <v>-10904285811.09495</v>
      </c>
      <c r="DN459" s="39">
        <f t="shared" si="980"/>
        <v>13014791380.658119</v>
      </c>
      <c r="DO459" s="53">
        <f t="shared" si="981"/>
        <v>5633884637160.9951</v>
      </c>
      <c r="DP459" s="39">
        <f t="shared" si="982"/>
        <v>-6724313218270.4893</v>
      </c>
      <c r="DQ459" s="39">
        <f t="shared" si="983"/>
        <v>8025792356336.3008</v>
      </c>
      <c r="EK459" s="21">
        <v>405</v>
      </c>
      <c r="EL459" s="39">
        <v>616.66700000000003</v>
      </c>
      <c r="EM459" s="39">
        <v>-516.66700000000003</v>
      </c>
      <c r="EN459" s="39">
        <v>1250</v>
      </c>
      <c r="EO459" s="50">
        <f t="shared" si="984"/>
        <v>6.8068702760282912E-4</v>
      </c>
      <c r="EP459" s="40">
        <f t="shared" si="932"/>
        <v>14.403759665511453</v>
      </c>
      <c r="EQ459" s="41">
        <f t="shared" si="985"/>
        <v>18004.699581889316</v>
      </c>
      <c r="ER459" s="39">
        <f t="shared" si="986"/>
        <v>-9302434.1188760083</v>
      </c>
      <c r="ES459" s="39">
        <f t="shared" si="987"/>
        <v>11102904.077064939</v>
      </c>
      <c r="ET459" s="40">
        <f t="shared" si="933"/>
        <v>16821.240398063928</v>
      </c>
      <c r="EU459" s="39">
        <f t="shared" si="988"/>
        <v>21026550.49757991</v>
      </c>
      <c r="EV459" s="39">
        <f t="shared" si="989"/>
        <v>-10863724765.933121</v>
      </c>
      <c r="EW459" s="39">
        <f t="shared" si="990"/>
        <v>12966379815.691111</v>
      </c>
      <c r="EX459" s="53">
        <f t="shared" si="991"/>
        <v>5612928083640.3682</v>
      </c>
      <c r="EY459" s="39">
        <f t="shared" si="992"/>
        <v>-6699300560233.6797</v>
      </c>
      <c r="EZ459" s="39">
        <f t="shared" si="993"/>
        <v>7995938541802.791</v>
      </c>
      <c r="FT459" s="21">
        <v>405</v>
      </c>
      <c r="FU459" s="39">
        <v>616.66700000000003</v>
      </c>
      <c r="FV459" s="39">
        <v>-516.66700000000003</v>
      </c>
      <c r="FW459" s="39">
        <v>1250</v>
      </c>
      <c r="FX459" s="50">
        <f t="shared" si="994"/>
        <v>6.8106200143296851E-4</v>
      </c>
      <c r="FY459" s="40">
        <f t="shared" si="934"/>
        <v>14.410066294091957</v>
      </c>
      <c r="FZ459" s="41">
        <f t="shared" si="995"/>
        <v>18012.582867614947</v>
      </c>
      <c r="GA459" s="39">
        <f t="shared" si="996"/>
        <v>-9306507.1524620131</v>
      </c>
      <c r="GB459" s="39">
        <f t="shared" si="997"/>
        <v>11107765.439223507</v>
      </c>
      <c r="GC459" s="40">
        <f t="shared" si="935"/>
        <v>16816.459481729653</v>
      </c>
      <c r="GD459" s="39">
        <f t="shared" si="998"/>
        <v>21020574.352162067</v>
      </c>
      <c r="GE459" s="39">
        <f t="shared" si="999"/>
        <v>-10860637088.808519</v>
      </c>
      <c r="GF459" s="39">
        <f t="shared" si="1000"/>
        <v>12962694524.024725</v>
      </c>
      <c r="GG459" s="53">
        <f t="shared" si="1001"/>
        <v>5611332782763.4316</v>
      </c>
      <c r="GH459" s="39">
        <f t="shared" si="1002"/>
        <v>-6697396491644.2832</v>
      </c>
      <c r="GI459" s="39">
        <f t="shared" si="1003"/>
        <v>7993665944046.7559</v>
      </c>
      <c r="HC459" s="21">
        <v>405</v>
      </c>
      <c r="HD459" s="39">
        <v>616.66700000000003</v>
      </c>
      <c r="HE459" s="39">
        <v>-516.66700000000003</v>
      </c>
      <c r="HF459" s="39">
        <v>1250</v>
      </c>
      <c r="HG459" s="50">
        <f t="shared" si="1004"/>
        <v>6.8106428453484154E-4</v>
      </c>
      <c r="HH459" s="40">
        <f t="shared" si="936"/>
        <v>14.410104687748868</v>
      </c>
      <c r="HI459" s="41">
        <f t="shared" si="1005"/>
        <v>18012.630859686084</v>
      </c>
      <c r="HJ459" s="39">
        <f t="shared" si="1006"/>
        <v>-9306531.9483814295</v>
      </c>
      <c r="HK459" s="39">
        <f t="shared" si="1007"/>
        <v>11107795.034350039</v>
      </c>
      <c r="HL459" s="40">
        <f t="shared" si="937"/>
        <v>16816.43037218077</v>
      </c>
      <c r="HM459" s="39">
        <f t="shared" si="1008"/>
        <v>21020537.965225961</v>
      </c>
      <c r="HN459" s="39">
        <f t="shared" si="1009"/>
        <v>-10860618288.879402</v>
      </c>
      <c r="HO459" s="39">
        <f t="shared" si="1010"/>
        <v>12962672085.401999</v>
      </c>
      <c r="HP459" s="53">
        <f t="shared" si="1011"/>
        <v>5611323069460.4541</v>
      </c>
      <c r="HQ459" s="39">
        <f t="shared" si="1012"/>
        <v>-6697384898348.3945</v>
      </c>
      <c r="HR459" s="39">
        <f t="shared" si="1013"/>
        <v>7993652106888.5947</v>
      </c>
      <c r="IL459" s="21">
        <v>405</v>
      </c>
      <c r="IM459" s="39">
        <v>616.66700000000003</v>
      </c>
      <c r="IN459" s="39">
        <v>-516.66700000000003</v>
      </c>
      <c r="IO459" s="39">
        <v>1250</v>
      </c>
      <c r="IP459" s="50">
        <f t="shared" si="1014"/>
        <v>6.8106428456597506E-4</v>
      </c>
      <c r="IQ459" s="40">
        <f t="shared" si="938"/>
        <v>14.410104688272419</v>
      </c>
      <c r="IR459" s="41">
        <f t="shared" si="1015"/>
        <v>18012.630860340523</v>
      </c>
      <c r="IS459" s="39">
        <f t="shared" si="1016"/>
        <v>-9306531.9487195574</v>
      </c>
      <c r="IT459" s="39">
        <f t="shared" si="1017"/>
        <v>11107795.034753609</v>
      </c>
      <c r="IU459" s="40">
        <f t="shared" si="939"/>
        <v>16816.430371783819</v>
      </c>
      <c r="IV459" s="39">
        <f t="shared" si="1018"/>
        <v>21020537.964729775</v>
      </c>
      <c r="IW459" s="39">
        <f t="shared" si="1019"/>
        <v>-10860618288.623039</v>
      </c>
      <c r="IX459" s="39">
        <f t="shared" si="1020"/>
        <v>12962672085.096016</v>
      </c>
      <c r="IY459" s="53">
        <f t="shared" si="1021"/>
        <v>5611323069328</v>
      </c>
      <c r="IZ459" s="39">
        <f t="shared" si="1022"/>
        <v>-6697384898190.3037</v>
      </c>
      <c r="JA459" s="39">
        <f t="shared" si="1023"/>
        <v>7993652106699.9053</v>
      </c>
      <c r="JU459" s="21">
        <v>405</v>
      </c>
      <c r="JV459" s="39">
        <v>616.66700000000003</v>
      </c>
      <c r="JW459" s="39">
        <v>-516.66700000000003</v>
      </c>
      <c r="JX459" s="39">
        <v>1250</v>
      </c>
      <c r="JY459" s="50">
        <f t="shared" si="1024"/>
        <v>6.8106428456597657E-4</v>
      </c>
      <c r="JZ459" s="40">
        <f t="shared" si="940"/>
        <v>14.410104688272448</v>
      </c>
      <c r="KA459" s="41">
        <f t="shared" si="1025"/>
        <v>18012.63086034056</v>
      </c>
      <c r="KB459" s="39">
        <f t="shared" si="1026"/>
        <v>-9306531.948719576</v>
      </c>
      <c r="KC459" s="39">
        <f t="shared" si="1027"/>
        <v>11107795.034753632</v>
      </c>
      <c r="KD459" s="40">
        <f t="shared" si="941"/>
        <v>16816.430371783797</v>
      </c>
      <c r="KE459" s="39">
        <f t="shared" si="1028"/>
        <v>21020537.964729749</v>
      </c>
      <c r="KF459" s="39">
        <f t="shared" si="1029"/>
        <v>-10860618288.623026</v>
      </c>
      <c r="KG459" s="39">
        <f t="shared" si="1030"/>
        <v>12962672085.096001</v>
      </c>
      <c r="KH459" s="53">
        <f t="shared" si="1031"/>
        <v>5611323069327.9932</v>
      </c>
      <c r="KI459" s="39">
        <f t="shared" si="1032"/>
        <v>-6697384898190.2959</v>
      </c>
      <c r="KJ459" s="39">
        <f t="shared" si="1033"/>
        <v>7993652106699.8955</v>
      </c>
      <c r="LD459" s="21">
        <v>405</v>
      </c>
      <c r="LE459" s="39">
        <v>616.66700000000003</v>
      </c>
      <c r="LF459" s="39">
        <v>-516.66700000000003</v>
      </c>
      <c r="LG459" s="39">
        <v>1250</v>
      </c>
      <c r="LH459" s="50">
        <f t="shared" si="1034"/>
        <v>6.8106428456597657E-4</v>
      </c>
      <c r="LI459" s="40">
        <f t="shared" si="942"/>
        <v>14.410104688272448</v>
      </c>
      <c r="LJ459" s="41">
        <f t="shared" si="1035"/>
        <v>18012.63086034056</v>
      </c>
      <c r="LK459" s="39">
        <f t="shared" si="1036"/>
        <v>-9306531.948719576</v>
      </c>
      <c r="LL459" s="39">
        <f t="shared" si="1037"/>
        <v>11107795.034753632</v>
      </c>
      <c r="LM459" s="40">
        <f t="shared" si="943"/>
        <v>16816.430371783797</v>
      </c>
      <c r="LN459" s="39">
        <f t="shared" si="1038"/>
        <v>21020537.964729749</v>
      </c>
      <c r="LO459" s="39">
        <f t="shared" si="1039"/>
        <v>-10860618288.623026</v>
      </c>
      <c r="LP459" s="39">
        <f t="shared" si="1040"/>
        <v>12962672085.096001</v>
      </c>
      <c r="LQ459" s="53">
        <f t="shared" si="1041"/>
        <v>5611323069327.9932</v>
      </c>
      <c r="LR459" s="39">
        <f t="shared" si="1042"/>
        <v>-6697384898190.2959</v>
      </c>
      <c r="LS459" s="39">
        <f t="shared" si="1043"/>
        <v>7993652106699.8955</v>
      </c>
    </row>
    <row r="460" spans="1:331" x14ac:dyDescent="0.25">
      <c r="A460" s="21">
        <v>406</v>
      </c>
      <c r="B460" s="39">
        <v>625</v>
      </c>
      <c r="C460" s="39">
        <v>-475</v>
      </c>
      <c r="D460" s="39">
        <v>2500</v>
      </c>
      <c r="E460" s="50">
        <f t="shared" si="944"/>
        <v>9.6000000000000002E-4</v>
      </c>
      <c r="F460" s="40">
        <f t="shared" si="924"/>
        <v>18.604800000000001</v>
      </c>
      <c r="G460" s="41">
        <f t="shared" si="945"/>
        <v>46512</v>
      </c>
      <c r="H460" s="39">
        <f t="shared" si="946"/>
        <v>-22093200</v>
      </c>
      <c r="I460" s="39">
        <f t="shared" si="947"/>
        <v>29070000</v>
      </c>
      <c r="J460" s="40">
        <f t="shared" si="925"/>
        <v>13260</v>
      </c>
      <c r="K460" s="39">
        <f t="shared" si="948"/>
        <v>33150000</v>
      </c>
      <c r="L460" s="39">
        <f t="shared" si="949"/>
        <v>-15746250000</v>
      </c>
      <c r="M460" s="39">
        <f t="shared" si="950"/>
        <v>20718750000</v>
      </c>
      <c r="N460" s="53">
        <f t="shared" si="951"/>
        <v>7479468750000</v>
      </c>
      <c r="O460" s="39">
        <f t="shared" si="952"/>
        <v>-9841406250000</v>
      </c>
      <c r="P460" s="39">
        <f t="shared" si="953"/>
        <v>12949218750000</v>
      </c>
      <c r="AJ460" s="21">
        <v>406</v>
      </c>
      <c r="AK460" s="39">
        <v>625</v>
      </c>
      <c r="AL460" s="39">
        <v>-475</v>
      </c>
      <c r="AM460" s="39">
        <v>2500</v>
      </c>
      <c r="AN460" s="50">
        <f t="shared" si="954"/>
        <v>6.5186962372465397E-4</v>
      </c>
      <c r="AO460" s="40">
        <f t="shared" si="926"/>
        <v>13.913721114593548</v>
      </c>
      <c r="AP460" s="41">
        <f t="shared" si="955"/>
        <v>34784.302786483866</v>
      </c>
      <c r="AQ460" s="39">
        <f t="shared" si="956"/>
        <v>-16522543.823579837</v>
      </c>
      <c r="AR460" s="39">
        <f t="shared" si="957"/>
        <v>21740189.241552416</v>
      </c>
      <c r="AS460" s="40">
        <f t="shared" si="927"/>
        <v>17188.662297510662</v>
      </c>
      <c r="AT460" s="39">
        <f t="shared" si="958"/>
        <v>42971655.743776657</v>
      </c>
      <c r="AU460" s="39">
        <f t="shared" si="959"/>
        <v>-20411536478.293911</v>
      </c>
      <c r="AV460" s="39">
        <f t="shared" si="960"/>
        <v>26857284839.860409</v>
      </c>
      <c r="AW460" s="53">
        <f t="shared" si="961"/>
        <v>9695479827189.6074</v>
      </c>
      <c r="AX460" s="39">
        <f t="shared" si="962"/>
        <v>-12757210298933.693</v>
      </c>
      <c r="AY460" s="39">
        <f t="shared" si="963"/>
        <v>16785803024912.756</v>
      </c>
      <c r="BS460" s="21">
        <v>406</v>
      </c>
      <c r="BT460" s="39">
        <v>625</v>
      </c>
      <c r="BU460" s="39">
        <v>-475</v>
      </c>
      <c r="BV460" s="39">
        <v>2500</v>
      </c>
      <c r="BW460" s="50">
        <f t="shared" si="964"/>
        <v>7.5065757296145774E-4</v>
      </c>
      <c r="BX460" s="40">
        <f t="shared" si="928"/>
        <v>15.549539812509209</v>
      </c>
      <c r="BY460" s="41">
        <f t="shared" si="965"/>
        <v>38873.849531273023</v>
      </c>
      <c r="BZ460" s="39">
        <f t="shared" si="966"/>
        <v>-18465078.527354687</v>
      </c>
      <c r="CA460" s="39">
        <f t="shared" si="967"/>
        <v>24296155.957045641</v>
      </c>
      <c r="CB460" s="40">
        <f t="shared" si="929"/>
        <v>15929.115944741414</v>
      </c>
      <c r="CC460" s="39">
        <f t="shared" si="968"/>
        <v>39822789.861853532</v>
      </c>
      <c r="CD460" s="39">
        <f t="shared" si="969"/>
        <v>-18915825184.380428</v>
      </c>
      <c r="CE460" s="39">
        <f t="shared" si="970"/>
        <v>24889243663.658459</v>
      </c>
      <c r="CF460" s="53">
        <f t="shared" si="971"/>
        <v>8985016962580.7031</v>
      </c>
      <c r="CG460" s="39">
        <f t="shared" si="972"/>
        <v>-11822390740237.768</v>
      </c>
      <c r="CH460" s="39">
        <f t="shared" si="973"/>
        <v>15555777289786.535</v>
      </c>
      <c r="DB460" s="21">
        <v>406</v>
      </c>
      <c r="DC460" s="39">
        <v>625</v>
      </c>
      <c r="DD460" s="39">
        <v>-475</v>
      </c>
      <c r="DE460" s="39">
        <v>2500</v>
      </c>
      <c r="DF460" s="50">
        <f t="shared" si="974"/>
        <v>7.7322091225206406E-4</v>
      </c>
      <c r="DG460" s="40">
        <f t="shared" si="930"/>
        <v>15.905708320385179</v>
      </c>
      <c r="DH460" s="41">
        <f t="shared" si="975"/>
        <v>39764.27080096295</v>
      </c>
      <c r="DI460" s="39">
        <f t="shared" si="976"/>
        <v>-18888028.630457401</v>
      </c>
      <c r="DJ460" s="39">
        <f t="shared" si="977"/>
        <v>24852669.250601843</v>
      </c>
      <c r="DK460" s="40">
        <f t="shared" si="931"/>
        <v>15641.433368786185</v>
      </c>
      <c r="DL460" s="39">
        <f t="shared" si="978"/>
        <v>39103583.421965465</v>
      </c>
      <c r="DM460" s="39">
        <f t="shared" si="979"/>
        <v>-18574202125.433598</v>
      </c>
      <c r="DN460" s="39">
        <f t="shared" si="980"/>
        <v>24439739638.728416</v>
      </c>
      <c r="DO460" s="53">
        <f t="shared" si="981"/>
        <v>8822746009580.959</v>
      </c>
      <c r="DP460" s="39">
        <f t="shared" si="982"/>
        <v>-11608876328395.998</v>
      </c>
      <c r="DQ460" s="39">
        <f t="shared" si="983"/>
        <v>15274837274205.26</v>
      </c>
      <c r="EK460" s="21">
        <v>406</v>
      </c>
      <c r="EL460" s="39">
        <v>625</v>
      </c>
      <c r="EM460" s="39">
        <v>-475</v>
      </c>
      <c r="EN460" s="39">
        <v>2500</v>
      </c>
      <c r="EO460" s="50">
        <f t="shared" si="984"/>
        <v>7.8481006846978024E-4</v>
      </c>
      <c r="EP460" s="40">
        <f t="shared" si="932"/>
        <v>16.086123118210821</v>
      </c>
      <c r="EQ460" s="41">
        <f t="shared" si="985"/>
        <v>40215.307795527056</v>
      </c>
      <c r="ER460" s="39">
        <f t="shared" si="986"/>
        <v>-19102271.202875353</v>
      </c>
      <c r="ES460" s="39">
        <f t="shared" si="987"/>
        <v>25134567.372204412</v>
      </c>
      <c r="ET460" s="40">
        <f t="shared" si="933"/>
        <v>15493.671627010301</v>
      </c>
      <c r="EU460" s="39">
        <f t="shared" si="988"/>
        <v>38734179.067525752</v>
      </c>
      <c r="EV460" s="39">
        <f t="shared" si="989"/>
        <v>-18398735057.074734</v>
      </c>
      <c r="EW460" s="39">
        <f t="shared" si="990"/>
        <v>24208861917.203594</v>
      </c>
      <c r="EX460" s="53">
        <f t="shared" si="991"/>
        <v>8739399152110.498</v>
      </c>
      <c r="EY460" s="39">
        <f t="shared" si="992"/>
        <v>-11499209410671.707</v>
      </c>
      <c r="EZ460" s="39">
        <f t="shared" si="993"/>
        <v>15130538698252.246</v>
      </c>
      <c r="FT460" s="21">
        <v>406</v>
      </c>
      <c r="FU460" s="39">
        <v>625</v>
      </c>
      <c r="FV460" s="39">
        <v>-475</v>
      </c>
      <c r="FW460" s="39">
        <v>2500</v>
      </c>
      <c r="FX460" s="50">
        <f t="shared" si="994"/>
        <v>7.8569276080143048E-4</v>
      </c>
      <c r="FY460" s="40">
        <f t="shared" si="934"/>
        <v>16.099794296290916</v>
      </c>
      <c r="FZ460" s="41">
        <f t="shared" si="995"/>
        <v>40249.485740727294</v>
      </c>
      <c r="GA460" s="39">
        <f t="shared" si="996"/>
        <v>-19118505.726845466</v>
      </c>
      <c r="GB460" s="39">
        <f t="shared" si="997"/>
        <v>25155928.587954558</v>
      </c>
      <c r="GC460" s="40">
        <f t="shared" si="935"/>
        <v>15482.417299781762</v>
      </c>
      <c r="GD460" s="39">
        <f t="shared" si="998"/>
        <v>38706043.249454409</v>
      </c>
      <c r="GE460" s="39">
        <f t="shared" si="999"/>
        <v>-18385370543.490845</v>
      </c>
      <c r="GF460" s="39">
        <f t="shared" si="1000"/>
        <v>24191277030.909004</v>
      </c>
      <c r="GG460" s="53">
        <f t="shared" si="1001"/>
        <v>8733051008158.1514</v>
      </c>
      <c r="GH460" s="39">
        <f t="shared" si="1002"/>
        <v>-11490856589681.777</v>
      </c>
      <c r="GI460" s="39">
        <f t="shared" si="1003"/>
        <v>15119548144318.129</v>
      </c>
      <c r="HC460" s="21">
        <v>406</v>
      </c>
      <c r="HD460" s="39">
        <v>625</v>
      </c>
      <c r="HE460" s="39">
        <v>-475</v>
      </c>
      <c r="HF460" s="39">
        <v>2500</v>
      </c>
      <c r="HG460" s="50">
        <f t="shared" si="1004"/>
        <v>7.8569700035568144E-4</v>
      </c>
      <c r="HH460" s="40">
        <f t="shared" si="936"/>
        <v>16.099859934724414</v>
      </c>
      <c r="HI460" s="41">
        <f t="shared" si="1005"/>
        <v>40249.649836811033</v>
      </c>
      <c r="HJ460" s="39">
        <f t="shared" si="1006"/>
        <v>-19118583.67248524</v>
      </c>
      <c r="HK460" s="39">
        <f t="shared" si="1007"/>
        <v>25156031.148006897</v>
      </c>
      <c r="HL460" s="40">
        <f t="shared" si="937"/>
        <v>15482.36324546506</v>
      </c>
      <c r="HM460" s="39">
        <f t="shared" si="1008"/>
        <v>38705908.113662653</v>
      </c>
      <c r="HN460" s="39">
        <f t="shared" si="1009"/>
        <v>-18385306353.989761</v>
      </c>
      <c r="HO460" s="39">
        <f t="shared" si="1010"/>
        <v>24191192571.039158</v>
      </c>
      <c r="HP460" s="53">
        <f t="shared" si="1011"/>
        <v>8733020518145.1367</v>
      </c>
      <c r="HQ460" s="39">
        <f t="shared" si="1012"/>
        <v>-11490816471243.6</v>
      </c>
      <c r="HR460" s="39">
        <f t="shared" si="1013"/>
        <v>15119495356899.475</v>
      </c>
      <c r="IL460" s="21">
        <v>406</v>
      </c>
      <c r="IM460" s="39">
        <v>625</v>
      </c>
      <c r="IN460" s="39">
        <v>-475</v>
      </c>
      <c r="IO460" s="39">
        <v>2500</v>
      </c>
      <c r="IP460" s="50">
        <f t="shared" si="1014"/>
        <v>7.8569700042251589E-4</v>
      </c>
      <c r="IQ460" s="40">
        <f t="shared" si="938"/>
        <v>16.09985993575917</v>
      </c>
      <c r="IR460" s="41">
        <f t="shared" si="1015"/>
        <v>40249.649839397927</v>
      </c>
      <c r="IS460" s="39">
        <f t="shared" si="1016"/>
        <v>-19118583.673714016</v>
      </c>
      <c r="IT460" s="39">
        <f t="shared" si="1017"/>
        <v>25156031.149623703</v>
      </c>
      <c r="IU460" s="40">
        <f t="shared" si="939"/>
        <v>15482.363244612923</v>
      </c>
      <c r="IV460" s="39">
        <f t="shared" si="1018"/>
        <v>38705908.111532308</v>
      </c>
      <c r="IW460" s="39">
        <f t="shared" si="1019"/>
        <v>-18385306352.977848</v>
      </c>
      <c r="IX460" s="39">
        <f t="shared" si="1020"/>
        <v>24191192569.707691</v>
      </c>
      <c r="IY460" s="53">
        <f t="shared" si="1021"/>
        <v>8733020517664.4775</v>
      </c>
      <c r="IZ460" s="39">
        <f t="shared" si="1022"/>
        <v>-11490816470611.152</v>
      </c>
      <c r="JA460" s="39">
        <f t="shared" si="1023"/>
        <v>15119495356067.309</v>
      </c>
      <c r="JU460" s="21">
        <v>406</v>
      </c>
      <c r="JV460" s="39">
        <v>625</v>
      </c>
      <c r="JW460" s="39">
        <v>-475</v>
      </c>
      <c r="JX460" s="39">
        <v>2500</v>
      </c>
      <c r="JY460" s="50">
        <f t="shared" si="1024"/>
        <v>7.8569700042251762E-4</v>
      </c>
      <c r="JZ460" s="40">
        <f t="shared" si="940"/>
        <v>16.099859935759191</v>
      </c>
      <c r="KA460" s="41">
        <f t="shared" si="1025"/>
        <v>40249.649839397978</v>
      </c>
      <c r="KB460" s="39">
        <f t="shared" si="1026"/>
        <v>-19118583.673714038</v>
      </c>
      <c r="KC460" s="39">
        <f t="shared" si="1027"/>
        <v>25156031.149623737</v>
      </c>
      <c r="KD460" s="40">
        <f t="shared" si="941"/>
        <v>15482.363244612903</v>
      </c>
      <c r="KE460" s="39">
        <f t="shared" si="1028"/>
        <v>38705908.111532256</v>
      </c>
      <c r="KF460" s="39">
        <f t="shared" si="1029"/>
        <v>-18385306352.977821</v>
      </c>
      <c r="KG460" s="39">
        <f t="shared" si="1030"/>
        <v>24191192569.707661</v>
      </c>
      <c r="KH460" s="53">
        <f t="shared" si="1031"/>
        <v>8733020517664.4648</v>
      </c>
      <c r="KI460" s="39">
        <f t="shared" si="1032"/>
        <v>-11490816470611.139</v>
      </c>
      <c r="KJ460" s="39">
        <f t="shared" si="1033"/>
        <v>15119495356067.287</v>
      </c>
      <c r="LD460" s="21">
        <v>406</v>
      </c>
      <c r="LE460" s="39">
        <v>625</v>
      </c>
      <c r="LF460" s="39">
        <v>-475</v>
      </c>
      <c r="LG460" s="39">
        <v>2500</v>
      </c>
      <c r="LH460" s="50">
        <f t="shared" si="1034"/>
        <v>7.8569700042251762E-4</v>
      </c>
      <c r="LI460" s="40">
        <f t="shared" si="942"/>
        <v>16.099859935759191</v>
      </c>
      <c r="LJ460" s="41">
        <f t="shared" si="1035"/>
        <v>40249.649839397978</v>
      </c>
      <c r="LK460" s="39">
        <f t="shared" si="1036"/>
        <v>-19118583.673714038</v>
      </c>
      <c r="LL460" s="39">
        <f t="shared" si="1037"/>
        <v>25156031.149623737</v>
      </c>
      <c r="LM460" s="40">
        <f t="shared" si="943"/>
        <v>15482.363244612903</v>
      </c>
      <c r="LN460" s="39">
        <f t="shared" si="1038"/>
        <v>38705908.111532256</v>
      </c>
      <c r="LO460" s="39">
        <f t="shared" si="1039"/>
        <v>-18385306352.977821</v>
      </c>
      <c r="LP460" s="39">
        <f t="shared" si="1040"/>
        <v>24191192569.707661</v>
      </c>
      <c r="LQ460" s="53">
        <f t="shared" si="1041"/>
        <v>8733020517664.4648</v>
      </c>
      <c r="LR460" s="39">
        <f t="shared" si="1042"/>
        <v>-11490816470611.139</v>
      </c>
      <c r="LS460" s="39">
        <f t="shared" si="1043"/>
        <v>15119495356067.287</v>
      </c>
    </row>
    <row r="461" spans="1:331" x14ac:dyDescent="0.25">
      <c r="A461" s="21">
        <v>407</v>
      </c>
      <c r="B461" s="39">
        <v>625</v>
      </c>
      <c r="C461" s="39">
        <v>-425</v>
      </c>
      <c r="D461" s="39">
        <v>2500</v>
      </c>
      <c r="E461" s="50">
        <f t="shared" si="944"/>
        <v>9.6750000000000004E-4</v>
      </c>
      <c r="F461" s="40">
        <f t="shared" si="924"/>
        <v>18.703891406250001</v>
      </c>
      <c r="G461" s="41">
        <f t="shared" si="945"/>
        <v>46759.728515625</v>
      </c>
      <c r="H461" s="39">
        <f t="shared" si="946"/>
        <v>-19872884.619140625</v>
      </c>
      <c r="I461" s="39">
        <f t="shared" si="947"/>
        <v>29224830.322265625</v>
      </c>
      <c r="J461" s="40">
        <f t="shared" si="925"/>
        <v>13164.375</v>
      </c>
      <c r="K461" s="39">
        <f t="shared" si="948"/>
        <v>32910937.5</v>
      </c>
      <c r="L461" s="39">
        <f t="shared" si="949"/>
        <v>-13987148437.5</v>
      </c>
      <c r="M461" s="39">
        <f t="shared" si="950"/>
        <v>20569335937.5</v>
      </c>
      <c r="N461" s="53">
        <f t="shared" si="951"/>
        <v>5944538085937.5</v>
      </c>
      <c r="O461" s="39">
        <f t="shared" si="952"/>
        <v>-8741967773437.5</v>
      </c>
      <c r="P461" s="39">
        <f t="shared" si="953"/>
        <v>12855834960937.5</v>
      </c>
      <c r="AJ461" s="21">
        <v>407</v>
      </c>
      <c r="AK461" s="39">
        <v>625</v>
      </c>
      <c r="AL461" s="39">
        <v>-425</v>
      </c>
      <c r="AM461" s="39">
        <v>2500</v>
      </c>
      <c r="AN461" s="50">
        <f t="shared" si="954"/>
        <v>7.244616634626297E-4</v>
      </c>
      <c r="AO461" s="40">
        <f t="shared" si="926"/>
        <v>15.127887444149669</v>
      </c>
      <c r="AP461" s="41">
        <f t="shared" si="955"/>
        <v>37819.718610374177</v>
      </c>
      <c r="AQ461" s="39">
        <f t="shared" si="956"/>
        <v>-16073380.409409026</v>
      </c>
      <c r="AR461" s="39">
        <f t="shared" si="957"/>
        <v>23637324.13148386</v>
      </c>
      <c r="AS461" s="40">
        <f t="shared" si="927"/>
        <v>16263.113790851474</v>
      </c>
      <c r="AT461" s="39">
        <f t="shared" si="958"/>
        <v>40657784.477128685</v>
      </c>
      <c r="AU461" s="39">
        <f t="shared" si="959"/>
        <v>-17279558402.77969</v>
      </c>
      <c r="AV461" s="39">
        <f t="shared" si="960"/>
        <v>25411115298.205429</v>
      </c>
      <c r="AW461" s="53">
        <f t="shared" si="961"/>
        <v>7343812321181.3682</v>
      </c>
      <c r="AX461" s="39">
        <f t="shared" si="962"/>
        <v>-10799724001737.307</v>
      </c>
      <c r="AY461" s="39">
        <f t="shared" si="963"/>
        <v>15881947061378.393</v>
      </c>
      <c r="BS461" s="21">
        <v>407</v>
      </c>
      <c r="BT461" s="39">
        <v>625</v>
      </c>
      <c r="BU461" s="39">
        <v>-425</v>
      </c>
      <c r="BV461" s="39">
        <v>2500</v>
      </c>
      <c r="BW461" s="50">
        <f t="shared" si="964"/>
        <v>8.4101907670976986E-4</v>
      </c>
      <c r="BX461" s="40">
        <f t="shared" si="928"/>
        <v>16.93686552398945</v>
      </c>
      <c r="BY461" s="41">
        <f t="shared" si="965"/>
        <v>42342.163809973623</v>
      </c>
      <c r="BZ461" s="39">
        <f t="shared" si="966"/>
        <v>-17995419.61923879</v>
      </c>
      <c r="CA461" s="39">
        <f t="shared" si="967"/>
        <v>26463852.381233513</v>
      </c>
      <c r="CB461" s="40">
        <f t="shared" si="929"/>
        <v>14777.006771950435</v>
      </c>
      <c r="CC461" s="39">
        <f t="shared" si="968"/>
        <v>36942516.929876089</v>
      </c>
      <c r="CD461" s="39">
        <f t="shared" si="969"/>
        <v>-15700569695.197338</v>
      </c>
      <c r="CE461" s="39">
        <f t="shared" si="970"/>
        <v>23089073081.172554</v>
      </c>
      <c r="CF461" s="53">
        <f t="shared" si="971"/>
        <v>6672742120458.8691</v>
      </c>
      <c r="CG461" s="39">
        <f t="shared" si="972"/>
        <v>-9812856059498.3359</v>
      </c>
      <c r="CH461" s="39">
        <f t="shared" si="973"/>
        <v>14430670675732.848</v>
      </c>
      <c r="DB461" s="21">
        <v>407</v>
      </c>
      <c r="DC461" s="39">
        <v>625</v>
      </c>
      <c r="DD461" s="39">
        <v>-425</v>
      </c>
      <c r="DE461" s="39">
        <v>2500</v>
      </c>
      <c r="DF461" s="50">
        <f t="shared" si="974"/>
        <v>8.8414118700344102E-4</v>
      </c>
      <c r="DG461" s="40">
        <f t="shared" si="930"/>
        <v>17.562226822794177</v>
      </c>
      <c r="DH461" s="41">
        <f t="shared" si="975"/>
        <v>43905.567056985441</v>
      </c>
      <c r="DI461" s="39">
        <f t="shared" si="976"/>
        <v>-18659865.999218814</v>
      </c>
      <c r="DJ461" s="39">
        <f t="shared" si="977"/>
        <v>27440979.410615902</v>
      </c>
      <c r="DK461" s="40">
        <f t="shared" si="931"/>
        <v>14227.199865706127</v>
      </c>
      <c r="DL461" s="39">
        <f t="shared" si="978"/>
        <v>35567999.66426532</v>
      </c>
      <c r="DM461" s="39">
        <f t="shared" si="979"/>
        <v>-15116399857.312761</v>
      </c>
      <c r="DN461" s="39">
        <f t="shared" si="980"/>
        <v>22229999790.165825</v>
      </c>
      <c r="DO461" s="53">
        <f t="shared" si="981"/>
        <v>6424469939357.9238</v>
      </c>
      <c r="DP461" s="39">
        <f t="shared" si="982"/>
        <v>-9447749910820.4746</v>
      </c>
      <c r="DQ461" s="39">
        <f t="shared" si="983"/>
        <v>13893749868853.641</v>
      </c>
      <c r="EK461" s="21">
        <v>407</v>
      </c>
      <c r="EL461" s="39">
        <v>625</v>
      </c>
      <c r="EM461" s="39">
        <v>-425</v>
      </c>
      <c r="EN461" s="39">
        <v>2500</v>
      </c>
      <c r="EO461" s="50">
        <f t="shared" si="984"/>
        <v>9.0339647877323828E-4</v>
      </c>
      <c r="EP461" s="40">
        <f t="shared" si="932"/>
        <v>17.8338120723608</v>
      </c>
      <c r="EQ461" s="41">
        <f t="shared" si="985"/>
        <v>44584.530180902002</v>
      </c>
      <c r="ER461" s="39">
        <f t="shared" si="986"/>
        <v>-18948425.32688335</v>
      </c>
      <c r="ES461" s="39">
        <f t="shared" si="987"/>
        <v>27865331.363063753</v>
      </c>
      <c r="ET461" s="40">
        <f t="shared" si="933"/>
        <v>13981.694895641212</v>
      </c>
      <c r="EU461" s="39">
        <f t="shared" si="988"/>
        <v>34954237.239103034</v>
      </c>
      <c r="EV461" s="39">
        <f t="shared" si="989"/>
        <v>-14855550826.61879</v>
      </c>
      <c r="EW461" s="39">
        <f t="shared" si="990"/>
        <v>21846398274.439396</v>
      </c>
      <c r="EX461" s="53">
        <f t="shared" si="991"/>
        <v>6313609101312.9854</v>
      </c>
      <c r="EY461" s="39">
        <f t="shared" si="992"/>
        <v>-9284719266636.7441</v>
      </c>
      <c r="EZ461" s="39">
        <f t="shared" si="993"/>
        <v>13653998921524.623</v>
      </c>
      <c r="FT461" s="21">
        <v>407</v>
      </c>
      <c r="FU461" s="39">
        <v>625</v>
      </c>
      <c r="FV461" s="39">
        <v>-425</v>
      </c>
      <c r="FW461" s="39">
        <v>2500</v>
      </c>
      <c r="FX461" s="50">
        <f t="shared" si="994"/>
        <v>9.0486264149469762E-4</v>
      </c>
      <c r="FY461" s="40">
        <f t="shared" si="934"/>
        <v>17.854297808288432</v>
      </c>
      <c r="FZ461" s="41">
        <f t="shared" si="995"/>
        <v>44635.744520721084</v>
      </c>
      <c r="GA461" s="39">
        <f t="shared" si="996"/>
        <v>-18970191.421306461</v>
      </c>
      <c r="GB461" s="39">
        <f t="shared" si="997"/>
        <v>27897340.325450677</v>
      </c>
      <c r="GC461" s="40">
        <f t="shared" si="935"/>
        <v>13963.001320942605</v>
      </c>
      <c r="GD461" s="39">
        <f t="shared" si="998"/>
        <v>34907503.302356511</v>
      </c>
      <c r="GE461" s="39">
        <f t="shared" si="999"/>
        <v>-14835688903.501518</v>
      </c>
      <c r="GF461" s="39">
        <f t="shared" si="1000"/>
        <v>21817189563.97282</v>
      </c>
      <c r="GG461" s="53">
        <f t="shared" si="1001"/>
        <v>6305167783988.1455</v>
      </c>
      <c r="GH461" s="39">
        <f t="shared" si="1002"/>
        <v>-9272305564688.4492</v>
      </c>
      <c r="GI461" s="39">
        <f t="shared" si="1003"/>
        <v>13635743477483.012</v>
      </c>
      <c r="HC461" s="21">
        <v>407</v>
      </c>
      <c r="HD461" s="39">
        <v>625</v>
      </c>
      <c r="HE461" s="39">
        <v>-425</v>
      </c>
      <c r="HF461" s="39">
        <v>2500</v>
      </c>
      <c r="HG461" s="50">
        <f t="shared" si="1004"/>
        <v>9.0486914541363522E-4</v>
      </c>
      <c r="HH461" s="40">
        <f t="shared" si="936"/>
        <v>17.854388622247477</v>
      </c>
      <c r="HI461" s="41">
        <f t="shared" si="1005"/>
        <v>44635.971555618693</v>
      </c>
      <c r="HJ461" s="39">
        <f t="shared" si="1006"/>
        <v>-18970287.911137946</v>
      </c>
      <c r="HK461" s="39">
        <f t="shared" si="1007"/>
        <v>27897482.222261682</v>
      </c>
      <c r="HL461" s="40">
        <f t="shared" si="937"/>
        <v>13962.918395976152</v>
      </c>
      <c r="HM461" s="39">
        <f t="shared" si="1008"/>
        <v>34907295.989940383</v>
      </c>
      <c r="HN461" s="39">
        <f t="shared" si="1009"/>
        <v>-14835600795.724663</v>
      </c>
      <c r="HO461" s="39">
        <f t="shared" si="1010"/>
        <v>21817059993.712738</v>
      </c>
      <c r="HP461" s="53">
        <f t="shared" si="1011"/>
        <v>6305130338182.9814</v>
      </c>
      <c r="HQ461" s="39">
        <f t="shared" si="1012"/>
        <v>-9272250497327.9141</v>
      </c>
      <c r="HR461" s="39">
        <f t="shared" si="1013"/>
        <v>13635662496070.463</v>
      </c>
      <c r="IL461" s="21">
        <v>407</v>
      </c>
      <c r="IM461" s="39">
        <v>625</v>
      </c>
      <c r="IN461" s="39">
        <v>-425</v>
      </c>
      <c r="IO461" s="39">
        <v>2500</v>
      </c>
      <c r="IP461" s="50">
        <f t="shared" si="1014"/>
        <v>9.0486914552191113E-4</v>
      </c>
      <c r="IQ461" s="40">
        <f t="shared" si="938"/>
        <v>17.854388623759327</v>
      </c>
      <c r="IR461" s="41">
        <f t="shared" si="1015"/>
        <v>44635.97155939832</v>
      </c>
      <c r="IS461" s="39">
        <f t="shared" si="1016"/>
        <v>-18970287.912744287</v>
      </c>
      <c r="IT461" s="39">
        <f t="shared" si="1017"/>
        <v>27897482.224623948</v>
      </c>
      <c r="IU461" s="40">
        <f t="shared" si="939"/>
        <v>13962.918394595634</v>
      </c>
      <c r="IV461" s="39">
        <f t="shared" si="1018"/>
        <v>34907295.986489087</v>
      </c>
      <c r="IW461" s="39">
        <f t="shared" si="1019"/>
        <v>-14835600794.257862</v>
      </c>
      <c r="IX461" s="39">
        <f t="shared" si="1020"/>
        <v>21817059991.555679</v>
      </c>
      <c r="IY461" s="53">
        <f t="shared" si="1021"/>
        <v>6305130337559.5918</v>
      </c>
      <c r="IZ461" s="39">
        <f t="shared" si="1022"/>
        <v>-9272250496411.1641</v>
      </c>
      <c r="JA461" s="39">
        <f t="shared" si="1023"/>
        <v>13635662494722.299</v>
      </c>
      <c r="JU461" s="21">
        <v>407</v>
      </c>
      <c r="JV461" s="39">
        <v>625</v>
      </c>
      <c r="JW461" s="39">
        <v>-425</v>
      </c>
      <c r="JX461" s="39">
        <v>2500</v>
      </c>
      <c r="JY461" s="50">
        <f t="shared" si="1024"/>
        <v>9.0486914552191265E-4</v>
      </c>
      <c r="JZ461" s="40">
        <f t="shared" si="940"/>
        <v>17.854388623759352</v>
      </c>
      <c r="KA461" s="41">
        <f t="shared" si="1025"/>
        <v>44635.971559398378</v>
      </c>
      <c r="KB461" s="39">
        <f t="shared" si="1026"/>
        <v>-18970287.91274431</v>
      </c>
      <c r="KC461" s="39">
        <f t="shared" si="1027"/>
        <v>27897482.224623986</v>
      </c>
      <c r="KD461" s="40">
        <f t="shared" si="941"/>
        <v>13962.918394595614</v>
      </c>
      <c r="KE461" s="39">
        <f t="shared" si="1028"/>
        <v>34907295.986489035</v>
      </c>
      <c r="KF461" s="39">
        <f t="shared" si="1029"/>
        <v>-14835600794.257839</v>
      </c>
      <c r="KG461" s="39">
        <f t="shared" si="1030"/>
        <v>21817059991.555649</v>
      </c>
      <c r="KH461" s="53">
        <f t="shared" si="1031"/>
        <v>6305130337559.582</v>
      </c>
      <c r="KI461" s="39">
        <f t="shared" si="1032"/>
        <v>-9272250496411.1504</v>
      </c>
      <c r="KJ461" s="39">
        <f t="shared" si="1033"/>
        <v>13635662494722.279</v>
      </c>
      <c r="LD461" s="21">
        <v>407</v>
      </c>
      <c r="LE461" s="39">
        <v>625</v>
      </c>
      <c r="LF461" s="39">
        <v>-425</v>
      </c>
      <c r="LG461" s="39">
        <v>2500</v>
      </c>
      <c r="LH461" s="50">
        <f t="shared" si="1034"/>
        <v>9.0486914552191265E-4</v>
      </c>
      <c r="LI461" s="40">
        <f t="shared" si="942"/>
        <v>17.854388623759352</v>
      </c>
      <c r="LJ461" s="41">
        <f t="shared" si="1035"/>
        <v>44635.971559398378</v>
      </c>
      <c r="LK461" s="39">
        <f t="shared" si="1036"/>
        <v>-18970287.91274431</v>
      </c>
      <c r="LL461" s="39">
        <f t="shared" si="1037"/>
        <v>27897482.224623986</v>
      </c>
      <c r="LM461" s="40">
        <f t="shared" si="943"/>
        <v>13962.918394595614</v>
      </c>
      <c r="LN461" s="39">
        <f t="shared" si="1038"/>
        <v>34907295.986489035</v>
      </c>
      <c r="LO461" s="39">
        <f t="shared" si="1039"/>
        <v>-14835600794.257839</v>
      </c>
      <c r="LP461" s="39">
        <f t="shared" si="1040"/>
        <v>21817059991.555649</v>
      </c>
      <c r="LQ461" s="53">
        <f t="shared" si="1041"/>
        <v>6305130337559.582</v>
      </c>
      <c r="LR461" s="39">
        <f t="shared" si="1042"/>
        <v>-9272250496411.1504</v>
      </c>
      <c r="LS461" s="39">
        <f t="shared" si="1043"/>
        <v>13635662494722.279</v>
      </c>
    </row>
    <row r="462" spans="1:331" x14ac:dyDescent="0.25">
      <c r="A462" s="21">
        <v>408</v>
      </c>
      <c r="B462" s="39">
        <v>625</v>
      </c>
      <c r="C462" s="39">
        <v>-375</v>
      </c>
      <c r="D462" s="39">
        <v>2500</v>
      </c>
      <c r="E462" s="50">
        <f t="shared" si="944"/>
        <v>9.7500000000000006E-4</v>
      </c>
      <c r="F462" s="40">
        <f t="shared" si="924"/>
        <v>18.802265625</v>
      </c>
      <c r="G462" s="41">
        <f t="shared" si="945"/>
        <v>47005.6640625</v>
      </c>
      <c r="H462" s="39">
        <f t="shared" si="946"/>
        <v>-17627124.0234375</v>
      </c>
      <c r="I462" s="39">
        <f t="shared" si="947"/>
        <v>29378540.0390625</v>
      </c>
      <c r="J462" s="40">
        <f t="shared" si="925"/>
        <v>13068.749999999998</v>
      </c>
      <c r="K462" s="39">
        <f t="shared" si="948"/>
        <v>32671874.999999996</v>
      </c>
      <c r="L462" s="39">
        <f t="shared" si="949"/>
        <v>-12251953124.999998</v>
      </c>
      <c r="M462" s="39">
        <f t="shared" si="950"/>
        <v>20419921874.999996</v>
      </c>
      <c r="N462" s="53">
        <f t="shared" si="951"/>
        <v>4594482421874.999</v>
      </c>
      <c r="O462" s="39">
        <f t="shared" si="952"/>
        <v>-7657470703124.999</v>
      </c>
      <c r="P462" s="39">
        <f t="shared" si="953"/>
        <v>12762451171874.998</v>
      </c>
      <c r="AJ462" s="21">
        <v>408</v>
      </c>
      <c r="AK462" s="39">
        <v>625</v>
      </c>
      <c r="AL462" s="39">
        <v>-375</v>
      </c>
      <c r="AM462" s="39">
        <v>2500</v>
      </c>
      <c r="AN462" s="50">
        <f t="shared" si="954"/>
        <v>7.9705370320060543E-4</v>
      </c>
      <c r="AO462" s="40">
        <f t="shared" si="926"/>
        <v>16.274866319730968</v>
      </c>
      <c r="AP462" s="41">
        <f t="shared" si="955"/>
        <v>40687.16579932742</v>
      </c>
      <c r="AQ462" s="39">
        <f t="shared" si="956"/>
        <v>-15257687.174747782</v>
      </c>
      <c r="AR462" s="39">
        <f t="shared" si="957"/>
        <v>25429478.624579638</v>
      </c>
      <c r="AS462" s="40">
        <f t="shared" si="927"/>
        <v>15337.565284192282</v>
      </c>
      <c r="AT462" s="39">
        <f t="shared" si="958"/>
        <v>38343913.210480705</v>
      </c>
      <c r="AU462" s="39">
        <f t="shared" si="959"/>
        <v>-14378967453.930264</v>
      </c>
      <c r="AV462" s="39">
        <f t="shared" si="960"/>
        <v>23964945756.550442</v>
      </c>
      <c r="AW462" s="53">
        <f t="shared" si="961"/>
        <v>5392112795223.8486</v>
      </c>
      <c r="AX462" s="39">
        <f t="shared" si="962"/>
        <v>-8986854658706.416</v>
      </c>
      <c r="AY462" s="39">
        <f t="shared" si="963"/>
        <v>14978091097844.025</v>
      </c>
      <c r="BS462" s="21">
        <v>408</v>
      </c>
      <c r="BT462" s="39">
        <v>625</v>
      </c>
      <c r="BU462" s="39">
        <v>-375</v>
      </c>
      <c r="BV462" s="39">
        <v>2500</v>
      </c>
      <c r="BW462" s="50">
        <f t="shared" si="964"/>
        <v>9.3138058045808209E-4</v>
      </c>
      <c r="BX462" s="40">
        <f t="shared" si="928"/>
        <v>18.220084918134074</v>
      </c>
      <c r="BY462" s="41">
        <f t="shared" si="965"/>
        <v>45550.212295335186</v>
      </c>
      <c r="BZ462" s="39">
        <f t="shared" si="966"/>
        <v>-17081329.610750694</v>
      </c>
      <c r="CA462" s="39">
        <f t="shared" si="967"/>
        <v>28468882.684584491</v>
      </c>
      <c r="CB462" s="40">
        <f t="shared" si="929"/>
        <v>13624.897599159456</v>
      </c>
      <c r="CC462" s="39">
        <f t="shared" si="968"/>
        <v>34062243.997898638</v>
      </c>
      <c r="CD462" s="39">
        <f t="shared" si="969"/>
        <v>-12773341499.211988</v>
      </c>
      <c r="CE462" s="39">
        <f t="shared" si="970"/>
        <v>21288902498.686649</v>
      </c>
      <c r="CF462" s="53">
        <f t="shared" si="971"/>
        <v>4790003062204.4961</v>
      </c>
      <c r="CG462" s="39">
        <f t="shared" si="972"/>
        <v>-7983338437007.4932</v>
      </c>
      <c r="CH462" s="39">
        <f t="shared" si="973"/>
        <v>13305564061679.156</v>
      </c>
      <c r="DB462" s="21">
        <v>408</v>
      </c>
      <c r="DC462" s="39">
        <v>625</v>
      </c>
      <c r="DD462" s="39">
        <v>-375</v>
      </c>
      <c r="DE462" s="39">
        <v>2500</v>
      </c>
      <c r="DF462" s="50">
        <f t="shared" si="974"/>
        <v>9.9506146175481797E-4</v>
      </c>
      <c r="DG462" s="40">
        <f t="shared" si="930"/>
        <v>19.061878156478933</v>
      </c>
      <c r="DH462" s="41">
        <f t="shared" si="975"/>
        <v>47654.695391197332</v>
      </c>
      <c r="DI462" s="39">
        <f t="shared" si="976"/>
        <v>-17870510.771699</v>
      </c>
      <c r="DJ462" s="39">
        <f t="shared" si="977"/>
        <v>29784184.619498331</v>
      </c>
      <c r="DK462" s="40">
        <f t="shared" si="931"/>
        <v>12812.966362626072</v>
      </c>
      <c r="DL462" s="39">
        <f t="shared" si="978"/>
        <v>32032415.906565178</v>
      </c>
      <c r="DM462" s="39">
        <f t="shared" si="979"/>
        <v>-12012155964.961943</v>
      </c>
      <c r="DN462" s="39">
        <f t="shared" si="980"/>
        <v>20020259941.603237</v>
      </c>
      <c r="DO462" s="53">
        <f t="shared" si="981"/>
        <v>4504558486860.7285</v>
      </c>
      <c r="DP462" s="39">
        <f t="shared" si="982"/>
        <v>-7507597478101.2139</v>
      </c>
      <c r="DQ462" s="39">
        <f t="shared" si="983"/>
        <v>12512662463502.023</v>
      </c>
      <c r="EK462" s="21">
        <v>408</v>
      </c>
      <c r="EL462" s="39">
        <v>625</v>
      </c>
      <c r="EM462" s="39">
        <v>-375</v>
      </c>
      <c r="EN462" s="39">
        <v>2500</v>
      </c>
      <c r="EO462" s="50">
        <f t="shared" si="984"/>
        <v>1.0219828890766964E-3</v>
      </c>
      <c r="EP462" s="40">
        <f t="shared" si="932"/>
        <v>19.402201133475369</v>
      </c>
      <c r="EQ462" s="41">
        <f t="shared" si="985"/>
        <v>48505.502833688421</v>
      </c>
      <c r="ER462" s="39">
        <f t="shared" si="986"/>
        <v>-18189563.562633157</v>
      </c>
      <c r="ES462" s="39">
        <f t="shared" si="987"/>
        <v>30315939.271055263</v>
      </c>
      <c r="ET462" s="40">
        <f t="shared" si="933"/>
        <v>12469.718164272121</v>
      </c>
      <c r="EU462" s="39">
        <f t="shared" si="988"/>
        <v>31174295.410680301</v>
      </c>
      <c r="EV462" s="39">
        <f t="shared" si="989"/>
        <v>-11690360779.005114</v>
      </c>
      <c r="EW462" s="39">
        <f t="shared" si="990"/>
        <v>19483934631.67519</v>
      </c>
      <c r="EX462" s="53">
        <f t="shared" si="991"/>
        <v>4383885292126.9175</v>
      </c>
      <c r="EY462" s="39">
        <f t="shared" si="992"/>
        <v>-7306475486878.1963</v>
      </c>
      <c r="EZ462" s="39">
        <f t="shared" si="993"/>
        <v>12177459144796.992</v>
      </c>
      <c r="FT462" s="21">
        <v>408</v>
      </c>
      <c r="FU462" s="39">
        <v>625</v>
      </c>
      <c r="FV462" s="39">
        <v>-375</v>
      </c>
      <c r="FW462" s="39">
        <v>2500</v>
      </c>
      <c r="FX462" s="50">
        <f t="shared" si="994"/>
        <v>1.0240325221879648E-3</v>
      </c>
      <c r="FY462" s="40">
        <f t="shared" si="934"/>
        <v>19.427732699364242</v>
      </c>
      <c r="FZ462" s="41">
        <f t="shared" si="995"/>
        <v>48569.331748410608</v>
      </c>
      <c r="GA462" s="39">
        <f t="shared" si="996"/>
        <v>-18213499.40565398</v>
      </c>
      <c r="GB462" s="39">
        <f t="shared" si="997"/>
        <v>30355832.342756629</v>
      </c>
      <c r="GC462" s="40">
        <f t="shared" si="935"/>
        <v>12443.58534210345</v>
      </c>
      <c r="GD462" s="39">
        <f t="shared" si="998"/>
        <v>31108963.355258625</v>
      </c>
      <c r="GE462" s="39">
        <f t="shared" si="999"/>
        <v>-11665861258.221985</v>
      </c>
      <c r="GF462" s="39">
        <f t="shared" si="1000"/>
        <v>19443102097.03664</v>
      </c>
      <c r="GG462" s="53">
        <f t="shared" si="1001"/>
        <v>4374697971833.2441</v>
      </c>
      <c r="GH462" s="39">
        <f t="shared" si="1002"/>
        <v>-7291163286388.7402</v>
      </c>
      <c r="GI462" s="39">
        <f t="shared" si="1003"/>
        <v>12151938810647.9</v>
      </c>
      <c r="HC462" s="21">
        <v>408</v>
      </c>
      <c r="HD462" s="39">
        <v>625</v>
      </c>
      <c r="HE462" s="39">
        <v>-375</v>
      </c>
      <c r="HF462" s="39">
        <v>2500</v>
      </c>
      <c r="HG462" s="50">
        <f t="shared" si="1004"/>
        <v>1.0240412904715889E-3</v>
      </c>
      <c r="HH462" s="40">
        <f t="shared" si="936"/>
        <v>19.427841807759695</v>
      </c>
      <c r="HI462" s="41">
        <f t="shared" si="1005"/>
        <v>48569.60451939924</v>
      </c>
      <c r="HJ462" s="39">
        <f t="shared" si="1006"/>
        <v>-18213601.694774713</v>
      </c>
      <c r="HK462" s="39">
        <f t="shared" si="1007"/>
        <v>30356002.824624524</v>
      </c>
      <c r="HL462" s="40">
        <f t="shared" si="937"/>
        <v>12443.473546487241</v>
      </c>
      <c r="HM462" s="39">
        <f t="shared" si="1008"/>
        <v>31108683.866218101</v>
      </c>
      <c r="HN462" s="39">
        <f t="shared" si="1009"/>
        <v>-11665756449.831787</v>
      </c>
      <c r="HO462" s="39">
        <f t="shared" si="1010"/>
        <v>19442927416.386314</v>
      </c>
      <c r="HP462" s="53">
        <f t="shared" si="1011"/>
        <v>4374658668686.9199</v>
      </c>
      <c r="HQ462" s="39">
        <f t="shared" si="1012"/>
        <v>-7291097781144.8682</v>
      </c>
      <c r="HR462" s="39">
        <f t="shared" si="1013"/>
        <v>12151829635241.445</v>
      </c>
      <c r="IL462" s="21">
        <v>408</v>
      </c>
      <c r="IM462" s="39">
        <v>625</v>
      </c>
      <c r="IN462" s="39">
        <v>-375</v>
      </c>
      <c r="IO462" s="39">
        <v>2500</v>
      </c>
      <c r="IP462" s="50">
        <f t="shared" si="1014"/>
        <v>1.0240412906213062E-3</v>
      </c>
      <c r="IQ462" s="40">
        <f t="shared" si="938"/>
        <v>19.427841809622699</v>
      </c>
      <c r="IR462" s="41">
        <f t="shared" si="1015"/>
        <v>48569.604524056747</v>
      </c>
      <c r="IS462" s="39">
        <f t="shared" si="1016"/>
        <v>-18213601.696521278</v>
      </c>
      <c r="IT462" s="39">
        <f t="shared" si="1017"/>
        <v>30356002.827535465</v>
      </c>
      <c r="IU462" s="40">
        <f t="shared" si="939"/>
        <v>12443.473544578346</v>
      </c>
      <c r="IV462" s="39">
        <f t="shared" si="1018"/>
        <v>31108683.861445867</v>
      </c>
      <c r="IW462" s="39">
        <f t="shared" si="1019"/>
        <v>-11665756448.0422</v>
      </c>
      <c r="IX462" s="39">
        <f t="shared" si="1020"/>
        <v>19442927413.403667</v>
      </c>
      <c r="IY462" s="53">
        <f t="shared" si="1021"/>
        <v>4374658668015.8252</v>
      </c>
      <c r="IZ462" s="39">
        <f t="shared" si="1022"/>
        <v>-7291097780026.375</v>
      </c>
      <c r="JA462" s="39">
        <f t="shared" si="1023"/>
        <v>12151829633377.291</v>
      </c>
      <c r="JU462" s="21">
        <v>408</v>
      </c>
      <c r="JV462" s="39">
        <v>625</v>
      </c>
      <c r="JW462" s="39">
        <v>-375</v>
      </c>
      <c r="JX462" s="39">
        <v>2500</v>
      </c>
      <c r="JY462" s="50">
        <f t="shared" si="1024"/>
        <v>1.0240412906213079E-3</v>
      </c>
      <c r="JZ462" s="40">
        <f t="shared" si="940"/>
        <v>19.42784180962272</v>
      </c>
      <c r="KA462" s="41">
        <f t="shared" si="1025"/>
        <v>48569.604524056798</v>
      </c>
      <c r="KB462" s="39">
        <f t="shared" si="1026"/>
        <v>-18213601.696521301</v>
      </c>
      <c r="KC462" s="39">
        <f t="shared" si="1027"/>
        <v>30356002.827535499</v>
      </c>
      <c r="KD462" s="40">
        <f t="shared" si="941"/>
        <v>12443.473544578324</v>
      </c>
      <c r="KE462" s="39">
        <f t="shared" si="1028"/>
        <v>31108683.861445811</v>
      </c>
      <c r="KF462" s="39">
        <f t="shared" si="1029"/>
        <v>-11665756448.042179</v>
      </c>
      <c r="KG462" s="39">
        <f t="shared" si="1030"/>
        <v>19442927413.403633</v>
      </c>
      <c r="KH462" s="53">
        <f t="shared" si="1031"/>
        <v>4374658668015.8174</v>
      </c>
      <c r="KI462" s="39">
        <f t="shared" si="1032"/>
        <v>-7291097780026.3623</v>
      </c>
      <c r="KJ462" s="39">
        <f t="shared" si="1033"/>
        <v>12151829633377.27</v>
      </c>
      <c r="LD462" s="21">
        <v>408</v>
      </c>
      <c r="LE462" s="39">
        <v>625</v>
      </c>
      <c r="LF462" s="39">
        <v>-375</v>
      </c>
      <c r="LG462" s="39">
        <v>2500</v>
      </c>
      <c r="LH462" s="50">
        <f t="shared" si="1034"/>
        <v>1.0240412906213079E-3</v>
      </c>
      <c r="LI462" s="40">
        <f t="shared" si="942"/>
        <v>19.42784180962272</v>
      </c>
      <c r="LJ462" s="41">
        <f t="shared" si="1035"/>
        <v>48569.604524056798</v>
      </c>
      <c r="LK462" s="39">
        <f t="shared" si="1036"/>
        <v>-18213601.696521301</v>
      </c>
      <c r="LL462" s="39">
        <f t="shared" si="1037"/>
        <v>30356002.827535499</v>
      </c>
      <c r="LM462" s="40">
        <f t="shared" si="943"/>
        <v>12443.473544578324</v>
      </c>
      <c r="LN462" s="39">
        <f t="shared" si="1038"/>
        <v>31108683.861445811</v>
      </c>
      <c r="LO462" s="39">
        <f t="shared" si="1039"/>
        <v>-11665756448.042179</v>
      </c>
      <c r="LP462" s="39">
        <f t="shared" si="1040"/>
        <v>19442927413.403633</v>
      </c>
      <c r="LQ462" s="53">
        <f t="shared" si="1041"/>
        <v>4374658668015.8174</v>
      </c>
      <c r="LR462" s="39">
        <f t="shared" si="1042"/>
        <v>-7291097780026.3623</v>
      </c>
      <c r="LS462" s="39">
        <f t="shared" si="1043"/>
        <v>12151829633377.27</v>
      </c>
    </row>
    <row r="463" spans="1:331" x14ac:dyDescent="0.25">
      <c r="A463" s="21">
        <v>409</v>
      </c>
      <c r="B463" s="39">
        <v>625</v>
      </c>
      <c r="C463" s="39">
        <v>-325</v>
      </c>
      <c r="D463" s="39">
        <v>2500</v>
      </c>
      <c r="E463" s="50">
        <f t="shared" si="944"/>
        <v>9.8250000000000008E-4</v>
      </c>
      <c r="F463" s="40">
        <f t="shared" si="924"/>
        <v>18.899922656249998</v>
      </c>
      <c r="G463" s="41">
        <f t="shared" si="945"/>
        <v>47249.806640624993</v>
      </c>
      <c r="H463" s="39">
        <f t="shared" si="946"/>
        <v>-15356187.158203123</v>
      </c>
      <c r="I463" s="39">
        <f t="shared" si="947"/>
        <v>29531129.150390621</v>
      </c>
      <c r="J463" s="40">
        <f t="shared" si="925"/>
        <v>12973.125</v>
      </c>
      <c r="K463" s="39">
        <f t="shared" si="948"/>
        <v>32432812.5</v>
      </c>
      <c r="L463" s="39">
        <f t="shared" si="949"/>
        <v>-10540664062.5</v>
      </c>
      <c r="M463" s="39">
        <f t="shared" si="950"/>
        <v>20270507812.5</v>
      </c>
      <c r="N463" s="53">
        <f t="shared" si="951"/>
        <v>3425715820312.5</v>
      </c>
      <c r="O463" s="39">
        <f t="shared" si="952"/>
        <v>-6587915039062.5</v>
      </c>
      <c r="P463" s="39">
        <f t="shared" si="953"/>
        <v>12669067382812.5</v>
      </c>
      <c r="AJ463" s="21">
        <v>409</v>
      </c>
      <c r="AK463" s="39">
        <v>625</v>
      </c>
      <c r="AL463" s="39">
        <v>-325</v>
      </c>
      <c r="AM463" s="39">
        <v>2500</v>
      </c>
      <c r="AN463" s="50">
        <f t="shared" si="954"/>
        <v>8.6964574293858093E-4</v>
      </c>
      <c r="AO463" s="40">
        <f t="shared" si="926"/>
        <v>17.354657741337437</v>
      </c>
      <c r="AP463" s="41">
        <f t="shared" si="955"/>
        <v>43386.644353343596</v>
      </c>
      <c r="AQ463" s="39">
        <f t="shared" si="956"/>
        <v>-14100659.414836669</v>
      </c>
      <c r="AR463" s="39">
        <f t="shared" si="957"/>
        <v>27116652.720839746</v>
      </c>
      <c r="AS463" s="40">
        <f t="shared" si="927"/>
        <v>14412.016777533094</v>
      </c>
      <c r="AT463" s="39">
        <f t="shared" si="958"/>
        <v>36030041.943832733</v>
      </c>
      <c r="AU463" s="39">
        <f t="shared" si="959"/>
        <v>-11709763631.745638</v>
      </c>
      <c r="AV463" s="39">
        <f t="shared" si="960"/>
        <v>22518776214.895458</v>
      </c>
      <c r="AW463" s="53">
        <f t="shared" si="961"/>
        <v>3805673180317.3325</v>
      </c>
      <c r="AX463" s="39">
        <f t="shared" si="962"/>
        <v>-7318602269841.0234</v>
      </c>
      <c r="AY463" s="39">
        <f t="shared" si="963"/>
        <v>14074235134309.662</v>
      </c>
      <c r="BS463" s="21">
        <v>409</v>
      </c>
      <c r="BT463" s="39">
        <v>625</v>
      </c>
      <c r="BU463" s="39">
        <v>-325</v>
      </c>
      <c r="BV463" s="39">
        <v>2500</v>
      </c>
      <c r="BW463" s="50">
        <f t="shared" si="964"/>
        <v>1.0217420842063942E-3</v>
      </c>
      <c r="BX463" s="40">
        <f t="shared" si="928"/>
        <v>19.399197994943087</v>
      </c>
      <c r="BY463" s="41">
        <f t="shared" si="965"/>
        <v>48497.994987357721</v>
      </c>
      <c r="BZ463" s="39">
        <f t="shared" si="966"/>
        <v>-15761848.37089126</v>
      </c>
      <c r="CA463" s="39">
        <f t="shared" si="967"/>
        <v>30311246.867098574</v>
      </c>
      <c r="CB463" s="40">
        <f t="shared" si="929"/>
        <v>12472.788426368474</v>
      </c>
      <c r="CC463" s="39">
        <f t="shared" si="968"/>
        <v>31181971.065921184</v>
      </c>
      <c r="CD463" s="39">
        <f t="shared" si="969"/>
        <v>-10134140596.424385</v>
      </c>
      <c r="CE463" s="39">
        <f t="shared" si="970"/>
        <v>19488731916.200741</v>
      </c>
      <c r="CF463" s="53">
        <f t="shared" si="971"/>
        <v>3293595693837.9253</v>
      </c>
      <c r="CG463" s="39">
        <f t="shared" si="972"/>
        <v>-6333837872765.2412</v>
      </c>
      <c r="CH463" s="39">
        <f t="shared" si="973"/>
        <v>12180457447625.463</v>
      </c>
      <c r="DB463" s="21">
        <v>409</v>
      </c>
      <c r="DC463" s="39">
        <v>625</v>
      </c>
      <c r="DD463" s="39">
        <v>-325</v>
      </c>
      <c r="DE463" s="39">
        <v>2500</v>
      </c>
      <c r="DF463" s="50">
        <f t="shared" si="974"/>
        <v>1.1059817365061948E-3</v>
      </c>
      <c r="DG463" s="40">
        <f t="shared" si="930"/>
        <v>20.404662321439446</v>
      </c>
      <c r="DH463" s="41">
        <f t="shared" si="975"/>
        <v>51011.655803598616</v>
      </c>
      <c r="DI463" s="39">
        <f t="shared" si="976"/>
        <v>-16578788.136169551</v>
      </c>
      <c r="DJ463" s="39">
        <f t="shared" si="977"/>
        <v>31882284.877249137</v>
      </c>
      <c r="DK463" s="40">
        <f t="shared" si="931"/>
        <v>11398.732859546017</v>
      </c>
      <c r="DL463" s="39">
        <f t="shared" si="978"/>
        <v>28496832.14886504</v>
      </c>
      <c r="DM463" s="39">
        <f t="shared" si="979"/>
        <v>-9261470448.3811378</v>
      </c>
      <c r="DN463" s="39">
        <f t="shared" si="980"/>
        <v>17810520093.040649</v>
      </c>
      <c r="DO463" s="53">
        <f t="shared" si="981"/>
        <v>3009977895723.8696</v>
      </c>
      <c r="DP463" s="39">
        <f t="shared" si="982"/>
        <v>-5788419030238.2109</v>
      </c>
      <c r="DQ463" s="39">
        <f t="shared" si="983"/>
        <v>11131575058150.406</v>
      </c>
      <c r="EK463" s="21">
        <v>409</v>
      </c>
      <c r="EL463" s="39">
        <v>625</v>
      </c>
      <c r="EM463" s="39">
        <v>-325</v>
      </c>
      <c r="EN463" s="39">
        <v>2500</v>
      </c>
      <c r="EO463" s="50">
        <f t="shared" si="984"/>
        <v>1.1405692993801545E-3</v>
      </c>
      <c r="EP463" s="40">
        <f t="shared" si="932"/>
        <v>20.791290301554518</v>
      </c>
      <c r="EQ463" s="41">
        <f t="shared" si="985"/>
        <v>51978.225753886298</v>
      </c>
      <c r="ER463" s="39">
        <f t="shared" si="986"/>
        <v>-16892923.370013047</v>
      </c>
      <c r="ES463" s="39">
        <f t="shared" si="987"/>
        <v>32486391.096178938</v>
      </c>
      <c r="ET463" s="40">
        <f t="shared" si="933"/>
        <v>10957.741432903031</v>
      </c>
      <c r="EU463" s="39">
        <f t="shared" si="988"/>
        <v>27394353.582257576</v>
      </c>
      <c r="EV463" s="39">
        <f t="shared" si="989"/>
        <v>-8903164914.2337132</v>
      </c>
      <c r="EW463" s="39">
        <f t="shared" si="990"/>
        <v>17121470988.910986</v>
      </c>
      <c r="EX463" s="53">
        <f t="shared" si="991"/>
        <v>2893528597125.9565</v>
      </c>
      <c r="EY463" s="39">
        <f t="shared" si="992"/>
        <v>-5564478071396.0703</v>
      </c>
      <c r="EZ463" s="39">
        <f t="shared" si="993"/>
        <v>10700919368069.365</v>
      </c>
      <c r="FT463" s="21">
        <v>409</v>
      </c>
      <c r="FU463" s="39">
        <v>625</v>
      </c>
      <c r="FV463" s="39">
        <v>-325</v>
      </c>
      <c r="FW463" s="39">
        <v>2500</v>
      </c>
      <c r="FX463" s="50">
        <f t="shared" si="994"/>
        <v>1.1432024028812319E-3</v>
      </c>
      <c r="FY463" s="40">
        <f t="shared" si="934"/>
        <v>20.820098969518344</v>
      </c>
      <c r="FZ463" s="41">
        <f t="shared" si="995"/>
        <v>52050.24742379586</v>
      </c>
      <c r="GA463" s="39">
        <f t="shared" si="996"/>
        <v>-16916330.412733655</v>
      </c>
      <c r="GB463" s="39">
        <f t="shared" si="997"/>
        <v>32531404.639872413</v>
      </c>
      <c r="GC463" s="40">
        <f t="shared" si="935"/>
        <v>10924.169363264293</v>
      </c>
      <c r="GD463" s="39">
        <f t="shared" si="998"/>
        <v>27310423.408160731</v>
      </c>
      <c r="GE463" s="39">
        <f t="shared" si="999"/>
        <v>-8875887607.6522369</v>
      </c>
      <c r="GF463" s="39">
        <f t="shared" si="1000"/>
        <v>17069014630.100456</v>
      </c>
      <c r="GG463" s="53">
        <f t="shared" si="1001"/>
        <v>2884663472486.9771</v>
      </c>
      <c r="GH463" s="39">
        <f t="shared" si="1002"/>
        <v>-5547429754782.6484</v>
      </c>
      <c r="GI463" s="39">
        <f t="shared" si="1003"/>
        <v>10668134143812.785</v>
      </c>
      <c r="HC463" s="21">
        <v>409</v>
      </c>
      <c r="HD463" s="39">
        <v>625</v>
      </c>
      <c r="HE463" s="39">
        <v>-325</v>
      </c>
      <c r="HF463" s="39">
        <v>2500</v>
      </c>
      <c r="HG463" s="50">
        <f t="shared" si="1004"/>
        <v>1.1432134355295427E-3</v>
      </c>
      <c r="HH463" s="40">
        <f t="shared" si="936"/>
        <v>20.820219491261057</v>
      </c>
      <c r="HI463" s="41">
        <f t="shared" si="1005"/>
        <v>52050.548728152644</v>
      </c>
      <c r="HJ463" s="39">
        <f t="shared" si="1006"/>
        <v>-16916428.336649608</v>
      </c>
      <c r="HK463" s="39">
        <f t="shared" si="1007"/>
        <v>32531592.955095403</v>
      </c>
      <c r="HL463" s="40">
        <f t="shared" si="937"/>
        <v>10924.02869699833</v>
      </c>
      <c r="HM463" s="39">
        <f t="shared" si="1008"/>
        <v>27310071.742495824</v>
      </c>
      <c r="HN463" s="39">
        <f t="shared" si="1009"/>
        <v>-8875773316.311142</v>
      </c>
      <c r="HO463" s="39">
        <f t="shared" si="1010"/>
        <v>17068794839.059889</v>
      </c>
      <c r="HP463" s="53">
        <f t="shared" si="1011"/>
        <v>2884626327801.1211</v>
      </c>
      <c r="HQ463" s="39">
        <f t="shared" si="1012"/>
        <v>-5547358322694.4639</v>
      </c>
      <c r="HR463" s="39">
        <f t="shared" si="1013"/>
        <v>10667996774412.432</v>
      </c>
      <c r="IL463" s="21">
        <v>409</v>
      </c>
      <c r="IM463" s="39">
        <v>625</v>
      </c>
      <c r="IN463" s="39">
        <v>-325</v>
      </c>
      <c r="IO463" s="39">
        <v>2500</v>
      </c>
      <c r="IP463" s="50">
        <f t="shared" si="1014"/>
        <v>1.1432134357207012E-3</v>
      </c>
      <c r="IQ463" s="40">
        <f t="shared" si="938"/>
        <v>20.820219493349278</v>
      </c>
      <c r="IR463" s="41">
        <f t="shared" si="1015"/>
        <v>52050.548733373194</v>
      </c>
      <c r="IS463" s="39">
        <f t="shared" si="1016"/>
        <v>-16916428.338346288</v>
      </c>
      <c r="IT463" s="39">
        <f t="shared" si="1017"/>
        <v>32531592.958358247</v>
      </c>
      <c r="IU463" s="40">
        <f t="shared" si="939"/>
        <v>10924.028694561061</v>
      </c>
      <c r="IV463" s="39">
        <f t="shared" si="1018"/>
        <v>27310071.736402653</v>
      </c>
      <c r="IW463" s="39">
        <f t="shared" si="1019"/>
        <v>-8875773314.330862</v>
      </c>
      <c r="IX463" s="39">
        <f t="shared" si="1020"/>
        <v>17068794835.251657</v>
      </c>
      <c r="IY463" s="53">
        <f t="shared" si="1021"/>
        <v>2884626327157.5303</v>
      </c>
      <c r="IZ463" s="39">
        <f t="shared" si="1022"/>
        <v>-5547358321456.7891</v>
      </c>
      <c r="JA463" s="39">
        <f t="shared" si="1023"/>
        <v>10667996772032.287</v>
      </c>
      <c r="JU463" s="21">
        <v>409</v>
      </c>
      <c r="JV463" s="39">
        <v>625</v>
      </c>
      <c r="JW463" s="39">
        <v>-325</v>
      </c>
      <c r="JX463" s="39">
        <v>2500</v>
      </c>
      <c r="JY463" s="50">
        <f t="shared" si="1024"/>
        <v>1.1432134357207029E-3</v>
      </c>
      <c r="JZ463" s="40">
        <f t="shared" si="940"/>
        <v>20.820219493349295</v>
      </c>
      <c r="KA463" s="41">
        <f t="shared" si="1025"/>
        <v>52050.548733373238</v>
      </c>
      <c r="KB463" s="39">
        <f t="shared" si="1026"/>
        <v>-16916428.338346303</v>
      </c>
      <c r="KC463" s="39">
        <f t="shared" si="1027"/>
        <v>32531592.958358273</v>
      </c>
      <c r="KD463" s="40">
        <f t="shared" si="941"/>
        <v>10924.028694561039</v>
      </c>
      <c r="KE463" s="39">
        <f t="shared" si="1028"/>
        <v>27310071.736402597</v>
      </c>
      <c r="KF463" s="39">
        <f t="shared" si="1029"/>
        <v>-8875773314.3308449</v>
      </c>
      <c r="KG463" s="39">
        <f t="shared" si="1030"/>
        <v>17068794835.251623</v>
      </c>
      <c r="KH463" s="53">
        <f t="shared" si="1031"/>
        <v>2884626327157.5244</v>
      </c>
      <c r="KI463" s="39">
        <f t="shared" si="1032"/>
        <v>-5547358321456.7773</v>
      </c>
      <c r="KJ463" s="39">
        <f t="shared" si="1033"/>
        <v>10667996772032.264</v>
      </c>
      <c r="LD463" s="21">
        <v>409</v>
      </c>
      <c r="LE463" s="39">
        <v>625</v>
      </c>
      <c r="LF463" s="39">
        <v>-325</v>
      </c>
      <c r="LG463" s="39">
        <v>2500</v>
      </c>
      <c r="LH463" s="50">
        <f t="shared" si="1034"/>
        <v>1.1432134357207029E-3</v>
      </c>
      <c r="LI463" s="40">
        <f t="shared" si="942"/>
        <v>20.820219493349295</v>
      </c>
      <c r="LJ463" s="41">
        <f t="shared" si="1035"/>
        <v>52050.548733373238</v>
      </c>
      <c r="LK463" s="39">
        <f t="shared" si="1036"/>
        <v>-16916428.338346303</v>
      </c>
      <c r="LL463" s="39">
        <f t="shared" si="1037"/>
        <v>32531592.958358273</v>
      </c>
      <c r="LM463" s="40">
        <f t="shared" si="943"/>
        <v>10924.028694561039</v>
      </c>
      <c r="LN463" s="39">
        <f t="shared" si="1038"/>
        <v>27310071.736402597</v>
      </c>
      <c r="LO463" s="39">
        <f t="shared" si="1039"/>
        <v>-8875773314.3308449</v>
      </c>
      <c r="LP463" s="39">
        <f t="shared" si="1040"/>
        <v>17068794835.251623</v>
      </c>
      <c r="LQ463" s="53">
        <f t="shared" si="1041"/>
        <v>2884626327157.5244</v>
      </c>
      <c r="LR463" s="39">
        <f t="shared" si="1042"/>
        <v>-5547358321456.7773</v>
      </c>
      <c r="LS463" s="39">
        <f t="shared" si="1043"/>
        <v>10667996772032.264</v>
      </c>
    </row>
    <row r="464" spans="1:331" x14ac:dyDescent="0.25">
      <c r="A464" s="21">
        <v>410</v>
      </c>
      <c r="B464" s="39">
        <v>625</v>
      </c>
      <c r="C464" s="39">
        <v>-275</v>
      </c>
      <c r="D464" s="39">
        <v>2500</v>
      </c>
      <c r="E464" s="50">
        <f t="shared" si="944"/>
        <v>9.8999999999999999E-4</v>
      </c>
      <c r="F464" s="40">
        <f t="shared" si="924"/>
        <v>18.996862499999995</v>
      </c>
      <c r="G464" s="41">
        <f t="shared" si="945"/>
        <v>47492.156249999985</v>
      </c>
      <c r="H464" s="39">
        <f t="shared" si="946"/>
        <v>-13060342.968749996</v>
      </c>
      <c r="I464" s="39">
        <f t="shared" si="947"/>
        <v>29682597.656249993</v>
      </c>
      <c r="J464" s="40">
        <f t="shared" si="925"/>
        <v>12877.5</v>
      </c>
      <c r="K464" s="39">
        <f t="shared" si="948"/>
        <v>32193750</v>
      </c>
      <c r="L464" s="39">
        <f t="shared" si="949"/>
        <v>-8853281250</v>
      </c>
      <c r="M464" s="39">
        <f t="shared" si="950"/>
        <v>20121093750</v>
      </c>
      <c r="N464" s="53">
        <f t="shared" si="951"/>
        <v>2434652343750</v>
      </c>
      <c r="O464" s="39">
        <f t="shared" si="952"/>
        <v>-5533300781250</v>
      </c>
      <c r="P464" s="39">
        <f t="shared" si="953"/>
        <v>12575683593750</v>
      </c>
      <c r="AJ464" s="21">
        <v>410</v>
      </c>
      <c r="AK464" s="39">
        <v>625</v>
      </c>
      <c r="AL464" s="39">
        <v>-275</v>
      </c>
      <c r="AM464" s="39">
        <v>2500</v>
      </c>
      <c r="AN464" s="50">
        <f t="shared" si="954"/>
        <v>9.4223778267655666E-4</v>
      </c>
      <c r="AO464" s="40">
        <f t="shared" si="926"/>
        <v>18.367261708969078</v>
      </c>
      <c r="AP464" s="41">
        <f t="shared" si="955"/>
        <v>45918.154272422697</v>
      </c>
      <c r="AQ464" s="39">
        <f t="shared" si="956"/>
        <v>-12627492.424916241</v>
      </c>
      <c r="AR464" s="39">
        <f t="shared" si="957"/>
        <v>28698846.420264184</v>
      </c>
      <c r="AS464" s="40">
        <f t="shared" si="927"/>
        <v>13486.468270873902</v>
      </c>
      <c r="AT464" s="39">
        <f t="shared" si="958"/>
        <v>33716170.677184753</v>
      </c>
      <c r="AU464" s="39">
        <f t="shared" si="959"/>
        <v>-9271946936.2258072</v>
      </c>
      <c r="AV464" s="39">
        <f t="shared" si="960"/>
        <v>21072606673.240471</v>
      </c>
      <c r="AW464" s="53">
        <f t="shared" si="961"/>
        <v>2549785407462.0972</v>
      </c>
      <c r="AX464" s="39">
        <f t="shared" si="962"/>
        <v>-5794966835141.1299</v>
      </c>
      <c r="AY464" s="39">
        <f t="shared" si="963"/>
        <v>13170379170775.295</v>
      </c>
      <c r="BS464" s="21">
        <v>410</v>
      </c>
      <c r="BT464" s="39">
        <v>625</v>
      </c>
      <c r="BU464" s="39">
        <v>-275</v>
      </c>
      <c r="BV464" s="39">
        <v>2500</v>
      </c>
      <c r="BW464" s="50">
        <f t="shared" si="964"/>
        <v>1.1121035879547063E-3</v>
      </c>
      <c r="BX464" s="40">
        <f t="shared" si="928"/>
        <v>20.474204754416476</v>
      </c>
      <c r="BY464" s="41">
        <f t="shared" si="965"/>
        <v>51185.511886041189</v>
      </c>
      <c r="BZ464" s="39">
        <f t="shared" si="966"/>
        <v>-14076015.768661328</v>
      </c>
      <c r="CA464" s="39">
        <f t="shared" si="967"/>
        <v>31990944.928775743</v>
      </c>
      <c r="CB464" s="40">
        <f t="shared" si="929"/>
        <v>11320.679253577495</v>
      </c>
      <c r="CC464" s="39">
        <f t="shared" si="968"/>
        <v>28301698.133943737</v>
      </c>
      <c r="CD464" s="39">
        <f t="shared" si="969"/>
        <v>-7782966986.834528</v>
      </c>
      <c r="CE464" s="39">
        <f t="shared" si="970"/>
        <v>17688561333.714836</v>
      </c>
      <c r="CF464" s="53">
        <f t="shared" si="971"/>
        <v>2140315921379.4951</v>
      </c>
      <c r="CG464" s="39">
        <f t="shared" si="972"/>
        <v>-4864354366771.5801</v>
      </c>
      <c r="CH464" s="39">
        <f t="shared" si="973"/>
        <v>11055350833571.771</v>
      </c>
      <c r="DB464" s="21">
        <v>410</v>
      </c>
      <c r="DC464" s="39">
        <v>625</v>
      </c>
      <c r="DD464" s="39">
        <v>-275</v>
      </c>
      <c r="DE464" s="39">
        <v>2500</v>
      </c>
      <c r="DF464" s="50">
        <f t="shared" si="974"/>
        <v>1.2169020112575719E-3</v>
      </c>
      <c r="DG464" s="40">
        <f t="shared" si="930"/>
        <v>21.590579317675722</v>
      </c>
      <c r="DH464" s="41">
        <f t="shared" si="975"/>
        <v>53976.448294189307</v>
      </c>
      <c r="DI464" s="39">
        <f t="shared" si="976"/>
        <v>-14843523.28090206</v>
      </c>
      <c r="DJ464" s="39">
        <f t="shared" si="977"/>
        <v>33735280.183868319</v>
      </c>
      <c r="DK464" s="40">
        <f t="shared" si="931"/>
        <v>9984.499356465958</v>
      </c>
      <c r="DL464" s="39">
        <f t="shared" si="978"/>
        <v>24961248.391164895</v>
      </c>
      <c r="DM464" s="39">
        <f t="shared" si="979"/>
        <v>-6864343307.5703459</v>
      </c>
      <c r="DN464" s="39">
        <f t="shared" si="980"/>
        <v>15600780244.47806</v>
      </c>
      <c r="DO464" s="53">
        <f t="shared" si="981"/>
        <v>1887694409581.8452</v>
      </c>
      <c r="DP464" s="39">
        <f t="shared" si="982"/>
        <v>-4290214567231.4663</v>
      </c>
      <c r="DQ464" s="39">
        <f t="shared" si="983"/>
        <v>9750487652798.7871</v>
      </c>
      <c r="EK464" s="21">
        <v>410</v>
      </c>
      <c r="EL464" s="39">
        <v>625</v>
      </c>
      <c r="EM464" s="39">
        <v>-275</v>
      </c>
      <c r="EN464" s="39">
        <v>2500</v>
      </c>
      <c r="EO464" s="50">
        <f t="shared" si="984"/>
        <v>1.2591557096836127E-3</v>
      </c>
      <c r="EP464" s="40">
        <f t="shared" si="932"/>
        <v>22.001079576598254</v>
      </c>
      <c r="EQ464" s="41">
        <f t="shared" si="985"/>
        <v>55002.698941495633</v>
      </c>
      <c r="ER464" s="39">
        <f t="shared" si="986"/>
        <v>-15125742.2089113</v>
      </c>
      <c r="ES464" s="39">
        <f t="shared" si="987"/>
        <v>34376686.838434771</v>
      </c>
      <c r="ET464" s="40">
        <f t="shared" si="933"/>
        <v>9445.7647015339371</v>
      </c>
      <c r="EU464" s="39">
        <f t="shared" si="988"/>
        <v>23614411.753834844</v>
      </c>
      <c r="EV464" s="39">
        <f t="shared" si="989"/>
        <v>-6493963232.3045816</v>
      </c>
      <c r="EW464" s="39">
        <f t="shared" si="990"/>
        <v>14759007346.146778</v>
      </c>
      <c r="EX464" s="53">
        <f t="shared" si="991"/>
        <v>1785839888883.76</v>
      </c>
      <c r="EY464" s="39">
        <f t="shared" si="992"/>
        <v>-4058727020190.3638</v>
      </c>
      <c r="EZ464" s="39">
        <f t="shared" si="993"/>
        <v>9224379591341.7363</v>
      </c>
      <c r="FT464" s="21">
        <v>410</v>
      </c>
      <c r="FU464" s="39">
        <v>625</v>
      </c>
      <c r="FV464" s="39">
        <v>-275</v>
      </c>
      <c r="FW464" s="39">
        <v>2500</v>
      </c>
      <c r="FX464" s="50">
        <f t="shared" si="994"/>
        <v>1.2623722835744988E-3</v>
      </c>
      <c r="FY464" s="40">
        <f t="shared" si="934"/>
        <v>22.03139661875074</v>
      </c>
      <c r="FZ464" s="41">
        <f t="shared" si="995"/>
        <v>55078.491546876852</v>
      </c>
      <c r="GA464" s="39">
        <f t="shared" si="996"/>
        <v>-15146585.175391134</v>
      </c>
      <c r="GB464" s="39">
        <f t="shared" si="997"/>
        <v>34424057.21679803</v>
      </c>
      <c r="GC464" s="40">
        <f t="shared" si="935"/>
        <v>9404.7533844251393</v>
      </c>
      <c r="GD464" s="39">
        <f t="shared" si="998"/>
        <v>23511883.461062849</v>
      </c>
      <c r="GE464" s="39">
        <f t="shared" si="999"/>
        <v>-6465767951.7922831</v>
      </c>
      <c r="GF464" s="39">
        <f t="shared" si="1000"/>
        <v>14694927163.16428</v>
      </c>
      <c r="GG464" s="53">
        <f t="shared" si="1001"/>
        <v>1778086186742.8779</v>
      </c>
      <c r="GH464" s="39">
        <f t="shared" si="1002"/>
        <v>-4041104969870.1768</v>
      </c>
      <c r="GI464" s="39">
        <f t="shared" si="1003"/>
        <v>9184329476977.6758</v>
      </c>
      <c r="HC464" s="21">
        <v>410</v>
      </c>
      <c r="HD464" s="39">
        <v>625</v>
      </c>
      <c r="HE464" s="39">
        <v>-275</v>
      </c>
      <c r="HF464" s="39">
        <v>2500</v>
      </c>
      <c r="HG464" s="50">
        <f t="shared" si="1004"/>
        <v>1.2623855805874965E-3</v>
      </c>
      <c r="HH464" s="40">
        <f t="shared" si="936"/>
        <v>22.031521672751563</v>
      </c>
      <c r="HI464" s="41">
        <f t="shared" si="1005"/>
        <v>55078.804181878906</v>
      </c>
      <c r="HJ464" s="39">
        <f t="shared" si="1006"/>
        <v>-15146671.150016699</v>
      </c>
      <c r="HK464" s="39">
        <f t="shared" si="1007"/>
        <v>34424252.613674313</v>
      </c>
      <c r="HL464" s="40">
        <f t="shared" si="937"/>
        <v>9404.5838475094206</v>
      </c>
      <c r="HM464" s="39">
        <f t="shared" si="1008"/>
        <v>23511459.61877355</v>
      </c>
      <c r="HN464" s="39">
        <f t="shared" si="1009"/>
        <v>-6465651395.1627264</v>
      </c>
      <c r="HO464" s="39">
        <f t="shared" si="1010"/>
        <v>14694662261.733469</v>
      </c>
      <c r="HP464" s="53">
        <f t="shared" si="1011"/>
        <v>1778054133669.7498</v>
      </c>
      <c r="HQ464" s="39">
        <f t="shared" si="1012"/>
        <v>-4041032121976.7041</v>
      </c>
      <c r="HR464" s="39">
        <f t="shared" si="1013"/>
        <v>9184163913583.418</v>
      </c>
      <c r="IL464" s="21">
        <v>410</v>
      </c>
      <c r="IM464" s="39">
        <v>625</v>
      </c>
      <c r="IN464" s="39">
        <v>-275</v>
      </c>
      <c r="IO464" s="39">
        <v>2500</v>
      </c>
      <c r="IP464" s="50">
        <f t="shared" si="1014"/>
        <v>1.2623855808200962E-3</v>
      </c>
      <c r="IQ464" s="40">
        <f t="shared" si="938"/>
        <v>22.031521674939068</v>
      </c>
      <c r="IR464" s="41">
        <f t="shared" si="1015"/>
        <v>55078.804187347669</v>
      </c>
      <c r="IS464" s="39">
        <f t="shared" si="1016"/>
        <v>-15146671.151520608</v>
      </c>
      <c r="IT464" s="39">
        <f t="shared" si="1017"/>
        <v>34424252.617092296</v>
      </c>
      <c r="IU464" s="40">
        <f t="shared" si="939"/>
        <v>9404.5838445437748</v>
      </c>
      <c r="IV464" s="39">
        <f t="shared" si="1018"/>
        <v>23511459.611359436</v>
      </c>
      <c r="IW464" s="39">
        <f t="shared" si="1019"/>
        <v>-6465651393.1238451</v>
      </c>
      <c r="IX464" s="39">
        <f t="shared" si="1020"/>
        <v>14694662257.099648</v>
      </c>
      <c r="IY464" s="53">
        <f t="shared" si="1021"/>
        <v>1778054133109.0574</v>
      </c>
      <c r="IZ464" s="39">
        <f t="shared" si="1022"/>
        <v>-4041032120702.4028</v>
      </c>
      <c r="JA464" s="39">
        <f t="shared" si="1023"/>
        <v>9184163910687.2793</v>
      </c>
      <c r="JU464" s="21">
        <v>410</v>
      </c>
      <c r="JV464" s="39">
        <v>625</v>
      </c>
      <c r="JW464" s="39">
        <v>-275</v>
      </c>
      <c r="JX464" s="39">
        <v>2500</v>
      </c>
      <c r="JY464" s="50">
        <f t="shared" si="1024"/>
        <v>1.2623855808200982E-3</v>
      </c>
      <c r="JZ464" s="40">
        <f t="shared" si="940"/>
        <v>22.031521674939089</v>
      </c>
      <c r="KA464" s="41">
        <f t="shared" si="1025"/>
        <v>55078.80418734772</v>
      </c>
      <c r="KB464" s="39">
        <f t="shared" si="1026"/>
        <v>-15146671.151520623</v>
      </c>
      <c r="KC464" s="39">
        <f t="shared" si="1027"/>
        <v>34424252.617092326</v>
      </c>
      <c r="KD464" s="40">
        <f t="shared" si="941"/>
        <v>9404.5838445437494</v>
      </c>
      <c r="KE464" s="39">
        <f t="shared" si="1028"/>
        <v>23511459.611359373</v>
      </c>
      <c r="KF464" s="39">
        <f t="shared" si="1029"/>
        <v>-6465651393.1238279</v>
      </c>
      <c r="KG464" s="39">
        <f t="shared" si="1030"/>
        <v>14694662257.099607</v>
      </c>
      <c r="KH464" s="53">
        <f t="shared" si="1031"/>
        <v>1778054133109.0527</v>
      </c>
      <c r="KI464" s="39">
        <f t="shared" si="1032"/>
        <v>-4041032120702.3921</v>
      </c>
      <c r="KJ464" s="39">
        <f t="shared" si="1033"/>
        <v>9184163910687.2559</v>
      </c>
      <c r="LD464" s="21">
        <v>410</v>
      </c>
      <c r="LE464" s="39">
        <v>625</v>
      </c>
      <c r="LF464" s="39">
        <v>-275</v>
      </c>
      <c r="LG464" s="39">
        <v>2500</v>
      </c>
      <c r="LH464" s="50">
        <f t="shared" si="1034"/>
        <v>1.2623855808200982E-3</v>
      </c>
      <c r="LI464" s="40">
        <f t="shared" si="942"/>
        <v>22.031521674939089</v>
      </c>
      <c r="LJ464" s="41">
        <f t="shared" si="1035"/>
        <v>55078.80418734772</v>
      </c>
      <c r="LK464" s="39">
        <f t="shared" si="1036"/>
        <v>-15146671.151520623</v>
      </c>
      <c r="LL464" s="39">
        <f t="shared" si="1037"/>
        <v>34424252.617092326</v>
      </c>
      <c r="LM464" s="40">
        <f t="shared" si="943"/>
        <v>9404.5838445437494</v>
      </c>
      <c r="LN464" s="39">
        <f t="shared" si="1038"/>
        <v>23511459.611359373</v>
      </c>
      <c r="LO464" s="39">
        <f t="shared" si="1039"/>
        <v>-6465651393.1238279</v>
      </c>
      <c r="LP464" s="39">
        <f t="shared" si="1040"/>
        <v>14694662257.099607</v>
      </c>
      <c r="LQ464" s="53">
        <f t="shared" si="1041"/>
        <v>1778054133109.0527</v>
      </c>
      <c r="LR464" s="39">
        <f t="shared" si="1042"/>
        <v>-4041032120702.3921</v>
      </c>
      <c r="LS464" s="39">
        <f t="shared" si="1043"/>
        <v>9184163910687.2559</v>
      </c>
    </row>
    <row r="465" spans="1:331" x14ac:dyDescent="0.25">
      <c r="A465" s="21">
        <v>411</v>
      </c>
      <c r="B465" s="39">
        <v>625</v>
      </c>
      <c r="C465" s="39">
        <v>-225</v>
      </c>
      <c r="D465" s="39">
        <v>2500</v>
      </c>
      <c r="E465" s="50">
        <f t="shared" si="944"/>
        <v>9.9749999999999991E-4</v>
      </c>
      <c r="F465" s="40">
        <f t="shared" si="924"/>
        <v>19.093085156250002</v>
      </c>
      <c r="G465" s="41">
        <f t="shared" si="945"/>
        <v>47732.712890625007</v>
      </c>
      <c r="H465" s="39">
        <f t="shared" si="946"/>
        <v>-10739860.400390627</v>
      </c>
      <c r="I465" s="39">
        <f t="shared" si="947"/>
        <v>29832945.556640629</v>
      </c>
      <c r="J465" s="40">
        <f t="shared" si="925"/>
        <v>12781.875000000002</v>
      </c>
      <c r="K465" s="39">
        <f t="shared" si="948"/>
        <v>31954687.500000004</v>
      </c>
      <c r="L465" s="39">
        <f t="shared" si="949"/>
        <v>-7189804687.500001</v>
      </c>
      <c r="M465" s="39">
        <f t="shared" si="950"/>
        <v>19971679687.500004</v>
      </c>
      <c r="N465" s="53">
        <f t="shared" si="951"/>
        <v>1617706054687.5002</v>
      </c>
      <c r="O465" s="39">
        <f t="shared" si="952"/>
        <v>-4493627929687.501</v>
      </c>
      <c r="P465" s="39">
        <f t="shared" si="953"/>
        <v>12482299804687.502</v>
      </c>
      <c r="AJ465" s="21">
        <v>411</v>
      </c>
      <c r="AK465" s="39">
        <v>625</v>
      </c>
      <c r="AL465" s="39">
        <v>-225</v>
      </c>
      <c r="AM465" s="39">
        <v>2500</v>
      </c>
      <c r="AN465" s="50">
        <f t="shared" si="954"/>
        <v>1.0148298224145324E-3</v>
      </c>
      <c r="AO465" s="40">
        <f t="shared" si="926"/>
        <v>19.312678222625891</v>
      </c>
      <c r="AP465" s="41">
        <f t="shared" si="955"/>
        <v>48281.695556564729</v>
      </c>
      <c r="AQ465" s="39">
        <f t="shared" si="956"/>
        <v>-10863381.500227064</v>
      </c>
      <c r="AR465" s="39">
        <f t="shared" si="957"/>
        <v>30176059.722852957</v>
      </c>
      <c r="AS465" s="40">
        <f t="shared" si="927"/>
        <v>12560.919764214712</v>
      </c>
      <c r="AT465" s="39">
        <f t="shared" si="958"/>
        <v>31402299.410536781</v>
      </c>
      <c r="AU465" s="39">
        <f t="shared" si="959"/>
        <v>-7065517367.3707762</v>
      </c>
      <c r="AV465" s="39">
        <f t="shared" si="960"/>
        <v>19626437131.585487</v>
      </c>
      <c r="AW465" s="53">
        <f t="shared" si="961"/>
        <v>1589741407658.4246</v>
      </c>
      <c r="AX465" s="39">
        <f t="shared" si="962"/>
        <v>-4415948354606.7344</v>
      </c>
      <c r="AY465" s="39">
        <f t="shared" si="963"/>
        <v>12266523207240.93</v>
      </c>
      <c r="BS465" s="21">
        <v>411</v>
      </c>
      <c r="BT465" s="39">
        <v>625</v>
      </c>
      <c r="BU465" s="39">
        <v>-225</v>
      </c>
      <c r="BV465" s="39">
        <v>2500</v>
      </c>
      <c r="BW465" s="50">
        <f t="shared" si="964"/>
        <v>1.2024650917030187E-3</v>
      </c>
      <c r="BX465" s="40">
        <f t="shared" si="928"/>
        <v>21.445105196554252</v>
      </c>
      <c r="BY465" s="41">
        <f t="shared" si="965"/>
        <v>53612.762991385629</v>
      </c>
      <c r="BZ465" s="39">
        <f t="shared" si="966"/>
        <v>-12062871.673061766</v>
      </c>
      <c r="CA465" s="39">
        <f t="shared" si="967"/>
        <v>33507976.869616017</v>
      </c>
      <c r="CB465" s="40">
        <f t="shared" si="929"/>
        <v>10168.570080786512</v>
      </c>
      <c r="CC465" s="39">
        <f t="shared" si="968"/>
        <v>25421425.201966282</v>
      </c>
      <c r="CD465" s="39">
        <f t="shared" si="969"/>
        <v>-5719820670.4424133</v>
      </c>
      <c r="CE465" s="39">
        <f t="shared" si="970"/>
        <v>15888390751.228926</v>
      </c>
      <c r="CF465" s="53">
        <f t="shared" si="971"/>
        <v>1286959650849.543</v>
      </c>
      <c r="CG465" s="39">
        <f t="shared" si="972"/>
        <v>-3574887919026.5083</v>
      </c>
      <c r="CH465" s="39">
        <f t="shared" si="973"/>
        <v>9930244219518.0781</v>
      </c>
      <c r="DB465" s="21">
        <v>411</v>
      </c>
      <c r="DC465" s="39">
        <v>625</v>
      </c>
      <c r="DD465" s="39">
        <v>-225</v>
      </c>
      <c r="DE465" s="39">
        <v>2500</v>
      </c>
      <c r="DF465" s="50">
        <f t="shared" si="974"/>
        <v>1.3278222860089489E-3</v>
      </c>
      <c r="DG465" s="40">
        <f t="shared" si="930"/>
        <v>22.619629145187751</v>
      </c>
      <c r="DH465" s="41">
        <f t="shared" si="975"/>
        <v>56549.072862969377</v>
      </c>
      <c r="DI465" s="39">
        <f t="shared" si="976"/>
        <v>-12723541.394168111</v>
      </c>
      <c r="DJ465" s="39">
        <f t="shared" si="977"/>
        <v>35343170.539355859</v>
      </c>
      <c r="DK465" s="40">
        <f t="shared" si="931"/>
        <v>8570.265853385903</v>
      </c>
      <c r="DL465" s="39">
        <f t="shared" si="978"/>
        <v>21425664.633464757</v>
      </c>
      <c r="DM465" s="39">
        <f t="shared" si="979"/>
        <v>-4820774542.5295706</v>
      </c>
      <c r="DN465" s="39">
        <f t="shared" si="980"/>
        <v>13391040395.915474</v>
      </c>
      <c r="DO465" s="53">
        <f t="shared" si="981"/>
        <v>1084674272069.1533</v>
      </c>
      <c r="DP465" s="39">
        <f t="shared" si="982"/>
        <v>-3012984089080.9814</v>
      </c>
      <c r="DQ465" s="39">
        <f t="shared" si="983"/>
        <v>8369400247447.1709</v>
      </c>
      <c r="EK465" s="21">
        <v>411</v>
      </c>
      <c r="EL465" s="39">
        <v>625</v>
      </c>
      <c r="EM465" s="39">
        <v>-225</v>
      </c>
      <c r="EN465" s="39">
        <v>2500</v>
      </c>
      <c r="EO465" s="50">
        <f t="shared" si="984"/>
        <v>1.377742119987071E-3</v>
      </c>
      <c r="EP465" s="40">
        <f t="shared" si="932"/>
        <v>23.031568958606574</v>
      </c>
      <c r="EQ465" s="41">
        <f t="shared" si="985"/>
        <v>57578.922396516435</v>
      </c>
      <c r="ER465" s="39">
        <f t="shared" si="986"/>
        <v>-12955257.539216198</v>
      </c>
      <c r="ES465" s="39">
        <f t="shared" si="987"/>
        <v>35986826.497822769</v>
      </c>
      <c r="ET465" s="40">
        <f t="shared" si="933"/>
        <v>7933.7879701648453</v>
      </c>
      <c r="EU465" s="39">
        <f t="shared" si="988"/>
        <v>19834469.925412115</v>
      </c>
      <c r="EV465" s="39">
        <f t="shared" si="989"/>
        <v>-4462755733.2177258</v>
      </c>
      <c r="EW465" s="39">
        <f t="shared" si="990"/>
        <v>12396543703.382572</v>
      </c>
      <c r="EX465" s="53">
        <f t="shared" si="991"/>
        <v>1004120039973.9883</v>
      </c>
      <c r="EY465" s="39">
        <f t="shared" si="992"/>
        <v>-2789222333261.0786</v>
      </c>
      <c r="EZ465" s="39">
        <f t="shared" si="993"/>
        <v>7747839814614.1074</v>
      </c>
      <c r="FT465" s="21">
        <v>411</v>
      </c>
      <c r="FU465" s="39">
        <v>625</v>
      </c>
      <c r="FV465" s="39">
        <v>-225</v>
      </c>
      <c r="FW465" s="39">
        <v>2500</v>
      </c>
      <c r="FX465" s="50">
        <f t="shared" si="994"/>
        <v>1.381542164267766E-3</v>
      </c>
      <c r="FY465" s="40">
        <f t="shared" si="934"/>
        <v>23.06162564706143</v>
      </c>
      <c r="FZ465" s="41">
        <f t="shared" si="995"/>
        <v>57654.064117653572</v>
      </c>
      <c r="GA465" s="39">
        <f t="shared" si="996"/>
        <v>-12972164.426472053</v>
      </c>
      <c r="GB465" s="39">
        <f t="shared" si="997"/>
        <v>36033790.073533483</v>
      </c>
      <c r="GC465" s="40">
        <f t="shared" si="935"/>
        <v>7885.3374055859849</v>
      </c>
      <c r="GD465" s="39">
        <f t="shared" si="998"/>
        <v>19713343.513964962</v>
      </c>
      <c r="GE465" s="39">
        <f t="shared" si="999"/>
        <v>-4435502290.6421165</v>
      </c>
      <c r="GF465" s="39">
        <f t="shared" si="1000"/>
        <v>12320839696.228102</v>
      </c>
      <c r="GG465" s="53">
        <f t="shared" si="1001"/>
        <v>997988015394.4762</v>
      </c>
      <c r="GH465" s="39">
        <f t="shared" si="1002"/>
        <v>-2772188931651.3228</v>
      </c>
      <c r="GI465" s="39">
        <f t="shared" si="1003"/>
        <v>7700524810142.5635</v>
      </c>
      <c r="HC465" s="21">
        <v>411</v>
      </c>
      <c r="HD465" s="39">
        <v>625</v>
      </c>
      <c r="HE465" s="39">
        <v>-225</v>
      </c>
      <c r="HF465" s="39">
        <v>2500</v>
      </c>
      <c r="HG465" s="50">
        <f t="shared" si="1004"/>
        <v>1.3815577256454502E-3</v>
      </c>
      <c r="HH465" s="40">
        <f t="shared" si="936"/>
        <v>23.06174835223122</v>
      </c>
      <c r="HI465" s="41">
        <f t="shared" si="1005"/>
        <v>57654.370880578048</v>
      </c>
      <c r="HJ465" s="39">
        <f t="shared" si="1006"/>
        <v>-12972233.44813006</v>
      </c>
      <c r="HK465" s="39">
        <f t="shared" si="1007"/>
        <v>36033981.800361283</v>
      </c>
      <c r="HL465" s="40">
        <f t="shared" si="937"/>
        <v>7885.1389980205086</v>
      </c>
      <c r="HM465" s="39">
        <f t="shared" si="1008"/>
        <v>19712847.495051272</v>
      </c>
      <c r="HN465" s="39">
        <f t="shared" si="1009"/>
        <v>-4435390686.3865366</v>
      </c>
      <c r="HO465" s="39">
        <f t="shared" si="1010"/>
        <v>12320529684.407045</v>
      </c>
      <c r="HP465" s="53">
        <f t="shared" si="1011"/>
        <v>997962904436.9707</v>
      </c>
      <c r="HQ465" s="39">
        <f t="shared" si="1012"/>
        <v>-2772119178991.5854</v>
      </c>
      <c r="HR465" s="39">
        <f t="shared" si="1013"/>
        <v>7700331052754.4033</v>
      </c>
      <c r="IL465" s="21">
        <v>411</v>
      </c>
      <c r="IM465" s="39">
        <v>625</v>
      </c>
      <c r="IN465" s="39">
        <v>-225</v>
      </c>
      <c r="IO465" s="39">
        <v>2500</v>
      </c>
      <c r="IP465" s="50">
        <f t="shared" si="1014"/>
        <v>1.3815577259194912E-3</v>
      </c>
      <c r="IQ465" s="40">
        <f t="shared" si="938"/>
        <v>23.061748354392069</v>
      </c>
      <c r="IR465" s="41">
        <f t="shared" si="1015"/>
        <v>57654.37088598017</v>
      </c>
      <c r="IS465" s="39">
        <f t="shared" si="1016"/>
        <v>-12972233.449345538</v>
      </c>
      <c r="IT465" s="39">
        <f t="shared" si="1017"/>
        <v>36033981.803737603</v>
      </c>
      <c r="IU465" s="40">
        <f t="shared" si="939"/>
        <v>7885.1389945264882</v>
      </c>
      <c r="IV465" s="39">
        <f t="shared" si="1018"/>
        <v>19712847.486316219</v>
      </c>
      <c r="IW465" s="39">
        <f t="shared" si="1019"/>
        <v>-4435390684.4211493</v>
      </c>
      <c r="IX465" s="39">
        <f t="shared" si="1020"/>
        <v>12320529678.947638</v>
      </c>
      <c r="IY465" s="53">
        <f t="shared" si="1021"/>
        <v>997962903994.75854</v>
      </c>
      <c r="IZ465" s="39">
        <f t="shared" si="1022"/>
        <v>-2772119177763.2183</v>
      </c>
      <c r="JA465" s="39">
        <f t="shared" si="1023"/>
        <v>7700331049342.2734</v>
      </c>
      <c r="JU465" s="21">
        <v>411</v>
      </c>
      <c r="JV465" s="39">
        <v>625</v>
      </c>
      <c r="JW465" s="39">
        <v>-225</v>
      </c>
      <c r="JX465" s="39">
        <v>2500</v>
      </c>
      <c r="JY465" s="50">
        <f t="shared" si="1024"/>
        <v>1.3815577259194934E-3</v>
      </c>
      <c r="JZ465" s="40">
        <f t="shared" si="940"/>
        <v>23.061748354392087</v>
      </c>
      <c r="KA465" s="41">
        <f t="shared" si="1025"/>
        <v>57654.370885980221</v>
      </c>
      <c r="KB465" s="39">
        <f t="shared" si="1026"/>
        <v>-12972233.44934555</v>
      </c>
      <c r="KC465" s="39">
        <f t="shared" si="1027"/>
        <v>36033981.80373764</v>
      </c>
      <c r="KD465" s="40">
        <f t="shared" si="941"/>
        <v>7885.13899452646</v>
      </c>
      <c r="KE465" s="39">
        <f t="shared" si="1028"/>
        <v>19712847.486316148</v>
      </c>
      <c r="KF465" s="39">
        <f t="shared" si="1029"/>
        <v>-4435390684.421133</v>
      </c>
      <c r="KG465" s="39">
        <f t="shared" si="1030"/>
        <v>12320529678.947592</v>
      </c>
      <c r="KH465" s="53">
        <f t="shared" si="1031"/>
        <v>997962903994.75488</v>
      </c>
      <c r="KI465" s="39">
        <f t="shared" si="1032"/>
        <v>-2772119177763.208</v>
      </c>
      <c r="KJ465" s="39">
        <f t="shared" si="1033"/>
        <v>7700331049342.2451</v>
      </c>
      <c r="LD465" s="21">
        <v>411</v>
      </c>
      <c r="LE465" s="39">
        <v>625</v>
      </c>
      <c r="LF465" s="39">
        <v>-225</v>
      </c>
      <c r="LG465" s="39">
        <v>2500</v>
      </c>
      <c r="LH465" s="50">
        <f t="shared" si="1034"/>
        <v>1.3815577259194934E-3</v>
      </c>
      <c r="LI465" s="40">
        <f t="shared" si="942"/>
        <v>23.061748354392087</v>
      </c>
      <c r="LJ465" s="41">
        <f t="shared" si="1035"/>
        <v>57654.370885980221</v>
      </c>
      <c r="LK465" s="39">
        <f t="shared" si="1036"/>
        <v>-12972233.44934555</v>
      </c>
      <c r="LL465" s="39">
        <f t="shared" si="1037"/>
        <v>36033981.80373764</v>
      </c>
      <c r="LM465" s="40">
        <f t="shared" si="943"/>
        <v>7885.13899452646</v>
      </c>
      <c r="LN465" s="39">
        <f t="shared" si="1038"/>
        <v>19712847.486316148</v>
      </c>
      <c r="LO465" s="39">
        <f t="shared" si="1039"/>
        <v>-4435390684.421133</v>
      </c>
      <c r="LP465" s="39">
        <f t="shared" si="1040"/>
        <v>12320529678.947592</v>
      </c>
      <c r="LQ465" s="53">
        <f t="shared" si="1041"/>
        <v>997962903994.75488</v>
      </c>
      <c r="LR465" s="39">
        <f t="shared" si="1042"/>
        <v>-2772119177763.208</v>
      </c>
      <c r="LS465" s="39">
        <f t="shared" si="1043"/>
        <v>7700331049342.2451</v>
      </c>
    </row>
    <row r="466" spans="1:331" x14ac:dyDescent="0.25">
      <c r="A466" s="21">
        <v>412</v>
      </c>
      <c r="B466" s="39">
        <v>625</v>
      </c>
      <c r="C466" s="39">
        <v>-175</v>
      </c>
      <c r="D466" s="39">
        <v>2500</v>
      </c>
      <c r="E466" s="50">
        <f t="shared" si="944"/>
        <v>1.005E-3</v>
      </c>
      <c r="F466" s="40">
        <f t="shared" si="924"/>
        <v>19.188590625000003</v>
      </c>
      <c r="G466" s="41">
        <f t="shared" si="945"/>
        <v>47971.476562500007</v>
      </c>
      <c r="H466" s="39">
        <f t="shared" si="946"/>
        <v>-8395008.3984375019</v>
      </c>
      <c r="I466" s="39">
        <f t="shared" si="947"/>
        <v>29982172.851562504</v>
      </c>
      <c r="J466" s="40">
        <f t="shared" si="925"/>
        <v>12686.249999999998</v>
      </c>
      <c r="K466" s="39">
        <f t="shared" si="948"/>
        <v>31715624.999999996</v>
      </c>
      <c r="L466" s="39">
        <f t="shared" si="949"/>
        <v>-5550234374.999999</v>
      </c>
      <c r="M466" s="39">
        <f t="shared" si="950"/>
        <v>19822265624.999996</v>
      </c>
      <c r="N466" s="53">
        <f t="shared" si="951"/>
        <v>971291015624.99988</v>
      </c>
      <c r="O466" s="39">
        <f t="shared" si="952"/>
        <v>-3468896484374.9995</v>
      </c>
      <c r="P466" s="39">
        <f t="shared" si="953"/>
        <v>12388916015624.998</v>
      </c>
      <c r="AJ466" s="21">
        <v>412</v>
      </c>
      <c r="AK466" s="39">
        <v>625</v>
      </c>
      <c r="AL466" s="39">
        <v>-175</v>
      </c>
      <c r="AM466" s="39">
        <v>2500</v>
      </c>
      <c r="AN466" s="50">
        <f t="shared" si="954"/>
        <v>1.0874218621525081E-3</v>
      </c>
      <c r="AO466" s="40">
        <f t="shared" si="926"/>
        <v>20.190907282307872</v>
      </c>
      <c r="AP466" s="41">
        <f t="shared" si="955"/>
        <v>50477.26820576968</v>
      </c>
      <c r="AQ466" s="39">
        <f t="shared" si="956"/>
        <v>-8833521.9360096939</v>
      </c>
      <c r="AR466" s="39">
        <f t="shared" si="957"/>
        <v>31548292.628606051</v>
      </c>
      <c r="AS466" s="40">
        <f t="shared" si="927"/>
        <v>11635.371257555522</v>
      </c>
      <c r="AT466" s="39">
        <f t="shared" si="958"/>
        <v>29088428.143888805</v>
      </c>
      <c r="AU466" s="39">
        <f t="shared" si="959"/>
        <v>-5090474925.180541</v>
      </c>
      <c r="AV466" s="39">
        <f t="shared" si="960"/>
        <v>18180267589.930504</v>
      </c>
      <c r="AW466" s="53">
        <f t="shared" si="961"/>
        <v>890833111906.59473</v>
      </c>
      <c r="AX466" s="39">
        <f t="shared" si="962"/>
        <v>-3181546828237.8384</v>
      </c>
      <c r="AY466" s="39">
        <f t="shared" si="963"/>
        <v>11362667243706.564</v>
      </c>
      <c r="BS466" s="21">
        <v>412</v>
      </c>
      <c r="BT466" s="39">
        <v>625</v>
      </c>
      <c r="BU466" s="39">
        <v>-175</v>
      </c>
      <c r="BV466" s="39">
        <v>2500</v>
      </c>
      <c r="BW466" s="50">
        <f t="shared" si="964"/>
        <v>1.2928265954513308E-3</v>
      </c>
      <c r="BX466" s="40">
        <f t="shared" si="928"/>
        <v>22.311899321356407</v>
      </c>
      <c r="BY466" s="41">
        <f t="shared" si="965"/>
        <v>55779.748303391018</v>
      </c>
      <c r="BZ466" s="39">
        <f t="shared" si="966"/>
        <v>-9761455.9530934282</v>
      </c>
      <c r="CA466" s="39">
        <f t="shared" si="967"/>
        <v>34862342.689619385</v>
      </c>
      <c r="CB466" s="40">
        <f t="shared" si="929"/>
        <v>9016.4609079955335</v>
      </c>
      <c r="CC466" s="39">
        <f t="shared" si="968"/>
        <v>22541152.269988835</v>
      </c>
      <c r="CD466" s="39">
        <f t="shared" si="969"/>
        <v>-3944701647.2480459</v>
      </c>
      <c r="CE466" s="39">
        <f t="shared" si="970"/>
        <v>14088220168.743021</v>
      </c>
      <c r="CF466" s="53">
        <f t="shared" si="971"/>
        <v>690322788268.40808</v>
      </c>
      <c r="CG466" s="39">
        <f t="shared" si="972"/>
        <v>-2465438529530.0288</v>
      </c>
      <c r="CH466" s="39">
        <f t="shared" si="973"/>
        <v>8805137605464.3887</v>
      </c>
      <c r="DB466" s="21">
        <v>412</v>
      </c>
      <c r="DC466" s="39">
        <v>625</v>
      </c>
      <c r="DD466" s="39">
        <v>-175</v>
      </c>
      <c r="DE466" s="39">
        <v>2500</v>
      </c>
      <c r="DF466" s="50">
        <f t="shared" si="974"/>
        <v>1.4387425607603258E-3</v>
      </c>
      <c r="DG466" s="40">
        <f t="shared" si="930"/>
        <v>23.491811803975537</v>
      </c>
      <c r="DH466" s="41">
        <f t="shared" si="975"/>
        <v>58729.529509938846</v>
      </c>
      <c r="DI466" s="39">
        <f t="shared" si="976"/>
        <v>-10277667.664239299</v>
      </c>
      <c r="DJ466" s="39">
        <f t="shared" si="977"/>
        <v>36705955.94371178</v>
      </c>
      <c r="DK466" s="40">
        <f t="shared" si="931"/>
        <v>7156.0323503058471</v>
      </c>
      <c r="DL466" s="39">
        <f t="shared" si="978"/>
        <v>17890080.87576462</v>
      </c>
      <c r="DM466" s="39">
        <f t="shared" si="979"/>
        <v>-3130764153.2588086</v>
      </c>
      <c r="DN466" s="39">
        <f t="shared" si="980"/>
        <v>11181300547.352888</v>
      </c>
      <c r="DO466" s="53">
        <f t="shared" si="981"/>
        <v>547883726820.2915</v>
      </c>
      <c r="DP466" s="39">
        <f t="shared" si="982"/>
        <v>-1956727595786.7554</v>
      </c>
      <c r="DQ466" s="39">
        <f t="shared" si="983"/>
        <v>6988312842095.5547</v>
      </c>
      <c r="EK466" s="21">
        <v>412</v>
      </c>
      <c r="EL466" s="39">
        <v>625</v>
      </c>
      <c r="EM466" s="39">
        <v>-175</v>
      </c>
      <c r="EN466" s="39">
        <v>2500</v>
      </c>
      <c r="EO466" s="50">
        <f t="shared" si="984"/>
        <v>1.4963285302905288E-3</v>
      </c>
      <c r="EP466" s="40">
        <f t="shared" si="932"/>
        <v>23.882758447579469</v>
      </c>
      <c r="EQ466" s="41">
        <f t="shared" si="985"/>
        <v>59706.896118948673</v>
      </c>
      <c r="ER466" s="39">
        <f t="shared" si="986"/>
        <v>-10448706.820816018</v>
      </c>
      <c r="ES466" s="39">
        <f t="shared" si="987"/>
        <v>37316810.074342921</v>
      </c>
      <c r="ET466" s="40">
        <f t="shared" si="933"/>
        <v>6421.811238795759</v>
      </c>
      <c r="EU466" s="39">
        <f t="shared" si="988"/>
        <v>16054528.096989397</v>
      </c>
      <c r="EV466" s="39">
        <f t="shared" si="989"/>
        <v>-2809542416.9731445</v>
      </c>
      <c r="EW466" s="39">
        <f t="shared" si="990"/>
        <v>10034080060.618374</v>
      </c>
      <c r="EX466" s="53">
        <f t="shared" si="991"/>
        <v>491669922970.30029</v>
      </c>
      <c r="EY466" s="39">
        <f t="shared" si="992"/>
        <v>-1755964010608.2153</v>
      </c>
      <c r="EZ466" s="39">
        <f t="shared" si="993"/>
        <v>6271300037886.4834</v>
      </c>
      <c r="FT466" s="21">
        <v>412</v>
      </c>
      <c r="FU466" s="39">
        <v>625</v>
      </c>
      <c r="FV466" s="39">
        <v>-175</v>
      </c>
      <c r="FW466" s="39">
        <v>2500</v>
      </c>
      <c r="FX466" s="50">
        <f t="shared" si="994"/>
        <v>1.5007120449610331E-3</v>
      </c>
      <c r="FY466" s="40">
        <f t="shared" si="934"/>
        <v>23.910786054450416</v>
      </c>
      <c r="FZ466" s="41">
        <f t="shared" si="995"/>
        <v>59776.96513612604</v>
      </c>
      <c r="GA466" s="39">
        <f t="shared" si="996"/>
        <v>-10460968.898822056</v>
      </c>
      <c r="GB466" s="39">
        <f t="shared" si="997"/>
        <v>37360603.210078776</v>
      </c>
      <c r="GC466" s="40">
        <f t="shared" si="935"/>
        <v>6365.9214267468269</v>
      </c>
      <c r="GD466" s="39">
        <f t="shared" si="998"/>
        <v>15914803.566867067</v>
      </c>
      <c r="GE466" s="39">
        <f t="shared" si="999"/>
        <v>-2785090624.2017365</v>
      </c>
      <c r="GF466" s="39">
        <f t="shared" si="1000"/>
        <v>9946752229.2919159</v>
      </c>
      <c r="GG466" s="53">
        <f t="shared" si="1001"/>
        <v>487390859235.30389</v>
      </c>
      <c r="GH466" s="39">
        <f t="shared" si="1002"/>
        <v>-1740681640126.0852</v>
      </c>
      <c r="GI466" s="39">
        <f t="shared" si="1003"/>
        <v>6216720143307.4482</v>
      </c>
      <c r="HC466" s="21">
        <v>412</v>
      </c>
      <c r="HD466" s="39">
        <v>625</v>
      </c>
      <c r="HE466" s="39">
        <v>-175</v>
      </c>
      <c r="HF466" s="39">
        <v>2500</v>
      </c>
      <c r="HG466" s="50">
        <f t="shared" si="1004"/>
        <v>1.500729870703404E-3</v>
      </c>
      <c r="HH466" s="40">
        <f t="shared" si="936"/>
        <v>23.910899529700021</v>
      </c>
      <c r="HI466" s="41">
        <f t="shared" si="1005"/>
        <v>59777.248824250055</v>
      </c>
      <c r="HJ466" s="39">
        <f t="shared" si="1006"/>
        <v>-10461018.54424376</v>
      </c>
      <c r="HK466" s="39">
        <f t="shared" si="1007"/>
        <v>37360780.515156284</v>
      </c>
      <c r="HL466" s="40">
        <f t="shared" si="937"/>
        <v>6365.6941485315983</v>
      </c>
      <c r="HM466" s="39">
        <f t="shared" si="1008"/>
        <v>15914235.371328996</v>
      </c>
      <c r="HN466" s="39">
        <f t="shared" si="1009"/>
        <v>-2784991189.9825745</v>
      </c>
      <c r="HO466" s="39">
        <f t="shared" si="1010"/>
        <v>9946397107.0806236</v>
      </c>
      <c r="HP466" s="53">
        <f t="shared" si="1011"/>
        <v>487373458246.95056</v>
      </c>
      <c r="HQ466" s="39">
        <f t="shared" si="1012"/>
        <v>-1740619493739.1091</v>
      </c>
      <c r="HR466" s="39">
        <f t="shared" si="1013"/>
        <v>6216498191925.3896</v>
      </c>
      <c r="IL466" s="21">
        <v>412</v>
      </c>
      <c r="IM466" s="39">
        <v>625</v>
      </c>
      <c r="IN466" s="39">
        <v>-175</v>
      </c>
      <c r="IO466" s="39">
        <v>2500</v>
      </c>
      <c r="IP466" s="50">
        <f t="shared" si="1014"/>
        <v>1.5007298710188863E-3</v>
      </c>
      <c r="IQ466" s="40">
        <f t="shared" si="938"/>
        <v>23.910899531708285</v>
      </c>
      <c r="IR466" s="41">
        <f t="shared" si="1015"/>
        <v>59777.248829270713</v>
      </c>
      <c r="IS466" s="39">
        <f t="shared" si="1016"/>
        <v>-10461018.545122374</v>
      </c>
      <c r="IT466" s="39">
        <f t="shared" si="1017"/>
        <v>37360780.518294193</v>
      </c>
      <c r="IU466" s="40">
        <f t="shared" si="939"/>
        <v>6365.6941445091988</v>
      </c>
      <c r="IV466" s="39">
        <f t="shared" si="1018"/>
        <v>15914235.361272996</v>
      </c>
      <c r="IW466" s="39">
        <f t="shared" si="1019"/>
        <v>-2784991188.2227745</v>
      </c>
      <c r="IX466" s="39">
        <f t="shared" si="1020"/>
        <v>9946397100.7956219</v>
      </c>
      <c r="IY466" s="53">
        <f t="shared" si="1021"/>
        <v>487373457938.98553</v>
      </c>
      <c r="IZ466" s="39">
        <f t="shared" si="1022"/>
        <v>-1740619492639.2339</v>
      </c>
      <c r="JA466" s="39">
        <f t="shared" si="1023"/>
        <v>6216498187997.2646</v>
      </c>
      <c r="JU466" s="21">
        <v>412</v>
      </c>
      <c r="JV466" s="39">
        <v>625</v>
      </c>
      <c r="JW466" s="39">
        <v>-175</v>
      </c>
      <c r="JX466" s="39">
        <v>2500</v>
      </c>
      <c r="JY466" s="50">
        <f t="shared" si="1024"/>
        <v>1.5007298710188887E-3</v>
      </c>
      <c r="JZ466" s="40">
        <f t="shared" si="940"/>
        <v>23.910899531708299</v>
      </c>
      <c r="KA466" s="41">
        <f t="shared" si="1025"/>
        <v>59777.248829270749</v>
      </c>
      <c r="KB466" s="39">
        <f t="shared" si="1026"/>
        <v>-10461018.545122381</v>
      </c>
      <c r="KC466" s="39">
        <f t="shared" si="1027"/>
        <v>37360780.518294215</v>
      </c>
      <c r="KD466" s="40">
        <f t="shared" si="941"/>
        <v>6365.6941445091707</v>
      </c>
      <c r="KE466" s="39">
        <f t="shared" si="1028"/>
        <v>15914235.361272927</v>
      </c>
      <c r="KF466" s="39">
        <f t="shared" si="1029"/>
        <v>-2784991188.2227621</v>
      </c>
      <c r="KG466" s="39">
        <f t="shared" si="1030"/>
        <v>9946397100.7955799</v>
      </c>
      <c r="KH466" s="53">
        <f t="shared" si="1031"/>
        <v>487373457938.9834</v>
      </c>
      <c r="KI466" s="39">
        <f t="shared" si="1032"/>
        <v>-1740619492639.2266</v>
      </c>
      <c r="KJ466" s="39">
        <f t="shared" si="1033"/>
        <v>6216498187997.2373</v>
      </c>
      <c r="LD466" s="21">
        <v>412</v>
      </c>
      <c r="LE466" s="39">
        <v>625</v>
      </c>
      <c r="LF466" s="39">
        <v>-175</v>
      </c>
      <c r="LG466" s="39">
        <v>2500</v>
      </c>
      <c r="LH466" s="50">
        <f t="shared" si="1034"/>
        <v>1.5007298710188887E-3</v>
      </c>
      <c r="LI466" s="40">
        <f t="shared" si="942"/>
        <v>23.910899531708299</v>
      </c>
      <c r="LJ466" s="41">
        <f t="shared" si="1035"/>
        <v>59777.248829270749</v>
      </c>
      <c r="LK466" s="39">
        <f t="shared" si="1036"/>
        <v>-10461018.545122381</v>
      </c>
      <c r="LL466" s="39">
        <f t="shared" si="1037"/>
        <v>37360780.518294215</v>
      </c>
      <c r="LM466" s="40">
        <f t="shared" si="943"/>
        <v>6365.6941445091707</v>
      </c>
      <c r="LN466" s="39">
        <f t="shared" si="1038"/>
        <v>15914235.361272927</v>
      </c>
      <c r="LO466" s="39">
        <f t="shared" si="1039"/>
        <v>-2784991188.2227621</v>
      </c>
      <c r="LP466" s="39">
        <f t="shared" si="1040"/>
        <v>9946397100.7955799</v>
      </c>
      <c r="LQ466" s="53">
        <f t="shared" si="1041"/>
        <v>487373457938.9834</v>
      </c>
      <c r="LR466" s="39">
        <f t="shared" si="1042"/>
        <v>-1740619492639.2266</v>
      </c>
      <c r="LS466" s="39">
        <f t="shared" si="1043"/>
        <v>6216498187997.2373</v>
      </c>
    </row>
    <row r="467" spans="1:331" x14ac:dyDescent="0.25">
      <c r="A467" s="21">
        <v>413</v>
      </c>
      <c r="B467" s="39">
        <v>625</v>
      </c>
      <c r="C467" s="39">
        <v>-125</v>
      </c>
      <c r="D467" s="39">
        <v>2500</v>
      </c>
      <c r="E467" s="50">
        <f t="shared" si="944"/>
        <v>1.0124999999999999E-3</v>
      </c>
      <c r="F467" s="40">
        <f t="shared" si="924"/>
        <v>19.28337890625</v>
      </c>
      <c r="G467" s="41">
        <f t="shared" si="945"/>
        <v>48208.447265625</v>
      </c>
      <c r="H467" s="39">
        <f t="shared" si="946"/>
        <v>-6026055.908203125</v>
      </c>
      <c r="I467" s="39">
        <f t="shared" si="947"/>
        <v>30130279.541015625</v>
      </c>
      <c r="J467" s="40">
        <f t="shared" si="925"/>
        <v>12590.625</v>
      </c>
      <c r="K467" s="39">
        <f t="shared" si="948"/>
        <v>31476562.5</v>
      </c>
      <c r="L467" s="39">
        <f t="shared" si="949"/>
        <v>-3934570312.5</v>
      </c>
      <c r="M467" s="39">
        <f t="shared" si="950"/>
        <v>19672851562.5</v>
      </c>
      <c r="N467" s="53">
        <f t="shared" si="951"/>
        <v>491821289062.5</v>
      </c>
      <c r="O467" s="39">
        <f t="shared" si="952"/>
        <v>-2459106445312.5</v>
      </c>
      <c r="P467" s="39">
        <f t="shared" si="953"/>
        <v>12295532226562.5</v>
      </c>
      <c r="AJ467" s="21">
        <v>413</v>
      </c>
      <c r="AK467" s="39">
        <v>625</v>
      </c>
      <c r="AL467" s="39">
        <v>-125</v>
      </c>
      <c r="AM467" s="39">
        <v>2500</v>
      </c>
      <c r="AN467" s="50">
        <f t="shared" si="954"/>
        <v>1.1600139018904838E-3</v>
      </c>
      <c r="AO467" s="40">
        <f t="shared" si="926"/>
        <v>21.001948888015033</v>
      </c>
      <c r="AP467" s="41">
        <f t="shared" si="955"/>
        <v>52504.872220037585</v>
      </c>
      <c r="AQ467" s="39">
        <f t="shared" si="956"/>
        <v>-6563109.0275046984</v>
      </c>
      <c r="AR467" s="39">
        <f t="shared" si="957"/>
        <v>32815545.137523491</v>
      </c>
      <c r="AS467" s="40">
        <f t="shared" si="927"/>
        <v>10709.822750896332</v>
      </c>
      <c r="AT467" s="39">
        <f t="shared" si="958"/>
        <v>26774556.877240829</v>
      </c>
      <c r="AU467" s="39">
        <f t="shared" si="959"/>
        <v>-3346819609.6551037</v>
      </c>
      <c r="AV467" s="39">
        <f t="shared" si="960"/>
        <v>16734098048.275518</v>
      </c>
      <c r="AW467" s="53">
        <f t="shared" si="961"/>
        <v>418352451206.88794</v>
      </c>
      <c r="AX467" s="39">
        <f t="shared" si="962"/>
        <v>-2091762256034.4397</v>
      </c>
      <c r="AY467" s="39">
        <f t="shared" si="963"/>
        <v>10458811280172.199</v>
      </c>
      <c r="BS467" s="21">
        <v>413</v>
      </c>
      <c r="BT467" s="39">
        <v>625</v>
      </c>
      <c r="BU467" s="39">
        <v>-125</v>
      </c>
      <c r="BV467" s="39">
        <v>2500</v>
      </c>
      <c r="BW467" s="50">
        <f t="shared" si="964"/>
        <v>1.3831880991996429E-3</v>
      </c>
      <c r="BX467" s="40">
        <f t="shared" si="928"/>
        <v>23.074587128822948</v>
      </c>
      <c r="BY467" s="41">
        <f t="shared" si="965"/>
        <v>57686.46782205737</v>
      </c>
      <c r="BZ467" s="39">
        <f t="shared" si="966"/>
        <v>-7210808.4777571708</v>
      </c>
      <c r="CA467" s="39">
        <f t="shared" si="967"/>
        <v>36054042.388785854</v>
      </c>
      <c r="CB467" s="40">
        <f t="shared" si="929"/>
        <v>7864.3517352045546</v>
      </c>
      <c r="CC467" s="39">
        <f t="shared" si="968"/>
        <v>19660879.338011388</v>
      </c>
      <c r="CD467" s="39">
        <f t="shared" si="969"/>
        <v>-2457609917.2514234</v>
      </c>
      <c r="CE467" s="39">
        <f t="shared" si="970"/>
        <v>12288049586.257118</v>
      </c>
      <c r="CF467" s="53">
        <f t="shared" si="971"/>
        <v>307201239656.42792</v>
      </c>
      <c r="CG467" s="39">
        <f t="shared" si="972"/>
        <v>-1536006198282.1399</v>
      </c>
      <c r="CH467" s="39">
        <f t="shared" si="973"/>
        <v>7680030991410.6982</v>
      </c>
      <c r="DB467" s="21">
        <v>413</v>
      </c>
      <c r="DC467" s="39">
        <v>625</v>
      </c>
      <c r="DD467" s="39">
        <v>-125</v>
      </c>
      <c r="DE467" s="39">
        <v>2500</v>
      </c>
      <c r="DF467" s="50">
        <f t="shared" si="974"/>
        <v>1.5496628355117028E-3</v>
      </c>
      <c r="DG467" s="40">
        <f t="shared" si="930"/>
        <v>24.207127294039083</v>
      </c>
      <c r="DH467" s="41">
        <f t="shared" si="975"/>
        <v>60517.818235097708</v>
      </c>
      <c r="DI467" s="39">
        <f t="shared" si="976"/>
        <v>-7564727.2793872133</v>
      </c>
      <c r="DJ467" s="39">
        <f t="shared" si="977"/>
        <v>37823636.396936066</v>
      </c>
      <c r="DK467" s="40">
        <f t="shared" si="931"/>
        <v>5741.7988472257894</v>
      </c>
      <c r="DL467" s="39">
        <f t="shared" si="978"/>
        <v>14354497.118064474</v>
      </c>
      <c r="DM467" s="39">
        <f t="shared" si="979"/>
        <v>-1794312139.7580593</v>
      </c>
      <c r="DN467" s="39">
        <f t="shared" si="980"/>
        <v>8971560698.7902966</v>
      </c>
      <c r="DO467" s="53">
        <f t="shared" si="981"/>
        <v>224289017469.75742</v>
      </c>
      <c r="DP467" s="39">
        <f t="shared" si="982"/>
        <v>-1121445087348.7871</v>
      </c>
      <c r="DQ467" s="39">
        <f t="shared" si="983"/>
        <v>5607225436743.9355</v>
      </c>
      <c r="EK467" s="21">
        <v>413</v>
      </c>
      <c r="EL467" s="39">
        <v>625</v>
      </c>
      <c r="EM467" s="39">
        <v>-125</v>
      </c>
      <c r="EN467" s="39">
        <v>2500</v>
      </c>
      <c r="EO467" s="50">
        <f t="shared" si="984"/>
        <v>1.6149149405939871E-3</v>
      </c>
      <c r="EP467" s="40">
        <f t="shared" si="932"/>
        <v>24.554648043516956</v>
      </c>
      <c r="EQ467" s="41">
        <f t="shared" si="985"/>
        <v>61386.620108792391</v>
      </c>
      <c r="ER467" s="39">
        <f t="shared" si="986"/>
        <v>-7673327.5135990493</v>
      </c>
      <c r="ES467" s="39">
        <f t="shared" si="987"/>
        <v>38366637.567995243</v>
      </c>
      <c r="ET467" s="40">
        <f t="shared" si="933"/>
        <v>4909.8345074266645</v>
      </c>
      <c r="EU467" s="39">
        <f t="shared" si="988"/>
        <v>12274586.268566661</v>
      </c>
      <c r="EV467" s="39">
        <f t="shared" si="989"/>
        <v>-1534323283.5708325</v>
      </c>
      <c r="EW467" s="39">
        <f t="shared" si="990"/>
        <v>7671616417.8541632</v>
      </c>
      <c r="EX467" s="53">
        <f t="shared" si="991"/>
        <v>191790410446.35406</v>
      </c>
      <c r="EY467" s="39">
        <f t="shared" si="992"/>
        <v>-958952052231.77039</v>
      </c>
      <c r="EZ467" s="39">
        <f t="shared" si="993"/>
        <v>4794760261158.8516</v>
      </c>
      <c r="FT467" s="21">
        <v>413</v>
      </c>
      <c r="FU467" s="39">
        <v>625</v>
      </c>
      <c r="FV467" s="39">
        <v>-125</v>
      </c>
      <c r="FW467" s="39">
        <v>2500</v>
      </c>
      <c r="FX467" s="50">
        <f t="shared" si="994"/>
        <v>1.6198819256543003E-3</v>
      </c>
      <c r="FY467" s="40">
        <f t="shared" si="934"/>
        <v>24.578877840917698</v>
      </c>
      <c r="FZ467" s="41">
        <f t="shared" si="995"/>
        <v>61447.194602294243</v>
      </c>
      <c r="GA467" s="39">
        <f t="shared" si="996"/>
        <v>-7680899.3252867805</v>
      </c>
      <c r="GB467" s="39">
        <f t="shared" si="997"/>
        <v>38404496.626433901</v>
      </c>
      <c r="GC467" s="40">
        <f t="shared" si="935"/>
        <v>4846.5054479076725</v>
      </c>
      <c r="GD467" s="39">
        <f t="shared" si="998"/>
        <v>12116263.619769182</v>
      </c>
      <c r="GE467" s="39">
        <f t="shared" si="999"/>
        <v>-1514532952.4711478</v>
      </c>
      <c r="GF467" s="39">
        <f t="shared" si="1000"/>
        <v>7572664762.3557386</v>
      </c>
      <c r="GG467" s="53">
        <f t="shared" si="1001"/>
        <v>189316619058.89346</v>
      </c>
      <c r="GH467" s="39">
        <f t="shared" si="1002"/>
        <v>-946583095294.46729</v>
      </c>
      <c r="GI467" s="39">
        <f t="shared" si="1003"/>
        <v>4732915476472.3369</v>
      </c>
      <c r="HC467" s="21">
        <v>413</v>
      </c>
      <c r="HD467" s="39">
        <v>625</v>
      </c>
      <c r="HE467" s="39">
        <v>-125</v>
      </c>
      <c r="HF467" s="39">
        <v>2500</v>
      </c>
      <c r="HG467" s="50">
        <f t="shared" si="1004"/>
        <v>1.6199020157613574E-3</v>
      </c>
      <c r="HH467" s="40">
        <f t="shared" si="936"/>
        <v>24.578975205157967</v>
      </c>
      <c r="HI467" s="41">
        <f t="shared" si="1005"/>
        <v>61447.43801289492</v>
      </c>
      <c r="HJ467" s="39">
        <f t="shared" si="1006"/>
        <v>-7680929.7516118651</v>
      </c>
      <c r="HK467" s="39">
        <f t="shared" si="1007"/>
        <v>38404648.758059323</v>
      </c>
      <c r="HL467" s="40">
        <f t="shared" si="937"/>
        <v>4846.2492990426945</v>
      </c>
      <c r="HM467" s="39">
        <f t="shared" si="1008"/>
        <v>12115623.247606736</v>
      </c>
      <c r="HN467" s="39">
        <f t="shared" si="1009"/>
        <v>-1514452905.9508419</v>
      </c>
      <c r="HO467" s="39">
        <f t="shared" si="1010"/>
        <v>7572264529.7542095</v>
      </c>
      <c r="HP467" s="53">
        <f t="shared" si="1011"/>
        <v>189306613243.85522</v>
      </c>
      <c r="HQ467" s="39">
        <f t="shared" si="1012"/>
        <v>-946533066219.27625</v>
      </c>
      <c r="HR467" s="39">
        <f t="shared" si="1013"/>
        <v>4732665331096.3809</v>
      </c>
      <c r="IL467" s="21">
        <v>413</v>
      </c>
      <c r="IM467" s="39">
        <v>625</v>
      </c>
      <c r="IN467" s="39">
        <v>-125</v>
      </c>
      <c r="IO467" s="39">
        <v>2500</v>
      </c>
      <c r="IP467" s="50">
        <f t="shared" si="1014"/>
        <v>1.6199020161182813E-3</v>
      </c>
      <c r="IQ467" s="40">
        <f t="shared" si="938"/>
        <v>24.578975206887712</v>
      </c>
      <c r="IR467" s="41">
        <f t="shared" si="1015"/>
        <v>61447.438017219283</v>
      </c>
      <c r="IS467" s="39">
        <f t="shared" si="1016"/>
        <v>-7680929.7521524103</v>
      </c>
      <c r="IT467" s="39">
        <f t="shared" si="1017"/>
        <v>38404648.760762051</v>
      </c>
      <c r="IU467" s="40">
        <f t="shared" si="939"/>
        <v>4846.2492944919131</v>
      </c>
      <c r="IV467" s="39">
        <f t="shared" si="1018"/>
        <v>12115623.236229783</v>
      </c>
      <c r="IW467" s="39">
        <f t="shared" si="1019"/>
        <v>-1514452904.5287228</v>
      </c>
      <c r="IX467" s="39">
        <f t="shared" si="1020"/>
        <v>7572264522.6436148</v>
      </c>
      <c r="IY467" s="53">
        <f t="shared" si="1021"/>
        <v>189306613066.09033</v>
      </c>
      <c r="IZ467" s="39">
        <f t="shared" si="1022"/>
        <v>-946533065330.4519</v>
      </c>
      <c r="JA467" s="39">
        <f t="shared" si="1023"/>
        <v>4732665326652.2588</v>
      </c>
      <c r="JU467" s="21">
        <v>413</v>
      </c>
      <c r="JV467" s="39">
        <v>625</v>
      </c>
      <c r="JW467" s="39">
        <v>-125</v>
      </c>
      <c r="JX467" s="39">
        <v>2500</v>
      </c>
      <c r="JY467" s="50">
        <f t="shared" si="1024"/>
        <v>1.6199020161182837E-3</v>
      </c>
      <c r="JZ467" s="40">
        <f t="shared" si="940"/>
        <v>24.578975206887719</v>
      </c>
      <c r="KA467" s="41">
        <f t="shared" si="1025"/>
        <v>61447.438017219298</v>
      </c>
      <c r="KB467" s="39">
        <f t="shared" si="1026"/>
        <v>-7680929.7521524122</v>
      </c>
      <c r="KC467" s="39">
        <f t="shared" si="1027"/>
        <v>38404648.760762058</v>
      </c>
      <c r="KD467" s="40">
        <f t="shared" si="941"/>
        <v>4846.2492944918849</v>
      </c>
      <c r="KE467" s="39">
        <f t="shared" si="1028"/>
        <v>12115623.236229712</v>
      </c>
      <c r="KF467" s="39">
        <f t="shared" si="1029"/>
        <v>-1514452904.5287139</v>
      </c>
      <c r="KG467" s="39">
        <f t="shared" si="1030"/>
        <v>7572264522.6435699</v>
      </c>
      <c r="KH467" s="53">
        <f t="shared" si="1031"/>
        <v>189306613066.08923</v>
      </c>
      <c r="KI467" s="39">
        <f t="shared" si="1032"/>
        <v>-946533065330.44629</v>
      </c>
      <c r="KJ467" s="39">
        <f t="shared" si="1033"/>
        <v>4732665326652.2314</v>
      </c>
      <c r="LD467" s="21">
        <v>413</v>
      </c>
      <c r="LE467" s="39">
        <v>625</v>
      </c>
      <c r="LF467" s="39">
        <v>-125</v>
      </c>
      <c r="LG467" s="39">
        <v>2500</v>
      </c>
      <c r="LH467" s="50">
        <f t="shared" si="1034"/>
        <v>1.6199020161182837E-3</v>
      </c>
      <c r="LI467" s="40">
        <f t="shared" si="942"/>
        <v>24.578975206887719</v>
      </c>
      <c r="LJ467" s="41">
        <f t="shared" si="1035"/>
        <v>61447.438017219298</v>
      </c>
      <c r="LK467" s="39">
        <f t="shared" si="1036"/>
        <v>-7680929.7521524122</v>
      </c>
      <c r="LL467" s="39">
        <f t="shared" si="1037"/>
        <v>38404648.760762058</v>
      </c>
      <c r="LM467" s="40">
        <f t="shared" si="943"/>
        <v>4846.2492944918849</v>
      </c>
      <c r="LN467" s="39">
        <f t="shared" si="1038"/>
        <v>12115623.236229712</v>
      </c>
      <c r="LO467" s="39">
        <f t="shared" si="1039"/>
        <v>-1514452904.5287139</v>
      </c>
      <c r="LP467" s="39">
        <f t="shared" si="1040"/>
        <v>7572264522.6435699</v>
      </c>
      <c r="LQ467" s="53">
        <f t="shared" si="1041"/>
        <v>189306613066.08923</v>
      </c>
      <c r="LR467" s="39">
        <f t="shared" si="1042"/>
        <v>-946533065330.44629</v>
      </c>
      <c r="LS467" s="39">
        <f t="shared" si="1043"/>
        <v>4732665326652.2314</v>
      </c>
    </row>
    <row r="468" spans="1:331" x14ac:dyDescent="0.25">
      <c r="A468" s="21">
        <v>414</v>
      </c>
      <c r="B468" s="39">
        <v>625</v>
      </c>
      <c r="C468" s="39">
        <v>-75</v>
      </c>
      <c r="D468" s="39">
        <v>2500</v>
      </c>
      <c r="E468" s="50">
        <f t="shared" si="944"/>
        <v>1.0200000000000001E-3</v>
      </c>
      <c r="F468" s="40">
        <f t="shared" si="924"/>
        <v>19.37745</v>
      </c>
      <c r="G468" s="41">
        <f t="shared" si="945"/>
        <v>48443.625</v>
      </c>
      <c r="H468" s="39">
        <f t="shared" si="946"/>
        <v>-3633271.875</v>
      </c>
      <c r="I468" s="39">
        <f t="shared" si="947"/>
        <v>30277265.625</v>
      </c>
      <c r="J468" s="40">
        <f t="shared" si="925"/>
        <v>12495</v>
      </c>
      <c r="K468" s="39">
        <f t="shared" si="948"/>
        <v>31237500</v>
      </c>
      <c r="L468" s="39">
        <f t="shared" si="949"/>
        <v>-2342812500</v>
      </c>
      <c r="M468" s="39">
        <f t="shared" si="950"/>
        <v>19523437500</v>
      </c>
      <c r="N468" s="53">
        <f t="shared" si="951"/>
        <v>175710937500</v>
      </c>
      <c r="O468" s="39">
        <f t="shared" si="952"/>
        <v>-1464257812500</v>
      </c>
      <c r="P468" s="39">
        <f t="shared" si="953"/>
        <v>12202148437500</v>
      </c>
      <c r="AJ468" s="21">
        <v>414</v>
      </c>
      <c r="AK468" s="39">
        <v>625</v>
      </c>
      <c r="AL468" s="39">
        <v>-75</v>
      </c>
      <c r="AM468" s="39">
        <v>2500</v>
      </c>
      <c r="AN468" s="50">
        <f t="shared" si="954"/>
        <v>1.2326059416284596E-3</v>
      </c>
      <c r="AO468" s="40">
        <f t="shared" si="926"/>
        <v>21.745803039747361</v>
      </c>
      <c r="AP468" s="41">
        <f t="shared" si="955"/>
        <v>54364.5075993684</v>
      </c>
      <c r="AQ468" s="39">
        <f t="shared" si="956"/>
        <v>-4077338.06995263</v>
      </c>
      <c r="AR468" s="39">
        <f t="shared" si="957"/>
        <v>33977817.249605253</v>
      </c>
      <c r="AS468" s="40">
        <f t="shared" si="927"/>
        <v>9784.27424423714</v>
      </c>
      <c r="AT468" s="39">
        <f t="shared" si="958"/>
        <v>24460685.61059285</v>
      </c>
      <c r="AU468" s="39">
        <f t="shared" si="959"/>
        <v>-1834551420.7944636</v>
      </c>
      <c r="AV468" s="39">
        <f t="shared" si="960"/>
        <v>15287928506.620531</v>
      </c>
      <c r="AW468" s="53">
        <f t="shared" si="961"/>
        <v>137591356559.58478</v>
      </c>
      <c r="AX468" s="39">
        <f t="shared" si="962"/>
        <v>-1146594637996.5398</v>
      </c>
      <c r="AY468" s="39">
        <f t="shared" si="963"/>
        <v>9554955316637.832</v>
      </c>
      <c r="BS468" s="21">
        <v>414</v>
      </c>
      <c r="BT468" s="39">
        <v>625</v>
      </c>
      <c r="BU468" s="39">
        <v>-75</v>
      </c>
      <c r="BV468" s="39">
        <v>2500</v>
      </c>
      <c r="BW468" s="50">
        <f t="shared" si="964"/>
        <v>1.4735496029479552E-3</v>
      </c>
      <c r="BX468" s="40">
        <f t="shared" si="928"/>
        <v>23.733168618953869</v>
      </c>
      <c r="BY468" s="41">
        <f t="shared" si="965"/>
        <v>59332.921547384671</v>
      </c>
      <c r="BZ468" s="39">
        <f t="shared" si="966"/>
        <v>-4449969.1160538504</v>
      </c>
      <c r="CA468" s="39">
        <f t="shared" si="967"/>
        <v>37083075.967115417</v>
      </c>
      <c r="CB468" s="40">
        <f t="shared" si="929"/>
        <v>6712.2425624135722</v>
      </c>
      <c r="CC468" s="39">
        <f t="shared" si="968"/>
        <v>16780606.406033929</v>
      </c>
      <c r="CD468" s="39">
        <f t="shared" si="969"/>
        <v>-1258545480.4525447</v>
      </c>
      <c r="CE468" s="39">
        <f t="shared" si="970"/>
        <v>10487879003.771206</v>
      </c>
      <c r="CF468" s="53">
        <f t="shared" si="971"/>
        <v>94390911033.940857</v>
      </c>
      <c r="CG468" s="39">
        <f t="shared" si="972"/>
        <v>-786590925282.84045</v>
      </c>
      <c r="CH468" s="39">
        <f t="shared" si="973"/>
        <v>6554924377357.0039</v>
      </c>
      <c r="DB468" s="21">
        <v>414</v>
      </c>
      <c r="DC468" s="39">
        <v>625</v>
      </c>
      <c r="DD468" s="39">
        <v>-75</v>
      </c>
      <c r="DE468" s="39">
        <v>2500</v>
      </c>
      <c r="DF468" s="50">
        <f t="shared" si="974"/>
        <v>1.6605831102630799E-3</v>
      </c>
      <c r="DG468" s="40">
        <f t="shared" si="930"/>
        <v>24.765575615378385</v>
      </c>
      <c r="DH468" s="41">
        <f t="shared" si="975"/>
        <v>61913.939038445962</v>
      </c>
      <c r="DI468" s="39">
        <f t="shared" si="976"/>
        <v>-4643545.4278834471</v>
      </c>
      <c r="DJ468" s="39">
        <f t="shared" si="977"/>
        <v>38696211.899028726</v>
      </c>
      <c r="DK468" s="40">
        <f t="shared" si="931"/>
        <v>4327.5653441457307</v>
      </c>
      <c r="DL468" s="39">
        <f t="shared" si="978"/>
        <v>10818913.360364327</v>
      </c>
      <c r="DM468" s="39">
        <f t="shared" si="979"/>
        <v>-811418502.02732456</v>
      </c>
      <c r="DN468" s="39">
        <f t="shared" si="980"/>
        <v>6761820850.227704</v>
      </c>
      <c r="DO468" s="53">
        <f t="shared" si="981"/>
        <v>60856387652.049339</v>
      </c>
      <c r="DP468" s="39">
        <f t="shared" si="982"/>
        <v>-507136563767.07782</v>
      </c>
      <c r="DQ468" s="39">
        <f t="shared" si="983"/>
        <v>4226138031392.3154</v>
      </c>
      <c r="EK468" s="21">
        <v>414</v>
      </c>
      <c r="EL468" s="39">
        <v>625</v>
      </c>
      <c r="EM468" s="39">
        <v>-75</v>
      </c>
      <c r="EN468" s="39">
        <v>2500</v>
      </c>
      <c r="EO468" s="50">
        <f t="shared" si="984"/>
        <v>1.7335013508974449E-3</v>
      </c>
      <c r="EP468" s="40">
        <f t="shared" si="932"/>
        <v>25.047237746419022</v>
      </c>
      <c r="EQ468" s="41">
        <f t="shared" si="985"/>
        <v>62618.094366047553</v>
      </c>
      <c r="ER468" s="39">
        <f t="shared" si="986"/>
        <v>-4696357.0774535667</v>
      </c>
      <c r="ES468" s="39">
        <f t="shared" si="987"/>
        <v>39136308.978779718</v>
      </c>
      <c r="ET468" s="40">
        <f t="shared" si="933"/>
        <v>3397.8577760575781</v>
      </c>
      <c r="EU468" s="39">
        <f t="shared" si="988"/>
        <v>8494644.4401439447</v>
      </c>
      <c r="EV468" s="39">
        <f t="shared" si="989"/>
        <v>-637098333.01079583</v>
      </c>
      <c r="EW468" s="39">
        <f t="shared" si="990"/>
        <v>5309152775.0899658</v>
      </c>
      <c r="EX468" s="53">
        <f t="shared" si="991"/>
        <v>47782374975.809685</v>
      </c>
      <c r="EY468" s="39">
        <f t="shared" si="992"/>
        <v>-398186458131.74744</v>
      </c>
      <c r="EZ468" s="39">
        <f t="shared" si="993"/>
        <v>3318220484431.2285</v>
      </c>
      <c r="FT468" s="21">
        <v>414</v>
      </c>
      <c r="FU468" s="39">
        <v>625</v>
      </c>
      <c r="FV468" s="39">
        <v>-75</v>
      </c>
      <c r="FW468" s="39">
        <v>2500</v>
      </c>
      <c r="FX468" s="50">
        <f t="shared" si="994"/>
        <v>1.7390518063475672E-3</v>
      </c>
      <c r="FY468" s="40">
        <f t="shared" si="934"/>
        <v>25.065901006463271</v>
      </c>
      <c r="FZ468" s="41">
        <f t="shared" si="995"/>
        <v>62664.75251615818</v>
      </c>
      <c r="GA468" s="39">
        <f t="shared" si="996"/>
        <v>-4699856.4387118639</v>
      </c>
      <c r="GB468" s="39">
        <f t="shared" si="997"/>
        <v>39165470.32259886</v>
      </c>
      <c r="GC468" s="40">
        <f t="shared" si="935"/>
        <v>3327.08946906852</v>
      </c>
      <c r="GD468" s="39">
        <f t="shared" si="998"/>
        <v>8317723.6726713004</v>
      </c>
      <c r="GE468" s="39">
        <f t="shared" si="999"/>
        <v>-623829275.45034754</v>
      </c>
      <c r="GF468" s="39">
        <f t="shared" si="1000"/>
        <v>5198577295.4195623</v>
      </c>
      <c r="GG468" s="53">
        <f t="shared" si="1001"/>
        <v>46787195658.776062</v>
      </c>
      <c r="GH468" s="39">
        <f t="shared" si="1002"/>
        <v>-389893297156.46716</v>
      </c>
      <c r="GI468" s="39">
        <f t="shared" si="1003"/>
        <v>3249110809637.2266</v>
      </c>
      <c r="HC468" s="21">
        <v>414</v>
      </c>
      <c r="HD468" s="39">
        <v>625</v>
      </c>
      <c r="HE468" s="39">
        <v>-75</v>
      </c>
      <c r="HF468" s="39">
        <v>2500</v>
      </c>
      <c r="HG468" s="50">
        <f t="shared" si="1004"/>
        <v>1.7390741608193112E-3</v>
      </c>
      <c r="HH468" s="40">
        <f t="shared" si="936"/>
        <v>25.065975378605064</v>
      </c>
      <c r="HI468" s="41">
        <f t="shared" si="1005"/>
        <v>62664.938446512657</v>
      </c>
      <c r="HJ468" s="39">
        <f t="shared" si="1006"/>
        <v>-4699870.3834884493</v>
      </c>
      <c r="HK468" s="39">
        <f t="shared" si="1007"/>
        <v>39165586.529070407</v>
      </c>
      <c r="HL468" s="40">
        <f t="shared" si="937"/>
        <v>3326.804449553782</v>
      </c>
      <c r="HM468" s="39">
        <f t="shared" si="1008"/>
        <v>8317011.1238844553</v>
      </c>
      <c r="HN468" s="39">
        <f t="shared" si="1009"/>
        <v>-623775834.29133415</v>
      </c>
      <c r="HO468" s="39">
        <f t="shared" si="1010"/>
        <v>5198131952.4277849</v>
      </c>
      <c r="HP468" s="53">
        <f t="shared" si="1011"/>
        <v>46783187571.85006</v>
      </c>
      <c r="HQ468" s="39">
        <f t="shared" si="1012"/>
        <v>-389859896432.08386</v>
      </c>
      <c r="HR468" s="39">
        <f t="shared" si="1013"/>
        <v>3248832470267.3652</v>
      </c>
      <c r="IL468" s="21">
        <v>414</v>
      </c>
      <c r="IM468" s="39">
        <v>625</v>
      </c>
      <c r="IN468" s="39">
        <v>-75</v>
      </c>
      <c r="IO468" s="39">
        <v>2500</v>
      </c>
      <c r="IP468" s="50">
        <f t="shared" si="1014"/>
        <v>1.7390741612176765E-3</v>
      </c>
      <c r="IQ468" s="40">
        <f t="shared" si="938"/>
        <v>25.065975379930347</v>
      </c>
      <c r="IR468" s="41">
        <f t="shared" si="1015"/>
        <v>62664.938449825866</v>
      </c>
      <c r="IS468" s="39">
        <f t="shared" si="1016"/>
        <v>-4699870.3837369401</v>
      </c>
      <c r="IT468" s="39">
        <f t="shared" si="1017"/>
        <v>39165586.531141169</v>
      </c>
      <c r="IU468" s="40">
        <f t="shared" si="939"/>
        <v>3326.8044444746238</v>
      </c>
      <c r="IV468" s="39">
        <f t="shared" si="1018"/>
        <v>8317011.1111865593</v>
      </c>
      <c r="IW468" s="39">
        <f t="shared" si="1019"/>
        <v>-623775833.338992</v>
      </c>
      <c r="IX468" s="39">
        <f t="shared" si="1020"/>
        <v>5198131944.4916</v>
      </c>
      <c r="IY468" s="53">
        <f t="shared" si="1021"/>
        <v>46783187500.4244</v>
      </c>
      <c r="IZ468" s="39">
        <f t="shared" si="1022"/>
        <v>-389859895836.87</v>
      </c>
      <c r="JA468" s="39">
        <f t="shared" si="1023"/>
        <v>3248832465307.2495</v>
      </c>
      <c r="JU468" s="21">
        <v>414</v>
      </c>
      <c r="JV468" s="39">
        <v>625</v>
      </c>
      <c r="JW468" s="39">
        <v>-75</v>
      </c>
      <c r="JX468" s="39">
        <v>2500</v>
      </c>
      <c r="JY468" s="50">
        <f t="shared" si="1024"/>
        <v>1.7390741612176789E-3</v>
      </c>
      <c r="JZ468" s="40">
        <f t="shared" si="940"/>
        <v>25.065975379930357</v>
      </c>
      <c r="KA468" s="41">
        <f t="shared" si="1025"/>
        <v>62664.938449825895</v>
      </c>
      <c r="KB468" s="39">
        <f t="shared" si="1026"/>
        <v>-4699870.383736942</v>
      </c>
      <c r="KC468" s="39">
        <f t="shared" si="1027"/>
        <v>39165586.531141184</v>
      </c>
      <c r="KD468" s="40">
        <f t="shared" si="941"/>
        <v>3326.8044444745929</v>
      </c>
      <c r="KE468" s="39">
        <f t="shared" si="1028"/>
        <v>8317011.111186482</v>
      </c>
      <c r="KF468" s="39">
        <f t="shared" si="1029"/>
        <v>-623775833.33898616</v>
      </c>
      <c r="KG468" s="39">
        <f t="shared" si="1030"/>
        <v>5198131944.4915514</v>
      </c>
      <c r="KH468" s="53">
        <f t="shared" si="1031"/>
        <v>46783187500.423965</v>
      </c>
      <c r="KI468" s="39">
        <f t="shared" si="1032"/>
        <v>-389859895836.86633</v>
      </c>
      <c r="KJ468" s="39">
        <f t="shared" si="1033"/>
        <v>3248832465307.2197</v>
      </c>
      <c r="LD468" s="21">
        <v>414</v>
      </c>
      <c r="LE468" s="39">
        <v>625</v>
      </c>
      <c r="LF468" s="39">
        <v>-75</v>
      </c>
      <c r="LG468" s="39">
        <v>2500</v>
      </c>
      <c r="LH468" s="50">
        <f t="shared" si="1034"/>
        <v>1.7390741612176789E-3</v>
      </c>
      <c r="LI468" s="40">
        <f t="shared" si="942"/>
        <v>25.065975379930357</v>
      </c>
      <c r="LJ468" s="41">
        <f t="shared" si="1035"/>
        <v>62664.938449825895</v>
      </c>
      <c r="LK468" s="39">
        <f t="shared" si="1036"/>
        <v>-4699870.383736942</v>
      </c>
      <c r="LL468" s="39">
        <f t="shared" si="1037"/>
        <v>39165586.531141184</v>
      </c>
      <c r="LM468" s="40">
        <f t="shared" si="943"/>
        <v>3326.8044444745929</v>
      </c>
      <c r="LN468" s="39">
        <f t="shared" si="1038"/>
        <v>8317011.111186482</v>
      </c>
      <c r="LO468" s="39">
        <f t="shared" si="1039"/>
        <v>-623775833.33898616</v>
      </c>
      <c r="LP468" s="39">
        <f t="shared" si="1040"/>
        <v>5198131944.4915514</v>
      </c>
      <c r="LQ468" s="53">
        <f t="shared" si="1041"/>
        <v>46783187500.423965</v>
      </c>
      <c r="LR468" s="39">
        <f t="shared" si="1042"/>
        <v>-389859895836.86633</v>
      </c>
      <c r="LS468" s="39">
        <f t="shared" si="1043"/>
        <v>3248832465307.2197</v>
      </c>
    </row>
    <row r="469" spans="1:331" x14ac:dyDescent="0.25">
      <c r="A469" s="21">
        <v>415</v>
      </c>
      <c r="B469" s="39">
        <v>625</v>
      </c>
      <c r="C469" s="39">
        <v>-25</v>
      </c>
      <c r="D469" s="39">
        <v>2500</v>
      </c>
      <c r="E469" s="50">
        <f t="shared" si="944"/>
        <v>1.0275E-3</v>
      </c>
      <c r="F469" s="40">
        <f t="shared" si="924"/>
        <v>19.470803906249998</v>
      </c>
      <c r="G469" s="41">
        <f t="shared" si="945"/>
        <v>48677.009765624993</v>
      </c>
      <c r="H469" s="39">
        <f t="shared" si="946"/>
        <v>-1216925.2441406248</v>
      </c>
      <c r="I469" s="39">
        <f t="shared" si="947"/>
        <v>30423131.103515621</v>
      </c>
      <c r="J469" s="40">
        <f t="shared" si="925"/>
        <v>12399.375000000002</v>
      </c>
      <c r="K469" s="39">
        <f t="shared" si="948"/>
        <v>30998437.500000004</v>
      </c>
      <c r="L469" s="39">
        <f t="shared" si="949"/>
        <v>-774960937.50000012</v>
      </c>
      <c r="M469" s="39">
        <f t="shared" si="950"/>
        <v>19374023437.500004</v>
      </c>
      <c r="N469" s="53">
        <f t="shared" si="951"/>
        <v>19374023437.500004</v>
      </c>
      <c r="O469" s="39">
        <f t="shared" si="952"/>
        <v>-484350585937.50012</v>
      </c>
      <c r="P469" s="39">
        <f t="shared" si="953"/>
        <v>12108764648437.502</v>
      </c>
      <c r="AJ469" s="21">
        <v>415</v>
      </c>
      <c r="AK469" s="39">
        <v>625</v>
      </c>
      <c r="AL469" s="39">
        <v>-25</v>
      </c>
      <c r="AM469" s="39">
        <v>2500</v>
      </c>
      <c r="AN469" s="50">
        <f t="shared" si="954"/>
        <v>1.3051979813664351E-3</v>
      </c>
      <c r="AO469" s="40">
        <f t="shared" si="926"/>
        <v>22.422469737504862</v>
      </c>
      <c r="AP469" s="41">
        <f t="shared" si="955"/>
        <v>56056.174343762155</v>
      </c>
      <c r="AQ469" s="39">
        <f t="shared" si="956"/>
        <v>-1401404.3585940539</v>
      </c>
      <c r="AR469" s="39">
        <f t="shared" si="957"/>
        <v>35035108.96485135</v>
      </c>
      <c r="AS469" s="40">
        <f t="shared" si="927"/>
        <v>8858.7257375779536</v>
      </c>
      <c r="AT469" s="39">
        <f t="shared" si="958"/>
        <v>22146814.343944885</v>
      </c>
      <c r="AU469" s="39">
        <f t="shared" si="959"/>
        <v>-553670358.59862208</v>
      </c>
      <c r="AV469" s="39">
        <f t="shared" si="960"/>
        <v>13841758964.965553</v>
      </c>
      <c r="AW469" s="53">
        <f t="shared" si="961"/>
        <v>13841758964.965551</v>
      </c>
      <c r="AX469" s="39">
        <f t="shared" si="962"/>
        <v>-346043974124.13885</v>
      </c>
      <c r="AY469" s="39">
        <f t="shared" si="963"/>
        <v>8651099353103.4707</v>
      </c>
      <c r="BS469" s="21">
        <v>415</v>
      </c>
      <c r="BT469" s="39">
        <v>625</v>
      </c>
      <c r="BU469" s="39">
        <v>-25</v>
      </c>
      <c r="BV469" s="39">
        <v>2500</v>
      </c>
      <c r="BW469" s="50">
        <f t="shared" si="964"/>
        <v>1.5639111066962671E-3</v>
      </c>
      <c r="BX469" s="40">
        <f t="shared" si="928"/>
        <v>24.287643791749176</v>
      </c>
      <c r="BY469" s="41">
        <f t="shared" si="965"/>
        <v>60719.109479372943</v>
      </c>
      <c r="BZ469" s="39">
        <f t="shared" si="966"/>
        <v>-1517977.7369843235</v>
      </c>
      <c r="CA469" s="39">
        <f t="shared" si="967"/>
        <v>37949443.424608089</v>
      </c>
      <c r="CB469" s="40">
        <f t="shared" si="929"/>
        <v>5560.1333896225933</v>
      </c>
      <c r="CC469" s="39">
        <f t="shared" si="968"/>
        <v>13900333.474056484</v>
      </c>
      <c r="CD469" s="39">
        <f t="shared" si="969"/>
        <v>-347508336.85141212</v>
      </c>
      <c r="CE469" s="39">
        <f t="shared" si="970"/>
        <v>8687708421.2853031</v>
      </c>
      <c r="CF469" s="53">
        <f t="shared" si="971"/>
        <v>8687708421.2853031</v>
      </c>
      <c r="CG469" s="39">
        <f t="shared" si="972"/>
        <v>-217192710532.13257</v>
      </c>
      <c r="CH469" s="39">
        <f t="shared" si="973"/>
        <v>5429817763303.3145</v>
      </c>
      <c r="DB469" s="21">
        <v>415</v>
      </c>
      <c r="DC469" s="39">
        <v>625</v>
      </c>
      <c r="DD469" s="39">
        <v>-25</v>
      </c>
      <c r="DE469" s="39">
        <v>2500</v>
      </c>
      <c r="DF469" s="50">
        <f t="shared" si="974"/>
        <v>1.7715033850144567E-3</v>
      </c>
      <c r="DG469" s="40">
        <f t="shared" si="930"/>
        <v>25.167156767993447</v>
      </c>
      <c r="DH469" s="41">
        <f t="shared" si="975"/>
        <v>62917.891919983616</v>
      </c>
      <c r="DI469" s="39">
        <f t="shared" si="976"/>
        <v>-1572947.2979995904</v>
      </c>
      <c r="DJ469" s="39">
        <f t="shared" si="977"/>
        <v>39323682.449989758</v>
      </c>
      <c r="DK469" s="40">
        <f t="shared" si="931"/>
        <v>2913.3318410656757</v>
      </c>
      <c r="DL469" s="39">
        <f t="shared" si="978"/>
        <v>7283329.6026641894</v>
      </c>
      <c r="DM469" s="39">
        <f t="shared" si="979"/>
        <v>-182083240.06660473</v>
      </c>
      <c r="DN469" s="39">
        <f t="shared" si="980"/>
        <v>4552081001.6651182</v>
      </c>
      <c r="DO469" s="53">
        <f t="shared" si="981"/>
        <v>4552081001.6651182</v>
      </c>
      <c r="DP469" s="39">
        <f t="shared" si="982"/>
        <v>-113802025041.62796</v>
      </c>
      <c r="DQ469" s="39">
        <f t="shared" si="983"/>
        <v>2845050626040.6992</v>
      </c>
      <c r="EK469" s="21">
        <v>415</v>
      </c>
      <c r="EL469" s="39">
        <v>625</v>
      </c>
      <c r="EM469" s="39">
        <v>-25</v>
      </c>
      <c r="EN469" s="39">
        <v>2500</v>
      </c>
      <c r="EO469" s="50">
        <f t="shared" si="984"/>
        <v>1.8520877612009032E-3</v>
      </c>
      <c r="EP469" s="40">
        <f t="shared" si="932"/>
        <v>25.360527556285675</v>
      </c>
      <c r="EQ469" s="41">
        <f t="shared" si="985"/>
        <v>63401.318890714188</v>
      </c>
      <c r="ER469" s="39">
        <f t="shared" si="986"/>
        <v>-1585032.9722678547</v>
      </c>
      <c r="ES469" s="39">
        <f t="shared" si="987"/>
        <v>39625824.30669637</v>
      </c>
      <c r="ET469" s="40">
        <f t="shared" si="933"/>
        <v>1885.8810446884838</v>
      </c>
      <c r="EU469" s="39">
        <f t="shared" si="988"/>
        <v>4714702.6117212093</v>
      </c>
      <c r="EV469" s="39">
        <f t="shared" si="989"/>
        <v>-117867565.29303023</v>
      </c>
      <c r="EW469" s="39">
        <f t="shared" si="990"/>
        <v>2946689132.3257556</v>
      </c>
      <c r="EX469" s="53">
        <f t="shared" si="991"/>
        <v>2946689132.3257556</v>
      </c>
      <c r="EY469" s="39">
        <f t="shared" si="992"/>
        <v>-73667228308.14389</v>
      </c>
      <c r="EZ469" s="39">
        <f t="shared" si="993"/>
        <v>1841680707703.5974</v>
      </c>
      <c r="FT469" s="21">
        <v>415</v>
      </c>
      <c r="FU469" s="39">
        <v>625</v>
      </c>
      <c r="FV469" s="39">
        <v>-25</v>
      </c>
      <c r="FW469" s="39">
        <v>2500</v>
      </c>
      <c r="FX469" s="50">
        <f t="shared" si="994"/>
        <v>1.8582216870408343E-3</v>
      </c>
      <c r="FY469" s="40">
        <f t="shared" si="934"/>
        <v>25.37185555108714</v>
      </c>
      <c r="FZ469" s="41">
        <f t="shared" si="995"/>
        <v>63429.638877717851</v>
      </c>
      <c r="GA469" s="39">
        <f t="shared" si="996"/>
        <v>-1585740.9719429463</v>
      </c>
      <c r="GB469" s="39">
        <f t="shared" si="997"/>
        <v>39643524.298573658</v>
      </c>
      <c r="GC469" s="40">
        <f t="shared" si="935"/>
        <v>1807.6734902293622</v>
      </c>
      <c r="GD469" s="39">
        <f t="shared" si="998"/>
        <v>4519183.7255734056</v>
      </c>
      <c r="GE469" s="39">
        <f t="shared" si="999"/>
        <v>-112979593.13933514</v>
      </c>
      <c r="GF469" s="39">
        <f t="shared" si="1000"/>
        <v>2824489828.4833784</v>
      </c>
      <c r="GG469" s="53">
        <f t="shared" si="1001"/>
        <v>2824489828.4833784</v>
      </c>
      <c r="GH469" s="39">
        <f t="shared" si="1002"/>
        <v>-70612245712.084457</v>
      </c>
      <c r="GI469" s="39">
        <f t="shared" si="1003"/>
        <v>1765306142802.1116</v>
      </c>
      <c r="HC469" s="21">
        <v>415</v>
      </c>
      <c r="HD469" s="39">
        <v>625</v>
      </c>
      <c r="HE469" s="39">
        <v>-25</v>
      </c>
      <c r="HF469" s="39">
        <v>2500</v>
      </c>
      <c r="HG469" s="50">
        <f t="shared" si="1004"/>
        <v>1.858246305877265E-3</v>
      </c>
      <c r="HH469" s="40">
        <f t="shared" si="936"/>
        <v>25.371900050041308</v>
      </c>
      <c r="HI469" s="41">
        <f t="shared" si="1005"/>
        <v>63429.750125103274</v>
      </c>
      <c r="HJ469" s="39">
        <f t="shared" si="1006"/>
        <v>-1585743.7531275819</v>
      </c>
      <c r="HK469" s="39">
        <f t="shared" si="1007"/>
        <v>39643593.828189544</v>
      </c>
      <c r="HL469" s="40">
        <f t="shared" si="937"/>
        <v>1807.3596000648724</v>
      </c>
      <c r="HM469" s="39">
        <f t="shared" si="1008"/>
        <v>4518399.0001621814</v>
      </c>
      <c r="HN469" s="39">
        <f t="shared" si="1009"/>
        <v>-112959975.00405453</v>
      </c>
      <c r="HO469" s="39">
        <f t="shared" si="1010"/>
        <v>2823999375.1013632</v>
      </c>
      <c r="HP469" s="53">
        <f t="shared" si="1011"/>
        <v>2823999375.1013632</v>
      </c>
      <c r="HQ469" s="39">
        <f t="shared" si="1012"/>
        <v>-70599984377.534073</v>
      </c>
      <c r="HR469" s="39">
        <f t="shared" si="1013"/>
        <v>1764999609438.3521</v>
      </c>
      <c r="IL469" s="21">
        <v>415</v>
      </c>
      <c r="IM469" s="39">
        <v>625</v>
      </c>
      <c r="IN469" s="39">
        <v>-25</v>
      </c>
      <c r="IO469" s="39">
        <v>2500</v>
      </c>
      <c r="IP469" s="50">
        <f t="shared" si="1014"/>
        <v>1.8582463063170716E-3</v>
      </c>
      <c r="IQ469" s="40">
        <f t="shared" si="938"/>
        <v>25.371900050836199</v>
      </c>
      <c r="IR469" s="41">
        <f t="shared" si="1015"/>
        <v>63429.750127090498</v>
      </c>
      <c r="IS469" s="39">
        <f t="shared" si="1016"/>
        <v>-1585743.7531772624</v>
      </c>
      <c r="IT469" s="39">
        <f t="shared" si="1017"/>
        <v>39643593.829431564</v>
      </c>
      <c r="IU469" s="40">
        <f t="shared" si="939"/>
        <v>1807.3595944573378</v>
      </c>
      <c r="IV469" s="39">
        <f t="shared" si="1018"/>
        <v>4518398.986143345</v>
      </c>
      <c r="IW469" s="39">
        <f t="shared" si="1019"/>
        <v>-112959974.65358363</v>
      </c>
      <c r="IX469" s="39">
        <f t="shared" si="1020"/>
        <v>2823999366.3395905</v>
      </c>
      <c r="IY469" s="53">
        <f t="shared" si="1021"/>
        <v>2823999366.3395905</v>
      </c>
      <c r="IZ469" s="39">
        <f t="shared" si="1022"/>
        <v>-70599984158.489761</v>
      </c>
      <c r="JA469" s="39">
        <f t="shared" si="1023"/>
        <v>1764999603962.2441</v>
      </c>
      <c r="JU469" s="21">
        <v>415</v>
      </c>
      <c r="JV469" s="39">
        <v>625</v>
      </c>
      <c r="JW469" s="39">
        <v>-25</v>
      </c>
      <c r="JX469" s="39">
        <v>2500</v>
      </c>
      <c r="JY469" s="50">
        <f t="shared" si="1024"/>
        <v>1.8582463063170742E-3</v>
      </c>
      <c r="JZ469" s="40">
        <f t="shared" si="940"/>
        <v>25.371900050836199</v>
      </c>
      <c r="KA469" s="41">
        <f t="shared" si="1025"/>
        <v>63429.750127090498</v>
      </c>
      <c r="KB469" s="39">
        <f t="shared" si="1026"/>
        <v>-1585743.7531772624</v>
      </c>
      <c r="KC469" s="39">
        <f t="shared" si="1027"/>
        <v>39643593.829431564</v>
      </c>
      <c r="KD469" s="40">
        <f t="shared" si="941"/>
        <v>1807.3595944573037</v>
      </c>
      <c r="KE469" s="39">
        <f t="shared" si="1028"/>
        <v>4518398.9861432593</v>
      </c>
      <c r="KF469" s="39">
        <f t="shared" si="1029"/>
        <v>-112959974.65358149</v>
      </c>
      <c r="KG469" s="39">
        <f t="shared" si="1030"/>
        <v>2823999366.3395371</v>
      </c>
      <c r="KH469" s="53">
        <f t="shared" si="1031"/>
        <v>2823999366.3395371</v>
      </c>
      <c r="KI469" s="39">
        <f t="shared" si="1032"/>
        <v>-70599984158.488434</v>
      </c>
      <c r="KJ469" s="39">
        <f t="shared" si="1033"/>
        <v>1764999603962.2107</v>
      </c>
      <c r="LD469" s="21">
        <v>415</v>
      </c>
      <c r="LE469" s="39">
        <v>625</v>
      </c>
      <c r="LF469" s="39">
        <v>-25</v>
      </c>
      <c r="LG469" s="39">
        <v>2500</v>
      </c>
      <c r="LH469" s="50">
        <f t="shared" si="1034"/>
        <v>1.8582463063170742E-3</v>
      </c>
      <c r="LI469" s="40">
        <f t="shared" si="942"/>
        <v>25.371900050836199</v>
      </c>
      <c r="LJ469" s="41">
        <f t="shared" si="1035"/>
        <v>63429.750127090498</v>
      </c>
      <c r="LK469" s="39">
        <f t="shared" si="1036"/>
        <v>-1585743.7531772624</v>
      </c>
      <c r="LL469" s="39">
        <f t="shared" si="1037"/>
        <v>39643593.829431564</v>
      </c>
      <c r="LM469" s="40">
        <f t="shared" si="943"/>
        <v>1807.3595944573037</v>
      </c>
      <c r="LN469" s="39">
        <f t="shared" si="1038"/>
        <v>4518398.9861432593</v>
      </c>
      <c r="LO469" s="39">
        <f t="shared" si="1039"/>
        <v>-112959974.65358149</v>
      </c>
      <c r="LP469" s="39">
        <f t="shared" si="1040"/>
        <v>2823999366.3395371</v>
      </c>
      <c r="LQ469" s="53">
        <f t="shared" si="1041"/>
        <v>2823999366.3395371</v>
      </c>
      <c r="LR469" s="39">
        <f t="shared" si="1042"/>
        <v>-70599984158.488434</v>
      </c>
      <c r="LS469" s="39">
        <f t="shared" si="1043"/>
        <v>1764999603962.2107</v>
      </c>
    </row>
    <row r="470" spans="1:331" x14ac:dyDescent="0.25">
      <c r="A470" s="21">
        <v>416</v>
      </c>
      <c r="B470" s="39">
        <v>625</v>
      </c>
      <c r="C470" s="39">
        <v>25</v>
      </c>
      <c r="D470" s="39">
        <v>2500</v>
      </c>
      <c r="E470" s="50">
        <f t="shared" si="944"/>
        <v>1.0350000000000001E-3</v>
      </c>
      <c r="F470" s="40">
        <f t="shared" si="924"/>
        <v>19.563440625000005</v>
      </c>
      <c r="G470" s="41">
        <f t="shared" si="945"/>
        <v>48908.601562500015</v>
      </c>
      <c r="H470" s="39">
        <f t="shared" si="946"/>
        <v>1222715.0390625005</v>
      </c>
      <c r="I470" s="39">
        <f t="shared" si="947"/>
        <v>30567875.976562507</v>
      </c>
      <c r="J470" s="40">
        <f t="shared" si="925"/>
        <v>12303.749999999998</v>
      </c>
      <c r="K470" s="39">
        <f t="shared" si="948"/>
        <v>30759374.999999996</v>
      </c>
      <c r="L470" s="39">
        <f t="shared" si="949"/>
        <v>768984374.99999988</v>
      </c>
      <c r="M470" s="39">
        <f t="shared" si="950"/>
        <v>19224609374.999996</v>
      </c>
      <c r="N470" s="53">
        <f t="shared" si="951"/>
        <v>19224609374.999996</v>
      </c>
      <c r="O470" s="39">
        <f t="shared" si="952"/>
        <v>480615234374.99988</v>
      </c>
      <c r="P470" s="39">
        <f t="shared" si="953"/>
        <v>12015380859374.998</v>
      </c>
      <c r="AJ470" s="21">
        <v>416</v>
      </c>
      <c r="AK470" s="39">
        <v>625</v>
      </c>
      <c r="AL470" s="39">
        <v>25</v>
      </c>
      <c r="AM470" s="39">
        <v>2500</v>
      </c>
      <c r="AN470" s="50">
        <f t="shared" si="954"/>
        <v>1.3777900211044108E-3</v>
      </c>
      <c r="AO470" s="40">
        <f t="shared" si="926"/>
        <v>23.031948981287535</v>
      </c>
      <c r="AP470" s="41">
        <f t="shared" si="955"/>
        <v>57579.872453218835</v>
      </c>
      <c r="AQ470" s="39">
        <f t="shared" si="956"/>
        <v>1439496.811330471</v>
      </c>
      <c r="AR470" s="39">
        <f t="shared" si="957"/>
        <v>35987420.283261769</v>
      </c>
      <c r="AS470" s="40">
        <f t="shared" si="927"/>
        <v>7933.1772309187636</v>
      </c>
      <c r="AT470" s="39">
        <f t="shared" si="958"/>
        <v>19832943.077296909</v>
      </c>
      <c r="AU470" s="39">
        <f t="shared" si="959"/>
        <v>495823576.9324227</v>
      </c>
      <c r="AV470" s="39">
        <f t="shared" si="960"/>
        <v>12395589423.310568</v>
      </c>
      <c r="AW470" s="53">
        <f t="shared" si="961"/>
        <v>12395589423.310568</v>
      </c>
      <c r="AX470" s="39">
        <f t="shared" si="962"/>
        <v>309889735582.76422</v>
      </c>
      <c r="AY470" s="39">
        <f t="shared" si="963"/>
        <v>7747243389569.1055</v>
      </c>
      <c r="BS470" s="21">
        <v>416</v>
      </c>
      <c r="BT470" s="39">
        <v>625</v>
      </c>
      <c r="BU470" s="39">
        <v>25</v>
      </c>
      <c r="BV470" s="39">
        <v>2500</v>
      </c>
      <c r="BW470" s="50">
        <f t="shared" si="964"/>
        <v>1.6542726104445795E-3</v>
      </c>
      <c r="BX470" s="40">
        <f t="shared" si="928"/>
        <v>24.738012647208862</v>
      </c>
      <c r="BY470" s="41">
        <f t="shared" si="965"/>
        <v>61845.031618022156</v>
      </c>
      <c r="BZ470" s="39">
        <f t="shared" si="966"/>
        <v>1546125.7904505539</v>
      </c>
      <c r="CA470" s="39">
        <f t="shared" si="967"/>
        <v>38653144.761263847</v>
      </c>
      <c r="CB470" s="40">
        <f t="shared" si="929"/>
        <v>4408.0242168316108</v>
      </c>
      <c r="CC470" s="39">
        <f t="shared" si="968"/>
        <v>11020060.542079028</v>
      </c>
      <c r="CD470" s="39">
        <f t="shared" si="969"/>
        <v>275501513.55197567</v>
      </c>
      <c r="CE470" s="39">
        <f t="shared" si="970"/>
        <v>6887537838.7993927</v>
      </c>
      <c r="CF470" s="53">
        <f t="shared" si="971"/>
        <v>6887537838.7993917</v>
      </c>
      <c r="CG470" s="39">
        <f t="shared" si="972"/>
        <v>172188445969.9848</v>
      </c>
      <c r="CH470" s="39">
        <f t="shared" si="973"/>
        <v>4304711149249.6201</v>
      </c>
      <c r="DB470" s="21">
        <v>416</v>
      </c>
      <c r="DC470" s="39">
        <v>625</v>
      </c>
      <c r="DD470" s="39">
        <v>25</v>
      </c>
      <c r="DE470" s="39">
        <v>2500</v>
      </c>
      <c r="DF470" s="50">
        <f t="shared" si="974"/>
        <v>1.8824236597658338E-3</v>
      </c>
      <c r="DG470" s="40">
        <f t="shared" si="930"/>
        <v>25.411870751884262</v>
      </c>
      <c r="DH470" s="41">
        <f t="shared" si="975"/>
        <v>63529.676879710656</v>
      </c>
      <c r="DI470" s="39">
        <f t="shared" si="976"/>
        <v>1588241.9219927664</v>
      </c>
      <c r="DJ470" s="39">
        <f t="shared" si="977"/>
        <v>39706048.049819157</v>
      </c>
      <c r="DK470" s="40">
        <f t="shared" si="931"/>
        <v>1499.0983379856202</v>
      </c>
      <c r="DL470" s="39">
        <f t="shared" si="978"/>
        <v>3747745.8449640507</v>
      </c>
      <c r="DM470" s="39">
        <f t="shared" si="979"/>
        <v>93693646.124101266</v>
      </c>
      <c r="DN470" s="39">
        <f t="shared" si="980"/>
        <v>2342341153.1025319</v>
      </c>
      <c r="DO470" s="53">
        <f t="shared" si="981"/>
        <v>2342341153.1025314</v>
      </c>
      <c r="DP470" s="39">
        <f t="shared" si="982"/>
        <v>58558528827.563301</v>
      </c>
      <c r="DQ470" s="39">
        <f t="shared" si="983"/>
        <v>1463963220689.0823</v>
      </c>
      <c r="EK470" s="21">
        <v>416</v>
      </c>
      <c r="EL470" s="39">
        <v>625</v>
      </c>
      <c r="EM470" s="39">
        <v>25</v>
      </c>
      <c r="EN470" s="39">
        <v>2500</v>
      </c>
      <c r="EO470" s="50">
        <f t="shared" si="984"/>
        <v>1.9706741715043614E-3</v>
      </c>
      <c r="EP470" s="40">
        <f t="shared" si="932"/>
        <v>25.494517473116908</v>
      </c>
      <c r="EQ470" s="41">
        <f t="shared" si="985"/>
        <v>63736.293682792268</v>
      </c>
      <c r="ER470" s="39">
        <f t="shared" si="986"/>
        <v>1593407.3420698068</v>
      </c>
      <c r="ES470" s="39">
        <f t="shared" si="987"/>
        <v>39835183.551745169</v>
      </c>
      <c r="ET470" s="40">
        <f t="shared" si="933"/>
        <v>373.90431331939192</v>
      </c>
      <c r="EU470" s="39">
        <f t="shared" si="988"/>
        <v>934760.78329847974</v>
      </c>
      <c r="EV470" s="39">
        <f t="shared" si="989"/>
        <v>23369019.582461994</v>
      </c>
      <c r="EW470" s="39">
        <f t="shared" si="990"/>
        <v>584225489.56154978</v>
      </c>
      <c r="EX470" s="53">
        <f t="shared" si="991"/>
        <v>584225489.5615499</v>
      </c>
      <c r="EY470" s="39">
        <f t="shared" si="992"/>
        <v>14605637239.038744</v>
      </c>
      <c r="EZ470" s="39">
        <f t="shared" si="993"/>
        <v>365140930975.96863</v>
      </c>
      <c r="FT470" s="21">
        <v>416</v>
      </c>
      <c r="FU470" s="39">
        <v>625</v>
      </c>
      <c r="FV470" s="39">
        <v>25</v>
      </c>
      <c r="FW470" s="39">
        <v>2500</v>
      </c>
      <c r="FX470" s="50">
        <f t="shared" si="994"/>
        <v>1.9773915677341017E-3</v>
      </c>
      <c r="FY470" s="40">
        <f t="shared" si="934"/>
        <v>25.496741474789296</v>
      </c>
      <c r="FZ470" s="41">
        <f t="shared" si="995"/>
        <v>63741.853686973242</v>
      </c>
      <c r="GA470" s="39">
        <f t="shared" si="996"/>
        <v>1593546.342174331</v>
      </c>
      <c r="GB470" s="39">
        <f t="shared" si="997"/>
        <v>39838658.554358274</v>
      </c>
      <c r="GC470" s="40">
        <f t="shared" si="935"/>
        <v>288.25751139020423</v>
      </c>
      <c r="GD470" s="39">
        <f t="shared" si="998"/>
        <v>720643.77847551054</v>
      </c>
      <c r="GE470" s="39">
        <f t="shared" si="999"/>
        <v>18016094.461887762</v>
      </c>
      <c r="GF470" s="39">
        <f t="shared" si="1000"/>
        <v>450402361.54719406</v>
      </c>
      <c r="GG470" s="53">
        <f t="shared" si="1001"/>
        <v>450402361.54719406</v>
      </c>
      <c r="GH470" s="39">
        <f t="shared" si="1002"/>
        <v>11260059038.679852</v>
      </c>
      <c r="GI470" s="39">
        <f t="shared" si="1003"/>
        <v>281501475966.99628</v>
      </c>
      <c r="HC470" s="21">
        <v>416</v>
      </c>
      <c r="HD470" s="39">
        <v>625</v>
      </c>
      <c r="HE470" s="39">
        <v>25</v>
      </c>
      <c r="HF470" s="39">
        <v>2500</v>
      </c>
      <c r="HG470" s="50">
        <f t="shared" si="1004"/>
        <v>1.9774184509352187E-3</v>
      </c>
      <c r="HH470" s="40">
        <f t="shared" si="936"/>
        <v>25.496749219466697</v>
      </c>
      <c r="HI470" s="41">
        <f t="shared" si="1005"/>
        <v>63741.873048666741</v>
      </c>
      <c r="HJ470" s="39">
        <f t="shared" si="1006"/>
        <v>1593546.8262166686</v>
      </c>
      <c r="HK470" s="39">
        <f t="shared" si="1007"/>
        <v>39838670.655416712</v>
      </c>
      <c r="HL470" s="40">
        <f t="shared" si="937"/>
        <v>287.91475057596261</v>
      </c>
      <c r="HM470" s="39">
        <f t="shared" si="1008"/>
        <v>719786.87643990654</v>
      </c>
      <c r="HN470" s="39">
        <f t="shared" si="1009"/>
        <v>17994671.910997663</v>
      </c>
      <c r="HO470" s="39">
        <f t="shared" si="1010"/>
        <v>449866797.77494156</v>
      </c>
      <c r="HP470" s="53">
        <f t="shared" si="1011"/>
        <v>449866797.77494156</v>
      </c>
      <c r="HQ470" s="39">
        <f t="shared" si="1012"/>
        <v>11246669944.373539</v>
      </c>
      <c r="HR470" s="39">
        <f t="shared" si="1013"/>
        <v>281166748609.3385</v>
      </c>
      <c r="IL470" s="21">
        <v>416</v>
      </c>
      <c r="IM470" s="39">
        <v>625</v>
      </c>
      <c r="IN470" s="39">
        <v>25</v>
      </c>
      <c r="IO470" s="39">
        <v>2500</v>
      </c>
      <c r="IP470" s="50">
        <f t="shared" si="1014"/>
        <v>1.9774184514164666E-3</v>
      </c>
      <c r="IQ470" s="40">
        <f t="shared" si="938"/>
        <v>25.496749219605256</v>
      </c>
      <c r="IR470" s="41">
        <f t="shared" si="1015"/>
        <v>63741.873049013142</v>
      </c>
      <c r="IS470" s="39">
        <f t="shared" si="1016"/>
        <v>1593546.8262253285</v>
      </c>
      <c r="IT470" s="39">
        <f t="shared" si="1017"/>
        <v>39838670.655633211</v>
      </c>
      <c r="IU470" s="40">
        <f t="shared" si="939"/>
        <v>287.91474444005149</v>
      </c>
      <c r="IV470" s="39">
        <f t="shared" si="1018"/>
        <v>719786.86110012874</v>
      </c>
      <c r="IW470" s="39">
        <f t="shared" si="1019"/>
        <v>17994671.527503219</v>
      </c>
      <c r="IX470" s="39">
        <f t="shared" si="1020"/>
        <v>449866788.18758047</v>
      </c>
      <c r="IY470" s="53">
        <f t="shared" si="1021"/>
        <v>449866788.18758047</v>
      </c>
      <c r="IZ470" s="39">
        <f t="shared" si="1022"/>
        <v>11246669704.689512</v>
      </c>
      <c r="JA470" s="39">
        <f t="shared" si="1023"/>
        <v>281166742617.23779</v>
      </c>
      <c r="JU470" s="21">
        <v>416</v>
      </c>
      <c r="JV470" s="39">
        <v>625</v>
      </c>
      <c r="JW470" s="39">
        <v>25</v>
      </c>
      <c r="JX470" s="39">
        <v>2500</v>
      </c>
      <c r="JY470" s="50">
        <f t="shared" si="1024"/>
        <v>1.9774184514164692E-3</v>
      </c>
      <c r="JZ470" s="40">
        <f t="shared" si="940"/>
        <v>25.496749219605256</v>
      </c>
      <c r="KA470" s="41">
        <f t="shared" si="1025"/>
        <v>63741.873049013142</v>
      </c>
      <c r="KB470" s="39">
        <f t="shared" si="1026"/>
        <v>1593546.8262253285</v>
      </c>
      <c r="KC470" s="39">
        <f t="shared" si="1027"/>
        <v>39838670.655633211</v>
      </c>
      <c r="KD470" s="40">
        <f t="shared" si="941"/>
        <v>287.9147444400175</v>
      </c>
      <c r="KE470" s="39">
        <f t="shared" si="1028"/>
        <v>719786.86110004375</v>
      </c>
      <c r="KF470" s="39">
        <f t="shared" si="1029"/>
        <v>17994671.527501095</v>
      </c>
      <c r="KG470" s="39">
        <f t="shared" si="1030"/>
        <v>449866788.18752736</v>
      </c>
      <c r="KH470" s="53">
        <f t="shared" si="1031"/>
        <v>449866788.18752736</v>
      </c>
      <c r="KI470" s="39">
        <f t="shared" si="1032"/>
        <v>11246669704.688185</v>
      </c>
      <c r="KJ470" s="39">
        <f t="shared" si="1033"/>
        <v>281166742617.20459</v>
      </c>
      <c r="LD470" s="21">
        <v>416</v>
      </c>
      <c r="LE470" s="39">
        <v>625</v>
      </c>
      <c r="LF470" s="39">
        <v>25</v>
      </c>
      <c r="LG470" s="39">
        <v>2500</v>
      </c>
      <c r="LH470" s="50">
        <f t="shared" si="1034"/>
        <v>1.9774184514164692E-3</v>
      </c>
      <c r="LI470" s="40">
        <f t="shared" si="942"/>
        <v>25.496749219605256</v>
      </c>
      <c r="LJ470" s="41">
        <f t="shared" si="1035"/>
        <v>63741.873049013142</v>
      </c>
      <c r="LK470" s="39">
        <f t="shared" si="1036"/>
        <v>1593546.8262253285</v>
      </c>
      <c r="LL470" s="39">
        <f t="shared" si="1037"/>
        <v>39838670.655633211</v>
      </c>
      <c r="LM470" s="40">
        <f t="shared" si="943"/>
        <v>287.9147444400175</v>
      </c>
      <c r="LN470" s="39">
        <f t="shared" si="1038"/>
        <v>719786.86110004375</v>
      </c>
      <c r="LO470" s="39">
        <f t="shared" si="1039"/>
        <v>17994671.527501095</v>
      </c>
      <c r="LP470" s="39">
        <f t="shared" si="1040"/>
        <v>449866788.18752736</v>
      </c>
      <c r="LQ470" s="53">
        <f t="shared" si="1041"/>
        <v>449866788.18752736</v>
      </c>
      <c r="LR470" s="39">
        <f t="shared" si="1042"/>
        <v>11246669704.688185</v>
      </c>
      <c r="LS470" s="39">
        <f t="shared" si="1043"/>
        <v>281166742617.20459</v>
      </c>
    </row>
    <row r="471" spans="1:331" x14ac:dyDescent="0.25">
      <c r="A471" s="21">
        <v>417</v>
      </c>
      <c r="B471" s="39">
        <v>625</v>
      </c>
      <c r="C471" s="39">
        <v>75</v>
      </c>
      <c r="D471" s="39">
        <v>2500</v>
      </c>
      <c r="E471" s="50">
        <f t="shared" si="944"/>
        <v>1.0425E-3</v>
      </c>
      <c r="F471" s="40">
        <f t="shared" si="924"/>
        <v>19.655360156250001</v>
      </c>
      <c r="G471" s="41">
        <f t="shared" si="945"/>
        <v>49138.400390625</v>
      </c>
      <c r="H471" s="39">
        <f t="shared" si="946"/>
        <v>3685380.029296875</v>
      </c>
      <c r="I471" s="39">
        <f t="shared" si="947"/>
        <v>30711500.244140625</v>
      </c>
      <c r="J471" s="40">
        <f t="shared" si="925"/>
        <v>12208.125</v>
      </c>
      <c r="K471" s="39">
        <f t="shared" si="948"/>
        <v>30520312.5</v>
      </c>
      <c r="L471" s="39">
        <f t="shared" si="949"/>
        <v>2289023437.5</v>
      </c>
      <c r="M471" s="39">
        <f t="shared" si="950"/>
        <v>19075195312.5</v>
      </c>
      <c r="N471" s="53">
        <f t="shared" si="951"/>
        <v>171676757812.5</v>
      </c>
      <c r="O471" s="39">
        <f t="shared" si="952"/>
        <v>1430639648437.5</v>
      </c>
      <c r="P471" s="39">
        <f t="shared" si="953"/>
        <v>11921997070312.5</v>
      </c>
      <c r="AJ471" s="21">
        <v>417</v>
      </c>
      <c r="AK471" s="39">
        <v>625</v>
      </c>
      <c r="AL471" s="39">
        <v>75</v>
      </c>
      <c r="AM471" s="39">
        <v>2500</v>
      </c>
      <c r="AN471" s="50">
        <f t="shared" si="954"/>
        <v>1.4503820608423865E-3</v>
      </c>
      <c r="AO471" s="40">
        <f t="shared" si="926"/>
        <v>23.574240771095379</v>
      </c>
      <c r="AP471" s="41">
        <f t="shared" si="955"/>
        <v>58935.601927738448</v>
      </c>
      <c r="AQ471" s="39">
        <f t="shared" si="956"/>
        <v>4420170.1445803838</v>
      </c>
      <c r="AR471" s="39">
        <f t="shared" si="957"/>
        <v>36834751.204836532</v>
      </c>
      <c r="AS471" s="40">
        <f t="shared" si="927"/>
        <v>7007.6287242595718</v>
      </c>
      <c r="AT471" s="39">
        <f t="shared" si="958"/>
        <v>17519071.810648929</v>
      </c>
      <c r="AU471" s="39">
        <f t="shared" si="959"/>
        <v>1313930385.7986698</v>
      </c>
      <c r="AV471" s="39">
        <f t="shared" si="960"/>
        <v>10949419881.655581</v>
      </c>
      <c r="AW471" s="53">
        <f t="shared" si="961"/>
        <v>98544778934.900238</v>
      </c>
      <c r="AX471" s="39">
        <f t="shared" si="962"/>
        <v>821206491124.16858</v>
      </c>
      <c r="AY471" s="39">
        <f t="shared" si="963"/>
        <v>6843387426034.7383</v>
      </c>
      <c r="BS471" s="21">
        <v>417</v>
      </c>
      <c r="BT471" s="39">
        <v>625</v>
      </c>
      <c r="BU471" s="39">
        <v>75</v>
      </c>
      <c r="BV471" s="39">
        <v>2500</v>
      </c>
      <c r="BW471" s="50">
        <f t="shared" si="964"/>
        <v>1.7446341141928918E-3</v>
      </c>
      <c r="BX471" s="40">
        <f t="shared" si="928"/>
        <v>25.084275185332935</v>
      </c>
      <c r="BY471" s="41">
        <f t="shared" si="965"/>
        <v>62710.687963332333</v>
      </c>
      <c r="BZ471" s="39">
        <f t="shared" si="966"/>
        <v>4703301.5972499251</v>
      </c>
      <c r="CA471" s="39">
        <f t="shared" si="967"/>
        <v>39194179.977082707</v>
      </c>
      <c r="CB471" s="40">
        <f t="shared" si="929"/>
        <v>3255.9150440406293</v>
      </c>
      <c r="CC471" s="39">
        <f t="shared" si="968"/>
        <v>8139787.6101015732</v>
      </c>
      <c r="CD471" s="39">
        <f t="shared" si="969"/>
        <v>610484070.75761795</v>
      </c>
      <c r="CE471" s="39">
        <f t="shared" si="970"/>
        <v>5087367256.3134832</v>
      </c>
      <c r="CF471" s="53">
        <f t="shared" si="971"/>
        <v>45786305306.82135</v>
      </c>
      <c r="CG471" s="39">
        <f t="shared" si="972"/>
        <v>381552544223.51123</v>
      </c>
      <c r="CH471" s="39">
        <f t="shared" si="973"/>
        <v>3179604535195.9272</v>
      </c>
      <c r="DB471" s="21">
        <v>417</v>
      </c>
      <c r="DC471" s="39">
        <v>625</v>
      </c>
      <c r="DD471" s="39">
        <v>75</v>
      </c>
      <c r="DE471" s="39">
        <v>2500</v>
      </c>
      <c r="DF471" s="50">
        <f t="shared" si="974"/>
        <v>1.9933439345172109E-3</v>
      </c>
      <c r="DG471" s="40">
        <f t="shared" si="930"/>
        <v>25.49971756705084</v>
      </c>
      <c r="DH471" s="41">
        <f t="shared" si="975"/>
        <v>63749.293917627103</v>
      </c>
      <c r="DI471" s="39">
        <f t="shared" si="976"/>
        <v>4781197.0438220324</v>
      </c>
      <c r="DJ471" s="39">
        <f t="shared" si="977"/>
        <v>39843308.698516943</v>
      </c>
      <c r="DK471" s="40">
        <f t="shared" si="931"/>
        <v>84.86483490556212</v>
      </c>
      <c r="DL471" s="39">
        <f t="shared" si="978"/>
        <v>212162.0872639053</v>
      </c>
      <c r="DM471" s="39">
        <f t="shared" si="979"/>
        <v>15912156.544792898</v>
      </c>
      <c r="DN471" s="39">
        <f t="shared" si="980"/>
        <v>132601304.5399408</v>
      </c>
      <c r="DO471" s="53">
        <f t="shared" si="981"/>
        <v>1193411740.8594673</v>
      </c>
      <c r="DP471" s="39">
        <f t="shared" si="982"/>
        <v>9945097840.4955597</v>
      </c>
      <c r="DQ471" s="39">
        <f t="shared" si="983"/>
        <v>82875815337.463013</v>
      </c>
      <c r="EK471" s="21">
        <v>417</v>
      </c>
      <c r="EL471" s="39">
        <v>625</v>
      </c>
      <c r="EM471" s="39">
        <v>75</v>
      </c>
      <c r="EN471" s="39">
        <v>2500</v>
      </c>
      <c r="EO471" s="50">
        <f t="shared" si="984"/>
        <v>2.0892605818078193E-3</v>
      </c>
      <c r="EP471" s="40">
        <f t="shared" si="932"/>
        <v>25.5</v>
      </c>
      <c r="EQ471" s="41">
        <f t="shared" si="985"/>
        <v>63750</v>
      </c>
      <c r="ER471" s="39">
        <f t="shared" si="986"/>
        <v>4781250</v>
      </c>
      <c r="ES471" s="39">
        <f t="shared" si="987"/>
        <v>39843750</v>
      </c>
      <c r="ET471" s="40">
        <f t="shared" si="933"/>
        <v>0</v>
      </c>
      <c r="EU471" s="39">
        <f t="shared" si="988"/>
        <v>0</v>
      </c>
      <c r="EV471" s="39">
        <f t="shared" si="989"/>
        <v>0</v>
      </c>
      <c r="EW471" s="39">
        <f t="shared" si="990"/>
        <v>0</v>
      </c>
      <c r="EX471" s="53">
        <f t="shared" si="991"/>
        <v>0</v>
      </c>
      <c r="EY471" s="39">
        <f t="shared" si="992"/>
        <v>0</v>
      </c>
      <c r="EZ471" s="39">
        <f t="shared" si="993"/>
        <v>0</v>
      </c>
      <c r="FT471" s="21">
        <v>417</v>
      </c>
      <c r="FU471" s="39">
        <v>625</v>
      </c>
      <c r="FV471" s="39">
        <v>75</v>
      </c>
      <c r="FW471" s="39">
        <v>2500</v>
      </c>
      <c r="FX471" s="50">
        <f t="shared" si="994"/>
        <v>2.0965614484273688E-3</v>
      </c>
      <c r="FY471" s="40">
        <f t="shared" si="934"/>
        <v>25.5</v>
      </c>
      <c r="FZ471" s="41">
        <f t="shared" si="995"/>
        <v>63750</v>
      </c>
      <c r="GA471" s="39">
        <f t="shared" si="996"/>
        <v>4781250</v>
      </c>
      <c r="GB471" s="39">
        <f t="shared" si="997"/>
        <v>39843750</v>
      </c>
      <c r="GC471" s="40">
        <f t="shared" si="935"/>
        <v>0</v>
      </c>
      <c r="GD471" s="39">
        <f t="shared" si="998"/>
        <v>0</v>
      </c>
      <c r="GE471" s="39">
        <f t="shared" si="999"/>
        <v>0</v>
      </c>
      <c r="GF471" s="39">
        <f t="shared" si="1000"/>
        <v>0</v>
      </c>
      <c r="GG471" s="53">
        <f t="shared" si="1001"/>
        <v>0</v>
      </c>
      <c r="GH471" s="39">
        <f t="shared" si="1002"/>
        <v>0</v>
      </c>
      <c r="GI471" s="39">
        <f t="shared" si="1003"/>
        <v>0</v>
      </c>
      <c r="HC471" s="21">
        <v>417</v>
      </c>
      <c r="HD471" s="39">
        <v>625</v>
      </c>
      <c r="HE471" s="39">
        <v>75</v>
      </c>
      <c r="HF471" s="39">
        <v>2500</v>
      </c>
      <c r="HG471" s="50">
        <f t="shared" si="1004"/>
        <v>2.0965905959931725E-3</v>
      </c>
      <c r="HH471" s="40">
        <f t="shared" si="936"/>
        <v>25.5</v>
      </c>
      <c r="HI471" s="41">
        <f t="shared" si="1005"/>
        <v>63750</v>
      </c>
      <c r="HJ471" s="39">
        <f t="shared" si="1006"/>
        <v>4781250</v>
      </c>
      <c r="HK471" s="39">
        <f t="shared" si="1007"/>
        <v>39843750</v>
      </c>
      <c r="HL471" s="40">
        <f t="shared" si="937"/>
        <v>0</v>
      </c>
      <c r="HM471" s="39">
        <f t="shared" si="1008"/>
        <v>0</v>
      </c>
      <c r="HN471" s="39">
        <f t="shared" si="1009"/>
        <v>0</v>
      </c>
      <c r="HO471" s="39">
        <f t="shared" si="1010"/>
        <v>0</v>
      </c>
      <c r="HP471" s="53">
        <f t="shared" si="1011"/>
        <v>0</v>
      </c>
      <c r="HQ471" s="39">
        <f t="shared" si="1012"/>
        <v>0</v>
      </c>
      <c r="HR471" s="39">
        <f t="shared" si="1013"/>
        <v>0</v>
      </c>
      <c r="IL471" s="21">
        <v>417</v>
      </c>
      <c r="IM471" s="39">
        <v>625</v>
      </c>
      <c r="IN471" s="39">
        <v>75</v>
      </c>
      <c r="IO471" s="39">
        <v>2500</v>
      </c>
      <c r="IP471" s="50">
        <f t="shared" si="1014"/>
        <v>2.0965905965158616E-3</v>
      </c>
      <c r="IQ471" s="40">
        <f t="shared" si="938"/>
        <v>25.5</v>
      </c>
      <c r="IR471" s="41">
        <f t="shared" si="1015"/>
        <v>63750</v>
      </c>
      <c r="IS471" s="39">
        <f t="shared" si="1016"/>
        <v>4781250</v>
      </c>
      <c r="IT471" s="39">
        <f t="shared" si="1017"/>
        <v>39843750</v>
      </c>
      <c r="IU471" s="40">
        <f t="shared" si="939"/>
        <v>0</v>
      </c>
      <c r="IV471" s="39">
        <f t="shared" si="1018"/>
        <v>0</v>
      </c>
      <c r="IW471" s="39">
        <f t="shared" si="1019"/>
        <v>0</v>
      </c>
      <c r="IX471" s="39">
        <f t="shared" si="1020"/>
        <v>0</v>
      </c>
      <c r="IY471" s="53">
        <f t="shared" si="1021"/>
        <v>0</v>
      </c>
      <c r="IZ471" s="39">
        <f t="shared" si="1022"/>
        <v>0</v>
      </c>
      <c r="JA471" s="39">
        <f t="shared" si="1023"/>
        <v>0</v>
      </c>
      <c r="JU471" s="21">
        <v>417</v>
      </c>
      <c r="JV471" s="39">
        <v>625</v>
      </c>
      <c r="JW471" s="39">
        <v>75</v>
      </c>
      <c r="JX471" s="39">
        <v>2500</v>
      </c>
      <c r="JY471" s="50">
        <f t="shared" si="1024"/>
        <v>2.0965905965158642E-3</v>
      </c>
      <c r="JZ471" s="40">
        <f t="shared" si="940"/>
        <v>25.5</v>
      </c>
      <c r="KA471" s="41">
        <f t="shared" si="1025"/>
        <v>63750</v>
      </c>
      <c r="KB471" s="39">
        <f t="shared" si="1026"/>
        <v>4781250</v>
      </c>
      <c r="KC471" s="39">
        <f t="shared" si="1027"/>
        <v>39843750</v>
      </c>
      <c r="KD471" s="40">
        <f t="shared" si="941"/>
        <v>0</v>
      </c>
      <c r="KE471" s="39">
        <f t="shared" si="1028"/>
        <v>0</v>
      </c>
      <c r="KF471" s="39">
        <f t="shared" si="1029"/>
        <v>0</v>
      </c>
      <c r="KG471" s="39">
        <f t="shared" si="1030"/>
        <v>0</v>
      </c>
      <c r="KH471" s="53">
        <f t="shared" si="1031"/>
        <v>0</v>
      </c>
      <c r="KI471" s="39">
        <f t="shared" si="1032"/>
        <v>0</v>
      </c>
      <c r="KJ471" s="39">
        <f t="shared" si="1033"/>
        <v>0</v>
      </c>
      <c r="LD471" s="21">
        <v>417</v>
      </c>
      <c r="LE471" s="39">
        <v>625</v>
      </c>
      <c r="LF471" s="39">
        <v>75</v>
      </c>
      <c r="LG471" s="39">
        <v>2500</v>
      </c>
      <c r="LH471" s="50">
        <f t="shared" si="1034"/>
        <v>2.0965905965158642E-3</v>
      </c>
      <c r="LI471" s="40">
        <f t="shared" si="942"/>
        <v>25.5</v>
      </c>
      <c r="LJ471" s="41">
        <f t="shared" si="1035"/>
        <v>63750</v>
      </c>
      <c r="LK471" s="39">
        <f t="shared" si="1036"/>
        <v>4781250</v>
      </c>
      <c r="LL471" s="39">
        <f t="shared" si="1037"/>
        <v>39843750</v>
      </c>
      <c r="LM471" s="40">
        <f t="shared" si="943"/>
        <v>0</v>
      </c>
      <c r="LN471" s="39">
        <f t="shared" si="1038"/>
        <v>0</v>
      </c>
      <c r="LO471" s="39">
        <f t="shared" si="1039"/>
        <v>0</v>
      </c>
      <c r="LP471" s="39">
        <f t="shared" si="1040"/>
        <v>0</v>
      </c>
      <c r="LQ471" s="53">
        <f t="shared" si="1041"/>
        <v>0</v>
      </c>
      <c r="LR471" s="39">
        <f t="shared" si="1042"/>
        <v>0</v>
      </c>
      <c r="LS471" s="39">
        <f t="shared" si="1043"/>
        <v>0</v>
      </c>
    </row>
    <row r="472" spans="1:331" x14ac:dyDescent="0.25">
      <c r="A472" s="21">
        <v>418</v>
      </c>
      <c r="B472" s="39">
        <v>625</v>
      </c>
      <c r="C472" s="39">
        <v>125</v>
      </c>
      <c r="D472" s="39">
        <v>2500</v>
      </c>
      <c r="E472" s="50">
        <f t="shared" si="944"/>
        <v>1.0500000000000002E-3</v>
      </c>
      <c r="F472" s="40">
        <f t="shared" si="924"/>
        <v>19.7465625</v>
      </c>
      <c r="G472" s="41">
        <f t="shared" si="945"/>
        <v>49366.40625</v>
      </c>
      <c r="H472" s="39">
        <f t="shared" si="946"/>
        <v>6170800.78125</v>
      </c>
      <c r="I472" s="39">
        <f t="shared" si="947"/>
        <v>30854003.90625</v>
      </c>
      <c r="J472" s="40">
        <f t="shared" si="925"/>
        <v>12112.5</v>
      </c>
      <c r="K472" s="39">
        <f t="shared" si="948"/>
        <v>30281250</v>
      </c>
      <c r="L472" s="39">
        <f t="shared" si="949"/>
        <v>3785156250</v>
      </c>
      <c r="M472" s="39">
        <f t="shared" si="950"/>
        <v>18925781250</v>
      </c>
      <c r="N472" s="53">
        <f t="shared" si="951"/>
        <v>473144531250</v>
      </c>
      <c r="O472" s="39">
        <f t="shared" si="952"/>
        <v>2365722656250</v>
      </c>
      <c r="P472" s="39">
        <f t="shared" si="953"/>
        <v>11828613281250</v>
      </c>
      <c r="AJ472" s="21">
        <v>418</v>
      </c>
      <c r="AK472" s="39">
        <v>625</v>
      </c>
      <c r="AL472" s="39">
        <v>125</v>
      </c>
      <c r="AM472" s="39">
        <v>2500</v>
      </c>
      <c r="AN472" s="50">
        <f t="shared" si="954"/>
        <v>1.522974100580362E-3</v>
      </c>
      <c r="AO472" s="40">
        <f t="shared" si="926"/>
        <v>24.049345106928392</v>
      </c>
      <c r="AP472" s="41">
        <f t="shared" si="955"/>
        <v>60123.362767320978</v>
      </c>
      <c r="AQ472" s="39">
        <f t="shared" si="956"/>
        <v>7515420.345915122</v>
      </c>
      <c r="AR472" s="39">
        <f t="shared" si="957"/>
        <v>37577101.729575612</v>
      </c>
      <c r="AS472" s="40">
        <f t="shared" si="927"/>
        <v>6082.0802176003835</v>
      </c>
      <c r="AT472" s="39">
        <f t="shared" si="958"/>
        <v>15205200.544000959</v>
      </c>
      <c r="AU472" s="39">
        <f t="shared" si="959"/>
        <v>1900650068.0001199</v>
      </c>
      <c r="AV472" s="39">
        <f t="shared" si="960"/>
        <v>9503250340.0005989</v>
      </c>
      <c r="AW472" s="53">
        <f t="shared" si="961"/>
        <v>237581258500.01498</v>
      </c>
      <c r="AX472" s="39">
        <f t="shared" si="962"/>
        <v>1187906292500.075</v>
      </c>
      <c r="AY472" s="39">
        <f t="shared" si="963"/>
        <v>5939531462500.375</v>
      </c>
      <c r="BS472" s="21">
        <v>418</v>
      </c>
      <c r="BT472" s="39">
        <v>625</v>
      </c>
      <c r="BU472" s="39">
        <v>125</v>
      </c>
      <c r="BV472" s="39">
        <v>2500</v>
      </c>
      <c r="BW472" s="50">
        <f t="shared" si="964"/>
        <v>1.8349956179412037E-3</v>
      </c>
      <c r="BX472" s="40">
        <f t="shared" si="928"/>
        <v>25.32643140612139</v>
      </c>
      <c r="BY472" s="41">
        <f t="shared" si="965"/>
        <v>63316.078515303474</v>
      </c>
      <c r="BZ472" s="39">
        <f t="shared" si="966"/>
        <v>7914509.8144129347</v>
      </c>
      <c r="CA472" s="39">
        <f t="shared" si="967"/>
        <v>39572549.072064668</v>
      </c>
      <c r="CB472" s="40">
        <f t="shared" si="929"/>
        <v>2103.8058712496527</v>
      </c>
      <c r="CC472" s="39">
        <f t="shared" si="968"/>
        <v>5259514.6781241316</v>
      </c>
      <c r="CD472" s="39">
        <f t="shared" si="969"/>
        <v>657439334.7655164</v>
      </c>
      <c r="CE472" s="39">
        <f t="shared" si="970"/>
        <v>3287196673.8275824</v>
      </c>
      <c r="CF472" s="53">
        <f t="shared" si="971"/>
        <v>82179916845.689545</v>
      </c>
      <c r="CG472" s="39">
        <f t="shared" si="972"/>
        <v>410899584228.44781</v>
      </c>
      <c r="CH472" s="39">
        <f t="shared" si="973"/>
        <v>2054497921142.239</v>
      </c>
      <c r="DB472" s="21">
        <v>418</v>
      </c>
      <c r="DC472" s="39">
        <v>625</v>
      </c>
      <c r="DD472" s="39">
        <v>125</v>
      </c>
      <c r="DE472" s="39">
        <v>2500</v>
      </c>
      <c r="DF472" s="50">
        <f t="shared" si="974"/>
        <v>2.1042642092685875E-3</v>
      </c>
      <c r="DG472" s="40">
        <f t="shared" si="930"/>
        <v>25.5</v>
      </c>
      <c r="DH472" s="41">
        <f t="shared" si="975"/>
        <v>63750</v>
      </c>
      <c r="DI472" s="39">
        <f t="shared" si="976"/>
        <v>7968750</v>
      </c>
      <c r="DJ472" s="39">
        <f t="shared" si="977"/>
        <v>39843750</v>
      </c>
      <c r="DK472" s="40">
        <f t="shared" si="931"/>
        <v>0</v>
      </c>
      <c r="DL472" s="39">
        <f t="shared" si="978"/>
        <v>0</v>
      </c>
      <c r="DM472" s="39">
        <f t="shared" si="979"/>
        <v>0</v>
      </c>
      <c r="DN472" s="39">
        <f t="shared" si="980"/>
        <v>0</v>
      </c>
      <c r="DO472" s="53">
        <f t="shared" si="981"/>
        <v>0</v>
      </c>
      <c r="DP472" s="39">
        <f t="shared" si="982"/>
        <v>0</v>
      </c>
      <c r="DQ472" s="39">
        <f t="shared" si="983"/>
        <v>0</v>
      </c>
      <c r="EK472" s="21">
        <v>418</v>
      </c>
      <c r="EL472" s="39">
        <v>625</v>
      </c>
      <c r="EM472" s="39">
        <v>125</v>
      </c>
      <c r="EN472" s="39">
        <v>2500</v>
      </c>
      <c r="EO472" s="50">
        <f t="shared" si="984"/>
        <v>2.2078469921112775E-3</v>
      </c>
      <c r="EP472" s="40">
        <f t="shared" si="932"/>
        <v>25.5</v>
      </c>
      <c r="EQ472" s="41">
        <f t="shared" si="985"/>
        <v>63750</v>
      </c>
      <c r="ER472" s="39">
        <f t="shared" si="986"/>
        <v>7968750</v>
      </c>
      <c r="ES472" s="39">
        <f t="shared" si="987"/>
        <v>39843750</v>
      </c>
      <c r="ET472" s="40">
        <f t="shared" si="933"/>
        <v>0</v>
      </c>
      <c r="EU472" s="39">
        <f t="shared" si="988"/>
        <v>0</v>
      </c>
      <c r="EV472" s="39">
        <f t="shared" si="989"/>
        <v>0</v>
      </c>
      <c r="EW472" s="39">
        <f t="shared" si="990"/>
        <v>0</v>
      </c>
      <c r="EX472" s="53">
        <f t="shared" si="991"/>
        <v>0</v>
      </c>
      <c r="EY472" s="39">
        <f t="shared" si="992"/>
        <v>0</v>
      </c>
      <c r="EZ472" s="39">
        <f t="shared" si="993"/>
        <v>0</v>
      </c>
      <c r="FT472" s="21">
        <v>418</v>
      </c>
      <c r="FU472" s="39">
        <v>625</v>
      </c>
      <c r="FV472" s="39">
        <v>125</v>
      </c>
      <c r="FW472" s="39">
        <v>2500</v>
      </c>
      <c r="FX472" s="50">
        <f t="shared" si="994"/>
        <v>2.2157313291206356E-3</v>
      </c>
      <c r="FY472" s="40">
        <f t="shared" si="934"/>
        <v>25.5</v>
      </c>
      <c r="FZ472" s="41">
        <f t="shared" si="995"/>
        <v>63750</v>
      </c>
      <c r="GA472" s="39">
        <f t="shared" si="996"/>
        <v>7968750</v>
      </c>
      <c r="GB472" s="39">
        <f t="shared" si="997"/>
        <v>39843750</v>
      </c>
      <c r="GC472" s="40">
        <f t="shared" si="935"/>
        <v>0</v>
      </c>
      <c r="GD472" s="39">
        <f t="shared" si="998"/>
        <v>0</v>
      </c>
      <c r="GE472" s="39">
        <f t="shared" si="999"/>
        <v>0</v>
      </c>
      <c r="GF472" s="39">
        <f t="shared" si="1000"/>
        <v>0</v>
      </c>
      <c r="GG472" s="53">
        <f t="shared" si="1001"/>
        <v>0</v>
      </c>
      <c r="GH472" s="39">
        <f t="shared" si="1002"/>
        <v>0</v>
      </c>
      <c r="GI472" s="39">
        <f t="shared" si="1003"/>
        <v>0</v>
      </c>
      <c r="HC472" s="21">
        <v>418</v>
      </c>
      <c r="HD472" s="39">
        <v>625</v>
      </c>
      <c r="HE472" s="39">
        <v>125</v>
      </c>
      <c r="HF472" s="39">
        <v>2500</v>
      </c>
      <c r="HG472" s="50">
        <f t="shared" si="1004"/>
        <v>2.2157627410511263E-3</v>
      </c>
      <c r="HH472" s="40">
        <f t="shared" si="936"/>
        <v>25.5</v>
      </c>
      <c r="HI472" s="41">
        <f t="shared" si="1005"/>
        <v>63750</v>
      </c>
      <c r="HJ472" s="39">
        <f t="shared" si="1006"/>
        <v>7968750</v>
      </c>
      <c r="HK472" s="39">
        <f t="shared" si="1007"/>
        <v>39843750</v>
      </c>
      <c r="HL472" s="40">
        <f t="shared" si="937"/>
        <v>0</v>
      </c>
      <c r="HM472" s="39">
        <f t="shared" si="1008"/>
        <v>0</v>
      </c>
      <c r="HN472" s="39">
        <f t="shared" si="1009"/>
        <v>0</v>
      </c>
      <c r="HO472" s="39">
        <f t="shared" si="1010"/>
        <v>0</v>
      </c>
      <c r="HP472" s="53">
        <f t="shared" si="1011"/>
        <v>0</v>
      </c>
      <c r="HQ472" s="39">
        <f t="shared" si="1012"/>
        <v>0</v>
      </c>
      <c r="HR472" s="39">
        <f t="shared" si="1013"/>
        <v>0</v>
      </c>
      <c r="IL472" s="21">
        <v>418</v>
      </c>
      <c r="IM472" s="39">
        <v>625</v>
      </c>
      <c r="IN472" s="39">
        <v>125</v>
      </c>
      <c r="IO472" s="39">
        <v>2500</v>
      </c>
      <c r="IP472" s="50">
        <f t="shared" si="1014"/>
        <v>2.2157627416152571E-3</v>
      </c>
      <c r="IQ472" s="40">
        <f t="shared" si="938"/>
        <v>25.5</v>
      </c>
      <c r="IR472" s="41">
        <f t="shared" si="1015"/>
        <v>63750</v>
      </c>
      <c r="IS472" s="39">
        <f t="shared" si="1016"/>
        <v>7968750</v>
      </c>
      <c r="IT472" s="39">
        <f t="shared" si="1017"/>
        <v>39843750</v>
      </c>
      <c r="IU472" s="40">
        <f t="shared" si="939"/>
        <v>0</v>
      </c>
      <c r="IV472" s="39">
        <f t="shared" si="1018"/>
        <v>0</v>
      </c>
      <c r="IW472" s="39">
        <f t="shared" si="1019"/>
        <v>0</v>
      </c>
      <c r="IX472" s="39">
        <f t="shared" si="1020"/>
        <v>0</v>
      </c>
      <c r="IY472" s="53">
        <f t="shared" si="1021"/>
        <v>0</v>
      </c>
      <c r="IZ472" s="39">
        <f t="shared" si="1022"/>
        <v>0</v>
      </c>
      <c r="JA472" s="39">
        <f t="shared" si="1023"/>
        <v>0</v>
      </c>
      <c r="JU472" s="21">
        <v>418</v>
      </c>
      <c r="JV472" s="39">
        <v>625</v>
      </c>
      <c r="JW472" s="39">
        <v>125</v>
      </c>
      <c r="JX472" s="39">
        <v>2500</v>
      </c>
      <c r="JY472" s="50">
        <f t="shared" si="1024"/>
        <v>2.2157627416152597E-3</v>
      </c>
      <c r="JZ472" s="40">
        <f t="shared" si="940"/>
        <v>25.5</v>
      </c>
      <c r="KA472" s="41">
        <f t="shared" si="1025"/>
        <v>63750</v>
      </c>
      <c r="KB472" s="39">
        <f t="shared" si="1026"/>
        <v>7968750</v>
      </c>
      <c r="KC472" s="39">
        <f t="shared" si="1027"/>
        <v>39843750</v>
      </c>
      <c r="KD472" s="40">
        <f t="shared" si="941"/>
        <v>0</v>
      </c>
      <c r="KE472" s="39">
        <f t="shared" si="1028"/>
        <v>0</v>
      </c>
      <c r="KF472" s="39">
        <f t="shared" si="1029"/>
        <v>0</v>
      </c>
      <c r="KG472" s="39">
        <f t="shared" si="1030"/>
        <v>0</v>
      </c>
      <c r="KH472" s="53">
        <f t="shared" si="1031"/>
        <v>0</v>
      </c>
      <c r="KI472" s="39">
        <f t="shared" si="1032"/>
        <v>0</v>
      </c>
      <c r="KJ472" s="39">
        <f t="shared" si="1033"/>
        <v>0</v>
      </c>
      <c r="LD472" s="21">
        <v>418</v>
      </c>
      <c r="LE472" s="39">
        <v>625</v>
      </c>
      <c r="LF472" s="39">
        <v>125</v>
      </c>
      <c r="LG472" s="39">
        <v>2500</v>
      </c>
      <c r="LH472" s="50">
        <f t="shared" si="1034"/>
        <v>2.2157627416152597E-3</v>
      </c>
      <c r="LI472" s="40">
        <f t="shared" si="942"/>
        <v>25.5</v>
      </c>
      <c r="LJ472" s="41">
        <f t="shared" si="1035"/>
        <v>63750</v>
      </c>
      <c r="LK472" s="39">
        <f t="shared" si="1036"/>
        <v>7968750</v>
      </c>
      <c r="LL472" s="39">
        <f t="shared" si="1037"/>
        <v>39843750</v>
      </c>
      <c r="LM472" s="40">
        <f t="shared" si="943"/>
        <v>0</v>
      </c>
      <c r="LN472" s="39">
        <f t="shared" si="1038"/>
        <v>0</v>
      </c>
      <c r="LO472" s="39">
        <f t="shared" si="1039"/>
        <v>0</v>
      </c>
      <c r="LP472" s="39">
        <f t="shared" si="1040"/>
        <v>0</v>
      </c>
      <c r="LQ472" s="53">
        <f t="shared" si="1041"/>
        <v>0</v>
      </c>
      <c r="LR472" s="39">
        <f t="shared" si="1042"/>
        <v>0</v>
      </c>
      <c r="LS472" s="39">
        <f t="shared" si="1043"/>
        <v>0</v>
      </c>
    </row>
    <row r="473" spans="1:331" x14ac:dyDescent="0.25">
      <c r="A473" s="21">
        <v>419</v>
      </c>
      <c r="B473" s="39">
        <v>625</v>
      </c>
      <c r="C473" s="39">
        <v>175</v>
      </c>
      <c r="D473" s="39">
        <v>2500</v>
      </c>
      <c r="E473" s="50">
        <f t="shared" si="944"/>
        <v>1.0575000000000001E-3</v>
      </c>
      <c r="F473" s="40">
        <f t="shared" si="924"/>
        <v>19.83704765625</v>
      </c>
      <c r="G473" s="41">
        <f t="shared" si="945"/>
        <v>49592.619140625</v>
      </c>
      <c r="H473" s="39">
        <f t="shared" si="946"/>
        <v>8678708.349609375</v>
      </c>
      <c r="I473" s="39">
        <f t="shared" si="947"/>
        <v>30995386.962890625</v>
      </c>
      <c r="J473" s="40">
        <f t="shared" si="925"/>
        <v>12016.874999999998</v>
      </c>
      <c r="K473" s="39">
        <f t="shared" si="948"/>
        <v>30042187.499999996</v>
      </c>
      <c r="L473" s="39">
        <f t="shared" si="949"/>
        <v>5257382812.499999</v>
      </c>
      <c r="M473" s="39">
        <f t="shared" si="950"/>
        <v>18776367187.499996</v>
      </c>
      <c r="N473" s="53">
        <f t="shared" si="951"/>
        <v>920041992187.49988</v>
      </c>
      <c r="O473" s="39">
        <f t="shared" si="952"/>
        <v>3285864257812.4995</v>
      </c>
      <c r="P473" s="39">
        <f t="shared" si="953"/>
        <v>11735229492187.498</v>
      </c>
      <c r="AJ473" s="21">
        <v>419</v>
      </c>
      <c r="AK473" s="39">
        <v>625</v>
      </c>
      <c r="AL473" s="39">
        <v>175</v>
      </c>
      <c r="AM473" s="39">
        <v>2500</v>
      </c>
      <c r="AN473" s="50">
        <f t="shared" si="954"/>
        <v>1.5955661403183378E-3</v>
      </c>
      <c r="AO473" s="40">
        <f t="shared" si="926"/>
        <v>24.457261988786584</v>
      </c>
      <c r="AP473" s="41">
        <f t="shared" si="955"/>
        <v>61143.154971966462</v>
      </c>
      <c r="AQ473" s="39">
        <f t="shared" si="956"/>
        <v>10700052.120094132</v>
      </c>
      <c r="AR473" s="39">
        <f t="shared" si="957"/>
        <v>38214471.857479036</v>
      </c>
      <c r="AS473" s="40">
        <f t="shared" si="927"/>
        <v>5156.5317109411953</v>
      </c>
      <c r="AT473" s="39">
        <f t="shared" si="958"/>
        <v>12891329.277352989</v>
      </c>
      <c r="AU473" s="39">
        <f t="shared" si="959"/>
        <v>2255982623.5367732</v>
      </c>
      <c r="AV473" s="39">
        <f t="shared" si="960"/>
        <v>8057080798.3456182</v>
      </c>
      <c r="AW473" s="53">
        <f t="shared" si="961"/>
        <v>394796959118.9353</v>
      </c>
      <c r="AX473" s="39">
        <f t="shared" si="962"/>
        <v>1409989139710.4832</v>
      </c>
      <c r="AY473" s="39">
        <f t="shared" si="963"/>
        <v>5035675498966.0107</v>
      </c>
      <c r="BS473" s="21">
        <v>419</v>
      </c>
      <c r="BT473" s="39">
        <v>625</v>
      </c>
      <c r="BU473" s="39">
        <v>175</v>
      </c>
      <c r="BV473" s="39">
        <v>2500</v>
      </c>
      <c r="BW473" s="50">
        <f t="shared" si="964"/>
        <v>1.925357121689516E-3</v>
      </c>
      <c r="BX473" s="40">
        <f t="shared" si="928"/>
        <v>25.464481309574229</v>
      </c>
      <c r="BY473" s="41">
        <f t="shared" si="965"/>
        <v>63661.203273935571</v>
      </c>
      <c r="BZ473" s="39">
        <f t="shared" si="966"/>
        <v>11140710.572938725</v>
      </c>
      <c r="CA473" s="39">
        <f t="shared" si="967"/>
        <v>39788252.04620973</v>
      </c>
      <c r="CB473" s="40">
        <f t="shared" si="929"/>
        <v>951.69669845867099</v>
      </c>
      <c r="CC473" s="39">
        <f t="shared" si="968"/>
        <v>2379241.7461466775</v>
      </c>
      <c r="CD473" s="39">
        <f t="shared" si="969"/>
        <v>416367305.57566857</v>
      </c>
      <c r="CE473" s="39">
        <f t="shared" si="970"/>
        <v>1487026091.3416734</v>
      </c>
      <c r="CF473" s="53">
        <f t="shared" si="971"/>
        <v>72864278475.742004</v>
      </c>
      <c r="CG473" s="39">
        <f t="shared" si="972"/>
        <v>260229565984.79285</v>
      </c>
      <c r="CH473" s="39">
        <f t="shared" si="973"/>
        <v>929391307088.5459</v>
      </c>
      <c r="DB473" s="21">
        <v>419</v>
      </c>
      <c r="DC473" s="39">
        <v>625</v>
      </c>
      <c r="DD473" s="39">
        <v>175</v>
      </c>
      <c r="DE473" s="39">
        <v>2500</v>
      </c>
      <c r="DF473" s="50">
        <f t="shared" si="974"/>
        <v>2.215184484019965E-3</v>
      </c>
      <c r="DG473" s="40">
        <f t="shared" si="930"/>
        <v>25.5</v>
      </c>
      <c r="DH473" s="41">
        <f t="shared" si="975"/>
        <v>63750</v>
      </c>
      <c r="DI473" s="39">
        <f t="shared" si="976"/>
        <v>11156250</v>
      </c>
      <c r="DJ473" s="39">
        <f t="shared" si="977"/>
        <v>39843750</v>
      </c>
      <c r="DK473" s="40">
        <f t="shared" si="931"/>
        <v>0</v>
      </c>
      <c r="DL473" s="39">
        <f t="shared" si="978"/>
        <v>0</v>
      </c>
      <c r="DM473" s="39">
        <f t="shared" si="979"/>
        <v>0</v>
      </c>
      <c r="DN473" s="39">
        <f t="shared" si="980"/>
        <v>0</v>
      </c>
      <c r="DO473" s="53">
        <f t="shared" si="981"/>
        <v>0</v>
      </c>
      <c r="DP473" s="39">
        <f t="shared" si="982"/>
        <v>0</v>
      </c>
      <c r="DQ473" s="39">
        <f t="shared" si="983"/>
        <v>0</v>
      </c>
      <c r="EK473" s="21">
        <v>419</v>
      </c>
      <c r="EL473" s="39">
        <v>625</v>
      </c>
      <c r="EM473" s="39">
        <v>175</v>
      </c>
      <c r="EN473" s="39">
        <v>2500</v>
      </c>
      <c r="EO473" s="50">
        <f t="shared" si="984"/>
        <v>2.3264334024147358E-3</v>
      </c>
      <c r="EP473" s="40">
        <f t="shared" si="932"/>
        <v>25.5</v>
      </c>
      <c r="EQ473" s="41">
        <f t="shared" si="985"/>
        <v>63750</v>
      </c>
      <c r="ER473" s="39">
        <f t="shared" si="986"/>
        <v>11156250</v>
      </c>
      <c r="ES473" s="39">
        <f t="shared" si="987"/>
        <v>39843750</v>
      </c>
      <c r="ET473" s="40">
        <f t="shared" si="933"/>
        <v>0</v>
      </c>
      <c r="EU473" s="39">
        <f t="shared" si="988"/>
        <v>0</v>
      </c>
      <c r="EV473" s="39">
        <f t="shared" si="989"/>
        <v>0</v>
      </c>
      <c r="EW473" s="39">
        <f t="shared" si="990"/>
        <v>0</v>
      </c>
      <c r="EX473" s="53">
        <f t="shared" si="991"/>
        <v>0</v>
      </c>
      <c r="EY473" s="39">
        <f t="shared" si="992"/>
        <v>0</v>
      </c>
      <c r="EZ473" s="39">
        <f t="shared" si="993"/>
        <v>0</v>
      </c>
      <c r="FT473" s="21">
        <v>419</v>
      </c>
      <c r="FU473" s="39">
        <v>625</v>
      </c>
      <c r="FV473" s="39">
        <v>175</v>
      </c>
      <c r="FW473" s="39">
        <v>2500</v>
      </c>
      <c r="FX473" s="50">
        <f t="shared" si="994"/>
        <v>2.3349012098139027E-3</v>
      </c>
      <c r="FY473" s="40">
        <f t="shared" si="934"/>
        <v>25.5</v>
      </c>
      <c r="FZ473" s="41">
        <f t="shared" si="995"/>
        <v>63750</v>
      </c>
      <c r="GA473" s="39">
        <f t="shared" si="996"/>
        <v>11156250</v>
      </c>
      <c r="GB473" s="39">
        <f t="shared" si="997"/>
        <v>39843750</v>
      </c>
      <c r="GC473" s="40">
        <f t="shared" si="935"/>
        <v>0</v>
      </c>
      <c r="GD473" s="39">
        <f t="shared" si="998"/>
        <v>0</v>
      </c>
      <c r="GE473" s="39">
        <f t="shared" si="999"/>
        <v>0</v>
      </c>
      <c r="GF473" s="39">
        <f t="shared" si="1000"/>
        <v>0</v>
      </c>
      <c r="GG473" s="53">
        <f t="shared" si="1001"/>
        <v>0</v>
      </c>
      <c r="GH473" s="39">
        <f t="shared" si="1002"/>
        <v>0</v>
      </c>
      <c r="GI473" s="39">
        <f t="shared" si="1003"/>
        <v>0</v>
      </c>
      <c r="HC473" s="21">
        <v>419</v>
      </c>
      <c r="HD473" s="39">
        <v>625</v>
      </c>
      <c r="HE473" s="39">
        <v>175</v>
      </c>
      <c r="HF473" s="39">
        <v>2500</v>
      </c>
      <c r="HG473" s="50">
        <f t="shared" si="1004"/>
        <v>2.3349348861090801E-3</v>
      </c>
      <c r="HH473" s="40">
        <f t="shared" si="936"/>
        <v>25.5</v>
      </c>
      <c r="HI473" s="41">
        <f t="shared" si="1005"/>
        <v>63750</v>
      </c>
      <c r="HJ473" s="39">
        <f t="shared" si="1006"/>
        <v>11156250</v>
      </c>
      <c r="HK473" s="39">
        <f t="shared" si="1007"/>
        <v>39843750</v>
      </c>
      <c r="HL473" s="40">
        <f t="shared" si="937"/>
        <v>0</v>
      </c>
      <c r="HM473" s="39">
        <f t="shared" si="1008"/>
        <v>0</v>
      </c>
      <c r="HN473" s="39">
        <f t="shared" si="1009"/>
        <v>0</v>
      </c>
      <c r="HO473" s="39">
        <f t="shared" si="1010"/>
        <v>0</v>
      </c>
      <c r="HP473" s="53">
        <f t="shared" si="1011"/>
        <v>0</v>
      </c>
      <c r="HQ473" s="39">
        <f t="shared" si="1012"/>
        <v>0</v>
      </c>
      <c r="HR473" s="39">
        <f t="shared" si="1013"/>
        <v>0</v>
      </c>
      <c r="IL473" s="21">
        <v>419</v>
      </c>
      <c r="IM473" s="39">
        <v>625</v>
      </c>
      <c r="IN473" s="39">
        <v>175</v>
      </c>
      <c r="IO473" s="39">
        <v>2500</v>
      </c>
      <c r="IP473" s="50">
        <f t="shared" si="1014"/>
        <v>2.3349348867146521E-3</v>
      </c>
      <c r="IQ473" s="40">
        <f t="shared" si="938"/>
        <v>25.5</v>
      </c>
      <c r="IR473" s="41">
        <f t="shared" si="1015"/>
        <v>63750</v>
      </c>
      <c r="IS473" s="39">
        <f t="shared" si="1016"/>
        <v>11156250</v>
      </c>
      <c r="IT473" s="39">
        <f t="shared" si="1017"/>
        <v>39843750</v>
      </c>
      <c r="IU473" s="40">
        <f t="shared" si="939"/>
        <v>0</v>
      </c>
      <c r="IV473" s="39">
        <f t="shared" si="1018"/>
        <v>0</v>
      </c>
      <c r="IW473" s="39">
        <f t="shared" si="1019"/>
        <v>0</v>
      </c>
      <c r="IX473" s="39">
        <f t="shared" si="1020"/>
        <v>0</v>
      </c>
      <c r="IY473" s="53">
        <f t="shared" si="1021"/>
        <v>0</v>
      </c>
      <c r="IZ473" s="39">
        <f t="shared" si="1022"/>
        <v>0</v>
      </c>
      <c r="JA473" s="39">
        <f t="shared" si="1023"/>
        <v>0</v>
      </c>
      <c r="JU473" s="21">
        <v>419</v>
      </c>
      <c r="JV473" s="39">
        <v>625</v>
      </c>
      <c r="JW473" s="39">
        <v>175</v>
      </c>
      <c r="JX473" s="39">
        <v>2500</v>
      </c>
      <c r="JY473" s="50">
        <f t="shared" si="1024"/>
        <v>2.3349348867146547E-3</v>
      </c>
      <c r="JZ473" s="40">
        <f t="shared" si="940"/>
        <v>25.5</v>
      </c>
      <c r="KA473" s="41">
        <f t="shared" si="1025"/>
        <v>63750</v>
      </c>
      <c r="KB473" s="39">
        <f t="shared" si="1026"/>
        <v>11156250</v>
      </c>
      <c r="KC473" s="39">
        <f t="shared" si="1027"/>
        <v>39843750</v>
      </c>
      <c r="KD473" s="40">
        <f t="shared" si="941"/>
        <v>0</v>
      </c>
      <c r="KE473" s="39">
        <f t="shared" si="1028"/>
        <v>0</v>
      </c>
      <c r="KF473" s="39">
        <f t="shared" si="1029"/>
        <v>0</v>
      </c>
      <c r="KG473" s="39">
        <f t="shared" si="1030"/>
        <v>0</v>
      </c>
      <c r="KH473" s="53">
        <f t="shared" si="1031"/>
        <v>0</v>
      </c>
      <c r="KI473" s="39">
        <f t="shared" si="1032"/>
        <v>0</v>
      </c>
      <c r="KJ473" s="39">
        <f t="shared" si="1033"/>
        <v>0</v>
      </c>
      <c r="LD473" s="21">
        <v>419</v>
      </c>
      <c r="LE473" s="39">
        <v>625</v>
      </c>
      <c r="LF473" s="39">
        <v>175</v>
      </c>
      <c r="LG473" s="39">
        <v>2500</v>
      </c>
      <c r="LH473" s="50">
        <f t="shared" si="1034"/>
        <v>2.3349348867146547E-3</v>
      </c>
      <c r="LI473" s="40">
        <f t="shared" si="942"/>
        <v>25.5</v>
      </c>
      <c r="LJ473" s="41">
        <f t="shared" si="1035"/>
        <v>63750</v>
      </c>
      <c r="LK473" s="39">
        <f t="shared" si="1036"/>
        <v>11156250</v>
      </c>
      <c r="LL473" s="39">
        <f t="shared" si="1037"/>
        <v>39843750</v>
      </c>
      <c r="LM473" s="40">
        <f t="shared" si="943"/>
        <v>0</v>
      </c>
      <c r="LN473" s="39">
        <f t="shared" si="1038"/>
        <v>0</v>
      </c>
      <c r="LO473" s="39">
        <f t="shared" si="1039"/>
        <v>0</v>
      </c>
      <c r="LP473" s="39">
        <f t="shared" si="1040"/>
        <v>0</v>
      </c>
      <c r="LQ473" s="53">
        <f t="shared" si="1041"/>
        <v>0</v>
      </c>
      <c r="LR473" s="39">
        <f t="shared" si="1042"/>
        <v>0</v>
      </c>
      <c r="LS473" s="39">
        <f t="shared" si="1043"/>
        <v>0</v>
      </c>
    </row>
    <row r="474" spans="1:331" x14ac:dyDescent="0.25">
      <c r="A474" s="21">
        <v>420</v>
      </c>
      <c r="B474" s="39">
        <v>625</v>
      </c>
      <c r="C474" s="39">
        <v>225</v>
      </c>
      <c r="D474" s="39">
        <v>2500</v>
      </c>
      <c r="E474" s="50">
        <f t="shared" si="944"/>
        <v>1.065E-3</v>
      </c>
      <c r="F474" s="40">
        <f t="shared" si="924"/>
        <v>19.926815625</v>
      </c>
      <c r="G474" s="41">
        <f t="shared" si="945"/>
        <v>49817.0390625</v>
      </c>
      <c r="H474" s="39">
        <f t="shared" si="946"/>
        <v>11208833.7890625</v>
      </c>
      <c r="I474" s="39">
        <f t="shared" si="947"/>
        <v>31135649.4140625</v>
      </c>
      <c r="J474" s="40">
        <f t="shared" si="925"/>
        <v>11921.25</v>
      </c>
      <c r="K474" s="39">
        <f t="shared" si="948"/>
        <v>29803125</v>
      </c>
      <c r="L474" s="39">
        <f t="shared" si="949"/>
        <v>6705703125</v>
      </c>
      <c r="M474" s="39">
        <f t="shared" si="950"/>
        <v>18626953125</v>
      </c>
      <c r="N474" s="53">
        <f t="shared" si="951"/>
        <v>1508783203125</v>
      </c>
      <c r="O474" s="39">
        <f t="shared" si="952"/>
        <v>4191064453125</v>
      </c>
      <c r="P474" s="39">
        <f t="shared" si="953"/>
        <v>11641845703125</v>
      </c>
      <c r="AJ474" s="21">
        <v>420</v>
      </c>
      <c r="AK474" s="39">
        <v>625</v>
      </c>
      <c r="AL474" s="39">
        <v>225</v>
      </c>
      <c r="AM474" s="39">
        <v>2500</v>
      </c>
      <c r="AN474" s="50">
        <f t="shared" si="954"/>
        <v>1.6681581800563135E-3</v>
      </c>
      <c r="AO474" s="40">
        <f t="shared" si="926"/>
        <v>24.797991416669944</v>
      </c>
      <c r="AP474" s="41">
        <f t="shared" si="955"/>
        <v>61994.978541674864</v>
      </c>
      <c r="AQ474" s="39">
        <f t="shared" si="956"/>
        <v>13948870.171876844</v>
      </c>
      <c r="AR474" s="39">
        <f t="shared" si="957"/>
        <v>38746861.58854679</v>
      </c>
      <c r="AS474" s="40">
        <f t="shared" si="927"/>
        <v>4230.9832042820035</v>
      </c>
      <c r="AT474" s="39">
        <f t="shared" si="958"/>
        <v>10577458.010705009</v>
      </c>
      <c r="AU474" s="39">
        <f t="shared" si="959"/>
        <v>2379928052.408627</v>
      </c>
      <c r="AV474" s="39">
        <f t="shared" si="960"/>
        <v>6610911256.6906309</v>
      </c>
      <c r="AW474" s="53">
        <f t="shared" si="961"/>
        <v>535483811791.9411</v>
      </c>
      <c r="AX474" s="39">
        <f t="shared" si="962"/>
        <v>1487455032755.3918</v>
      </c>
      <c r="AY474" s="39">
        <f t="shared" si="963"/>
        <v>4131819535431.644</v>
      </c>
      <c r="BS474" s="21">
        <v>420</v>
      </c>
      <c r="BT474" s="39">
        <v>625</v>
      </c>
      <c r="BU474" s="39">
        <v>225</v>
      </c>
      <c r="BV474" s="39">
        <v>2500</v>
      </c>
      <c r="BW474" s="50">
        <f t="shared" si="964"/>
        <v>2.0157186254378284E-3</v>
      </c>
      <c r="BX474" s="40">
        <f t="shared" si="928"/>
        <v>25.5</v>
      </c>
      <c r="BY474" s="41">
        <f t="shared" si="965"/>
        <v>63750</v>
      </c>
      <c r="BZ474" s="39">
        <f t="shared" si="966"/>
        <v>14343750</v>
      </c>
      <c r="CA474" s="39">
        <f t="shared" si="967"/>
        <v>39843750</v>
      </c>
      <c r="CB474" s="40">
        <f t="shared" si="929"/>
        <v>0</v>
      </c>
      <c r="CC474" s="39">
        <f t="shared" si="968"/>
        <v>0</v>
      </c>
      <c r="CD474" s="39">
        <f t="shared" si="969"/>
        <v>0</v>
      </c>
      <c r="CE474" s="39">
        <f t="shared" si="970"/>
        <v>0</v>
      </c>
      <c r="CF474" s="53">
        <f t="shared" si="971"/>
        <v>0</v>
      </c>
      <c r="CG474" s="39">
        <f t="shared" si="972"/>
        <v>0</v>
      </c>
      <c r="CH474" s="39">
        <f t="shared" si="973"/>
        <v>0</v>
      </c>
      <c r="DB474" s="21">
        <v>420</v>
      </c>
      <c r="DC474" s="39">
        <v>625</v>
      </c>
      <c r="DD474" s="39">
        <v>225</v>
      </c>
      <c r="DE474" s="39">
        <v>2500</v>
      </c>
      <c r="DF474" s="50">
        <f t="shared" si="974"/>
        <v>2.3261047587713416E-3</v>
      </c>
      <c r="DG474" s="40">
        <f t="shared" si="930"/>
        <v>25.5</v>
      </c>
      <c r="DH474" s="41">
        <f t="shared" si="975"/>
        <v>63750</v>
      </c>
      <c r="DI474" s="39">
        <f t="shared" si="976"/>
        <v>14343750</v>
      </c>
      <c r="DJ474" s="39">
        <f t="shared" si="977"/>
        <v>39843750</v>
      </c>
      <c r="DK474" s="40">
        <f t="shared" si="931"/>
        <v>0</v>
      </c>
      <c r="DL474" s="39">
        <f t="shared" si="978"/>
        <v>0</v>
      </c>
      <c r="DM474" s="39">
        <f t="shared" si="979"/>
        <v>0</v>
      </c>
      <c r="DN474" s="39">
        <f t="shared" si="980"/>
        <v>0</v>
      </c>
      <c r="DO474" s="53">
        <f t="shared" si="981"/>
        <v>0</v>
      </c>
      <c r="DP474" s="39">
        <f t="shared" si="982"/>
        <v>0</v>
      </c>
      <c r="DQ474" s="39">
        <f t="shared" si="983"/>
        <v>0</v>
      </c>
      <c r="EK474" s="21">
        <v>420</v>
      </c>
      <c r="EL474" s="39">
        <v>625</v>
      </c>
      <c r="EM474" s="39">
        <v>225</v>
      </c>
      <c r="EN474" s="39">
        <v>2500</v>
      </c>
      <c r="EO474" s="50">
        <f t="shared" si="984"/>
        <v>2.4450198127181936E-3</v>
      </c>
      <c r="EP474" s="40">
        <f t="shared" si="932"/>
        <v>25.5</v>
      </c>
      <c r="EQ474" s="41">
        <f t="shared" si="985"/>
        <v>63750</v>
      </c>
      <c r="ER474" s="39">
        <f t="shared" si="986"/>
        <v>14343750</v>
      </c>
      <c r="ES474" s="39">
        <f t="shared" si="987"/>
        <v>39843750</v>
      </c>
      <c r="ET474" s="40">
        <f t="shared" si="933"/>
        <v>0</v>
      </c>
      <c r="EU474" s="39">
        <f t="shared" si="988"/>
        <v>0</v>
      </c>
      <c r="EV474" s="39">
        <f t="shared" si="989"/>
        <v>0</v>
      </c>
      <c r="EW474" s="39">
        <f t="shared" si="990"/>
        <v>0</v>
      </c>
      <c r="EX474" s="53">
        <f t="shared" si="991"/>
        <v>0</v>
      </c>
      <c r="EY474" s="39">
        <f t="shared" si="992"/>
        <v>0</v>
      </c>
      <c r="EZ474" s="39">
        <f t="shared" si="993"/>
        <v>0</v>
      </c>
      <c r="FT474" s="21">
        <v>420</v>
      </c>
      <c r="FU474" s="39">
        <v>625</v>
      </c>
      <c r="FV474" s="39">
        <v>225</v>
      </c>
      <c r="FW474" s="39">
        <v>2500</v>
      </c>
      <c r="FX474" s="50">
        <f t="shared" si="994"/>
        <v>2.4540710905071698E-3</v>
      </c>
      <c r="FY474" s="40">
        <f t="shared" si="934"/>
        <v>25.5</v>
      </c>
      <c r="FZ474" s="41">
        <f t="shared" si="995"/>
        <v>63750</v>
      </c>
      <c r="GA474" s="39">
        <f t="shared" si="996"/>
        <v>14343750</v>
      </c>
      <c r="GB474" s="39">
        <f t="shared" si="997"/>
        <v>39843750</v>
      </c>
      <c r="GC474" s="40">
        <f t="shared" si="935"/>
        <v>0</v>
      </c>
      <c r="GD474" s="39">
        <f t="shared" si="998"/>
        <v>0</v>
      </c>
      <c r="GE474" s="39">
        <f t="shared" si="999"/>
        <v>0</v>
      </c>
      <c r="GF474" s="39">
        <f t="shared" si="1000"/>
        <v>0</v>
      </c>
      <c r="GG474" s="53">
        <f t="shared" si="1001"/>
        <v>0</v>
      </c>
      <c r="GH474" s="39">
        <f t="shared" si="1002"/>
        <v>0</v>
      </c>
      <c r="GI474" s="39">
        <f t="shared" si="1003"/>
        <v>0</v>
      </c>
      <c r="HC474" s="21">
        <v>420</v>
      </c>
      <c r="HD474" s="39">
        <v>625</v>
      </c>
      <c r="HE474" s="39">
        <v>225</v>
      </c>
      <c r="HF474" s="39">
        <v>2500</v>
      </c>
      <c r="HG474" s="50">
        <f t="shared" si="1004"/>
        <v>2.4541070311670339E-3</v>
      </c>
      <c r="HH474" s="40">
        <f t="shared" si="936"/>
        <v>25.5</v>
      </c>
      <c r="HI474" s="41">
        <f t="shared" si="1005"/>
        <v>63750</v>
      </c>
      <c r="HJ474" s="39">
        <f t="shared" si="1006"/>
        <v>14343750</v>
      </c>
      <c r="HK474" s="39">
        <f t="shared" si="1007"/>
        <v>39843750</v>
      </c>
      <c r="HL474" s="40">
        <f t="shared" si="937"/>
        <v>0</v>
      </c>
      <c r="HM474" s="39">
        <f t="shared" si="1008"/>
        <v>0</v>
      </c>
      <c r="HN474" s="39">
        <f t="shared" si="1009"/>
        <v>0</v>
      </c>
      <c r="HO474" s="39">
        <f t="shared" si="1010"/>
        <v>0</v>
      </c>
      <c r="HP474" s="53">
        <f t="shared" si="1011"/>
        <v>0</v>
      </c>
      <c r="HQ474" s="39">
        <f t="shared" si="1012"/>
        <v>0</v>
      </c>
      <c r="HR474" s="39">
        <f t="shared" si="1013"/>
        <v>0</v>
      </c>
      <c r="IL474" s="21">
        <v>420</v>
      </c>
      <c r="IM474" s="39">
        <v>625</v>
      </c>
      <c r="IN474" s="39">
        <v>225</v>
      </c>
      <c r="IO474" s="39">
        <v>2500</v>
      </c>
      <c r="IP474" s="50">
        <f t="shared" si="1014"/>
        <v>2.4541070318140471E-3</v>
      </c>
      <c r="IQ474" s="40">
        <f t="shared" si="938"/>
        <v>25.5</v>
      </c>
      <c r="IR474" s="41">
        <f t="shared" si="1015"/>
        <v>63750</v>
      </c>
      <c r="IS474" s="39">
        <f t="shared" si="1016"/>
        <v>14343750</v>
      </c>
      <c r="IT474" s="39">
        <f t="shared" si="1017"/>
        <v>39843750</v>
      </c>
      <c r="IU474" s="40">
        <f t="shared" si="939"/>
        <v>0</v>
      </c>
      <c r="IV474" s="39">
        <f t="shared" si="1018"/>
        <v>0</v>
      </c>
      <c r="IW474" s="39">
        <f t="shared" si="1019"/>
        <v>0</v>
      </c>
      <c r="IX474" s="39">
        <f t="shared" si="1020"/>
        <v>0</v>
      </c>
      <c r="IY474" s="53">
        <f t="shared" si="1021"/>
        <v>0</v>
      </c>
      <c r="IZ474" s="39">
        <f t="shared" si="1022"/>
        <v>0</v>
      </c>
      <c r="JA474" s="39">
        <f t="shared" si="1023"/>
        <v>0</v>
      </c>
      <c r="JU474" s="21">
        <v>420</v>
      </c>
      <c r="JV474" s="39">
        <v>625</v>
      </c>
      <c r="JW474" s="39">
        <v>225</v>
      </c>
      <c r="JX474" s="39">
        <v>2500</v>
      </c>
      <c r="JY474" s="50">
        <f t="shared" si="1024"/>
        <v>2.4541070318140497E-3</v>
      </c>
      <c r="JZ474" s="40">
        <f t="shared" si="940"/>
        <v>25.5</v>
      </c>
      <c r="KA474" s="41">
        <f t="shared" si="1025"/>
        <v>63750</v>
      </c>
      <c r="KB474" s="39">
        <f t="shared" si="1026"/>
        <v>14343750</v>
      </c>
      <c r="KC474" s="39">
        <f t="shared" si="1027"/>
        <v>39843750</v>
      </c>
      <c r="KD474" s="40">
        <f t="shared" si="941"/>
        <v>0</v>
      </c>
      <c r="KE474" s="39">
        <f t="shared" si="1028"/>
        <v>0</v>
      </c>
      <c r="KF474" s="39">
        <f t="shared" si="1029"/>
        <v>0</v>
      </c>
      <c r="KG474" s="39">
        <f t="shared" si="1030"/>
        <v>0</v>
      </c>
      <c r="KH474" s="53">
        <f t="shared" si="1031"/>
        <v>0</v>
      </c>
      <c r="KI474" s="39">
        <f t="shared" si="1032"/>
        <v>0</v>
      </c>
      <c r="KJ474" s="39">
        <f t="shared" si="1033"/>
        <v>0</v>
      </c>
      <c r="LD474" s="21">
        <v>420</v>
      </c>
      <c r="LE474" s="39">
        <v>625</v>
      </c>
      <c r="LF474" s="39">
        <v>225</v>
      </c>
      <c r="LG474" s="39">
        <v>2500</v>
      </c>
      <c r="LH474" s="50">
        <f t="shared" si="1034"/>
        <v>2.4541070318140497E-3</v>
      </c>
      <c r="LI474" s="40">
        <f t="shared" si="942"/>
        <v>25.5</v>
      </c>
      <c r="LJ474" s="41">
        <f t="shared" si="1035"/>
        <v>63750</v>
      </c>
      <c r="LK474" s="39">
        <f t="shared" si="1036"/>
        <v>14343750</v>
      </c>
      <c r="LL474" s="39">
        <f t="shared" si="1037"/>
        <v>39843750</v>
      </c>
      <c r="LM474" s="40">
        <f t="shared" si="943"/>
        <v>0</v>
      </c>
      <c r="LN474" s="39">
        <f t="shared" si="1038"/>
        <v>0</v>
      </c>
      <c r="LO474" s="39">
        <f t="shared" si="1039"/>
        <v>0</v>
      </c>
      <c r="LP474" s="39">
        <f t="shared" si="1040"/>
        <v>0</v>
      </c>
      <c r="LQ474" s="53">
        <f t="shared" si="1041"/>
        <v>0</v>
      </c>
      <c r="LR474" s="39">
        <f t="shared" si="1042"/>
        <v>0</v>
      </c>
      <c r="LS474" s="39">
        <f t="shared" si="1043"/>
        <v>0</v>
      </c>
    </row>
    <row r="475" spans="1:331" x14ac:dyDescent="0.25">
      <c r="A475" s="21">
        <v>421</v>
      </c>
      <c r="B475" s="39">
        <v>625</v>
      </c>
      <c r="C475" s="39">
        <v>275</v>
      </c>
      <c r="D475" s="39">
        <v>2500</v>
      </c>
      <c r="E475" s="50">
        <f t="shared" si="944"/>
        <v>1.0725000000000001E-3</v>
      </c>
      <c r="F475" s="40">
        <f t="shared" si="924"/>
        <v>20.015866406250002</v>
      </c>
      <c r="G475" s="41">
        <f t="shared" si="945"/>
        <v>50039.666015625007</v>
      </c>
      <c r="H475" s="39">
        <f t="shared" si="946"/>
        <v>13760908.154296877</v>
      </c>
      <c r="I475" s="39">
        <f t="shared" si="947"/>
        <v>31274791.259765629</v>
      </c>
      <c r="J475" s="40">
        <f t="shared" si="925"/>
        <v>11825.625</v>
      </c>
      <c r="K475" s="39">
        <f t="shared" si="948"/>
        <v>29564062.5</v>
      </c>
      <c r="L475" s="39">
        <f t="shared" si="949"/>
        <v>8130117187.5</v>
      </c>
      <c r="M475" s="39">
        <f t="shared" si="950"/>
        <v>18477539062.5</v>
      </c>
      <c r="N475" s="53">
        <f t="shared" si="951"/>
        <v>2235782226562.5</v>
      </c>
      <c r="O475" s="39">
        <f t="shared" si="952"/>
        <v>5081323242187.5</v>
      </c>
      <c r="P475" s="39">
        <f t="shared" si="953"/>
        <v>11548461914062.5</v>
      </c>
      <c r="AJ475" s="21">
        <v>421</v>
      </c>
      <c r="AK475" s="39">
        <v>625</v>
      </c>
      <c r="AL475" s="39">
        <v>275</v>
      </c>
      <c r="AM475" s="39">
        <v>2500</v>
      </c>
      <c r="AN475" s="50">
        <f t="shared" si="954"/>
        <v>1.7407502197942892E-3</v>
      </c>
      <c r="AO475" s="40">
        <f t="shared" si="926"/>
        <v>25.07153339057848</v>
      </c>
      <c r="AP475" s="41">
        <f t="shared" si="955"/>
        <v>62678.833476446198</v>
      </c>
      <c r="AQ475" s="39">
        <f t="shared" si="956"/>
        <v>17236679.206022706</v>
      </c>
      <c r="AR475" s="39">
        <f t="shared" si="957"/>
        <v>39174270.922778875</v>
      </c>
      <c r="AS475" s="40">
        <f t="shared" si="927"/>
        <v>3305.4346976228121</v>
      </c>
      <c r="AT475" s="39">
        <f t="shared" si="958"/>
        <v>8263586.7440570304</v>
      </c>
      <c r="AU475" s="39">
        <f t="shared" si="959"/>
        <v>2272486354.6156836</v>
      </c>
      <c r="AV475" s="39">
        <f t="shared" si="960"/>
        <v>5164741715.0356436</v>
      </c>
      <c r="AW475" s="53">
        <f t="shared" si="961"/>
        <v>624933747519.31299</v>
      </c>
      <c r="AX475" s="39">
        <f t="shared" si="962"/>
        <v>1420303971634.802</v>
      </c>
      <c r="AY475" s="39">
        <f t="shared" si="963"/>
        <v>3227963571897.2773</v>
      </c>
      <c r="BS475" s="21">
        <v>421</v>
      </c>
      <c r="BT475" s="39">
        <v>625</v>
      </c>
      <c r="BU475" s="39">
        <v>275</v>
      </c>
      <c r="BV475" s="39">
        <v>2500</v>
      </c>
      <c r="BW475" s="50">
        <f t="shared" si="964"/>
        <v>2.1060801291861403E-3</v>
      </c>
      <c r="BX475" s="40">
        <f t="shared" si="928"/>
        <v>25.5</v>
      </c>
      <c r="BY475" s="41">
        <f t="shared" si="965"/>
        <v>63750</v>
      </c>
      <c r="BZ475" s="39">
        <f t="shared" si="966"/>
        <v>17531250</v>
      </c>
      <c r="CA475" s="39">
        <f t="shared" si="967"/>
        <v>39843750</v>
      </c>
      <c r="CB475" s="40">
        <f t="shared" si="929"/>
        <v>0</v>
      </c>
      <c r="CC475" s="39">
        <f t="shared" si="968"/>
        <v>0</v>
      </c>
      <c r="CD475" s="39">
        <f t="shared" si="969"/>
        <v>0</v>
      </c>
      <c r="CE475" s="39">
        <f t="shared" si="970"/>
        <v>0</v>
      </c>
      <c r="CF475" s="53">
        <f t="shared" si="971"/>
        <v>0</v>
      </c>
      <c r="CG475" s="39">
        <f t="shared" si="972"/>
        <v>0</v>
      </c>
      <c r="CH475" s="39">
        <f t="shared" si="973"/>
        <v>0</v>
      </c>
      <c r="DB475" s="21">
        <v>421</v>
      </c>
      <c r="DC475" s="39">
        <v>625</v>
      </c>
      <c r="DD475" s="39">
        <v>275</v>
      </c>
      <c r="DE475" s="39">
        <v>2500</v>
      </c>
      <c r="DF475" s="50">
        <f t="shared" si="974"/>
        <v>2.4370250335227182E-3</v>
      </c>
      <c r="DG475" s="40">
        <f t="shared" si="930"/>
        <v>25.5</v>
      </c>
      <c r="DH475" s="41">
        <f t="shared" si="975"/>
        <v>63750</v>
      </c>
      <c r="DI475" s="39">
        <f t="shared" si="976"/>
        <v>17531250</v>
      </c>
      <c r="DJ475" s="39">
        <f t="shared" si="977"/>
        <v>39843750</v>
      </c>
      <c r="DK475" s="40">
        <f t="shared" si="931"/>
        <v>0</v>
      </c>
      <c r="DL475" s="39">
        <f t="shared" si="978"/>
        <v>0</v>
      </c>
      <c r="DM475" s="39">
        <f t="shared" si="979"/>
        <v>0</v>
      </c>
      <c r="DN475" s="39">
        <f t="shared" si="980"/>
        <v>0</v>
      </c>
      <c r="DO475" s="53">
        <f t="shared" si="981"/>
        <v>0</v>
      </c>
      <c r="DP475" s="39">
        <f t="shared" si="982"/>
        <v>0</v>
      </c>
      <c r="DQ475" s="39">
        <f t="shared" si="983"/>
        <v>0</v>
      </c>
      <c r="EK475" s="21">
        <v>421</v>
      </c>
      <c r="EL475" s="39">
        <v>625</v>
      </c>
      <c r="EM475" s="39">
        <v>275</v>
      </c>
      <c r="EN475" s="39">
        <v>2500</v>
      </c>
      <c r="EO475" s="50">
        <f t="shared" si="984"/>
        <v>2.5636062230216519E-3</v>
      </c>
      <c r="EP475" s="40">
        <f t="shared" si="932"/>
        <v>25.5</v>
      </c>
      <c r="EQ475" s="41">
        <f t="shared" si="985"/>
        <v>63750</v>
      </c>
      <c r="ER475" s="39">
        <f t="shared" si="986"/>
        <v>17531250</v>
      </c>
      <c r="ES475" s="39">
        <f t="shared" si="987"/>
        <v>39843750</v>
      </c>
      <c r="ET475" s="40">
        <f t="shared" si="933"/>
        <v>0</v>
      </c>
      <c r="EU475" s="39">
        <f t="shared" si="988"/>
        <v>0</v>
      </c>
      <c r="EV475" s="39">
        <f t="shared" si="989"/>
        <v>0</v>
      </c>
      <c r="EW475" s="39">
        <f t="shared" si="990"/>
        <v>0</v>
      </c>
      <c r="EX475" s="53">
        <f t="shared" si="991"/>
        <v>0</v>
      </c>
      <c r="EY475" s="39">
        <f t="shared" si="992"/>
        <v>0</v>
      </c>
      <c r="EZ475" s="39">
        <f t="shared" si="993"/>
        <v>0</v>
      </c>
      <c r="FT475" s="21">
        <v>421</v>
      </c>
      <c r="FU475" s="39">
        <v>625</v>
      </c>
      <c r="FV475" s="39">
        <v>275</v>
      </c>
      <c r="FW475" s="39">
        <v>2500</v>
      </c>
      <c r="FX475" s="50">
        <f t="shared" si="994"/>
        <v>2.573240971200437E-3</v>
      </c>
      <c r="FY475" s="40">
        <f t="shared" si="934"/>
        <v>25.5</v>
      </c>
      <c r="FZ475" s="41">
        <f t="shared" si="995"/>
        <v>63750</v>
      </c>
      <c r="GA475" s="39">
        <f t="shared" si="996"/>
        <v>17531250</v>
      </c>
      <c r="GB475" s="39">
        <f t="shared" si="997"/>
        <v>39843750</v>
      </c>
      <c r="GC475" s="40">
        <f t="shared" si="935"/>
        <v>0</v>
      </c>
      <c r="GD475" s="39">
        <f t="shared" si="998"/>
        <v>0</v>
      </c>
      <c r="GE475" s="39">
        <f t="shared" si="999"/>
        <v>0</v>
      </c>
      <c r="GF475" s="39">
        <f t="shared" si="1000"/>
        <v>0</v>
      </c>
      <c r="GG475" s="53">
        <f t="shared" si="1001"/>
        <v>0</v>
      </c>
      <c r="GH475" s="39">
        <f t="shared" si="1002"/>
        <v>0</v>
      </c>
      <c r="GI475" s="39">
        <f t="shared" si="1003"/>
        <v>0</v>
      </c>
      <c r="HC475" s="21">
        <v>421</v>
      </c>
      <c r="HD475" s="39">
        <v>625</v>
      </c>
      <c r="HE475" s="39">
        <v>275</v>
      </c>
      <c r="HF475" s="39">
        <v>2500</v>
      </c>
      <c r="HG475" s="50">
        <f t="shared" si="1004"/>
        <v>2.5732791762249872E-3</v>
      </c>
      <c r="HH475" s="40">
        <f t="shared" si="936"/>
        <v>25.5</v>
      </c>
      <c r="HI475" s="41">
        <f t="shared" si="1005"/>
        <v>63750</v>
      </c>
      <c r="HJ475" s="39">
        <f t="shared" si="1006"/>
        <v>17531250</v>
      </c>
      <c r="HK475" s="39">
        <f t="shared" si="1007"/>
        <v>39843750</v>
      </c>
      <c r="HL475" s="40">
        <f t="shared" si="937"/>
        <v>0</v>
      </c>
      <c r="HM475" s="39">
        <f t="shared" si="1008"/>
        <v>0</v>
      </c>
      <c r="HN475" s="39">
        <f t="shared" si="1009"/>
        <v>0</v>
      </c>
      <c r="HO475" s="39">
        <f t="shared" si="1010"/>
        <v>0</v>
      </c>
      <c r="HP475" s="53">
        <f t="shared" si="1011"/>
        <v>0</v>
      </c>
      <c r="HQ475" s="39">
        <f t="shared" si="1012"/>
        <v>0</v>
      </c>
      <c r="HR475" s="39">
        <f t="shared" si="1013"/>
        <v>0</v>
      </c>
      <c r="IL475" s="21">
        <v>421</v>
      </c>
      <c r="IM475" s="39">
        <v>625</v>
      </c>
      <c r="IN475" s="39">
        <v>275</v>
      </c>
      <c r="IO475" s="39">
        <v>2500</v>
      </c>
      <c r="IP475" s="50">
        <f t="shared" si="1014"/>
        <v>2.5732791769134422E-3</v>
      </c>
      <c r="IQ475" s="40">
        <f t="shared" si="938"/>
        <v>25.5</v>
      </c>
      <c r="IR475" s="41">
        <f t="shared" si="1015"/>
        <v>63750</v>
      </c>
      <c r="IS475" s="39">
        <f t="shared" si="1016"/>
        <v>17531250</v>
      </c>
      <c r="IT475" s="39">
        <f t="shared" si="1017"/>
        <v>39843750</v>
      </c>
      <c r="IU475" s="40">
        <f t="shared" si="939"/>
        <v>0</v>
      </c>
      <c r="IV475" s="39">
        <f t="shared" si="1018"/>
        <v>0</v>
      </c>
      <c r="IW475" s="39">
        <f t="shared" si="1019"/>
        <v>0</v>
      </c>
      <c r="IX475" s="39">
        <f t="shared" si="1020"/>
        <v>0</v>
      </c>
      <c r="IY475" s="53">
        <f t="shared" si="1021"/>
        <v>0</v>
      </c>
      <c r="IZ475" s="39">
        <f t="shared" si="1022"/>
        <v>0</v>
      </c>
      <c r="JA475" s="39">
        <f t="shared" si="1023"/>
        <v>0</v>
      </c>
      <c r="JU475" s="21">
        <v>421</v>
      </c>
      <c r="JV475" s="39">
        <v>625</v>
      </c>
      <c r="JW475" s="39">
        <v>275</v>
      </c>
      <c r="JX475" s="39">
        <v>2500</v>
      </c>
      <c r="JY475" s="50">
        <f t="shared" si="1024"/>
        <v>2.5732791769134448E-3</v>
      </c>
      <c r="JZ475" s="40">
        <f t="shared" si="940"/>
        <v>25.5</v>
      </c>
      <c r="KA475" s="41">
        <f t="shared" si="1025"/>
        <v>63750</v>
      </c>
      <c r="KB475" s="39">
        <f t="shared" si="1026"/>
        <v>17531250</v>
      </c>
      <c r="KC475" s="39">
        <f t="shared" si="1027"/>
        <v>39843750</v>
      </c>
      <c r="KD475" s="40">
        <f t="shared" si="941"/>
        <v>0</v>
      </c>
      <c r="KE475" s="39">
        <f t="shared" si="1028"/>
        <v>0</v>
      </c>
      <c r="KF475" s="39">
        <f t="shared" si="1029"/>
        <v>0</v>
      </c>
      <c r="KG475" s="39">
        <f t="shared" si="1030"/>
        <v>0</v>
      </c>
      <c r="KH475" s="53">
        <f t="shared" si="1031"/>
        <v>0</v>
      </c>
      <c r="KI475" s="39">
        <f t="shared" si="1032"/>
        <v>0</v>
      </c>
      <c r="KJ475" s="39">
        <f t="shared" si="1033"/>
        <v>0</v>
      </c>
      <c r="LD475" s="21">
        <v>421</v>
      </c>
      <c r="LE475" s="39">
        <v>625</v>
      </c>
      <c r="LF475" s="39">
        <v>275</v>
      </c>
      <c r="LG475" s="39">
        <v>2500</v>
      </c>
      <c r="LH475" s="50">
        <f t="shared" si="1034"/>
        <v>2.5732791769134448E-3</v>
      </c>
      <c r="LI475" s="40">
        <f t="shared" si="942"/>
        <v>25.5</v>
      </c>
      <c r="LJ475" s="41">
        <f t="shared" si="1035"/>
        <v>63750</v>
      </c>
      <c r="LK475" s="39">
        <f t="shared" si="1036"/>
        <v>17531250</v>
      </c>
      <c r="LL475" s="39">
        <f t="shared" si="1037"/>
        <v>39843750</v>
      </c>
      <c r="LM475" s="40">
        <f t="shared" si="943"/>
        <v>0</v>
      </c>
      <c r="LN475" s="39">
        <f t="shared" si="1038"/>
        <v>0</v>
      </c>
      <c r="LO475" s="39">
        <f t="shared" si="1039"/>
        <v>0</v>
      </c>
      <c r="LP475" s="39">
        <f t="shared" si="1040"/>
        <v>0</v>
      </c>
      <c r="LQ475" s="53">
        <f t="shared" si="1041"/>
        <v>0</v>
      </c>
      <c r="LR475" s="39">
        <f t="shared" si="1042"/>
        <v>0</v>
      </c>
      <c r="LS475" s="39">
        <f t="shared" si="1043"/>
        <v>0</v>
      </c>
    </row>
    <row r="476" spans="1:331" x14ac:dyDescent="0.25">
      <c r="A476" s="21">
        <v>422</v>
      </c>
      <c r="B476" s="39">
        <v>625</v>
      </c>
      <c r="C476" s="39">
        <v>325</v>
      </c>
      <c r="D476" s="39">
        <v>2500</v>
      </c>
      <c r="E476" s="50">
        <f t="shared" si="944"/>
        <v>1.08E-3</v>
      </c>
      <c r="F476" s="40">
        <f t="shared" si="924"/>
        <v>20.104199999999999</v>
      </c>
      <c r="G476" s="41">
        <f t="shared" si="945"/>
        <v>50260.5</v>
      </c>
      <c r="H476" s="39">
        <f t="shared" si="946"/>
        <v>16334662.5</v>
      </c>
      <c r="I476" s="39">
        <f t="shared" si="947"/>
        <v>31412812.5</v>
      </c>
      <c r="J476" s="40">
        <f t="shared" si="925"/>
        <v>11730</v>
      </c>
      <c r="K476" s="39">
        <f t="shared" si="948"/>
        <v>29325000</v>
      </c>
      <c r="L476" s="39">
        <f t="shared" si="949"/>
        <v>9530625000</v>
      </c>
      <c r="M476" s="39">
        <f t="shared" si="950"/>
        <v>18328125000</v>
      </c>
      <c r="N476" s="53">
        <f t="shared" si="951"/>
        <v>3097453125000</v>
      </c>
      <c r="O476" s="39">
        <f t="shared" si="952"/>
        <v>5956640625000</v>
      </c>
      <c r="P476" s="39">
        <f t="shared" si="953"/>
        <v>11455078125000</v>
      </c>
      <c r="AJ476" s="21">
        <v>422</v>
      </c>
      <c r="AK476" s="39">
        <v>625</v>
      </c>
      <c r="AL476" s="39">
        <v>325</v>
      </c>
      <c r="AM476" s="39">
        <v>2500</v>
      </c>
      <c r="AN476" s="50">
        <f t="shared" si="954"/>
        <v>1.8133422595322649E-3</v>
      </c>
      <c r="AO476" s="40">
        <f t="shared" si="926"/>
        <v>25.277887910512181</v>
      </c>
      <c r="AP476" s="41">
        <f t="shared" si="955"/>
        <v>63194.71977628045</v>
      </c>
      <c r="AQ476" s="39">
        <f t="shared" si="956"/>
        <v>20538283.927291147</v>
      </c>
      <c r="AR476" s="39">
        <f t="shared" si="957"/>
        <v>39496699.860175282</v>
      </c>
      <c r="AS476" s="40">
        <f t="shared" si="927"/>
        <v>2379.8861909636239</v>
      </c>
      <c r="AT476" s="39">
        <f t="shared" si="958"/>
        <v>5949715.4774090601</v>
      </c>
      <c r="AU476" s="39">
        <f t="shared" si="959"/>
        <v>1933657530.1579444</v>
      </c>
      <c r="AV476" s="39">
        <f t="shared" si="960"/>
        <v>3718572173.3806624</v>
      </c>
      <c r="AW476" s="53">
        <f t="shared" si="961"/>
        <v>628438697301.33191</v>
      </c>
      <c r="AX476" s="39">
        <f t="shared" si="962"/>
        <v>1208535956348.7153</v>
      </c>
      <c r="AY476" s="39">
        <f t="shared" si="963"/>
        <v>2324107608362.9141</v>
      </c>
      <c r="BS476" s="21">
        <v>422</v>
      </c>
      <c r="BT476" s="39">
        <v>625</v>
      </c>
      <c r="BU476" s="39">
        <v>325</v>
      </c>
      <c r="BV476" s="39">
        <v>2500</v>
      </c>
      <c r="BW476" s="50">
        <f t="shared" si="964"/>
        <v>2.1964416329344526E-3</v>
      </c>
      <c r="BX476" s="40">
        <f t="shared" si="928"/>
        <v>25.5</v>
      </c>
      <c r="BY476" s="41">
        <f t="shared" si="965"/>
        <v>63750</v>
      </c>
      <c r="BZ476" s="39">
        <f t="shared" si="966"/>
        <v>20718750</v>
      </c>
      <c r="CA476" s="39">
        <f t="shared" si="967"/>
        <v>39843750</v>
      </c>
      <c r="CB476" s="40">
        <f t="shared" si="929"/>
        <v>0</v>
      </c>
      <c r="CC476" s="39">
        <f t="shared" si="968"/>
        <v>0</v>
      </c>
      <c r="CD476" s="39">
        <f t="shared" si="969"/>
        <v>0</v>
      </c>
      <c r="CE476" s="39">
        <f t="shared" si="970"/>
        <v>0</v>
      </c>
      <c r="CF476" s="53">
        <f t="shared" si="971"/>
        <v>0</v>
      </c>
      <c r="CG476" s="39">
        <f t="shared" si="972"/>
        <v>0</v>
      </c>
      <c r="CH476" s="39">
        <f t="shared" si="973"/>
        <v>0</v>
      </c>
      <c r="DB476" s="21">
        <v>422</v>
      </c>
      <c r="DC476" s="39">
        <v>625</v>
      </c>
      <c r="DD476" s="39">
        <v>325</v>
      </c>
      <c r="DE476" s="39">
        <v>2500</v>
      </c>
      <c r="DF476" s="50">
        <f t="shared" si="974"/>
        <v>2.5479453082740957E-3</v>
      </c>
      <c r="DG476" s="40">
        <f t="shared" si="930"/>
        <v>25.5</v>
      </c>
      <c r="DH476" s="41">
        <f t="shared" si="975"/>
        <v>63750</v>
      </c>
      <c r="DI476" s="39">
        <f t="shared" si="976"/>
        <v>20718750</v>
      </c>
      <c r="DJ476" s="39">
        <f t="shared" si="977"/>
        <v>39843750</v>
      </c>
      <c r="DK476" s="40">
        <f t="shared" si="931"/>
        <v>0</v>
      </c>
      <c r="DL476" s="39">
        <f t="shared" si="978"/>
        <v>0</v>
      </c>
      <c r="DM476" s="39">
        <f t="shared" si="979"/>
        <v>0</v>
      </c>
      <c r="DN476" s="39">
        <f t="shared" si="980"/>
        <v>0</v>
      </c>
      <c r="DO476" s="53">
        <f t="shared" si="981"/>
        <v>0</v>
      </c>
      <c r="DP476" s="39">
        <f t="shared" si="982"/>
        <v>0</v>
      </c>
      <c r="DQ476" s="39">
        <f t="shared" si="983"/>
        <v>0</v>
      </c>
      <c r="EK476" s="21">
        <v>422</v>
      </c>
      <c r="EL476" s="39">
        <v>625</v>
      </c>
      <c r="EM476" s="39">
        <v>325</v>
      </c>
      <c r="EN476" s="39">
        <v>2500</v>
      </c>
      <c r="EO476" s="50">
        <f t="shared" si="984"/>
        <v>2.6821926333251101E-3</v>
      </c>
      <c r="EP476" s="40">
        <f t="shared" si="932"/>
        <v>25.5</v>
      </c>
      <c r="EQ476" s="41">
        <f t="shared" si="985"/>
        <v>63750</v>
      </c>
      <c r="ER476" s="39">
        <f t="shared" si="986"/>
        <v>20718750</v>
      </c>
      <c r="ES476" s="39">
        <f t="shared" si="987"/>
        <v>39843750</v>
      </c>
      <c r="ET476" s="40">
        <f t="shared" si="933"/>
        <v>0</v>
      </c>
      <c r="EU476" s="39">
        <f t="shared" si="988"/>
        <v>0</v>
      </c>
      <c r="EV476" s="39">
        <f t="shared" si="989"/>
        <v>0</v>
      </c>
      <c r="EW476" s="39">
        <f t="shared" si="990"/>
        <v>0</v>
      </c>
      <c r="EX476" s="53">
        <f t="shared" si="991"/>
        <v>0</v>
      </c>
      <c r="EY476" s="39">
        <f t="shared" si="992"/>
        <v>0</v>
      </c>
      <c r="EZ476" s="39">
        <f t="shared" si="993"/>
        <v>0</v>
      </c>
      <c r="FT476" s="21">
        <v>422</v>
      </c>
      <c r="FU476" s="39">
        <v>625</v>
      </c>
      <c r="FV476" s="39">
        <v>325</v>
      </c>
      <c r="FW476" s="39">
        <v>2500</v>
      </c>
      <c r="FX476" s="50">
        <f t="shared" si="994"/>
        <v>2.6924108518937041E-3</v>
      </c>
      <c r="FY476" s="40">
        <f t="shared" si="934"/>
        <v>25.5</v>
      </c>
      <c r="FZ476" s="41">
        <f t="shared" si="995"/>
        <v>63750</v>
      </c>
      <c r="GA476" s="39">
        <f t="shared" si="996"/>
        <v>20718750</v>
      </c>
      <c r="GB476" s="39">
        <f t="shared" si="997"/>
        <v>39843750</v>
      </c>
      <c r="GC476" s="40">
        <f t="shared" si="935"/>
        <v>0</v>
      </c>
      <c r="GD476" s="39">
        <f t="shared" si="998"/>
        <v>0</v>
      </c>
      <c r="GE476" s="39">
        <f t="shared" si="999"/>
        <v>0</v>
      </c>
      <c r="GF476" s="39">
        <f t="shared" si="1000"/>
        <v>0</v>
      </c>
      <c r="GG476" s="53">
        <f t="shared" si="1001"/>
        <v>0</v>
      </c>
      <c r="GH476" s="39">
        <f t="shared" si="1002"/>
        <v>0</v>
      </c>
      <c r="GI476" s="39">
        <f t="shared" si="1003"/>
        <v>0</v>
      </c>
      <c r="HC476" s="21">
        <v>422</v>
      </c>
      <c r="HD476" s="39">
        <v>625</v>
      </c>
      <c r="HE476" s="39">
        <v>325</v>
      </c>
      <c r="HF476" s="39">
        <v>2500</v>
      </c>
      <c r="HG476" s="50">
        <f t="shared" si="1004"/>
        <v>2.6924513212829414E-3</v>
      </c>
      <c r="HH476" s="40">
        <f t="shared" si="936"/>
        <v>25.5</v>
      </c>
      <c r="HI476" s="41">
        <f t="shared" si="1005"/>
        <v>63750</v>
      </c>
      <c r="HJ476" s="39">
        <f t="shared" si="1006"/>
        <v>20718750</v>
      </c>
      <c r="HK476" s="39">
        <f t="shared" si="1007"/>
        <v>39843750</v>
      </c>
      <c r="HL476" s="40">
        <f t="shared" si="937"/>
        <v>0</v>
      </c>
      <c r="HM476" s="39">
        <f t="shared" si="1008"/>
        <v>0</v>
      </c>
      <c r="HN476" s="39">
        <f t="shared" si="1009"/>
        <v>0</v>
      </c>
      <c r="HO476" s="39">
        <f t="shared" si="1010"/>
        <v>0</v>
      </c>
      <c r="HP476" s="53">
        <f t="shared" si="1011"/>
        <v>0</v>
      </c>
      <c r="HQ476" s="39">
        <f t="shared" si="1012"/>
        <v>0</v>
      </c>
      <c r="HR476" s="39">
        <f t="shared" si="1013"/>
        <v>0</v>
      </c>
      <c r="IL476" s="21">
        <v>422</v>
      </c>
      <c r="IM476" s="39">
        <v>625</v>
      </c>
      <c r="IN476" s="39">
        <v>325</v>
      </c>
      <c r="IO476" s="39">
        <v>2500</v>
      </c>
      <c r="IP476" s="50">
        <f t="shared" si="1014"/>
        <v>2.6924513220128372E-3</v>
      </c>
      <c r="IQ476" s="40">
        <f t="shared" si="938"/>
        <v>25.5</v>
      </c>
      <c r="IR476" s="41">
        <f t="shared" si="1015"/>
        <v>63750</v>
      </c>
      <c r="IS476" s="39">
        <f t="shared" si="1016"/>
        <v>20718750</v>
      </c>
      <c r="IT476" s="39">
        <f t="shared" si="1017"/>
        <v>39843750</v>
      </c>
      <c r="IU476" s="40">
        <f t="shared" si="939"/>
        <v>0</v>
      </c>
      <c r="IV476" s="39">
        <f t="shared" si="1018"/>
        <v>0</v>
      </c>
      <c r="IW476" s="39">
        <f t="shared" si="1019"/>
        <v>0</v>
      </c>
      <c r="IX476" s="39">
        <f t="shared" si="1020"/>
        <v>0</v>
      </c>
      <c r="IY476" s="53">
        <f t="shared" si="1021"/>
        <v>0</v>
      </c>
      <c r="IZ476" s="39">
        <f t="shared" si="1022"/>
        <v>0</v>
      </c>
      <c r="JA476" s="39">
        <f t="shared" si="1023"/>
        <v>0</v>
      </c>
      <c r="JU476" s="21">
        <v>422</v>
      </c>
      <c r="JV476" s="39">
        <v>625</v>
      </c>
      <c r="JW476" s="39">
        <v>325</v>
      </c>
      <c r="JX476" s="39">
        <v>2500</v>
      </c>
      <c r="JY476" s="50">
        <f t="shared" si="1024"/>
        <v>2.6924513220128402E-3</v>
      </c>
      <c r="JZ476" s="40">
        <f t="shared" si="940"/>
        <v>25.5</v>
      </c>
      <c r="KA476" s="41">
        <f t="shared" si="1025"/>
        <v>63750</v>
      </c>
      <c r="KB476" s="39">
        <f t="shared" si="1026"/>
        <v>20718750</v>
      </c>
      <c r="KC476" s="39">
        <f t="shared" si="1027"/>
        <v>39843750</v>
      </c>
      <c r="KD476" s="40">
        <f t="shared" si="941"/>
        <v>0</v>
      </c>
      <c r="KE476" s="39">
        <f t="shared" si="1028"/>
        <v>0</v>
      </c>
      <c r="KF476" s="39">
        <f t="shared" si="1029"/>
        <v>0</v>
      </c>
      <c r="KG476" s="39">
        <f t="shared" si="1030"/>
        <v>0</v>
      </c>
      <c r="KH476" s="53">
        <f t="shared" si="1031"/>
        <v>0</v>
      </c>
      <c r="KI476" s="39">
        <f t="shared" si="1032"/>
        <v>0</v>
      </c>
      <c r="KJ476" s="39">
        <f t="shared" si="1033"/>
        <v>0</v>
      </c>
      <c r="LD476" s="21">
        <v>422</v>
      </c>
      <c r="LE476" s="39">
        <v>625</v>
      </c>
      <c r="LF476" s="39">
        <v>325</v>
      </c>
      <c r="LG476" s="39">
        <v>2500</v>
      </c>
      <c r="LH476" s="50">
        <f t="shared" si="1034"/>
        <v>2.6924513220128402E-3</v>
      </c>
      <c r="LI476" s="40">
        <f t="shared" si="942"/>
        <v>25.5</v>
      </c>
      <c r="LJ476" s="41">
        <f t="shared" si="1035"/>
        <v>63750</v>
      </c>
      <c r="LK476" s="39">
        <f t="shared" si="1036"/>
        <v>20718750</v>
      </c>
      <c r="LL476" s="39">
        <f t="shared" si="1037"/>
        <v>39843750</v>
      </c>
      <c r="LM476" s="40">
        <f t="shared" si="943"/>
        <v>0</v>
      </c>
      <c r="LN476" s="39">
        <f t="shared" si="1038"/>
        <v>0</v>
      </c>
      <c r="LO476" s="39">
        <f t="shared" si="1039"/>
        <v>0</v>
      </c>
      <c r="LP476" s="39">
        <f t="shared" si="1040"/>
        <v>0</v>
      </c>
      <c r="LQ476" s="53">
        <f t="shared" si="1041"/>
        <v>0</v>
      </c>
      <c r="LR476" s="39">
        <f t="shared" si="1042"/>
        <v>0</v>
      </c>
      <c r="LS476" s="39">
        <f t="shared" si="1043"/>
        <v>0</v>
      </c>
    </row>
    <row r="477" spans="1:331" x14ac:dyDescent="0.25">
      <c r="A477" s="21">
        <v>423</v>
      </c>
      <c r="B477" s="39">
        <v>625</v>
      </c>
      <c r="C477" s="39">
        <v>375</v>
      </c>
      <c r="D477" s="39">
        <v>2500</v>
      </c>
      <c r="E477" s="50">
        <f t="shared" si="944"/>
        <v>1.0875000000000001E-3</v>
      </c>
      <c r="F477" s="40">
        <f t="shared" si="924"/>
        <v>20.191816406250002</v>
      </c>
      <c r="G477" s="41">
        <f t="shared" si="945"/>
        <v>50479.541015625007</v>
      </c>
      <c r="H477" s="39">
        <f t="shared" si="946"/>
        <v>18929827.880859379</v>
      </c>
      <c r="I477" s="39">
        <f t="shared" si="947"/>
        <v>31549713.134765629</v>
      </c>
      <c r="J477" s="40">
        <f t="shared" si="925"/>
        <v>11634.374999999998</v>
      </c>
      <c r="K477" s="39">
        <f t="shared" si="948"/>
        <v>29085937.499999996</v>
      </c>
      <c r="L477" s="39">
        <f t="shared" si="949"/>
        <v>10907226562.499998</v>
      </c>
      <c r="M477" s="39">
        <f t="shared" si="950"/>
        <v>18178710937.499996</v>
      </c>
      <c r="N477" s="53">
        <f t="shared" si="951"/>
        <v>4090209960937.4995</v>
      </c>
      <c r="O477" s="39">
        <f t="shared" si="952"/>
        <v>6817016601562.499</v>
      </c>
      <c r="P477" s="39">
        <f t="shared" si="953"/>
        <v>11361694335937.498</v>
      </c>
      <c r="AJ477" s="21">
        <v>423</v>
      </c>
      <c r="AK477" s="39">
        <v>625</v>
      </c>
      <c r="AL477" s="39">
        <v>375</v>
      </c>
      <c r="AM477" s="39">
        <v>2500</v>
      </c>
      <c r="AN477" s="50">
        <f t="shared" si="954"/>
        <v>1.8859342992702407E-3</v>
      </c>
      <c r="AO477" s="40">
        <f t="shared" si="926"/>
        <v>25.417054976471057</v>
      </c>
      <c r="AP477" s="41">
        <f t="shared" si="955"/>
        <v>63542.637441177641</v>
      </c>
      <c r="AQ477" s="39">
        <f t="shared" si="956"/>
        <v>23828489.040441617</v>
      </c>
      <c r="AR477" s="39">
        <f t="shared" si="957"/>
        <v>39714148.400736026</v>
      </c>
      <c r="AS477" s="40">
        <f t="shared" si="927"/>
        <v>1454.3376843044325</v>
      </c>
      <c r="AT477" s="39">
        <f t="shared" si="958"/>
        <v>3635844.2107610814</v>
      </c>
      <c r="AU477" s="39">
        <f t="shared" si="959"/>
        <v>1363441579.0354056</v>
      </c>
      <c r="AV477" s="39">
        <f t="shared" si="960"/>
        <v>2272402631.7256761</v>
      </c>
      <c r="AW477" s="53">
        <f t="shared" si="961"/>
        <v>511290592138.2771</v>
      </c>
      <c r="AX477" s="39">
        <f t="shared" si="962"/>
        <v>852150986897.12854</v>
      </c>
      <c r="AY477" s="39">
        <f t="shared" si="963"/>
        <v>1420251644828.5474</v>
      </c>
      <c r="BS477" s="21">
        <v>423</v>
      </c>
      <c r="BT477" s="39">
        <v>625</v>
      </c>
      <c r="BU477" s="39">
        <v>375</v>
      </c>
      <c r="BV477" s="39">
        <v>2500</v>
      </c>
      <c r="BW477" s="50">
        <f t="shared" si="964"/>
        <v>2.2868031366827649E-3</v>
      </c>
      <c r="BX477" s="40">
        <f t="shared" si="928"/>
        <v>25.5</v>
      </c>
      <c r="BY477" s="41">
        <f t="shared" si="965"/>
        <v>63750</v>
      </c>
      <c r="BZ477" s="39">
        <f t="shared" si="966"/>
        <v>23906250</v>
      </c>
      <c r="CA477" s="39">
        <f t="shared" si="967"/>
        <v>39843750</v>
      </c>
      <c r="CB477" s="40">
        <f t="shared" si="929"/>
        <v>0</v>
      </c>
      <c r="CC477" s="39">
        <f t="shared" si="968"/>
        <v>0</v>
      </c>
      <c r="CD477" s="39">
        <f t="shared" si="969"/>
        <v>0</v>
      </c>
      <c r="CE477" s="39">
        <f t="shared" si="970"/>
        <v>0</v>
      </c>
      <c r="CF477" s="53">
        <f t="shared" si="971"/>
        <v>0</v>
      </c>
      <c r="CG477" s="39">
        <f t="shared" si="972"/>
        <v>0</v>
      </c>
      <c r="CH477" s="39">
        <f t="shared" si="973"/>
        <v>0</v>
      </c>
      <c r="DB477" s="21">
        <v>423</v>
      </c>
      <c r="DC477" s="39">
        <v>625</v>
      </c>
      <c r="DD477" s="39">
        <v>375</v>
      </c>
      <c r="DE477" s="39">
        <v>2500</v>
      </c>
      <c r="DF477" s="50">
        <f t="shared" si="974"/>
        <v>2.6588655830254724E-3</v>
      </c>
      <c r="DG477" s="40">
        <f t="shared" si="930"/>
        <v>25.5</v>
      </c>
      <c r="DH477" s="41">
        <f t="shared" si="975"/>
        <v>63750</v>
      </c>
      <c r="DI477" s="39">
        <f t="shared" si="976"/>
        <v>23906250</v>
      </c>
      <c r="DJ477" s="39">
        <f t="shared" si="977"/>
        <v>39843750</v>
      </c>
      <c r="DK477" s="40">
        <f t="shared" si="931"/>
        <v>0</v>
      </c>
      <c r="DL477" s="39">
        <f t="shared" si="978"/>
        <v>0</v>
      </c>
      <c r="DM477" s="39">
        <f t="shared" si="979"/>
        <v>0</v>
      </c>
      <c r="DN477" s="39">
        <f t="shared" si="980"/>
        <v>0</v>
      </c>
      <c r="DO477" s="53">
        <f t="shared" si="981"/>
        <v>0</v>
      </c>
      <c r="DP477" s="39">
        <f t="shared" si="982"/>
        <v>0</v>
      </c>
      <c r="DQ477" s="39">
        <f t="shared" si="983"/>
        <v>0</v>
      </c>
      <c r="EK477" s="21">
        <v>423</v>
      </c>
      <c r="EL477" s="39">
        <v>625</v>
      </c>
      <c r="EM477" s="39">
        <v>375</v>
      </c>
      <c r="EN477" s="39">
        <v>2500</v>
      </c>
      <c r="EO477" s="50">
        <f t="shared" si="984"/>
        <v>2.800779043628568E-3</v>
      </c>
      <c r="EP477" s="40">
        <f t="shared" si="932"/>
        <v>25.5</v>
      </c>
      <c r="EQ477" s="41">
        <f t="shared" si="985"/>
        <v>63750</v>
      </c>
      <c r="ER477" s="39">
        <f t="shared" si="986"/>
        <v>23906250</v>
      </c>
      <c r="ES477" s="39">
        <f t="shared" si="987"/>
        <v>39843750</v>
      </c>
      <c r="ET477" s="40">
        <f t="shared" si="933"/>
        <v>0</v>
      </c>
      <c r="EU477" s="39">
        <f t="shared" si="988"/>
        <v>0</v>
      </c>
      <c r="EV477" s="39">
        <f t="shared" si="989"/>
        <v>0</v>
      </c>
      <c r="EW477" s="39">
        <f t="shared" si="990"/>
        <v>0</v>
      </c>
      <c r="EX477" s="53">
        <f t="shared" si="991"/>
        <v>0</v>
      </c>
      <c r="EY477" s="39">
        <f t="shared" si="992"/>
        <v>0</v>
      </c>
      <c r="EZ477" s="39">
        <f t="shared" si="993"/>
        <v>0</v>
      </c>
      <c r="FT477" s="21">
        <v>423</v>
      </c>
      <c r="FU477" s="39">
        <v>625</v>
      </c>
      <c r="FV477" s="39">
        <v>375</v>
      </c>
      <c r="FW477" s="39">
        <v>2500</v>
      </c>
      <c r="FX477" s="50">
        <f t="shared" si="994"/>
        <v>2.8115807325869713E-3</v>
      </c>
      <c r="FY477" s="40">
        <f t="shared" si="934"/>
        <v>25.5</v>
      </c>
      <c r="FZ477" s="41">
        <f t="shared" si="995"/>
        <v>63750</v>
      </c>
      <c r="GA477" s="39">
        <f t="shared" si="996"/>
        <v>23906250</v>
      </c>
      <c r="GB477" s="39">
        <f t="shared" si="997"/>
        <v>39843750</v>
      </c>
      <c r="GC477" s="40">
        <f t="shared" si="935"/>
        <v>0</v>
      </c>
      <c r="GD477" s="39">
        <f t="shared" si="998"/>
        <v>0</v>
      </c>
      <c r="GE477" s="39">
        <f t="shared" si="999"/>
        <v>0</v>
      </c>
      <c r="GF477" s="39">
        <f t="shared" si="1000"/>
        <v>0</v>
      </c>
      <c r="GG477" s="53">
        <f t="shared" si="1001"/>
        <v>0</v>
      </c>
      <c r="GH477" s="39">
        <f t="shared" si="1002"/>
        <v>0</v>
      </c>
      <c r="GI477" s="39">
        <f t="shared" si="1003"/>
        <v>0</v>
      </c>
      <c r="HC477" s="21">
        <v>423</v>
      </c>
      <c r="HD477" s="39">
        <v>625</v>
      </c>
      <c r="HE477" s="39">
        <v>375</v>
      </c>
      <c r="HF477" s="39">
        <v>2500</v>
      </c>
      <c r="HG477" s="50">
        <f t="shared" si="1004"/>
        <v>2.8116234663408948E-3</v>
      </c>
      <c r="HH477" s="40">
        <f t="shared" si="936"/>
        <v>25.5</v>
      </c>
      <c r="HI477" s="41">
        <f t="shared" si="1005"/>
        <v>63750</v>
      </c>
      <c r="HJ477" s="39">
        <f t="shared" si="1006"/>
        <v>23906250</v>
      </c>
      <c r="HK477" s="39">
        <f t="shared" si="1007"/>
        <v>39843750</v>
      </c>
      <c r="HL477" s="40">
        <f t="shared" si="937"/>
        <v>0</v>
      </c>
      <c r="HM477" s="39">
        <f t="shared" si="1008"/>
        <v>0</v>
      </c>
      <c r="HN477" s="39">
        <f t="shared" si="1009"/>
        <v>0</v>
      </c>
      <c r="HO477" s="39">
        <f t="shared" si="1010"/>
        <v>0</v>
      </c>
      <c r="HP477" s="53">
        <f t="shared" si="1011"/>
        <v>0</v>
      </c>
      <c r="HQ477" s="39">
        <f t="shared" si="1012"/>
        <v>0</v>
      </c>
      <c r="HR477" s="39">
        <f t="shared" si="1013"/>
        <v>0</v>
      </c>
      <c r="IL477" s="21">
        <v>423</v>
      </c>
      <c r="IM477" s="39">
        <v>625</v>
      </c>
      <c r="IN477" s="39">
        <v>375</v>
      </c>
      <c r="IO477" s="39">
        <v>2500</v>
      </c>
      <c r="IP477" s="50">
        <f t="shared" si="1014"/>
        <v>2.8116234671122322E-3</v>
      </c>
      <c r="IQ477" s="40">
        <f t="shared" si="938"/>
        <v>25.5</v>
      </c>
      <c r="IR477" s="41">
        <f t="shared" si="1015"/>
        <v>63750</v>
      </c>
      <c r="IS477" s="39">
        <f t="shared" si="1016"/>
        <v>23906250</v>
      </c>
      <c r="IT477" s="39">
        <f t="shared" si="1017"/>
        <v>39843750</v>
      </c>
      <c r="IU477" s="40">
        <f t="shared" si="939"/>
        <v>0</v>
      </c>
      <c r="IV477" s="39">
        <f t="shared" si="1018"/>
        <v>0</v>
      </c>
      <c r="IW477" s="39">
        <f t="shared" si="1019"/>
        <v>0</v>
      </c>
      <c r="IX477" s="39">
        <f t="shared" si="1020"/>
        <v>0</v>
      </c>
      <c r="IY477" s="53">
        <f t="shared" si="1021"/>
        <v>0</v>
      </c>
      <c r="IZ477" s="39">
        <f t="shared" si="1022"/>
        <v>0</v>
      </c>
      <c r="JA477" s="39">
        <f t="shared" si="1023"/>
        <v>0</v>
      </c>
      <c r="JU477" s="21">
        <v>423</v>
      </c>
      <c r="JV477" s="39">
        <v>625</v>
      </c>
      <c r="JW477" s="39">
        <v>375</v>
      </c>
      <c r="JX477" s="39">
        <v>2500</v>
      </c>
      <c r="JY477" s="50">
        <f t="shared" si="1024"/>
        <v>2.8116234671122353E-3</v>
      </c>
      <c r="JZ477" s="40">
        <f t="shared" si="940"/>
        <v>25.5</v>
      </c>
      <c r="KA477" s="41">
        <f t="shared" si="1025"/>
        <v>63750</v>
      </c>
      <c r="KB477" s="39">
        <f t="shared" si="1026"/>
        <v>23906250</v>
      </c>
      <c r="KC477" s="39">
        <f t="shared" si="1027"/>
        <v>39843750</v>
      </c>
      <c r="KD477" s="40">
        <f t="shared" si="941"/>
        <v>0</v>
      </c>
      <c r="KE477" s="39">
        <f t="shared" si="1028"/>
        <v>0</v>
      </c>
      <c r="KF477" s="39">
        <f t="shared" si="1029"/>
        <v>0</v>
      </c>
      <c r="KG477" s="39">
        <f t="shared" si="1030"/>
        <v>0</v>
      </c>
      <c r="KH477" s="53">
        <f t="shared" si="1031"/>
        <v>0</v>
      </c>
      <c r="KI477" s="39">
        <f t="shared" si="1032"/>
        <v>0</v>
      </c>
      <c r="KJ477" s="39">
        <f t="shared" si="1033"/>
        <v>0</v>
      </c>
      <c r="LD477" s="21">
        <v>423</v>
      </c>
      <c r="LE477" s="39">
        <v>625</v>
      </c>
      <c r="LF477" s="39">
        <v>375</v>
      </c>
      <c r="LG477" s="39">
        <v>2500</v>
      </c>
      <c r="LH477" s="50">
        <f t="shared" si="1034"/>
        <v>2.8116234671122353E-3</v>
      </c>
      <c r="LI477" s="40">
        <f t="shared" si="942"/>
        <v>25.5</v>
      </c>
      <c r="LJ477" s="41">
        <f t="shared" si="1035"/>
        <v>63750</v>
      </c>
      <c r="LK477" s="39">
        <f t="shared" si="1036"/>
        <v>23906250</v>
      </c>
      <c r="LL477" s="39">
        <f t="shared" si="1037"/>
        <v>39843750</v>
      </c>
      <c r="LM477" s="40">
        <f t="shared" si="943"/>
        <v>0</v>
      </c>
      <c r="LN477" s="39">
        <f t="shared" si="1038"/>
        <v>0</v>
      </c>
      <c r="LO477" s="39">
        <f t="shared" si="1039"/>
        <v>0</v>
      </c>
      <c r="LP477" s="39">
        <f t="shared" si="1040"/>
        <v>0</v>
      </c>
      <c r="LQ477" s="53">
        <f t="shared" si="1041"/>
        <v>0</v>
      </c>
      <c r="LR477" s="39">
        <f t="shared" si="1042"/>
        <v>0</v>
      </c>
      <c r="LS477" s="39">
        <f t="shared" si="1043"/>
        <v>0</v>
      </c>
    </row>
    <row r="478" spans="1:331" x14ac:dyDescent="0.25">
      <c r="A478" s="21">
        <v>424</v>
      </c>
      <c r="B478" s="39">
        <v>625</v>
      </c>
      <c r="C478" s="39">
        <v>425</v>
      </c>
      <c r="D478" s="39">
        <v>2500</v>
      </c>
      <c r="E478" s="50">
        <f t="shared" si="944"/>
        <v>1.0950000000000001E-3</v>
      </c>
      <c r="F478" s="40">
        <f t="shared" si="924"/>
        <v>20.278715625</v>
      </c>
      <c r="G478" s="41">
        <f t="shared" si="945"/>
        <v>50696.7890625</v>
      </c>
      <c r="H478" s="39">
        <f t="shared" si="946"/>
        <v>21546135.3515625</v>
      </c>
      <c r="I478" s="39">
        <f t="shared" si="947"/>
        <v>31685493.1640625</v>
      </c>
      <c r="J478" s="40">
        <f t="shared" si="925"/>
        <v>11538.75</v>
      </c>
      <c r="K478" s="39">
        <f t="shared" si="948"/>
        <v>28846875</v>
      </c>
      <c r="L478" s="39">
        <f t="shared" si="949"/>
        <v>12259921875</v>
      </c>
      <c r="M478" s="39">
        <f t="shared" si="950"/>
        <v>18029296875</v>
      </c>
      <c r="N478" s="53">
        <f t="shared" si="951"/>
        <v>5210466796875</v>
      </c>
      <c r="O478" s="39">
        <f t="shared" si="952"/>
        <v>7662451171875</v>
      </c>
      <c r="P478" s="39">
        <f t="shared" si="953"/>
        <v>11268310546875</v>
      </c>
      <c r="AJ478" s="21">
        <v>424</v>
      </c>
      <c r="AK478" s="39">
        <v>625</v>
      </c>
      <c r="AL478" s="39">
        <v>425</v>
      </c>
      <c r="AM478" s="39">
        <v>2500</v>
      </c>
      <c r="AN478" s="50">
        <f t="shared" si="954"/>
        <v>1.9585263390082164E-3</v>
      </c>
      <c r="AO478" s="40">
        <f t="shared" si="926"/>
        <v>25.489034588455109</v>
      </c>
      <c r="AP478" s="41">
        <f t="shared" si="955"/>
        <v>63722.586471137773</v>
      </c>
      <c r="AQ478" s="39">
        <f t="shared" si="956"/>
        <v>27082099.250233553</v>
      </c>
      <c r="AR478" s="39">
        <f t="shared" si="957"/>
        <v>39826616.544461109</v>
      </c>
      <c r="AS478" s="40">
        <f t="shared" si="927"/>
        <v>528.78917764524124</v>
      </c>
      <c r="AT478" s="39">
        <f t="shared" si="958"/>
        <v>1321972.9441131032</v>
      </c>
      <c r="AU478" s="39">
        <f t="shared" si="959"/>
        <v>561838501.24806881</v>
      </c>
      <c r="AV478" s="39">
        <f t="shared" si="960"/>
        <v>826233090.07068956</v>
      </c>
      <c r="AW478" s="53">
        <f t="shared" si="961"/>
        <v>238781363030.42923</v>
      </c>
      <c r="AX478" s="39">
        <f t="shared" si="962"/>
        <v>351149063280.04309</v>
      </c>
      <c r="AY478" s="39">
        <f t="shared" si="963"/>
        <v>516395681294.18097</v>
      </c>
      <c r="BS478" s="21">
        <v>424</v>
      </c>
      <c r="BT478" s="39">
        <v>625</v>
      </c>
      <c r="BU478" s="39">
        <v>425</v>
      </c>
      <c r="BV478" s="39">
        <v>2500</v>
      </c>
      <c r="BW478" s="50">
        <f t="shared" si="964"/>
        <v>2.3771646404310773E-3</v>
      </c>
      <c r="BX478" s="40">
        <f t="shared" si="928"/>
        <v>25.5</v>
      </c>
      <c r="BY478" s="41">
        <f t="shared" si="965"/>
        <v>63750</v>
      </c>
      <c r="BZ478" s="39">
        <f t="shared" si="966"/>
        <v>27093750</v>
      </c>
      <c r="CA478" s="39">
        <f t="shared" si="967"/>
        <v>39843750</v>
      </c>
      <c r="CB478" s="40">
        <f t="shared" si="929"/>
        <v>0</v>
      </c>
      <c r="CC478" s="39">
        <f t="shared" si="968"/>
        <v>0</v>
      </c>
      <c r="CD478" s="39">
        <f t="shared" si="969"/>
        <v>0</v>
      </c>
      <c r="CE478" s="39">
        <f t="shared" si="970"/>
        <v>0</v>
      </c>
      <c r="CF478" s="53">
        <f t="shared" si="971"/>
        <v>0</v>
      </c>
      <c r="CG478" s="39">
        <f t="shared" si="972"/>
        <v>0</v>
      </c>
      <c r="CH478" s="39">
        <f t="shared" si="973"/>
        <v>0</v>
      </c>
      <c r="DB478" s="21">
        <v>424</v>
      </c>
      <c r="DC478" s="39">
        <v>625</v>
      </c>
      <c r="DD478" s="39">
        <v>425</v>
      </c>
      <c r="DE478" s="39">
        <v>2500</v>
      </c>
      <c r="DF478" s="50">
        <f t="shared" si="974"/>
        <v>2.7697858577768499E-3</v>
      </c>
      <c r="DG478" s="40">
        <f t="shared" si="930"/>
        <v>25.5</v>
      </c>
      <c r="DH478" s="41">
        <f t="shared" si="975"/>
        <v>63750</v>
      </c>
      <c r="DI478" s="39">
        <f t="shared" si="976"/>
        <v>27093750</v>
      </c>
      <c r="DJ478" s="39">
        <f t="shared" si="977"/>
        <v>39843750</v>
      </c>
      <c r="DK478" s="40">
        <f t="shared" si="931"/>
        <v>0</v>
      </c>
      <c r="DL478" s="39">
        <f t="shared" si="978"/>
        <v>0</v>
      </c>
      <c r="DM478" s="39">
        <f t="shared" si="979"/>
        <v>0</v>
      </c>
      <c r="DN478" s="39">
        <f t="shared" si="980"/>
        <v>0</v>
      </c>
      <c r="DO478" s="53">
        <f t="shared" si="981"/>
        <v>0</v>
      </c>
      <c r="DP478" s="39">
        <f t="shared" si="982"/>
        <v>0</v>
      </c>
      <c r="DQ478" s="39">
        <f t="shared" si="983"/>
        <v>0</v>
      </c>
      <c r="EK478" s="21">
        <v>424</v>
      </c>
      <c r="EL478" s="39">
        <v>625</v>
      </c>
      <c r="EM478" s="39">
        <v>425</v>
      </c>
      <c r="EN478" s="39">
        <v>2500</v>
      </c>
      <c r="EO478" s="50">
        <f t="shared" si="984"/>
        <v>2.9193654539320262E-3</v>
      </c>
      <c r="EP478" s="40">
        <f t="shared" si="932"/>
        <v>25.5</v>
      </c>
      <c r="EQ478" s="41">
        <f t="shared" si="985"/>
        <v>63750</v>
      </c>
      <c r="ER478" s="39">
        <f t="shared" si="986"/>
        <v>27093750</v>
      </c>
      <c r="ES478" s="39">
        <f t="shared" si="987"/>
        <v>39843750</v>
      </c>
      <c r="ET478" s="40">
        <f t="shared" si="933"/>
        <v>0</v>
      </c>
      <c r="EU478" s="39">
        <f t="shared" si="988"/>
        <v>0</v>
      </c>
      <c r="EV478" s="39">
        <f t="shared" si="989"/>
        <v>0</v>
      </c>
      <c r="EW478" s="39">
        <f t="shared" si="990"/>
        <v>0</v>
      </c>
      <c r="EX478" s="53">
        <f t="shared" si="991"/>
        <v>0</v>
      </c>
      <c r="EY478" s="39">
        <f t="shared" si="992"/>
        <v>0</v>
      </c>
      <c r="EZ478" s="39">
        <f t="shared" si="993"/>
        <v>0</v>
      </c>
      <c r="FT478" s="21">
        <v>424</v>
      </c>
      <c r="FU478" s="39">
        <v>625</v>
      </c>
      <c r="FV478" s="39">
        <v>425</v>
      </c>
      <c r="FW478" s="39">
        <v>2500</v>
      </c>
      <c r="FX478" s="50">
        <f t="shared" si="994"/>
        <v>2.9307506132802384E-3</v>
      </c>
      <c r="FY478" s="40">
        <f t="shared" si="934"/>
        <v>25.5</v>
      </c>
      <c r="FZ478" s="41">
        <f t="shared" si="995"/>
        <v>63750</v>
      </c>
      <c r="GA478" s="39">
        <f t="shared" si="996"/>
        <v>27093750</v>
      </c>
      <c r="GB478" s="39">
        <f t="shared" si="997"/>
        <v>39843750</v>
      </c>
      <c r="GC478" s="40">
        <f t="shared" si="935"/>
        <v>0</v>
      </c>
      <c r="GD478" s="39">
        <f t="shared" si="998"/>
        <v>0</v>
      </c>
      <c r="GE478" s="39">
        <f t="shared" si="999"/>
        <v>0</v>
      </c>
      <c r="GF478" s="39">
        <f t="shared" si="1000"/>
        <v>0</v>
      </c>
      <c r="GG478" s="53">
        <f t="shared" si="1001"/>
        <v>0</v>
      </c>
      <c r="GH478" s="39">
        <f t="shared" si="1002"/>
        <v>0</v>
      </c>
      <c r="GI478" s="39">
        <f t="shared" si="1003"/>
        <v>0</v>
      </c>
      <c r="HC478" s="21">
        <v>424</v>
      </c>
      <c r="HD478" s="39">
        <v>625</v>
      </c>
      <c r="HE478" s="39">
        <v>425</v>
      </c>
      <c r="HF478" s="39">
        <v>2500</v>
      </c>
      <c r="HG478" s="50">
        <f t="shared" si="1004"/>
        <v>2.9307956113988486E-3</v>
      </c>
      <c r="HH478" s="40">
        <f t="shared" si="936"/>
        <v>25.5</v>
      </c>
      <c r="HI478" s="41">
        <f t="shared" si="1005"/>
        <v>63750</v>
      </c>
      <c r="HJ478" s="39">
        <f t="shared" si="1006"/>
        <v>27093750</v>
      </c>
      <c r="HK478" s="39">
        <f t="shared" si="1007"/>
        <v>39843750</v>
      </c>
      <c r="HL478" s="40">
        <f t="shared" si="937"/>
        <v>0</v>
      </c>
      <c r="HM478" s="39">
        <f t="shared" si="1008"/>
        <v>0</v>
      </c>
      <c r="HN478" s="39">
        <f t="shared" si="1009"/>
        <v>0</v>
      </c>
      <c r="HO478" s="39">
        <f t="shared" si="1010"/>
        <v>0</v>
      </c>
      <c r="HP478" s="53">
        <f t="shared" si="1011"/>
        <v>0</v>
      </c>
      <c r="HQ478" s="39">
        <f t="shared" si="1012"/>
        <v>0</v>
      </c>
      <c r="HR478" s="39">
        <f t="shared" si="1013"/>
        <v>0</v>
      </c>
      <c r="IL478" s="21">
        <v>424</v>
      </c>
      <c r="IM478" s="39">
        <v>625</v>
      </c>
      <c r="IN478" s="39">
        <v>425</v>
      </c>
      <c r="IO478" s="39">
        <v>2500</v>
      </c>
      <c r="IP478" s="50">
        <f t="shared" si="1014"/>
        <v>2.9307956122116272E-3</v>
      </c>
      <c r="IQ478" s="40">
        <f t="shared" si="938"/>
        <v>25.5</v>
      </c>
      <c r="IR478" s="41">
        <f t="shared" si="1015"/>
        <v>63750</v>
      </c>
      <c r="IS478" s="39">
        <f t="shared" si="1016"/>
        <v>27093750</v>
      </c>
      <c r="IT478" s="39">
        <f t="shared" si="1017"/>
        <v>39843750</v>
      </c>
      <c r="IU478" s="40">
        <f t="shared" si="939"/>
        <v>0</v>
      </c>
      <c r="IV478" s="39">
        <f t="shared" si="1018"/>
        <v>0</v>
      </c>
      <c r="IW478" s="39">
        <f t="shared" si="1019"/>
        <v>0</v>
      </c>
      <c r="IX478" s="39">
        <f t="shared" si="1020"/>
        <v>0</v>
      </c>
      <c r="IY478" s="53">
        <f t="shared" si="1021"/>
        <v>0</v>
      </c>
      <c r="IZ478" s="39">
        <f t="shared" si="1022"/>
        <v>0</v>
      </c>
      <c r="JA478" s="39">
        <f t="shared" si="1023"/>
        <v>0</v>
      </c>
      <c r="JU478" s="21">
        <v>424</v>
      </c>
      <c r="JV478" s="39">
        <v>625</v>
      </c>
      <c r="JW478" s="39">
        <v>425</v>
      </c>
      <c r="JX478" s="39">
        <v>2500</v>
      </c>
      <c r="JY478" s="50">
        <f t="shared" si="1024"/>
        <v>2.9307956122116307E-3</v>
      </c>
      <c r="JZ478" s="40">
        <f t="shared" si="940"/>
        <v>25.5</v>
      </c>
      <c r="KA478" s="41">
        <f t="shared" si="1025"/>
        <v>63750</v>
      </c>
      <c r="KB478" s="39">
        <f t="shared" si="1026"/>
        <v>27093750</v>
      </c>
      <c r="KC478" s="39">
        <f t="shared" si="1027"/>
        <v>39843750</v>
      </c>
      <c r="KD478" s="40">
        <f t="shared" si="941"/>
        <v>0</v>
      </c>
      <c r="KE478" s="39">
        <f t="shared" si="1028"/>
        <v>0</v>
      </c>
      <c r="KF478" s="39">
        <f t="shared" si="1029"/>
        <v>0</v>
      </c>
      <c r="KG478" s="39">
        <f t="shared" si="1030"/>
        <v>0</v>
      </c>
      <c r="KH478" s="53">
        <f t="shared" si="1031"/>
        <v>0</v>
      </c>
      <c r="KI478" s="39">
        <f t="shared" si="1032"/>
        <v>0</v>
      </c>
      <c r="KJ478" s="39">
        <f t="shared" si="1033"/>
        <v>0</v>
      </c>
      <c r="LD478" s="21">
        <v>424</v>
      </c>
      <c r="LE478" s="39">
        <v>625</v>
      </c>
      <c r="LF478" s="39">
        <v>425</v>
      </c>
      <c r="LG478" s="39">
        <v>2500</v>
      </c>
      <c r="LH478" s="50">
        <f t="shared" si="1034"/>
        <v>2.9307956122116307E-3</v>
      </c>
      <c r="LI478" s="40">
        <f t="shared" si="942"/>
        <v>25.5</v>
      </c>
      <c r="LJ478" s="41">
        <f t="shared" si="1035"/>
        <v>63750</v>
      </c>
      <c r="LK478" s="39">
        <f t="shared" si="1036"/>
        <v>27093750</v>
      </c>
      <c r="LL478" s="39">
        <f t="shared" si="1037"/>
        <v>39843750</v>
      </c>
      <c r="LM478" s="40">
        <f t="shared" si="943"/>
        <v>0</v>
      </c>
      <c r="LN478" s="39">
        <f t="shared" si="1038"/>
        <v>0</v>
      </c>
      <c r="LO478" s="39">
        <f t="shared" si="1039"/>
        <v>0</v>
      </c>
      <c r="LP478" s="39">
        <f t="shared" si="1040"/>
        <v>0</v>
      </c>
      <c r="LQ478" s="53">
        <f t="shared" si="1041"/>
        <v>0</v>
      </c>
      <c r="LR478" s="39">
        <f t="shared" si="1042"/>
        <v>0</v>
      </c>
      <c r="LS478" s="39">
        <f t="shared" si="1043"/>
        <v>0</v>
      </c>
    </row>
    <row r="479" spans="1:331" x14ac:dyDescent="0.25">
      <c r="A479" s="21">
        <v>425</v>
      </c>
      <c r="B479" s="39">
        <v>625</v>
      </c>
      <c r="C479" s="39">
        <v>475</v>
      </c>
      <c r="D479" s="39">
        <v>2500</v>
      </c>
      <c r="E479" s="50">
        <f t="shared" si="944"/>
        <v>1.1025E-3</v>
      </c>
      <c r="F479" s="40">
        <f t="shared" si="924"/>
        <v>20.364897656249997</v>
      </c>
      <c r="G479" s="41">
        <f t="shared" si="945"/>
        <v>50912.244140624993</v>
      </c>
      <c r="H479" s="39">
        <f t="shared" si="946"/>
        <v>24183315.966796871</v>
      </c>
      <c r="I479" s="39">
        <f t="shared" si="947"/>
        <v>31820152.587890621</v>
      </c>
      <c r="J479" s="40">
        <f t="shared" si="925"/>
        <v>11443.125</v>
      </c>
      <c r="K479" s="39">
        <f t="shared" si="948"/>
        <v>28607812.5</v>
      </c>
      <c r="L479" s="39">
        <f t="shared" si="949"/>
        <v>13588710937.5</v>
      </c>
      <c r="M479" s="39">
        <f t="shared" si="950"/>
        <v>17879882812.5</v>
      </c>
      <c r="N479" s="53">
        <f t="shared" si="951"/>
        <v>6454637695312.5</v>
      </c>
      <c r="O479" s="39">
        <f t="shared" si="952"/>
        <v>8492944335937.5</v>
      </c>
      <c r="P479" s="39">
        <f t="shared" si="953"/>
        <v>11174926757812.5</v>
      </c>
      <c r="AJ479" s="21">
        <v>425</v>
      </c>
      <c r="AK479" s="39">
        <v>625</v>
      </c>
      <c r="AL479" s="39">
        <v>475</v>
      </c>
      <c r="AM479" s="39">
        <v>2500</v>
      </c>
      <c r="AN479" s="50">
        <f t="shared" si="954"/>
        <v>2.0311183787461921E-3</v>
      </c>
      <c r="AO479" s="40">
        <f t="shared" si="926"/>
        <v>25.5</v>
      </c>
      <c r="AP479" s="41">
        <f t="shared" si="955"/>
        <v>63750</v>
      </c>
      <c r="AQ479" s="39">
        <f t="shared" si="956"/>
        <v>30281250</v>
      </c>
      <c r="AR479" s="39">
        <f t="shared" si="957"/>
        <v>39843750</v>
      </c>
      <c r="AS479" s="40">
        <f t="shared" si="927"/>
        <v>0</v>
      </c>
      <c r="AT479" s="39">
        <f t="shared" si="958"/>
        <v>0</v>
      </c>
      <c r="AU479" s="39">
        <f t="shared" si="959"/>
        <v>0</v>
      </c>
      <c r="AV479" s="39">
        <f t="shared" si="960"/>
        <v>0</v>
      </c>
      <c r="AW479" s="53">
        <f t="shared" si="961"/>
        <v>0</v>
      </c>
      <c r="AX479" s="39">
        <f t="shared" si="962"/>
        <v>0</v>
      </c>
      <c r="AY479" s="39">
        <f t="shared" si="963"/>
        <v>0</v>
      </c>
      <c r="BS479" s="21">
        <v>425</v>
      </c>
      <c r="BT479" s="39">
        <v>625</v>
      </c>
      <c r="BU479" s="39">
        <v>475</v>
      </c>
      <c r="BV479" s="39">
        <v>2500</v>
      </c>
      <c r="BW479" s="50">
        <f t="shared" si="964"/>
        <v>2.4675261441793892E-3</v>
      </c>
      <c r="BX479" s="40">
        <f t="shared" si="928"/>
        <v>25.5</v>
      </c>
      <c r="BY479" s="41">
        <f t="shared" si="965"/>
        <v>63750</v>
      </c>
      <c r="BZ479" s="39">
        <f t="shared" si="966"/>
        <v>30281250</v>
      </c>
      <c r="CA479" s="39">
        <f t="shared" si="967"/>
        <v>39843750</v>
      </c>
      <c r="CB479" s="40">
        <f t="shared" si="929"/>
        <v>0</v>
      </c>
      <c r="CC479" s="39">
        <f t="shared" si="968"/>
        <v>0</v>
      </c>
      <c r="CD479" s="39">
        <f t="shared" si="969"/>
        <v>0</v>
      </c>
      <c r="CE479" s="39">
        <f t="shared" si="970"/>
        <v>0</v>
      </c>
      <c r="CF479" s="53">
        <f t="shared" si="971"/>
        <v>0</v>
      </c>
      <c r="CG479" s="39">
        <f t="shared" si="972"/>
        <v>0</v>
      </c>
      <c r="CH479" s="39">
        <f t="shared" si="973"/>
        <v>0</v>
      </c>
      <c r="DB479" s="21">
        <v>425</v>
      </c>
      <c r="DC479" s="39">
        <v>625</v>
      </c>
      <c r="DD479" s="39">
        <v>475</v>
      </c>
      <c r="DE479" s="39">
        <v>2500</v>
      </c>
      <c r="DF479" s="50">
        <f t="shared" si="974"/>
        <v>2.8807061325282265E-3</v>
      </c>
      <c r="DG479" s="40">
        <f t="shared" si="930"/>
        <v>25.5</v>
      </c>
      <c r="DH479" s="41">
        <f t="shared" si="975"/>
        <v>63750</v>
      </c>
      <c r="DI479" s="39">
        <f t="shared" si="976"/>
        <v>30281250</v>
      </c>
      <c r="DJ479" s="39">
        <f t="shared" si="977"/>
        <v>39843750</v>
      </c>
      <c r="DK479" s="40">
        <f t="shared" si="931"/>
        <v>0</v>
      </c>
      <c r="DL479" s="39">
        <f t="shared" si="978"/>
        <v>0</v>
      </c>
      <c r="DM479" s="39">
        <f t="shared" si="979"/>
        <v>0</v>
      </c>
      <c r="DN479" s="39">
        <f t="shared" si="980"/>
        <v>0</v>
      </c>
      <c r="DO479" s="53">
        <f t="shared" si="981"/>
        <v>0</v>
      </c>
      <c r="DP479" s="39">
        <f t="shared" si="982"/>
        <v>0</v>
      </c>
      <c r="DQ479" s="39">
        <f t="shared" si="983"/>
        <v>0</v>
      </c>
      <c r="EK479" s="21">
        <v>425</v>
      </c>
      <c r="EL479" s="39">
        <v>625</v>
      </c>
      <c r="EM479" s="39">
        <v>475</v>
      </c>
      <c r="EN479" s="39">
        <v>2500</v>
      </c>
      <c r="EO479" s="50">
        <f t="shared" si="984"/>
        <v>3.0379518642354841E-3</v>
      </c>
      <c r="EP479" s="40">
        <f t="shared" si="932"/>
        <v>25.5</v>
      </c>
      <c r="EQ479" s="41">
        <f t="shared" si="985"/>
        <v>63750</v>
      </c>
      <c r="ER479" s="39">
        <f t="shared" si="986"/>
        <v>30281250</v>
      </c>
      <c r="ES479" s="39">
        <f t="shared" si="987"/>
        <v>39843750</v>
      </c>
      <c r="ET479" s="40">
        <f t="shared" si="933"/>
        <v>0</v>
      </c>
      <c r="EU479" s="39">
        <f t="shared" si="988"/>
        <v>0</v>
      </c>
      <c r="EV479" s="39">
        <f t="shared" si="989"/>
        <v>0</v>
      </c>
      <c r="EW479" s="39">
        <f t="shared" si="990"/>
        <v>0</v>
      </c>
      <c r="EX479" s="53">
        <f t="shared" si="991"/>
        <v>0</v>
      </c>
      <c r="EY479" s="39">
        <f t="shared" si="992"/>
        <v>0</v>
      </c>
      <c r="EZ479" s="39">
        <f t="shared" si="993"/>
        <v>0</v>
      </c>
      <c r="FT479" s="21">
        <v>425</v>
      </c>
      <c r="FU479" s="39">
        <v>625</v>
      </c>
      <c r="FV479" s="39">
        <v>475</v>
      </c>
      <c r="FW479" s="39">
        <v>2500</v>
      </c>
      <c r="FX479" s="50">
        <f t="shared" si="994"/>
        <v>3.0499204939735056E-3</v>
      </c>
      <c r="FY479" s="40">
        <f t="shared" si="934"/>
        <v>25.5</v>
      </c>
      <c r="FZ479" s="41">
        <f t="shared" si="995"/>
        <v>63750</v>
      </c>
      <c r="GA479" s="39">
        <f t="shared" si="996"/>
        <v>30281250</v>
      </c>
      <c r="GB479" s="39">
        <f t="shared" si="997"/>
        <v>39843750</v>
      </c>
      <c r="GC479" s="40">
        <f t="shared" si="935"/>
        <v>0</v>
      </c>
      <c r="GD479" s="39">
        <f t="shared" si="998"/>
        <v>0</v>
      </c>
      <c r="GE479" s="39">
        <f t="shared" si="999"/>
        <v>0</v>
      </c>
      <c r="GF479" s="39">
        <f t="shared" si="1000"/>
        <v>0</v>
      </c>
      <c r="GG479" s="53">
        <f t="shared" si="1001"/>
        <v>0</v>
      </c>
      <c r="GH479" s="39">
        <f t="shared" si="1002"/>
        <v>0</v>
      </c>
      <c r="GI479" s="39">
        <f t="shared" si="1003"/>
        <v>0</v>
      </c>
      <c r="HC479" s="21">
        <v>425</v>
      </c>
      <c r="HD479" s="39">
        <v>625</v>
      </c>
      <c r="HE479" s="39">
        <v>475</v>
      </c>
      <c r="HF479" s="39">
        <v>2500</v>
      </c>
      <c r="HG479" s="50">
        <f t="shared" si="1004"/>
        <v>3.0499677564568024E-3</v>
      </c>
      <c r="HH479" s="40">
        <f t="shared" si="936"/>
        <v>25.5</v>
      </c>
      <c r="HI479" s="41">
        <f t="shared" si="1005"/>
        <v>63750</v>
      </c>
      <c r="HJ479" s="39">
        <f t="shared" si="1006"/>
        <v>30281250</v>
      </c>
      <c r="HK479" s="39">
        <f t="shared" si="1007"/>
        <v>39843750</v>
      </c>
      <c r="HL479" s="40">
        <f t="shared" si="937"/>
        <v>0</v>
      </c>
      <c r="HM479" s="39">
        <f t="shared" si="1008"/>
        <v>0</v>
      </c>
      <c r="HN479" s="39">
        <f t="shared" si="1009"/>
        <v>0</v>
      </c>
      <c r="HO479" s="39">
        <f t="shared" si="1010"/>
        <v>0</v>
      </c>
      <c r="HP479" s="53">
        <f t="shared" si="1011"/>
        <v>0</v>
      </c>
      <c r="HQ479" s="39">
        <f t="shared" si="1012"/>
        <v>0</v>
      </c>
      <c r="HR479" s="39">
        <f t="shared" si="1013"/>
        <v>0</v>
      </c>
      <c r="IL479" s="21">
        <v>425</v>
      </c>
      <c r="IM479" s="39">
        <v>625</v>
      </c>
      <c r="IN479" s="39">
        <v>475</v>
      </c>
      <c r="IO479" s="39">
        <v>2500</v>
      </c>
      <c r="IP479" s="50">
        <f t="shared" si="1014"/>
        <v>3.0499677573110227E-3</v>
      </c>
      <c r="IQ479" s="40">
        <f t="shared" si="938"/>
        <v>25.5</v>
      </c>
      <c r="IR479" s="41">
        <f t="shared" si="1015"/>
        <v>63750</v>
      </c>
      <c r="IS479" s="39">
        <f t="shared" si="1016"/>
        <v>30281250</v>
      </c>
      <c r="IT479" s="39">
        <f t="shared" si="1017"/>
        <v>39843750</v>
      </c>
      <c r="IU479" s="40">
        <f t="shared" si="939"/>
        <v>0</v>
      </c>
      <c r="IV479" s="39">
        <f t="shared" si="1018"/>
        <v>0</v>
      </c>
      <c r="IW479" s="39">
        <f t="shared" si="1019"/>
        <v>0</v>
      </c>
      <c r="IX479" s="39">
        <f t="shared" si="1020"/>
        <v>0</v>
      </c>
      <c r="IY479" s="53">
        <f t="shared" si="1021"/>
        <v>0</v>
      </c>
      <c r="IZ479" s="39">
        <f t="shared" si="1022"/>
        <v>0</v>
      </c>
      <c r="JA479" s="39">
        <f t="shared" si="1023"/>
        <v>0</v>
      </c>
      <c r="JU479" s="21">
        <v>425</v>
      </c>
      <c r="JV479" s="39">
        <v>625</v>
      </c>
      <c r="JW479" s="39">
        <v>475</v>
      </c>
      <c r="JX479" s="39">
        <v>2500</v>
      </c>
      <c r="JY479" s="50">
        <f t="shared" si="1024"/>
        <v>3.0499677573110257E-3</v>
      </c>
      <c r="JZ479" s="40">
        <f t="shared" si="940"/>
        <v>25.5</v>
      </c>
      <c r="KA479" s="41">
        <f t="shared" si="1025"/>
        <v>63750</v>
      </c>
      <c r="KB479" s="39">
        <f t="shared" si="1026"/>
        <v>30281250</v>
      </c>
      <c r="KC479" s="39">
        <f t="shared" si="1027"/>
        <v>39843750</v>
      </c>
      <c r="KD479" s="40">
        <f t="shared" si="941"/>
        <v>0</v>
      </c>
      <c r="KE479" s="39">
        <f t="shared" si="1028"/>
        <v>0</v>
      </c>
      <c r="KF479" s="39">
        <f t="shared" si="1029"/>
        <v>0</v>
      </c>
      <c r="KG479" s="39">
        <f t="shared" si="1030"/>
        <v>0</v>
      </c>
      <c r="KH479" s="53">
        <f t="shared" si="1031"/>
        <v>0</v>
      </c>
      <c r="KI479" s="39">
        <f t="shared" si="1032"/>
        <v>0</v>
      </c>
      <c r="KJ479" s="39">
        <f t="shared" si="1033"/>
        <v>0</v>
      </c>
      <c r="LD479" s="21">
        <v>425</v>
      </c>
      <c r="LE479" s="39">
        <v>625</v>
      </c>
      <c r="LF479" s="39">
        <v>475</v>
      </c>
      <c r="LG479" s="39">
        <v>2500</v>
      </c>
      <c r="LH479" s="50">
        <f t="shared" si="1034"/>
        <v>3.0499677573110257E-3</v>
      </c>
      <c r="LI479" s="40">
        <f t="shared" si="942"/>
        <v>25.5</v>
      </c>
      <c r="LJ479" s="41">
        <f t="shared" si="1035"/>
        <v>63750</v>
      </c>
      <c r="LK479" s="39">
        <f t="shared" si="1036"/>
        <v>30281250</v>
      </c>
      <c r="LL479" s="39">
        <f t="shared" si="1037"/>
        <v>39843750</v>
      </c>
      <c r="LM479" s="40">
        <f t="shared" si="943"/>
        <v>0</v>
      </c>
      <c r="LN479" s="39">
        <f t="shared" si="1038"/>
        <v>0</v>
      </c>
      <c r="LO479" s="39">
        <f t="shared" si="1039"/>
        <v>0</v>
      </c>
      <c r="LP479" s="39">
        <f t="shared" si="1040"/>
        <v>0</v>
      </c>
      <c r="LQ479" s="53">
        <f t="shared" si="1041"/>
        <v>0</v>
      </c>
      <c r="LR479" s="39">
        <f t="shared" si="1042"/>
        <v>0</v>
      </c>
      <c r="LS479" s="39">
        <f t="shared" si="1043"/>
        <v>0</v>
      </c>
    </row>
    <row r="480" spans="1:331" x14ac:dyDescent="0.25">
      <c r="A480" s="21">
        <v>426</v>
      </c>
      <c r="B480" s="39">
        <v>616.66700000000003</v>
      </c>
      <c r="C480" s="39">
        <v>516.66700000000003</v>
      </c>
      <c r="D480" s="39">
        <v>1250</v>
      </c>
      <c r="E480" s="50">
        <f t="shared" si="944"/>
        <v>1.1083334000000001E-3</v>
      </c>
      <c r="F480" s="40">
        <f t="shared" si="924"/>
        <v>20.431433049583305</v>
      </c>
      <c r="G480" s="41">
        <f t="shared" si="945"/>
        <v>25539.29131197913</v>
      </c>
      <c r="H480" s="39">
        <f t="shared" si="946"/>
        <v>13195309.024286322</v>
      </c>
      <c r="I480" s="39">
        <f t="shared" si="947"/>
        <v>15749238.155484235</v>
      </c>
      <c r="J480" s="40">
        <f t="shared" si="925"/>
        <v>11368.74915</v>
      </c>
      <c r="K480" s="39">
        <f t="shared" si="948"/>
        <v>14210936.4375</v>
      </c>
      <c r="L480" s="39">
        <f t="shared" si="949"/>
        <v>7342321896.3538132</v>
      </c>
      <c r="M480" s="39">
        <f t="shared" si="950"/>
        <v>8763415540.1038132</v>
      </c>
      <c r="N480" s="53">
        <f t="shared" si="951"/>
        <v>3793535427223.436</v>
      </c>
      <c r="O480" s="39">
        <f t="shared" si="952"/>
        <v>4527767616858.8174</v>
      </c>
      <c r="P480" s="39">
        <f t="shared" si="953"/>
        <v>5404109170869.1982</v>
      </c>
      <c r="AJ480" s="21">
        <v>426</v>
      </c>
      <c r="AK480" s="39">
        <v>616.66700000000003</v>
      </c>
      <c r="AL480" s="39">
        <v>516.66700000000003</v>
      </c>
      <c r="AM480" s="39">
        <v>1250</v>
      </c>
      <c r="AN480" s="50">
        <f t="shared" si="954"/>
        <v>2.0881447851824313E-3</v>
      </c>
      <c r="AO480" s="40">
        <f t="shared" si="926"/>
        <v>25.5</v>
      </c>
      <c r="AP480" s="41">
        <f t="shared" si="955"/>
        <v>31875</v>
      </c>
      <c r="AQ480" s="39">
        <f t="shared" si="956"/>
        <v>16468760.625000002</v>
      </c>
      <c r="AR480" s="39">
        <f t="shared" si="957"/>
        <v>19656260.625</v>
      </c>
      <c r="AS480" s="40">
        <f t="shared" si="927"/>
        <v>0</v>
      </c>
      <c r="AT480" s="39">
        <f t="shared" si="958"/>
        <v>0</v>
      </c>
      <c r="AU480" s="39">
        <f t="shared" si="959"/>
        <v>0</v>
      </c>
      <c r="AV480" s="39">
        <f t="shared" si="960"/>
        <v>0</v>
      </c>
      <c r="AW480" s="53">
        <f t="shared" si="961"/>
        <v>0</v>
      </c>
      <c r="AX480" s="39">
        <f t="shared" si="962"/>
        <v>0</v>
      </c>
      <c r="AY480" s="39">
        <f t="shared" si="963"/>
        <v>0</v>
      </c>
      <c r="BS480" s="21">
        <v>426</v>
      </c>
      <c r="BT480" s="39">
        <v>616.66700000000003</v>
      </c>
      <c r="BU480" s="39">
        <v>516.66700000000003</v>
      </c>
      <c r="BV480" s="39">
        <v>1250</v>
      </c>
      <c r="BW480" s="50">
        <f t="shared" si="964"/>
        <v>2.5384983491721158E-3</v>
      </c>
      <c r="BX480" s="40">
        <f t="shared" si="928"/>
        <v>25.5</v>
      </c>
      <c r="BY480" s="41">
        <f t="shared" si="965"/>
        <v>31875</v>
      </c>
      <c r="BZ480" s="39">
        <f t="shared" si="966"/>
        <v>16468760.625000002</v>
      </c>
      <c r="CA480" s="39">
        <f t="shared" si="967"/>
        <v>19656260.625</v>
      </c>
      <c r="CB480" s="40">
        <f t="shared" si="929"/>
        <v>0</v>
      </c>
      <c r="CC480" s="39">
        <f t="shared" si="968"/>
        <v>0</v>
      </c>
      <c r="CD480" s="39">
        <f t="shared" si="969"/>
        <v>0</v>
      </c>
      <c r="CE480" s="39">
        <f t="shared" si="970"/>
        <v>0</v>
      </c>
      <c r="CF480" s="53">
        <f t="shared" si="971"/>
        <v>0</v>
      </c>
      <c r="CG480" s="39">
        <f t="shared" si="972"/>
        <v>0</v>
      </c>
      <c r="CH480" s="39">
        <f t="shared" si="973"/>
        <v>0</v>
      </c>
      <c r="DB480" s="21">
        <v>426</v>
      </c>
      <c r="DC480" s="39">
        <v>616.66700000000003</v>
      </c>
      <c r="DD480" s="39">
        <v>516.66700000000003</v>
      </c>
      <c r="DE480" s="39">
        <v>1250</v>
      </c>
      <c r="DF480" s="50">
        <f t="shared" si="974"/>
        <v>2.9681150350532688E-3</v>
      </c>
      <c r="DG480" s="40">
        <f t="shared" si="930"/>
        <v>25.5</v>
      </c>
      <c r="DH480" s="41">
        <f t="shared" si="975"/>
        <v>31875</v>
      </c>
      <c r="DI480" s="39">
        <f t="shared" si="976"/>
        <v>16468760.625000002</v>
      </c>
      <c r="DJ480" s="39">
        <f t="shared" si="977"/>
        <v>19656260.625</v>
      </c>
      <c r="DK480" s="40">
        <f t="shared" si="931"/>
        <v>0</v>
      </c>
      <c r="DL480" s="39">
        <f t="shared" si="978"/>
        <v>0</v>
      </c>
      <c r="DM480" s="39">
        <f t="shared" si="979"/>
        <v>0</v>
      </c>
      <c r="DN480" s="39">
        <f t="shared" si="980"/>
        <v>0</v>
      </c>
      <c r="DO480" s="53">
        <f t="shared" si="981"/>
        <v>0</v>
      </c>
      <c r="DP480" s="39">
        <f t="shared" si="982"/>
        <v>0</v>
      </c>
      <c r="DQ480" s="39">
        <f t="shared" si="983"/>
        <v>0</v>
      </c>
      <c r="EK480" s="21">
        <v>426</v>
      </c>
      <c r="EL480" s="39">
        <v>616.66700000000003</v>
      </c>
      <c r="EM480" s="39">
        <v>516.66700000000003</v>
      </c>
      <c r="EN480" s="39">
        <v>1250</v>
      </c>
      <c r="EO480" s="50">
        <f t="shared" si="984"/>
        <v>3.131474421693101E-3</v>
      </c>
      <c r="EP480" s="40">
        <f t="shared" si="932"/>
        <v>25.5</v>
      </c>
      <c r="EQ480" s="41">
        <f t="shared" si="985"/>
        <v>31875</v>
      </c>
      <c r="ER480" s="39">
        <f t="shared" si="986"/>
        <v>16468760.625000002</v>
      </c>
      <c r="ES480" s="39">
        <f t="shared" si="987"/>
        <v>19656260.625</v>
      </c>
      <c r="ET480" s="40">
        <f t="shared" si="933"/>
        <v>0</v>
      </c>
      <c r="EU480" s="39">
        <f t="shared" si="988"/>
        <v>0</v>
      </c>
      <c r="EV480" s="39">
        <f t="shared" si="989"/>
        <v>0</v>
      </c>
      <c r="EW480" s="39">
        <f t="shared" si="990"/>
        <v>0</v>
      </c>
      <c r="EX480" s="53">
        <f t="shared" si="991"/>
        <v>0</v>
      </c>
      <c r="EY480" s="39">
        <f t="shared" si="992"/>
        <v>0</v>
      </c>
      <c r="EZ480" s="39">
        <f t="shared" si="993"/>
        <v>0</v>
      </c>
      <c r="FT480" s="21">
        <v>426</v>
      </c>
      <c r="FU480" s="39">
        <v>616.66700000000003</v>
      </c>
      <c r="FV480" s="39">
        <v>516.66700000000003</v>
      </c>
      <c r="FW480" s="39">
        <v>1250</v>
      </c>
      <c r="FX480" s="50">
        <f t="shared" si="994"/>
        <v>3.1439077913588982E-3</v>
      </c>
      <c r="FY480" s="40">
        <f t="shared" si="934"/>
        <v>25.5</v>
      </c>
      <c r="FZ480" s="41">
        <f t="shared" si="995"/>
        <v>31875</v>
      </c>
      <c r="GA480" s="39">
        <f t="shared" si="996"/>
        <v>16468760.625000002</v>
      </c>
      <c r="GB480" s="39">
        <f t="shared" si="997"/>
        <v>19656260.625</v>
      </c>
      <c r="GC480" s="40">
        <f t="shared" si="935"/>
        <v>0</v>
      </c>
      <c r="GD480" s="39">
        <f t="shared" si="998"/>
        <v>0</v>
      </c>
      <c r="GE480" s="39">
        <f t="shared" si="999"/>
        <v>0</v>
      </c>
      <c r="GF480" s="39">
        <f t="shared" si="1000"/>
        <v>0</v>
      </c>
      <c r="GG480" s="53">
        <f t="shared" si="1001"/>
        <v>0</v>
      </c>
      <c r="GH480" s="39">
        <f t="shared" si="1002"/>
        <v>0</v>
      </c>
      <c r="GI480" s="39">
        <f t="shared" si="1003"/>
        <v>0</v>
      </c>
      <c r="HC480" s="21">
        <v>426</v>
      </c>
      <c r="HD480" s="39">
        <v>616.66700000000003</v>
      </c>
      <c r="HE480" s="39">
        <v>516.66700000000003</v>
      </c>
      <c r="HF480" s="39">
        <v>1250</v>
      </c>
      <c r="HG480" s="50">
        <f t="shared" si="1004"/>
        <v>3.1439568713611532E-3</v>
      </c>
      <c r="HH480" s="40">
        <f t="shared" si="936"/>
        <v>25.5</v>
      </c>
      <c r="HI480" s="41">
        <f t="shared" si="1005"/>
        <v>31875</v>
      </c>
      <c r="HJ480" s="39">
        <f t="shared" si="1006"/>
        <v>16468760.625000002</v>
      </c>
      <c r="HK480" s="39">
        <f t="shared" si="1007"/>
        <v>19656260.625</v>
      </c>
      <c r="HL480" s="40">
        <f t="shared" si="937"/>
        <v>0</v>
      </c>
      <c r="HM480" s="39">
        <f t="shared" si="1008"/>
        <v>0</v>
      </c>
      <c r="HN480" s="39">
        <f t="shared" si="1009"/>
        <v>0</v>
      </c>
      <c r="HO480" s="39">
        <f t="shared" si="1010"/>
        <v>0</v>
      </c>
      <c r="HP480" s="53">
        <f t="shared" si="1011"/>
        <v>0</v>
      </c>
      <c r="HQ480" s="39">
        <f t="shared" si="1012"/>
        <v>0</v>
      </c>
      <c r="HR480" s="39">
        <f t="shared" si="1013"/>
        <v>0</v>
      </c>
      <c r="IL480" s="21">
        <v>426</v>
      </c>
      <c r="IM480" s="39">
        <v>616.66700000000003</v>
      </c>
      <c r="IN480" s="39">
        <v>516.66700000000003</v>
      </c>
      <c r="IO480" s="39">
        <v>1250</v>
      </c>
      <c r="IP480" s="50">
        <f t="shared" si="1014"/>
        <v>3.1439568722487414E-3</v>
      </c>
      <c r="IQ480" s="40">
        <f t="shared" si="938"/>
        <v>25.5</v>
      </c>
      <c r="IR480" s="41">
        <f t="shared" si="1015"/>
        <v>31875</v>
      </c>
      <c r="IS480" s="39">
        <f t="shared" si="1016"/>
        <v>16468760.625000002</v>
      </c>
      <c r="IT480" s="39">
        <f t="shared" si="1017"/>
        <v>19656260.625</v>
      </c>
      <c r="IU480" s="40">
        <f t="shared" si="939"/>
        <v>0</v>
      </c>
      <c r="IV480" s="39">
        <f t="shared" si="1018"/>
        <v>0</v>
      </c>
      <c r="IW480" s="39">
        <f t="shared" si="1019"/>
        <v>0</v>
      </c>
      <c r="IX480" s="39">
        <f t="shared" si="1020"/>
        <v>0</v>
      </c>
      <c r="IY480" s="53">
        <f t="shared" si="1021"/>
        <v>0</v>
      </c>
      <c r="IZ480" s="39">
        <f t="shared" si="1022"/>
        <v>0</v>
      </c>
      <c r="JA480" s="39">
        <f t="shared" si="1023"/>
        <v>0</v>
      </c>
      <c r="JU480" s="21">
        <v>426</v>
      </c>
      <c r="JV480" s="39">
        <v>616.66700000000003</v>
      </c>
      <c r="JW480" s="39">
        <v>516.66700000000003</v>
      </c>
      <c r="JX480" s="39">
        <v>1250</v>
      </c>
      <c r="JY480" s="50">
        <f t="shared" si="1024"/>
        <v>3.1439568722487444E-3</v>
      </c>
      <c r="JZ480" s="40">
        <f t="shared" si="940"/>
        <v>25.5</v>
      </c>
      <c r="KA480" s="41">
        <f t="shared" si="1025"/>
        <v>31875</v>
      </c>
      <c r="KB480" s="39">
        <f t="shared" si="1026"/>
        <v>16468760.625000002</v>
      </c>
      <c r="KC480" s="39">
        <f t="shared" si="1027"/>
        <v>19656260.625</v>
      </c>
      <c r="KD480" s="40">
        <f t="shared" si="941"/>
        <v>0</v>
      </c>
      <c r="KE480" s="39">
        <f t="shared" si="1028"/>
        <v>0</v>
      </c>
      <c r="KF480" s="39">
        <f t="shared" si="1029"/>
        <v>0</v>
      </c>
      <c r="KG480" s="39">
        <f t="shared" si="1030"/>
        <v>0</v>
      </c>
      <c r="KH480" s="53">
        <f t="shared" si="1031"/>
        <v>0</v>
      </c>
      <c r="KI480" s="39">
        <f t="shared" si="1032"/>
        <v>0</v>
      </c>
      <c r="KJ480" s="39">
        <f t="shared" si="1033"/>
        <v>0</v>
      </c>
      <c r="LD480" s="21">
        <v>426</v>
      </c>
      <c r="LE480" s="39">
        <v>616.66700000000003</v>
      </c>
      <c r="LF480" s="39">
        <v>516.66700000000003</v>
      </c>
      <c r="LG480" s="39">
        <v>1250</v>
      </c>
      <c r="LH480" s="50">
        <f t="shared" si="1034"/>
        <v>3.1439568722487444E-3</v>
      </c>
      <c r="LI480" s="40">
        <f t="shared" si="942"/>
        <v>25.5</v>
      </c>
      <c r="LJ480" s="41">
        <f t="shared" si="1035"/>
        <v>31875</v>
      </c>
      <c r="LK480" s="39">
        <f t="shared" si="1036"/>
        <v>16468760.625000002</v>
      </c>
      <c r="LL480" s="39">
        <f t="shared" si="1037"/>
        <v>19656260.625</v>
      </c>
      <c r="LM480" s="40">
        <f t="shared" si="943"/>
        <v>0</v>
      </c>
      <c r="LN480" s="39">
        <f t="shared" si="1038"/>
        <v>0</v>
      </c>
      <c r="LO480" s="39">
        <f t="shared" si="1039"/>
        <v>0</v>
      </c>
      <c r="LP480" s="39">
        <f t="shared" si="1040"/>
        <v>0</v>
      </c>
      <c r="LQ480" s="53">
        <f t="shared" si="1041"/>
        <v>0</v>
      </c>
      <c r="LR480" s="39">
        <f t="shared" si="1042"/>
        <v>0</v>
      </c>
      <c r="LS480" s="39">
        <f t="shared" si="1043"/>
        <v>0</v>
      </c>
    </row>
    <row r="481" spans="1:331" x14ac:dyDescent="0.25">
      <c r="A481" s="21">
        <v>427</v>
      </c>
      <c r="B481" s="39">
        <v>666.66700000000003</v>
      </c>
      <c r="C481" s="39">
        <v>-466.66699999999997</v>
      </c>
      <c r="D481" s="39">
        <v>1250</v>
      </c>
      <c r="E481" s="50">
        <f t="shared" si="944"/>
        <v>9.6333330000000002E-4</v>
      </c>
      <c r="F481" s="40">
        <f t="shared" si="924"/>
        <v>18.648928726083327</v>
      </c>
      <c r="G481" s="41">
        <f t="shared" si="945"/>
        <v>23311.160907604157</v>
      </c>
      <c r="H481" s="39">
        <f t="shared" si="946"/>
        <v>-10878549.527268909</v>
      </c>
      <c r="I481" s="39">
        <f t="shared" si="947"/>
        <v>15540781.708789742</v>
      </c>
      <c r="J481" s="40">
        <f t="shared" si="925"/>
        <v>13217.500425</v>
      </c>
      <c r="K481" s="39">
        <f t="shared" si="948"/>
        <v>16521875.53125</v>
      </c>
      <c r="L481" s="39">
        <f t="shared" si="949"/>
        <v>-7710214088.5418434</v>
      </c>
      <c r="M481" s="39">
        <f t="shared" si="950"/>
        <v>11014589194.791843</v>
      </c>
      <c r="N481" s="53">
        <f t="shared" si="951"/>
        <v>3598102478057.5562</v>
      </c>
      <c r="O481" s="39">
        <f t="shared" si="952"/>
        <v>-5140145295765.9248</v>
      </c>
      <c r="P481" s="39">
        <f t="shared" si="953"/>
        <v>7343063134724.2949</v>
      </c>
      <c r="AJ481" s="21">
        <v>427</v>
      </c>
      <c r="AK481" s="39">
        <v>666.66700000000003</v>
      </c>
      <c r="AL481" s="39">
        <v>-466.66699999999997</v>
      </c>
      <c r="AM481" s="39">
        <v>1250</v>
      </c>
      <c r="AN481" s="50">
        <f t="shared" si="954"/>
        <v>6.8130586508225073E-4</v>
      </c>
      <c r="AO481" s="40">
        <f t="shared" si="926"/>
        <v>14.414166838151248</v>
      </c>
      <c r="AP481" s="41">
        <f t="shared" si="955"/>
        <v>18017.708547689061</v>
      </c>
      <c r="AQ481" s="39">
        <f t="shared" si="956"/>
        <v>-8408269.9948244095</v>
      </c>
      <c r="AR481" s="39">
        <f t="shared" si="957"/>
        <v>12011811.704362223</v>
      </c>
      <c r="AS481" s="40">
        <f t="shared" si="927"/>
        <v>16813.350220201304</v>
      </c>
      <c r="AT481" s="39">
        <f t="shared" si="958"/>
        <v>21016687.775251631</v>
      </c>
      <c r="AU481" s="39">
        <f t="shared" si="959"/>
        <v>-9807794634.0133514</v>
      </c>
      <c r="AV481" s="39">
        <f t="shared" si="960"/>
        <v>14011132189.063679</v>
      </c>
      <c r="AW481" s="53">
        <f t="shared" si="961"/>
        <v>4576974098471.1084</v>
      </c>
      <c r="AX481" s="39">
        <f t="shared" si="962"/>
        <v>-6538533025273.7793</v>
      </c>
      <c r="AY481" s="39">
        <f t="shared" si="963"/>
        <v>9340759463086.5176</v>
      </c>
      <c r="BS481" s="21">
        <v>427</v>
      </c>
      <c r="BT481" s="39">
        <v>666.66700000000003</v>
      </c>
      <c r="BU481" s="39">
        <v>-466.66699999999997</v>
      </c>
      <c r="BV481" s="39">
        <v>1250</v>
      </c>
      <c r="BW481" s="50">
        <f t="shared" si="964"/>
        <v>7.8736651303830808E-4</v>
      </c>
      <c r="BX481" s="40">
        <f t="shared" si="928"/>
        <v>16.125690167656941</v>
      </c>
      <c r="BY481" s="41">
        <f t="shared" si="965"/>
        <v>20157.112709571178</v>
      </c>
      <c r="BZ481" s="39">
        <f t="shared" si="966"/>
        <v>-9406659.3168374524</v>
      </c>
      <c r="CA481" s="39">
        <f t="shared" si="967"/>
        <v>13438081.85875169</v>
      </c>
      <c r="CB481" s="40">
        <f t="shared" si="929"/>
        <v>15461.076958761572</v>
      </c>
      <c r="CC481" s="39">
        <f t="shared" si="968"/>
        <v>19326346.198451966</v>
      </c>
      <c r="CD481" s="39">
        <f t="shared" si="969"/>
        <v>-9018968001.3929825</v>
      </c>
      <c r="CE481" s="39">
        <f t="shared" si="970"/>
        <v>12884237241.083378</v>
      </c>
      <c r="CF481" s="53">
        <f t="shared" si="971"/>
        <v>4208854740306.0586</v>
      </c>
      <c r="CG481" s="39">
        <f t="shared" si="972"/>
        <v>-6012648340584.6563</v>
      </c>
      <c r="CH481" s="39">
        <f t="shared" si="973"/>
        <v>8589495788801.333</v>
      </c>
      <c r="DB481" s="21">
        <v>427</v>
      </c>
      <c r="DC481" s="39">
        <v>666.66700000000003</v>
      </c>
      <c r="DD481" s="39">
        <v>-466.66699999999997</v>
      </c>
      <c r="DE481" s="39">
        <v>1250</v>
      </c>
      <c r="DF481" s="50">
        <f t="shared" si="974"/>
        <v>8.1683508756754276E-4</v>
      </c>
      <c r="DG481" s="40">
        <f t="shared" si="930"/>
        <v>16.575770036177936</v>
      </c>
      <c r="DH481" s="41">
        <f t="shared" si="975"/>
        <v>20719.712545222421</v>
      </c>
      <c r="DI481" s="39">
        <f t="shared" si="976"/>
        <v>-9669206.0943413116</v>
      </c>
      <c r="DJ481" s="39">
        <f t="shared" si="977"/>
        <v>13813148.603385797</v>
      </c>
      <c r="DK481" s="40">
        <f t="shared" si="931"/>
        <v>15085.35263351383</v>
      </c>
      <c r="DL481" s="39">
        <f t="shared" si="978"/>
        <v>18856690.791892286</v>
      </c>
      <c r="DM481" s="39">
        <f t="shared" si="979"/>
        <v>-8799795321.7799969</v>
      </c>
      <c r="DN481" s="39">
        <f t="shared" si="980"/>
        <v>12571133480.158455</v>
      </c>
      <c r="DO481" s="53">
        <f t="shared" si="981"/>
        <v>4106574083429.1055</v>
      </c>
      <c r="DP481" s="39">
        <f t="shared" si="982"/>
        <v>-5866533147785.1055</v>
      </c>
      <c r="DQ481" s="39">
        <f t="shared" si="983"/>
        <v>8380759843816.7979</v>
      </c>
      <c r="EK481" s="21">
        <v>427</v>
      </c>
      <c r="EL481" s="39">
        <v>666.66700000000003</v>
      </c>
      <c r="EM481" s="39">
        <v>-466.66699999999997</v>
      </c>
      <c r="EN481" s="39">
        <v>1250</v>
      </c>
      <c r="EO481" s="50">
        <f t="shared" si="984"/>
        <v>8.3107616024318486E-4</v>
      </c>
      <c r="EP481" s="40">
        <f t="shared" si="932"/>
        <v>16.789308737407168</v>
      </c>
      <c r="EQ481" s="41">
        <f t="shared" si="985"/>
        <v>20986.63592175896</v>
      </c>
      <c r="ER481" s="39">
        <f t="shared" si="986"/>
        <v>-9793770.4256994873</v>
      </c>
      <c r="ES481" s="39">
        <f t="shared" si="987"/>
        <v>13991097.610051282</v>
      </c>
      <c r="ET481" s="40">
        <f t="shared" si="933"/>
        <v>14903.778956899392</v>
      </c>
      <c r="EU481" s="39">
        <f t="shared" si="988"/>
        <v>18629723.696124241</v>
      </c>
      <c r="EV481" s="39">
        <f t="shared" si="989"/>
        <v>-8693877268.0992107</v>
      </c>
      <c r="EW481" s="39">
        <f t="shared" si="990"/>
        <v>12419822007.32406</v>
      </c>
      <c r="EX481" s="53">
        <f t="shared" si="991"/>
        <v>4057145623072.0542</v>
      </c>
      <c r="EY481" s="39">
        <f t="shared" si="992"/>
        <v>-5795921076691.8975</v>
      </c>
      <c r="EZ481" s="39">
        <f t="shared" si="993"/>
        <v>8279885478156.71</v>
      </c>
      <c r="FT481" s="21">
        <v>427</v>
      </c>
      <c r="FU481" s="39">
        <v>666.66700000000003</v>
      </c>
      <c r="FV481" s="39">
        <v>-466.66699999999997</v>
      </c>
      <c r="FW481" s="39">
        <v>1250</v>
      </c>
      <c r="FX481" s="50">
        <f t="shared" si="994"/>
        <v>8.3216354534197332E-4</v>
      </c>
      <c r="FY481" s="40">
        <f t="shared" si="934"/>
        <v>16.805507346720042</v>
      </c>
      <c r="FZ481" s="41">
        <f t="shared" si="995"/>
        <v>21006.884183400052</v>
      </c>
      <c r="GA481" s="39">
        <f t="shared" si="996"/>
        <v>-9803219.6212147512</v>
      </c>
      <c r="GB481" s="39">
        <f t="shared" si="997"/>
        <v>14004596.457894763</v>
      </c>
      <c r="GC481" s="40">
        <f t="shared" si="935"/>
        <v>14889.91479688984</v>
      </c>
      <c r="GD481" s="39">
        <f t="shared" si="998"/>
        <v>18612393.496112298</v>
      </c>
      <c r="GE481" s="39">
        <f t="shared" si="999"/>
        <v>-8685789835.650238</v>
      </c>
      <c r="GF481" s="39">
        <f t="shared" si="1000"/>
        <v>12408268534.872698</v>
      </c>
      <c r="GG481" s="53">
        <f t="shared" si="1001"/>
        <v>4053371485233.3892</v>
      </c>
      <c r="GH481" s="39">
        <f t="shared" si="1002"/>
        <v>-5790529452363.4365</v>
      </c>
      <c r="GI481" s="39">
        <f t="shared" si="1003"/>
        <v>8272183159337.9775</v>
      </c>
      <c r="HC481" s="21">
        <v>427</v>
      </c>
      <c r="HD481" s="39">
        <v>666.66700000000003</v>
      </c>
      <c r="HE481" s="39">
        <v>-466.66699999999997</v>
      </c>
      <c r="HF481" s="39">
        <v>1250</v>
      </c>
      <c r="HG481" s="50">
        <f t="shared" si="1004"/>
        <v>8.3216850962546498E-4</v>
      </c>
      <c r="HH481" s="40">
        <f t="shared" si="936"/>
        <v>16.805581264321148</v>
      </c>
      <c r="HI481" s="41">
        <f t="shared" si="1005"/>
        <v>21006.976580401435</v>
      </c>
      <c r="HJ481" s="39">
        <f t="shared" si="1006"/>
        <v>-9803262.739846196</v>
      </c>
      <c r="HK481" s="39">
        <f t="shared" si="1007"/>
        <v>14004658.055926485</v>
      </c>
      <c r="HL481" s="40">
        <f t="shared" si="937"/>
        <v>14889.851502275322</v>
      </c>
      <c r="HM481" s="39">
        <f t="shared" si="1008"/>
        <v>18612314.377844151</v>
      </c>
      <c r="HN481" s="39">
        <f t="shared" si="1009"/>
        <v>-8685752913.7653961</v>
      </c>
      <c r="HO481" s="39">
        <f t="shared" si="1010"/>
        <v>12408215789.334227</v>
      </c>
      <c r="HP481" s="53">
        <f t="shared" si="1011"/>
        <v>4053354255008.1558</v>
      </c>
      <c r="HQ481" s="39">
        <f t="shared" si="1012"/>
        <v>-5790504837761.2354</v>
      </c>
      <c r="HR481" s="39">
        <f t="shared" si="1013"/>
        <v>8272147995628.082</v>
      </c>
      <c r="IL481" s="21">
        <v>427</v>
      </c>
      <c r="IM481" s="39">
        <v>666.66700000000003</v>
      </c>
      <c r="IN481" s="39">
        <v>-466.66699999999997</v>
      </c>
      <c r="IO481" s="39">
        <v>1250</v>
      </c>
      <c r="IP481" s="50">
        <f t="shared" si="1014"/>
        <v>8.3216850970503772E-4</v>
      </c>
      <c r="IQ481" s="40">
        <f t="shared" si="938"/>
        <v>16.805581265505978</v>
      </c>
      <c r="IR481" s="41">
        <f t="shared" si="1015"/>
        <v>21006.976581882474</v>
      </c>
      <c r="IS481" s="39">
        <f t="shared" si="1016"/>
        <v>-9803262.7405373473</v>
      </c>
      <c r="IT481" s="39">
        <f t="shared" si="1017"/>
        <v>14004658.056913843</v>
      </c>
      <c r="IU481" s="40">
        <f t="shared" si="939"/>
        <v>14889.85150126077</v>
      </c>
      <c r="IV481" s="39">
        <f t="shared" si="1018"/>
        <v>18612314.376575962</v>
      </c>
      <c r="IW481" s="39">
        <f t="shared" si="1019"/>
        <v>-8685752913.1735744</v>
      </c>
      <c r="IX481" s="39">
        <f t="shared" si="1020"/>
        <v>12408215788.488768</v>
      </c>
      <c r="IY481" s="53">
        <f t="shared" si="1021"/>
        <v>4053354254731.9722</v>
      </c>
      <c r="IZ481" s="39">
        <f t="shared" si="1022"/>
        <v>-5790504837366.6875</v>
      </c>
      <c r="JA481" s="39">
        <f t="shared" si="1023"/>
        <v>8272147995064.4414</v>
      </c>
      <c r="JU481" s="21">
        <v>427</v>
      </c>
      <c r="JV481" s="39">
        <v>666.66700000000003</v>
      </c>
      <c r="JW481" s="39">
        <v>-466.66699999999997</v>
      </c>
      <c r="JX481" s="39">
        <v>1250</v>
      </c>
      <c r="JY481" s="50">
        <f t="shared" si="1024"/>
        <v>8.3216850970503934E-4</v>
      </c>
      <c r="JZ481" s="40">
        <f t="shared" si="940"/>
        <v>16.805581265506003</v>
      </c>
      <c r="KA481" s="41">
        <f t="shared" si="1025"/>
        <v>21006.976581882504</v>
      </c>
      <c r="KB481" s="39">
        <f t="shared" si="1026"/>
        <v>-9803262.7405373622</v>
      </c>
      <c r="KC481" s="39">
        <f t="shared" si="1027"/>
        <v>14004658.056913864</v>
      </c>
      <c r="KD481" s="40">
        <f t="shared" si="941"/>
        <v>14889.85150126075</v>
      </c>
      <c r="KE481" s="39">
        <f t="shared" si="1028"/>
        <v>18612314.376575936</v>
      </c>
      <c r="KF481" s="39">
        <f t="shared" si="1029"/>
        <v>-8685752913.1735611</v>
      </c>
      <c r="KG481" s="39">
        <f t="shared" si="1030"/>
        <v>12408215788.48875</v>
      </c>
      <c r="KH481" s="53">
        <f t="shared" si="1031"/>
        <v>4053354254731.9658</v>
      </c>
      <c r="KI481" s="39">
        <f t="shared" si="1032"/>
        <v>-5790504837366.6797</v>
      </c>
      <c r="KJ481" s="39">
        <f t="shared" si="1033"/>
        <v>8272147995064.4297</v>
      </c>
      <c r="LD481" s="21">
        <v>427</v>
      </c>
      <c r="LE481" s="39">
        <v>666.66700000000003</v>
      </c>
      <c r="LF481" s="39">
        <v>-466.66699999999997</v>
      </c>
      <c r="LG481" s="39">
        <v>1250</v>
      </c>
      <c r="LH481" s="50">
        <f t="shared" si="1034"/>
        <v>8.3216850970503934E-4</v>
      </c>
      <c r="LI481" s="40">
        <f t="shared" si="942"/>
        <v>16.805581265506003</v>
      </c>
      <c r="LJ481" s="41">
        <f t="shared" si="1035"/>
        <v>21006.976581882504</v>
      </c>
      <c r="LK481" s="39">
        <f t="shared" si="1036"/>
        <v>-9803262.7405373622</v>
      </c>
      <c r="LL481" s="39">
        <f t="shared" si="1037"/>
        <v>14004658.056913864</v>
      </c>
      <c r="LM481" s="40">
        <f t="shared" si="943"/>
        <v>14889.85150126075</v>
      </c>
      <c r="LN481" s="39">
        <f t="shared" si="1038"/>
        <v>18612314.376575936</v>
      </c>
      <c r="LO481" s="39">
        <f t="shared" si="1039"/>
        <v>-8685752913.1735611</v>
      </c>
      <c r="LP481" s="39">
        <f t="shared" si="1040"/>
        <v>12408215788.48875</v>
      </c>
      <c r="LQ481" s="53">
        <f t="shared" si="1041"/>
        <v>4053354254731.9658</v>
      </c>
      <c r="LR481" s="39">
        <f t="shared" si="1042"/>
        <v>-5790504837366.6797</v>
      </c>
      <c r="LS481" s="39">
        <f t="shared" si="1043"/>
        <v>8272147995064.4297</v>
      </c>
    </row>
    <row r="482" spans="1:331" x14ac:dyDescent="0.25">
      <c r="A482" s="21">
        <v>428</v>
      </c>
      <c r="B482" s="39">
        <v>675</v>
      </c>
      <c r="C482" s="39">
        <v>-425</v>
      </c>
      <c r="D482" s="39">
        <v>2500</v>
      </c>
      <c r="E482" s="50">
        <f t="shared" si="944"/>
        <v>9.7000000000000005E-4</v>
      </c>
      <c r="F482" s="40">
        <f t="shared" si="924"/>
        <v>18.736762500000005</v>
      </c>
      <c r="G482" s="41">
        <f t="shared" si="945"/>
        <v>46841.906250000015</v>
      </c>
      <c r="H482" s="39">
        <f t="shared" si="946"/>
        <v>-19907810.156250007</v>
      </c>
      <c r="I482" s="39">
        <f t="shared" si="947"/>
        <v>31618286.718750011</v>
      </c>
      <c r="J482" s="40">
        <f t="shared" si="925"/>
        <v>13132.499999999998</v>
      </c>
      <c r="K482" s="39">
        <f t="shared" si="948"/>
        <v>32831249.999999996</v>
      </c>
      <c r="L482" s="39">
        <f t="shared" si="949"/>
        <v>-13953281249.999998</v>
      </c>
      <c r="M482" s="39">
        <f t="shared" si="950"/>
        <v>22161093749.999996</v>
      </c>
      <c r="N482" s="53">
        <f t="shared" si="951"/>
        <v>5930144531249.999</v>
      </c>
      <c r="O482" s="39">
        <f t="shared" si="952"/>
        <v>-9418464843749.998</v>
      </c>
      <c r="P482" s="39">
        <f t="shared" si="953"/>
        <v>14958738281249.998</v>
      </c>
      <c r="AJ482" s="21">
        <v>428</v>
      </c>
      <c r="AK482" s="39">
        <v>675</v>
      </c>
      <c r="AL482" s="39">
        <v>-425</v>
      </c>
      <c r="AM482" s="39">
        <v>2500</v>
      </c>
      <c r="AN482" s="50">
        <f t="shared" si="954"/>
        <v>7.4526715943650066E-4</v>
      </c>
      <c r="AO482" s="40">
        <f t="shared" si="926"/>
        <v>15.463490054923007</v>
      </c>
      <c r="AP482" s="41">
        <f t="shared" si="955"/>
        <v>38658.72513730752</v>
      </c>
      <c r="AQ482" s="39">
        <f t="shared" si="956"/>
        <v>-16429958.183355696</v>
      </c>
      <c r="AR482" s="39">
        <f t="shared" si="957"/>
        <v>26094639.467682574</v>
      </c>
      <c r="AS482" s="40">
        <f t="shared" si="927"/>
        <v>15997.843717184618</v>
      </c>
      <c r="AT482" s="39">
        <f t="shared" si="958"/>
        <v>39994609.292961545</v>
      </c>
      <c r="AU482" s="39">
        <f t="shared" si="959"/>
        <v>-16997708949.508657</v>
      </c>
      <c r="AV482" s="39">
        <f t="shared" si="960"/>
        <v>26996361272.749043</v>
      </c>
      <c r="AW482" s="53">
        <f t="shared" si="961"/>
        <v>7224026303541.1797</v>
      </c>
      <c r="AX482" s="39">
        <f t="shared" si="962"/>
        <v>-11473453540918.344</v>
      </c>
      <c r="AY482" s="39">
        <f t="shared" si="963"/>
        <v>18222543859105.605</v>
      </c>
      <c r="BS482" s="21">
        <v>428</v>
      </c>
      <c r="BT482" s="39">
        <v>675</v>
      </c>
      <c r="BU482" s="39">
        <v>-425</v>
      </c>
      <c r="BV482" s="39">
        <v>2500</v>
      </c>
      <c r="BW482" s="50">
        <f t="shared" si="964"/>
        <v>8.6699801911281843E-4</v>
      </c>
      <c r="BX482" s="40">
        <f t="shared" si="928"/>
        <v>17.316454009573981</v>
      </c>
      <c r="BY482" s="41">
        <f t="shared" si="965"/>
        <v>43291.135023934956</v>
      </c>
      <c r="BZ482" s="39">
        <f t="shared" si="966"/>
        <v>-18398732.385172356</v>
      </c>
      <c r="CA482" s="39">
        <f t="shared" si="967"/>
        <v>29221516.141156096</v>
      </c>
      <c r="CB482" s="40">
        <f t="shared" si="929"/>
        <v>14445.775256311566</v>
      </c>
      <c r="CC482" s="39">
        <f t="shared" si="968"/>
        <v>36114438.140778914</v>
      </c>
      <c r="CD482" s="39">
        <f t="shared" si="969"/>
        <v>-15348636209.831039</v>
      </c>
      <c r="CE482" s="39">
        <f t="shared" si="970"/>
        <v>24377245745.025768</v>
      </c>
      <c r="CF482" s="53">
        <f t="shared" si="971"/>
        <v>6523170389178.1914</v>
      </c>
      <c r="CG482" s="39">
        <f t="shared" si="972"/>
        <v>-10360329441635.951</v>
      </c>
      <c r="CH482" s="39">
        <f t="shared" si="973"/>
        <v>16454640877892.393</v>
      </c>
      <c r="DB482" s="21">
        <v>428</v>
      </c>
      <c r="DC482" s="39">
        <v>675</v>
      </c>
      <c r="DD482" s="39">
        <v>-425</v>
      </c>
      <c r="DE482" s="39">
        <v>2500</v>
      </c>
      <c r="DF482" s="50">
        <f t="shared" si="974"/>
        <v>9.1429478856512548E-4</v>
      </c>
      <c r="DG482" s="40">
        <f t="shared" si="930"/>
        <v>17.985431735877611</v>
      </c>
      <c r="DH482" s="41">
        <f t="shared" si="975"/>
        <v>44963.579339694028</v>
      </c>
      <c r="DI482" s="39">
        <f t="shared" si="976"/>
        <v>-19109521.219369963</v>
      </c>
      <c r="DJ482" s="39">
        <f t="shared" si="977"/>
        <v>30350416.054293469</v>
      </c>
      <c r="DK482" s="40">
        <f t="shared" si="931"/>
        <v>13842.741445794649</v>
      </c>
      <c r="DL482" s="39">
        <f t="shared" si="978"/>
        <v>34606853.61448662</v>
      </c>
      <c r="DM482" s="39">
        <f t="shared" si="979"/>
        <v>-14707912786.156813</v>
      </c>
      <c r="DN482" s="39">
        <f t="shared" si="980"/>
        <v>23359626189.778469</v>
      </c>
      <c r="DO482" s="53">
        <f t="shared" si="981"/>
        <v>6250862934116.6455</v>
      </c>
      <c r="DP482" s="39">
        <f t="shared" si="982"/>
        <v>-9927841130655.8496</v>
      </c>
      <c r="DQ482" s="39">
        <f t="shared" si="983"/>
        <v>15767747678100.467</v>
      </c>
      <c r="EK482" s="21">
        <v>428</v>
      </c>
      <c r="EL482" s="39">
        <v>675</v>
      </c>
      <c r="EM482" s="39">
        <v>-425</v>
      </c>
      <c r="EN482" s="39">
        <v>2500</v>
      </c>
      <c r="EO482" s="50">
        <f t="shared" si="984"/>
        <v>9.3519920111013576E-4</v>
      </c>
      <c r="EP482" s="40">
        <f t="shared" si="932"/>
        <v>18.272020274107355</v>
      </c>
      <c r="EQ482" s="41">
        <f t="shared" si="985"/>
        <v>45680.05068526839</v>
      </c>
      <c r="ER482" s="39">
        <f t="shared" si="986"/>
        <v>-19414021.541239064</v>
      </c>
      <c r="ES482" s="39">
        <f t="shared" si="987"/>
        <v>30834034.212556165</v>
      </c>
      <c r="ET482" s="40">
        <f t="shared" si="933"/>
        <v>13576.210185845768</v>
      </c>
      <c r="EU482" s="39">
        <f t="shared" si="988"/>
        <v>33940525.464614421</v>
      </c>
      <c r="EV482" s="39">
        <f t="shared" si="989"/>
        <v>-14424723322.461128</v>
      </c>
      <c r="EW482" s="39">
        <f t="shared" si="990"/>
        <v>22909854688.614735</v>
      </c>
      <c r="EX482" s="53">
        <f t="shared" si="991"/>
        <v>6130507412045.9795</v>
      </c>
      <c r="EY482" s="39">
        <f t="shared" si="992"/>
        <v>-9736688242661.2617</v>
      </c>
      <c r="EZ482" s="39">
        <f t="shared" si="993"/>
        <v>15464151914814.945</v>
      </c>
      <c r="FT482" s="21">
        <v>428</v>
      </c>
      <c r="FU482" s="39">
        <v>675</v>
      </c>
      <c r="FV482" s="39">
        <v>-425</v>
      </c>
      <c r="FW482" s="39">
        <v>2500</v>
      </c>
      <c r="FX482" s="50">
        <f t="shared" si="994"/>
        <v>9.3679430471043529E-4</v>
      </c>
      <c r="FY482" s="40">
        <f t="shared" si="934"/>
        <v>18.293659515586935</v>
      </c>
      <c r="FZ482" s="41">
        <f t="shared" si="995"/>
        <v>45734.148788967337</v>
      </c>
      <c r="GA482" s="39">
        <f t="shared" si="996"/>
        <v>-19437013.235311117</v>
      </c>
      <c r="GB482" s="39">
        <f t="shared" si="997"/>
        <v>30870550.432552952</v>
      </c>
      <c r="GC482" s="40">
        <f t="shared" si="935"/>
        <v>13555.872614941951</v>
      </c>
      <c r="GD482" s="39">
        <f t="shared" si="998"/>
        <v>33889681.537354879</v>
      </c>
      <c r="GE482" s="39">
        <f t="shared" si="999"/>
        <v>-14403114653.375824</v>
      </c>
      <c r="GF482" s="39">
        <f t="shared" si="1000"/>
        <v>22875535037.714542</v>
      </c>
      <c r="GG482" s="53">
        <f t="shared" si="1001"/>
        <v>6121323727684.7256</v>
      </c>
      <c r="GH482" s="39">
        <f t="shared" si="1002"/>
        <v>-9722102391028.6797</v>
      </c>
      <c r="GI482" s="39">
        <f t="shared" si="1003"/>
        <v>15440986150457.316</v>
      </c>
      <c r="HC482" s="21">
        <v>428</v>
      </c>
      <c r="HD482" s="39">
        <v>675</v>
      </c>
      <c r="HE482" s="39">
        <v>-425</v>
      </c>
      <c r="HF482" s="39">
        <v>2500</v>
      </c>
      <c r="HG482" s="50">
        <f t="shared" si="1004"/>
        <v>9.3680122544630498E-4</v>
      </c>
      <c r="HH482" s="40">
        <f t="shared" si="936"/>
        <v>18.293753331895449</v>
      </c>
      <c r="HI482" s="41">
        <f t="shared" si="1005"/>
        <v>45734.383329738623</v>
      </c>
      <c r="HJ482" s="39">
        <f t="shared" si="1006"/>
        <v>-19437112.915138915</v>
      </c>
      <c r="HK482" s="39">
        <f t="shared" si="1007"/>
        <v>30870708.747573569</v>
      </c>
      <c r="HL482" s="40">
        <f t="shared" si="937"/>
        <v>13555.784375559611</v>
      </c>
      <c r="HM482" s="39">
        <f t="shared" si="1008"/>
        <v>33889460.938899025</v>
      </c>
      <c r="HN482" s="39">
        <f t="shared" si="1009"/>
        <v>-14403020899.032085</v>
      </c>
      <c r="HO482" s="39">
        <f t="shared" si="1010"/>
        <v>22875386133.756844</v>
      </c>
      <c r="HP482" s="53">
        <f t="shared" si="1011"/>
        <v>6121283882088.6367</v>
      </c>
      <c r="HQ482" s="39">
        <f t="shared" si="1012"/>
        <v>-9722039106846.6582</v>
      </c>
      <c r="HR482" s="39">
        <f t="shared" si="1013"/>
        <v>15440885640285.869</v>
      </c>
      <c r="IL482" s="21">
        <v>428</v>
      </c>
      <c r="IM482" s="39">
        <v>675</v>
      </c>
      <c r="IN482" s="39">
        <v>-425</v>
      </c>
      <c r="IO482" s="39">
        <v>2500</v>
      </c>
      <c r="IP482" s="50">
        <f t="shared" si="1014"/>
        <v>9.3680122556157855E-4</v>
      </c>
      <c r="IQ482" s="40">
        <f t="shared" si="938"/>
        <v>18.293753333458067</v>
      </c>
      <c r="IR482" s="41">
        <f t="shared" si="1015"/>
        <v>45734.383333645164</v>
      </c>
      <c r="IS482" s="39">
        <f t="shared" si="1016"/>
        <v>-19437112.916799195</v>
      </c>
      <c r="IT482" s="39">
        <f t="shared" si="1017"/>
        <v>30870708.750210486</v>
      </c>
      <c r="IU482" s="40">
        <f t="shared" si="939"/>
        <v>13555.784374089873</v>
      </c>
      <c r="IV482" s="39">
        <f t="shared" si="1018"/>
        <v>33889460.935224682</v>
      </c>
      <c r="IW482" s="39">
        <f t="shared" si="1019"/>
        <v>-14403020897.47049</v>
      </c>
      <c r="IX482" s="39">
        <f t="shared" si="1020"/>
        <v>22875386131.276661</v>
      </c>
      <c r="IY482" s="53">
        <f t="shared" si="1021"/>
        <v>6121283881424.958</v>
      </c>
      <c r="IZ482" s="39">
        <f t="shared" si="1022"/>
        <v>-9722039105792.5801</v>
      </c>
      <c r="JA482" s="39">
        <f t="shared" si="1023"/>
        <v>15440885638611.746</v>
      </c>
      <c r="JU482" s="21">
        <v>428</v>
      </c>
      <c r="JV482" s="39">
        <v>675</v>
      </c>
      <c r="JW482" s="39">
        <v>-425</v>
      </c>
      <c r="JX482" s="39">
        <v>2500</v>
      </c>
      <c r="JY482" s="50">
        <f t="shared" si="1024"/>
        <v>9.3680122556158017E-4</v>
      </c>
      <c r="JZ482" s="40">
        <f t="shared" si="940"/>
        <v>18.293753333458092</v>
      </c>
      <c r="KA482" s="41">
        <f t="shared" si="1025"/>
        <v>45734.38333364523</v>
      </c>
      <c r="KB482" s="39">
        <f t="shared" si="1026"/>
        <v>-19437112.916799221</v>
      </c>
      <c r="KC482" s="39">
        <f t="shared" si="1027"/>
        <v>30870708.750210531</v>
      </c>
      <c r="KD482" s="40">
        <f t="shared" si="941"/>
        <v>13555.784374089853</v>
      </c>
      <c r="KE482" s="39">
        <f t="shared" si="1028"/>
        <v>33889460.93522463</v>
      </c>
      <c r="KF482" s="39">
        <f t="shared" si="1029"/>
        <v>-14403020897.470469</v>
      </c>
      <c r="KG482" s="39">
        <f t="shared" si="1030"/>
        <v>22875386131.276627</v>
      </c>
      <c r="KH482" s="53">
        <f t="shared" si="1031"/>
        <v>6121283881424.9492</v>
      </c>
      <c r="KI482" s="39">
        <f t="shared" si="1032"/>
        <v>-9722039105792.5664</v>
      </c>
      <c r="KJ482" s="39">
        <f t="shared" si="1033"/>
        <v>15440885638611.723</v>
      </c>
      <c r="LD482" s="21">
        <v>428</v>
      </c>
      <c r="LE482" s="39">
        <v>675</v>
      </c>
      <c r="LF482" s="39">
        <v>-425</v>
      </c>
      <c r="LG482" s="39">
        <v>2500</v>
      </c>
      <c r="LH482" s="50">
        <f t="shared" si="1034"/>
        <v>9.3680122556158017E-4</v>
      </c>
      <c r="LI482" s="40">
        <f t="shared" si="942"/>
        <v>18.293753333458092</v>
      </c>
      <c r="LJ482" s="41">
        <f t="shared" si="1035"/>
        <v>45734.38333364523</v>
      </c>
      <c r="LK482" s="39">
        <f t="shared" si="1036"/>
        <v>-19437112.916799221</v>
      </c>
      <c r="LL482" s="39">
        <f t="shared" si="1037"/>
        <v>30870708.750210531</v>
      </c>
      <c r="LM482" s="40">
        <f t="shared" si="943"/>
        <v>13555.784374089853</v>
      </c>
      <c r="LN482" s="39">
        <f t="shared" si="1038"/>
        <v>33889460.93522463</v>
      </c>
      <c r="LO482" s="39">
        <f t="shared" si="1039"/>
        <v>-14403020897.470469</v>
      </c>
      <c r="LP482" s="39">
        <f t="shared" si="1040"/>
        <v>22875386131.276627</v>
      </c>
      <c r="LQ482" s="53">
        <f t="shared" si="1041"/>
        <v>6121283881424.9492</v>
      </c>
      <c r="LR482" s="39">
        <f t="shared" si="1042"/>
        <v>-9722039105792.5664</v>
      </c>
      <c r="LS482" s="39">
        <f t="shared" si="1043"/>
        <v>15440885638611.723</v>
      </c>
    </row>
    <row r="483" spans="1:331" x14ac:dyDescent="0.25">
      <c r="A483" s="21">
        <v>429</v>
      </c>
      <c r="B483" s="39">
        <v>675</v>
      </c>
      <c r="C483" s="39">
        <v>-375</v>
      </c>
      <c r="D483" s="39">
        <v>2500</v>
      </c>
      <c r="E483" s="50">
        <f t="shared" si="944"/>
        <v>9.7750000000000007E-4</v>
      </c>
      <c r="F483" s="40">
        <f t="shared" si="924"/>
        <v>18.83489765625</v>
      </c>
      <c r="G483" s="41">
        <f t="shared" si="945"/>
        <v>47087.244140625</v>
      </c>
      <c r="H483" s="39">
        <f t="shared" si="946"/>
        <v>-17657716.552734375</v>
      </c>
      <c r="I483" s="39">
        <f t="shared" si="947"/>
        <v>31783889.794921875</v>
      </c>
      <c r="J483" s="40">
        <f t="shared" si="925"/>
        <v>13036.875</v>
      </c>
      <c r="K483" s="39">
        <f t="shared" si="948"/>
        <v>32592187.5</v>
      </c>
      <c r="L483" s="39">
        <f t="shared" si="949"/>
        <v>-12222070312.5</v>
      </c>
      <c r="M483" s="39">
        <f t="shared" si="950"/>
        <v>21999726562.5</v>
      </c>
      <c r="N483" s="53">
        <f t="shared" si="951"/>
        <v>4583276367187.5</v>
      </c>
      <c r="O483" s="39">
        <f t="shared" si="952"/>
        <v>-8249897460937.5</v>
      </c>
      <c r="P483" s="39">
        <f t="shared" si="953"/>
        <v>14849815429687.5</v>
      </c>
      <c r="AJ483" s="21">
        <v>429</v>
      </c>
      <c r="AK483" s="39">
        <v>675</v>
      </c>
      <c r="AL483" s="39">
        <v>-375</v>
      </c>
      <c r="AM483" s="39">
        <v>2500</v>
      </c>
      <c r="AN483" s="50">
        <f t="shared" si="954"/>
        <v>8.1785919917447638E-4</v>
      </c>
      <c r="AO483" s="40">
        <f t="shared" si="926"/>
        <v>16.591212434775386</v>
      </c>
      <c r="AP483" s="41">
        <f t="shared" si="955"/>
        <v>41478.031086938463</v>
      </c>
      <c r="AQ483" s="39">
        <f t="shared" si="956"/>
        <v>-15554261.657601923</v>
      </c>
      <c r="AR483" s="39">
        <f t="shared" si="957"/>
        <v>27997670.983683463</v>
      </c>
      <c r="AS483" s="40">
        <f t="shared" si="927"/>
        <v>15072.295210525426</v>
      </c>
      <c r="AT483" s="39">
        <f t="shared" si="958"/>
        <v>37680738.026313566</v>
      </c>
      <c r="AU483" s="39">
        <f t="shared" si="959"/>
        <v>-14130276759.867588</v>
      </c>
      <c r="AV483" s="39">
        <f t="shared" si="960"/>
        <v>25434498167.761658</v>
      </c>
      <c r="AW483" s="53">
        <f t="shared" si="961"/>
        <v>5298853784950.3457</v>
      </c>
      <c r="AX483" s="39">
        <f t="shared" si="962"/>
        <v>-9537936812910.6211</v>
      </c>
      <c r="AY483" s="39">
        <f t="shared" si="963"/>
        <v>17168286263239.119</v>
      </c>
      <c r="BS483" s="21">
        <v>429</v>
      </c>
      <c r="BT483" s="39">
        <v>675</v>
      </c>
      <c r="BU483" s="39">
        <v>-375</v>
      </c>
      <c r="BV483" s="39">
        <v>2500</v>
      </c>
      <c r="BW483" s="50">
        <f t="shared" si="964"/>
        <v>9.5735952286113077E-4</v>
      </c>
      <c r="BX483" s="40">
        <f t="shared" si="928"/>
        <v>18.569742825876645</v>
      </c>
      <c r="BY483" s="41">
        <f t="shared" si="965"/>
        <v>46424.357064691612</v>
      </c>
      <c r="BZ483" s="39">
        <f t="shared" si="966"/>
        <v>-17409133.899259355</v>
      </c>
      <c r="CA483" s="39">
        <f t="shared" si="967"/>
        <v>31336441.018666837</v>
      </c>
      <c r="CB483" s="40">
        <f t="shared" si="929"/>
        <v>13293.666083520584</v>
      </c>
      <c r="CC483" s="39">
        <f t="shared" si="968"/>
        <v>33234165.20880146</v>
      </c>
      <c r="CD483" s="39">
        <f t="shared" si="969"/>
        <v>-12462811953.300547</v>
      </c>
      <c r="CE483" s="39">
        <f t="shared" si="970"/>
        <v>22433061515.940987</v>
      </c>
      <c r="CF483" s="53">
        <f t="shared" si="971"/>
        <v>4673554482487.7051</v>
      </c>
      <c r="CG483" s="39">
        <f t="shared" si="972"/>
        <v>-8412398068477.8701</v>
      </c>
      <c r="CH483" s="39">
        <f t="shared" si="973"/>
        <v>15142316523260.164</v>
      </c>
      <c r="DB483" s="21">
        <v>429</v>
      </c>
      <c r="DC483" s="39">
        <v>675</v>
      </c>
      <c r="DD483" s="39">
        <v>-375</v>
      </c>
      <c r="DE483" s="39">
        <v>2500</v>
      </c>
      <c r="DF483" s="50">
        <f t="shared" si="974"/>
        <v>1.0252150633165025E-3</v>
      </c>
      <c r="DG483" s="40">
        <f t="shared" si="930"/>
        <v>19.442438835995304</v>
      </c>
      <c r="DH483" s="41">
        <f t="shared" si="975"/>
        <v>48606.09708998826</v>
      </c>
      <c r="DI483" s="39">
        <f t="shared" si="976"/>
        <v>-18227286.408745598</v>
      </c>
      <c r="DJ483" s="39">
        <f t="shared" si="977"/>
        <v>32809115.535742074</v>
      </c>
      <c r="DK483" s="40">
        <f t="shared" si="931"/>
        <v>12428.507942714594</v>
      </c>
      <c r="DL483" s="39">
        <f t="shared" si="978"/>
        <v>31071269.856786486</v>
      </c>
      <c r="DM483" s="39">
        <f t="shared" si="979"/>
        <v>-11651726196.294931</v>
      </c>
      <c r="DN483" s="39">
        <f t="shared" si="980"/>
        <v>20973107153.330879</v>
      </c>
      <c r="DO483" s="53">
        <f t="shared" si="981"/>
        <v>4369397323610.5991</v>
      </c>
      <c r="DP483" s="39">
        <f t="shared" si="982"/>
        <v>-7864915182499.0801</v>
      </c>
      <c r="DQ483" s="39">
        <f t="shared" si="983"/>
        <v>14156847328498.342</v>
      </c>
      <c r="EK483" s="21">
        <v>429</v>
      </c>
      <c r="EL483" s="39">
        <v>675</v>
      </c>
      <c r="EM483" s="39">
        <v>-375</v>
      </c>
      <c r="EN483" s="39">
        <v>2500</v>
      </c>
      <c r="EO483" s="50">
        <f t="shared" si="984"/>
        <v>1.053785611413594E-3</v>
      </c>
      <c r="EP483" s="40">
        <f t="shared" si="932"/>
        <v>19.792324359054344</v>
      </c>
      <c r="EQ483" s="41">
        <f t="shared" si="985"/>
        <v>49480.810897635864</v>
      </c>
      <c r="ER483" s="39">
        <f t="shared" si="986"/>
        <v>-18555304.08661345</v>
      </c>
      <c r="ES483" s="39">
        <f t="shared" si="987"/>
        <v>33399547.355904207</v>
      </c>
      <c r="ET483" s="40">
        <f t="shared" si="933"/>
        <v>12064.233454476676</v>
      </c>
      <c r="EU483" s="39">
        <f t="shared" si="988"/>
        <v>30160583.636191692</v>
      </c>
      <c r="EV483" s="39">
        <f t="shared" si="989"/>
        <v>-11310218863.571884</v>
      </c>
      <c r="EW483" s="39">
        <f t="shared" si="990"/>
        <v>20358393954.429394</v>
      </c>
      <c r="EX483" s="53">
        <f t="shared" si="991"/>
        <v>4241332073839.4565</v>
      </c>
      <c r="EY483" s="39">
        <f t="shared" si="992"/>
        <v>-7634397732911.0225</v>
      </c>
      <c r="EZ483" s="39">
        <f t="shared" si="993"/>
        <v>13741915919239.84</v>
      </c>
      <c r="FT483" s="21">
        <v>429</v>
      </c>
      <c r="FU483" s="39">
        <v>675</v>
      </c>
      <c r="FV483" s="39">
        <v>-375</v>
      </c>
      <c r="FW483" s="39">
        <v>2500</v>
      </c>
      <c r="FX483" s="50">
        <f t="shared" si="994"/>
        <v>1.0559641854037023E-3</v>
      </c>
      <c r="FY483" s="40">
        <f t="shared" si="934"/>
        <v>19.818576927341841</v>
      </c>
      <c r="FZ483" s="41">
        <f t="shared" si="995"/>
        <v>49546.442318354602</v>
      </c>
      <c r="GA483" s="39">
        <f t="shared" si="996"/>
        <v>-18579915.869382977</v>
      </c>
      <c r="GB483" s="39">
        <f t="shared" si="997"/>
        <v>33443848.564889356</v>
      </c>
      <c r="GC483" s="40">
        <f t="shared" si="935"/>
        <v>12036.456636102796</v>
      </c>
      <c r="GD483" s="39">
        <f t="shared" si="998"/>
        <v>30091141.590256989</v>
      </c>
      <c r="GE483" s="39">
        <f t="shared" si="999"/>
        <v>-11284178096.346371</v>
      </c>
      <c r="GF483" s="39">
        <f t="shared" si="1000"/>
        <v>20311520573.423466</v>
      </c>
      <c r="GG483" s="53">
        <f t="shared" si="1001"/>
        <v>4231566786129.8892</v>
      </c>
      <c r="GH483" s="39">
        <f t="shared" si="1002"/>
        <v>-7616820215033.7998</v>
      </c>
      <c r="GI483" s="39">
        <f t="shared" si="1003"/>
        <v>13710276387060.84</v>
      </c>
      <c r="HC483" s="21">
        <v>429</v>
      </c>
      <c r="HD483" s="39">
        <v>675</v>
      </c>
      <c r="HE483" s="39">
        <v>-375</v>
      </c>
      <c r="HF483" s="39">
        <v>2500</v>
      </c>
      <c r="HG483" s="50">
        <f t="shared" si="1004"/>
        <v>1.0559733705042585E-3</v>
      </c>
      <c r="HH483" s="40">
        <f t="shared" si="936"/>
        <v>19.818687482868551</v>
      </c>
      <c r="HI483" s="41">
        <f t="shared" si="1005"/>
        <v>49546.718707171378</v>
      </c>
      <c r="HJ483" s="39">
        <f t="shared" si="1006"/>
        <v>-18580019.515189268</v>
      </c>
      <c r="HK483" s="39">
        <f t="shared" si="1007"/>
        <v>33444035.127340682</v>
      </c>
      <c r="HL483" s="40">
        <f t="shared" si="937"/>
        <v>12036.339526070706</v>
      </c>
      <c r="HM483" s="39">
        <f t="shared" si="1008"/>
        <v>30090848.815176763</v>
      </c>
      <c r="HN483" s="39">
        <f t="shared" si="1009"/>
        <v>-11284068305.691286</v>
      </c>
      <c r="HO483" s="39">
        <f t="shared" si="1010"/>
        <v>20311322950.244316</v>
      </c>
      <c r="HP483" s="53">
        <f t="shared" si="1011"/>
        <v>4231525614634.2324</v>
      </c>
      <c r="HQ483" s="39">
        <f t="shared" si="1012"/>
        <v>-7616746106341.6182</v>
      </c>
      <c r="HR483" s="39">
        <f t="shared" si="1013"/>
        <v>13710142991414.912</v>
      </c>
      <c r="IL483" s="21">
        <v>429</v>
      </c>
      <c r="IM483" s="39">
        <v>675</v>
      </c>
      <c r="IN483" s="39">
        <v>-375</v>
      </c>
      <c r="IO483" s="39">
        <v>2500</v>
      </c>
      <c r="IP483" s="50">
        <f t="shared" si="1014"/>
        <v>1.0559733706609735E-3</v>
      </c>
      <c r="IQ483" s="40">
        <f t="shared" si="938"/>
        <v>19.818687484754825</v>
      </c>
      <c r="IR483" s="41">
        <f t="shared" si="1015"/>
        <v>49546.718711887064</v>
      </c>
      <c r="IS483" s="39">
        <f t="shared" si="1016"/>
        <v>-18580019.516957648</v>
      </c>
      <c r="IT483" s="39">
        <f t="shared" si="1017"/>
        <v>33444035.130523767</v>
      </c>
      <c r="IU483" s="40">
        <f t="shared" si="939"/>
        <v>12036.339524072588</v>
      </c>
      <c r="IV483" s="39">
        <f t="shared" si="1018"/>
        <v>30090848.810181469</v>
      </c>
      <c r="IW483" s="39">
        <f t="shared" si="1019"/>
        <v>-11284068303.81805</v>
      </c>
      <c r="IX483" s="39">
        <f t="shared" si="1020"/>
        <v>20311322946.87249</v>
      </c>
      <c r="IY483" s="53">
        <f t="shared" si="1021"/>
        <v>4231525613931.769</v>
      </c>
      <c r="IZ483" s="39">
        <f t="shared" si="1022"/>
        <v>-7616746105077.1836</v>
      </c>
      <c r="JA483" s="39">
        <f t="shared" si="1023"/>
        <v>13710142989138.932</v>
      </c>
      <c r="JU483" s="21">
        <v>429</v>
      </c>
      <c r="JV483" s="39">
        <v>675</v>
      </c>
      <c r="JW483" s="39">
        <v>-375</v>
      </c>
      <c r="JX483" s="39">
        <v>2500</v>
      </c>
      <c r="JY483" s="50">
        <f t="shared" si="1024"/>
        <v>1.0559733706609754E-3</v>
      </c>
      <c r="JZ483" s="40">
        <f t="shared" si="940"/>
        <v>19.818687484754847</v>
      </c>
      <c r="KA483" s="41">
        <f t="shared" si="1025"/>
        <v>49546.718711887115</v>
      </c>
      <c r="KB483" s="39">
        <f t="shared" si="1026"/>
        <v>-18580019.516957667</v>
      </c>
      <c r="KC483" s="39">
        <f t="shared" si="1027"/>
        <v>33444035.130523805</v>
      </c>
      <c r="KD483" s="40">
        <f t="shared" si="941"/>
        <v>12036.339524072566</v>
      </c>
      <c r="KE483" s="39">
        <f t="shared" si="1028"/>
        <v>30090848.810181413</v>
      </c>
      <c r="KF483" s="39">
        <f t="shared" si="1029"/>
        <v>-11284068303.818029</v>
      </c>
      <c r="KG483" s="39">
        <f t="shared" si="1030"/>
        <v>20311322946.872452</v>
      </c>
      <c r="KH483" s="53">
        <f t="shared" si="1031"/>
        <v>4231525613931.7612</v>
      </c>
      <c r="KI483" s="39">
        <f t="shared" si="1032"/>
        <v>-7616746105077.1689</v>
      </c>
      <c r="KJ483" s="39">
        <f t="shared" si="1033"/>
        <v>13710142989138.906</v>
      </c>
      <c r="LD483" s="21">
        <v>429</v>
      </c>
      <c r="LE483" s="39">
        <v>675</v>
      </c>
      <c r="LF483" s="39">
        <v>-375</v>
      </c>
      <c r="LG483" s="39">
        <v>2500</v>
      </c>
      <c r="LH483" s="50">
        <f t="shared" si="1034"/>
        <v>1.0559733706609754E-3</v>
      </c>
      <c r="LI483" s="40">
        <f t="shared" si="942"/>
        <v>19.818687484754847</v>
      </c>
      <c r="LJ483" s="41">
        <f t="shared" si="1035"/>
        <v>49546.718711887115</v>
      </c>
      <c r="LK483" s="39">
        <f t="shared" si="1036"/>
        <v>-18580019.516957667</v>
      </c>
      <c r="LL483" s="39">
        <f t="shared" si="1037"/>
        <v>33444035.130523805</v>
      </c>
      <c r="LM483" s="40">
        <f t="shared" si="943"/>
        <v>12036.339524072566</v>
      </c>
      <c r="LN483" s="39">
        <f t="shared" si="1038"/>
        <v>30090848.810181413</v>
      </c>
      <c r="LO483" s="39">
        <f t="shared" si="1039"/>
        <v>-11284068303.818029</v>
      </c>
      <c r="LP483" s="39">
        <f t="shared" si="1040"/>
        <v>20311322946.872452</v>
      </c>
      <c r="LQ483" s="53">
        <f t="shared" si="1041"/>
        <v>4231525613931.7612</v>
      </c>
      <c r="LR483" s="39">
        <f t="shared" si="1042"/>
        <v>-7616746105077.1689</v>
      </c>
      <c r="LS483" s="39">
        <f t="shared" si="1043"/>
        <v>13710142989138.906</v>
      </c>
    </row>
    <row r="484" spans="1:331" x14ac:dyDescent="0.25">
      <c r="A484" s="21">
        <v>430</v>
      </c>
      <c r="B484" s="39">
        <v>675</v>
      </c>
      <c r="C484" s="39">
        <v>-325</v>
      </c>
      <c r="D484" s="39">
        <v>2500</v>
      </c>
      <c r="E484" s="50">
        <f t="shared" si="944"/>
        <v>9.8499999999999998E-4</v>
      </c>
      <c r="F484" s="40">
        <f t="shared" si="924"/>
        <v>18.932315624999998</v>
      </c>
      <c r="G484" s="41">
        <f t="shared" si="945"/>
        <v>47330.789062499993</v>
      </c>
      <c r="H484" s="39">
        <f t="shared" si="946"/>
        <v>-15382506.445312498</v>
      </c>
      <c r="I484" s="39">
        <f t="shared" si="947"/>
        <v>31948282.617187496</v>
      </c>
      <c r="J484" s="40">
        <f t="shared" si="925"/>
        <v>12941.250000000002</v>
      </c>
      <c r="K484" s="39">
        <f t="shared" si="948"/>
        <v>32353125.000000004</v>
      </c>
      <c r="L484" s="39">
        <f t="shared" si="949"/>
        <v>-10514765625.000002</v>
      </c>
      <c r="M484" s="39">
        <f t="shared" si="950"/>
        <v>21838359375.000004</v>
      </c>
      <c r="N484" s="53">
        <f t="shared" si="951"/>
        <v>3417298828125.0005</v>
      </c>
      <c r="O484" s="39">
        <f t="shared" si="952"/>
        <v>-7097466796875.001</v>
      </c>
      <c r="P484" s="39">
        <f t="shared" si="953"/>
        <v>14740892578125.002</v>
      </c>
      <c r="AJ484" s="21">
        <v>430</v>
      </c>
      <c r="AK484" s="39">
        <v>675</v>
      </c>
      <c r="AL484" s="39">
        <v>-325</v>
      </c>
      <c r="AM484" s="39">
        <v>2500</v>
      </c>
      <c r="AN484" s="50">
        <f t="shared" si="954"/>
        <v>8.9045123891245189E-4</v>
      </c>
      <c r="AO484" s="40">
        <f t="shared" si="926"/>
        <v>17.651747360652934</v>
      </c>
      <c r="AP484" s="41">
        <f t="shared" si="955"/>
        <v>44129.368401632331</v>
      </c>
      <c r="AQ484" s="39">
        <f t="shared" si="956"/>
        <v>-14342044.730530508</v>
      </c>
      <c r="AR484" s="39">
        <f t="shared" si="957"/>
        <v>29787323.671101823</v>
      </c>
      <c r="AS484" s="40">
        <f t="shared" si="927"/>
        <v>14146.746703866238</v>
      </c>
      <c r="AT484" s="39">
        <f t="shared" si="958"/>
        <v>35366866.759665594</v>
      </c>
      <c r="AU484" s="39">
        <f t="shared" si="959"/>
        <v>-11494231696.891317</v>
      </c>
      <c r="AV484" s="39">
        <f t="shared" si="960"/>
        <v>23872635062.774277</v>
      </c>
      <c r="AW484" s="53">
        <f t="shared" si="961"/>
        <v>3735625301489.6782</v>
      </c>
      <c r="AX484" s="39">
        <f t="shared" si="962"/>
        <v>-7758606395401.6396</v>
      </c>
      <c r="AY484" s="39">
        <f t="shared" si="963"/>
        <v>16114028667372.637</v>
      </c>
      <c r="BS484" s="21">
        <v>430</v>
      </c>
      <c r="BT484" s="39">
        <v>675</v>
      </c>
      <c r="BU484" s="39">
        <v>-325</v>
      </c>
      <c r="BV484" s="39">
        <v>2500</v>
      </c>
      <c r="BW484" s="50">
        <f t="shared" si="964"/>
        <v>1.0477210266094429E-3</v>
      </c>
      <c r="BX484" s="40">
        <f t="shared" si="928"/>
        <v>19.718925324843696</v>
      </c>
      <c r="BY484" s="41">
        <f t="shared" si="965"/>
        <v>49297.31331210924</v>
      </c>
      <c r="BZ484" s="39">
        <f t="shared" si="966"/>
        <v>-16021626.826435503</v>
      </c>
      <c r="CA484" s="39">
        <f t="shared" si="967"/>
        <v>33275686.485673737</v>
      </c>
      <c r="CB484" s="40">
        <f t="shared" si="929"/>
        <v>12141.556910729605</v>
      </c>
      <c r="CC484" s="39">
        <f t="shared" si="968"/>
        <v>30353892.276824012</v>
      </c>
      <c r="CD484" s="39">
        <f t="shared" si="969"/>
        <v>-9865014989.967804</v>
      </c>
      <c r="CE484" s="39">
        <f t="shared" si="970"/>
        <v>20488877286.856209</v>
      </c>
      <c r="CF484" s="53">
        <f t="shared" si="971"/>
        <v>3206129871739.5361</v>
      </c>
      <c r="CG484" s="39">
        <f t="shared" si="972"/>
        <v>-6658885118228.2676</v>
      </c>
      <c r="CH484" s="39">
        <f t="shared" si="973"/>
        <v>13829992168627.941</v>
      </c>
      <c r="DB484" s="21">
        <v>430</v>
      </c>
      <c r="DC484" s="39">
        <v>675</v>
      </c>
      <c r="DD484" s="39">
        <v>-325</v>
      </c>
      <c r="DE484" s="39">
        <v>2500</v>
      </c>
      <c r="DF484" s="50">
        <f t="shared" si="974"/>
        <v>1.1361353380678794E-3</v>
      </c>
      <c r="DG484" s="40">
        <f t="shared" si="930"/>
        <v>20.742578767388757</v>
      </c>
      <c r="DH484" s="41">
        <f t="shared" si="975"/>
        <v>51856.446918471891</v>
      </c>
      <c r="DI484" s="39">
        <f t="shared" si="976"/>
        <v>-16853345.248503365</v>
      </c>
      <c r="DJ484" s="39">
        <f t="shared" si="977"/>
        <v>35003101.669968523</v>
      </c>
      <c r="DK484" s="40">
        <f t="shared" si="931"/>
        <v>11014.274439634539</v>
      </c>
      <c r="DL484" s="39">
        <f t="shared" si="978"/>
        <v>27535686.099086348</v>
      </c>
      <c r="DM484" s="39">
        <f t="shared" si="979"/>
        <v>-8949097982.203064</v>
      </c>
      <c r="DN484" s="39">
        <f t="shared" si="980"/>
        <v>18586588116.883286</v>
      </c>
      <c r="DO484" s="53">
        <f t="shared" si="981"/>
        <v>2908456844215.9956</v>
      </c>
      <c r="DP484" s="39">
        <f t="shared" si="982"/>
        <v>-6040641137987.0674</v>
      </c>
      <c r="DQ484" s="39">
        <f t="shared" si="983"/>
        <v>12545946978896.217</v>
      </c>
      <c r="EK484" s="21">
        <v>430</v>
      </c>
      <c r="EL484" s="39">
        <v>675</v>
      </c>
      <c r="EM484" s="39">
        <v>-325</v>
      </c>
      <c r="EN484" s="39">
        <v>2500</v>
      </c>
      <c r="EO484" s="50">
        <f t="shared" si="984"/>
        <v>1.1723720217170521E-3</v>
      </c>
      <c r="EP484" s="40">
        <f t="shared" si="932"/>
        <v>21.13332855096591</v>
      </c>
      <c r="EQ484" s="41">
        <f t="shared" si="985"/>
        <v>52833.321377414773</v>
      </c>
      <c r="ER484" s="39">
        <f t="shared" si="986"/>
        <v>-17170829.447659802</v>
      </c>
      <c r="ES484" s="39">
        <f t="shared" si="987"/>
        <v>35662491.929754972</v>
      </c>
      <c r="ET484" s="40">
        <f t="shared" si="933"/>
        <v>10552.256723107585</v>
      </c>
      <c r="EU484" s="39">
        <f t="shared" si="988"/>
        <v>26380641.80776896</v>
      </c>
      <c r="EV484" s="39">
        <f t="shared" si="989"/>
        <v>-8573708587.5249119</v>
      </c>
      <c r="EW484" s="39">
        <f t="shared" si="990"/>
        <v>17806933220.244049</v>
      </c>
      <c r="EX484" s="53">
        <f t="shared" si="991"/>
        <v>2786455290945.5962</v>
      </c>
      <c r="EY484" s="39">
        <f t="shared" si="992"/>
        <v>-5787253296579.3164</v>
      </c>
      <c r="EZ484" s="39">
        <f t="shared" si="993"/>
        <v>12019679923664.732</v>
      </c>
      <c r="FT484" s="21">
        <v>430</v>
      </c>
      <c r="FU484" s="39">
        <v>675</v>
      </c>
      <c r="FV484" s="39">
        <v>-325</v>
      </c>
      <c r="FW484" s="39">
        <v>2500</v>
      </c>
      <c r="FX484" s="50">
        <f t="shared" si="994"/>
        <v>1.1751340660969695E-3</v>
      </c>
      <c r="FY484" s="40">
        <f t="shared" si="934"/>
        <v>21.162425718175044</v>
      </c>
      <c r="FZ484" s="41">
        <f t="shared" si="995"/>
        <v>52906.064295437609</v>
      </c>
      <c r="GA484" s="39">
        <f t="shared" si="996"/>
        <v>-17194470.896017224</v>
      </c>
      <c r="GB484" s="39">
        <f t="shared" si="997"/>
        <v>35711593.399420388</v>
      </c>
      <c r="GC484" s="40">
        <f t="shared" si="935"/>
        <v>10517.04065726364</v>
      </c>
      <c r="GD484" s="39">
        <f t="shared" si="998"/>
        <v>26292601.643159099</v>
      </c>
      <c r="GE484" s="39">
        <f t="shared" si="999"/>
        <v>-8545095534.0267067</v>
      </c>
      <c r="GF484" s="39">
        <f t="shared" si="1000"/>
        <v>17747506109.132393</v>
      </c>
      <c r="GG484" s="53">
        <f t="shared" si="1001"/>
        <v>2777156048558.6797</v>
      </c>
      <c r="GH484" s="39">
        <f t="shared" si="1002"/>
        <v>-5767939485468.0273</v>
      </c>
      <c r="GI484" s="39">
        <f t="shared" si="1003"/>
        <v>11979566623664.365</v>
      </c>
      <c r="HC484" s="21">
        <v>430</v>
      </c>
      <c r="HD484" s="39">
        <v>675</v>
      </c>
      <c r="HE484" s="39">
        <v>-325</v>
      </c>
      <c r="HF484" s="39">
        <v>2500</v>
      </c>
      <c r="HG484" s="50">
        <f t="shared" si="1004"/>
        <v>1.1751455155622123E-3</v>
      </c>
      <c r="HH484" s="40">
        <f t="shared" si="936"/>
        <v>21.162546131830805</v>
      </c>
      <c r="HI484" s="41">
        <f t="shared" si="1005"/>
        <v>52906.365329577013</v>
      </c>
      <c r="HJ484" s="39">
        <f t="shared" si="1006"/>
        <v>-17194568.732112531</v>
      </c>
      <c r="HK484" s="39">
        <f t="shared" si="1007"/>
        <v>35711796.597464487</v>
      </c>
      <c r="HL484" s="40">
        <f t="shared" si="937"/>
        <v>10516.894676581793</v>
      </c>
      <c r="HM484" s="39">
        <f t="shared" si="1008"/>
        <v>26292236.691454481</v>
      </c>
      <c r="HN484" s="39">
        <f t="shared" si="1009"/>
        <v>-8544976924.7227068</v>
      </c>
      <c r="HO484" s="39">
        <f t="shared" si="1010"/>
        <v>17747259766.731773</v>
      </c>
      <c r="HP484" s="53">
        <f t="shared" si="1011"/>
        <v>2777117500534.8799</v>
      </c>
      <c r="HQ484" s="39">
        <f t="shared" si="1012"/>
        <v>-5767859424187.8262</v>
      </c>
      <c r="HR484" s="39">
        <f t="shared" si="1013"/>
        <v>11979400342543.947</v>
      </c>
      <c r="IL484" s="21">
        <v>430</v>
      </c>
      <c r="IM484" s="39">
        <v>675</v>
      </c>
      <c r="IN484" s="39">
        <v>-325</v>
      </c>
      <c r="IO484" s="39">
        <v>2500</v>
      </c>
      <c r="IP484" s="50">
        <f t="shared" si="1014"/>
        <v>1.1751455157603687E-3</v>
      </c>
      <c r="IQ484" s="40">
        <f t="shared" si="938"/>
        <v>21.162546133914795</v>
      </c>
      <c r="IR484" s="41">
        <f t="shared" si="1015"/>
        <v>52906.365334786984</v>
      </c>
      <c r="IS484" s="39">
        <f t="shared" si="1016"/>
        <v>-17194568.733805768</v>
      </c>
      <c r="IT484" s="39">
        <f t="shared" si="1017"/>
        <v>35711796.600981213</v>
      </c>
      <c r="IU484" s="40">
        <f t="shared" si="939"/>
        <v>10516.894674055298</v>
      </c>
      <c r="IV484" s="39">
        <f t="shared" si="1018"/>
        <v>26292236.685138244</v>
      </c>
      <c r="IW484" s="39">
        <f t="shared" si="1019"/>
        <v>-8544976922.6699295</v>
      </c>
      <c r="IX484" s="39">
        <f t="shared" si="1020"/>
        <v>17747259762.468315</v>
      </c>
      <c r="IY484" s="53">
        <f t="shared" si="1021"/>
        <v>2777117499867.7271</v>
      </c>
      <c r="IZ484" s="39">
        <f t="shared" si="1022"/>
        <v>-5767859422802.2021</v>
      </c>
      <c r="JA484" s="39">
        <f t="shared" si="1023"/>
        <v>11979400339666.113</v>
      </c>
      <c r="JU484" s="21">
        <v>430</v>
      </c>
      <c r="JV484" s="39">
        <v>675</v>
      </c>
      <c r="JW484" s="39">
        <v>-325</v>
      </c>
      <c r="JX484" s="39">
        <v>2500</v>
      </c>
      <c r="JY484" s="50">
        <f t="shared" si="1024"/>
        <v>1.1751455157603704E-3</v>
      </c>
      <c r="JZ484" s="40">
        <f t="shared" si="940"/>
        <v>21.162546133914816</v>
      </c>
      <c r="KA484" s="41">
        <f t="shared" si="1025"/>
        <v>52906.365334787042</v>
      </c>
      <c r="KB484" s="39">
        <f t="shared" si="1026"/>
        <v>-17194568.733805791</v>
      </c>
      <c r="KC484" s="39">
        <f t="shared" si="1027"/>
        <v>35711796.60098125</v>
      </c>
      <c r="KD484" s="40">
        <f t="shared" si="941"/>
        <v>10516.894674055276</v>
      </c>
      <c r="KE484" s="39">
        <f t="shared" si="1028"/>
        <v>26292236.685138192</v>
      </c>
      <c r="KF484" s="39">
        <f t="shared" si="1029"/>
        <v>-8544976922.6699123</v>
      </c>
      <c r="KG484" s="39">
        <f t="shared" si="1030"/>
        <v>17747259762.468281</v>
      </c>
      <c r="KH484" s="53">
        <f t="shared" si="1031"/>
        <v>2777117499867.7217</v>
      </c>
      <c r="KI484" s="39">
        <f t="shared" si="1032"/>
        <v>-5767859422802.1914</v>
      </c>
      <c r="KJ484" s="39">
        <f t="shared" si="1033"/>
        <v>11979400339666.088</v>
      </c>
      <c r="LD484" s="21">
        <v>430</v>
      </c>
      <c r="LE484" s="39">
        <v>675</v>
      </c>
      <c r="LF484" s="39">
        <v>-325</v>
      </c>
      <c r="LG484" s="39">
        <v>2500</v>
      </c>
      <c r="LH484" s="50">
        <f t="shared" si="1034"/>
        <v>1.1751455157603704E-3</v>
      </c>
      <c r="LI484" s="40">
        <f t="shared" si="942"/>
        <v>21.162546133914816</v>
      </c>
      <c r="LJ484" s="41">
        <f t="shared" si="1035"/>
        <v>52906.365334787042</v>
      </c>
      <c r="LK484" s="39">
        <f t="shared" si="1036"/>
        <v>-17194568.733805791</v>
      </c>
      <c r="LL484" s="39">
        <f t="shared" si="1037"/>
        <v>35711796.60098125</v>
      </c>
      <c r="LM484" s="40">
        <f t="shared" si="943"/>
        <v>10516.894674055276</v>
      </c>
      <c r="LN484" s="39">
        <f t="shared" si="1038"/>
        <v>26292236.685138192</v>
      </c>
      <c r="LO484" s="39">
        <f t="shared" si="1039"/>
        <v>-8544976922.6699123</v>
      </c>
      <c r="LP484" s="39">
        <f t="shared" si="1040"/>
        <v>17747259762.468281</v>
      </c>
      <c r="LQ484" s="53">
        <f t="shared" si="1041"/>
        <v>2777117499867.7217</v>
      </c>
      <c r="LR484" s="39">
        <f t="shared" si="1042"/>
        <v>-5767859422802.1914</v>
      </c>
      <c r="LS484" s="39">
        <f t="shared" si="1043"/>
        <v>11979400339666.088</v>
      </c>
    </row>
    <row r="485" spans="1:331" x14ac:dyDescent="0.25">
      <c r="A485" s="21">
        <v>431</v>
      </c>
      <c r="B485" s="39">
        <v>675</v>
      </c>
      <c r="C485" s="39">
        <v>-275</v>
      </c>
      <c r="D485" s="39">
        <v>2500</v>
      </c>
      <c r="E485" s="50">
        <f t="shared" si="944"/>
        <v>9.9249999999999989E-4</v>
      </c>
      <c r="F485" s="40">
        <f t="shared" si="924"/>
        <v>19.029016406249994</v>
      </c>
      <c r="G485" s="41">
        <f t="shared" si="945"/>
        <v>47572.541015624985</v>
      </c>
      <c r="H485" s="39">
        <f t="shared" si="946"/>
        <v>-13082448.779296871</v>
      </c>
      <c r="I485" s="39">
        <f t="shared" si="947"/>
        <v>32111465.185546864</v>
      </c>
      <c r="J485" s="40">
        <f t="shared" si="925"/>
        <v>12845.625000000004</v>
      </c>
      <c r="K485" s="39">
        <f t="shared" si="948"/>
        <v>32114062.500000007</v>
      </c>
      <c r="L485" s="39">
        <f t="shared" si="949"/>
        <v>-8831367187.5000019</v>
      </c>
      <c r="M485" s="39">
        <f t="shared" si="950"/>
        <v>21676992187.500004</v>
      </c>
      <c r="N485" s="53">
        <f t="shared" si="951"/>
        <v>2428625976562.5005</v>
      </c>
      <c r="O485" s="39">
        <f t="shared" si="952"/>
        <v>-5961172851562.501</v>
      </c>
      <c r="P485" s="39">
        <f t="shared" si="953"/>
        <v>14631969726562.504</v>
      </c>
      <c r="AJ485" s="21">
        <v>431</v>
      </c>
      <c r="AK485" s="39">
        <v>675</v>
      </c>
      <c r="AL485" s="39">
        <v>-275</v>
      </c>
      <c r="AM485" s="39">
        <v>2500</v>
      </c>
      <c r="AN485" s="50">
        <f t="shared" si="954"/>
        <v>9.6304327865042762E-4</v>
      </c>
      <c r="AO485" s="40">
        <f t="shared" si="926"/>
        <v>18.64509483255565</v>
      </c>
      <c r="AP485" s="41">
        <f t="shared" si="955"/>
        <v>46612.737081389125</v>
      </c>
      <c r="AQ485" s="39">
        <f t="shared" si="956"/>
        <v>-12818502.697382009</v>
      </c>
      <c r="AR485" s="39">
        <f t="shared" si="957"/>
        <v>31463597.529937658</v>
      </c>
      <c r="AS485" s="40">
        <f t="shared" si="927"/>
        <v>13221.19819720705</v>
      </c>
      <c r="AT485" s="39">
        <f t="shared" si="958"/>
        <v>33052995.493017625</v>
      </c>
      <c r="AU485" s="39">
        <f t="shared" si="959"/>
        <v>-9089573760.5798473</v>
      </c>
      <c r="AV485" s="39">
        <f t="shared" si="960"/>
        <v>22310771957.786896</v>
      </c>
      <c r="AW485" s="53">
        <f t="shared" si="961"/>
        <v>2499632784159.458</v>
      </c>
      <c r="AX485" s="39">
        <f t="shared" si="962"/>
        <v>-6135462288391.3965</v>
      </c>
      <c r="AY485" s="39">
        <f t="shared" si="963"/>
        <v>15059771071506.156</v>
      </c>
      <c r="BS485" s="21">
        <v>431</v>
      </c>
      <c r="BT485" s="39">
        <v>675</v>
      </c>
      <c r="BU485" s="39">
        <v>-275</v>
      </c>
      <c r="BV485" s="39">
        <v>2500</v>
      </c>
      <c r="BW485" s="50">
        <f t="shared" si="964"/>
        <v>1.138082530357755E-3</v>
      </c>
      <c r="BX485" s="40">
        <f t="shared" si="928"/>
        <v>20.764001506475125</v>
      </c>
      <c r="BY485" s="41">
        <f t="shared" si="965"/>
        <v>51910.003766187816</v>
      </c>
      <c r="BZ485" s="39">
        <f t="shared" si="966"/>
        <v>-14275251.035701649</v>
      </c>
      <c r="CA485" s="39">
        <f t="shared" si="967"/>
        <v>35039252.542176776</v>
      </c>
      <c r="CB485" s="40">
        <f t="shared" si="929"/>
        <v>10989.447737938623</v>
      </c>
      <c r="CC485" s="39">
        <f t="shared" si="968"/>
        <v>27473619.344846558</v>
      </c>
      <c r="CD485" s="39">
        <f t="shared" si="969"/>
        <v>-7555245319.8328037</v>
      </c>
      <c r="CE485" s="39">
        <f t="shared" si="970"/>
        <v>18544693057.771427</v>
      </c>
      <c r="CF485" s="53">
        <f t="shared" si="971"/>
        <v>2077692462954.021</v>
      </c>
      <c r="CG485" s="39">
        <f t="shared" si="972"/>
        <v>-5099790590887.1426</v>
      </c>
      <c r="CH485" s="39">
        <f t="shared" si="973"/>
        <v>12517667813995.713</v>
      </c>
      <c r="DB485" s="21">
        <v>431</v>
      </c>
      <c r="DC485" s="39">
        <v>675</v>
      </c>
      <c r="DD485" s="39">
        <v>-275</v>
      </c>
      <c r="DE485" s="39">
        <v>2500</v>
      </c>
      <c r="DF485" s="50">
        <f t="shared" si="974"/>
        <v>1.2470556128192562E-3</v>
      </c>
      <c r="DG485" s="40">
        <f t="shared" si="930"/>
        <v>21.885851530057966</v>
      </c>
      <c r="DH485" s="41">
        <f t="shared" si="975"/>
        <v>54714.628825144915</v>
      </c>
      <c r="DI485" s="39">
        <f t="shared" si="976"/>
        <v>-15046522.926914852</v>
      </c>
      <c r="DJ485" s="39">
        <f t="shared" si="977"/>
        <v>36932374.456972815</v>
      </c>
      <c r="DK485" s="40">
        <f t="shared" si="931"/>
        <v>9600.040936554482</v>
      </c>
      <c r="DL485" s="39">
        <f t="shared" si="978"/>
        <v>24000102.341386206</v>
      </c>
      <c r="DM485" s="39">
        <f t="shared" si="979"/>
        <v>-6600028143.8812065</v>
      </c>
      <c r="DN485" s="39">
        <f t="shared" si="980"/>
        <v>16200069080.43569</v>
      </c>
      <c r="DO485" s="53">
        <f t="shared" si="981"/>
        <v>1815007739567.3318</v>
      </c>
      <c r="DP485" s="39">
        <f t="shared" si="982"/>
        <v>-4455018997119.8145</v>
      </c>
      <c r="DQ485" s="39">
        <f t="shared" si="983"/>
        <v>10935046629294.09</v>
      </c>
      <c r="EK485" s="21">
        <v>431</v>
      </c>
      <c r="EL485" s="39">
        <v>675</v>
      </c>
      <c r="EM485" s="39">
        <v>-275</v>
      </c>
      <c r="EN485" s="39">
        <v>2500</v>
      </c>
      <c r="EO485" s="50">
        <f t="shared" si="984"/>
        <v>1.2909584320205101E-3</v>
      </c>
      <c r="EP485" s="40">
        <f t="shared" si="932"/>
        <v>22.295032849842062</v>
      </c>
      <c r="EQ485" s="41">
        <f t="shared" si="985"/>
        <v>55737.582124605156</v>
      </c>
      <c r="ER485" s="39">
        <f t="shared" si="986"/>
        <v>-15327835.084266419</v>
      </c>
      <c r="ES485" s="39">
        <f t="shared" si="987"/>
        <v>37622867.934108481</v>
      </c>
      <c r="ET485" s="40">
        <f t="shared" si="933"/>
        <v>9040.2799917384964</v>
      </c>
      <c r="EU485" s="39">
        <f t="shared" si="988"/>
        <v>22600699.979346242</v>
      </c>
      <c r="EV485" s="39">
        <f t="shared" si="989"/>
        <v>-6215192494.3202162</v>
      </c>
      <c r="EW485" s="39">
        <f t="shared" si="990"/>
        <v>15255472486.058714</v>
      </c>
      <c r="EX485" s="53">
        <f t="shared" si="991"/>
        <v>1709177935938.0596</v>
      </c>
      <c r="EY485" s="39">
        <f t="shared" si="992"/>
        <v>-4195254933666.1465</v>
      </c>
      <c r="EZ485" s="39">
        <f t="shared" si="993"/>
        <v>10297443928089.631</v>
      </c>
      <c r="FT485" s="21">
        <v>431</v>
      </c>
      <c r="FU485" s="39">
        <v>675</v>
      </c>
      <c r="FV485" s="39">
        <v>-275</v>
      </c>
      <c r="FW485" s="39">
        <v>2500</v>
      </c>
      <c r="FX485" s="50">
        <f t="shared" si="994"/>
        <v>1.2943039467902366E-3</v>
      </c>
      <c r="FY485" s="40">
        <f t="shared" si="934"/>
        <v>22.32520588808654</v>
      </c>
      <c r="FZ485" s="41">
        <f t="shared" si="995"/>
        <v>55813.01472021635</v>
      </c>
      <c r="GA485" s="39">
        <f t="shared" si="996"/>
        <v>-15348579.048059497</v>
      </c>
      <c r="GB485" s="39">
        <f t="shared" si="997"/>
        <v>37673784.936146036</v>
      </c>
      <c r="GC485" s="40">
        <f t="shared" si="935"/>
        <v>8997.6246784244831</v>
      </c>
      <c r="GD485" s="39">
        <f t="shared" si="998"/>
        <v>22494061.696061209</v>
      </c>
      <c r="GE485" s="39">
        <f t="shared" si="999"/>
        <v>-6185866966.416832</v>
      </c>
      <c r="GF485" s="39">
        <f t="shared" si="1000"/>
        <v>15183491644.841316</v>
      </c>
      <c r="GG485" s="53">
        <f t="shared" si="1001"/>
        <v>1701113415764.6289</v>
      </c>
      <c r="GH485" s="39">
        <f t="shared" si="1002"/>
        <v>-4175460202331.3618</v>
      </c>
      <c r="GI485" s="39">
        <f t="shared" si="1003"/>
        <v>10248856860267.889</v>
      </c>
      <c r="HC485" s="21">
        <v>431</v>
      </c>
      <c r="HD485" s="39">
        <v>675</v>
      </c>
      <c r="HE485" s="39">
        <v>-275</v>
      </c>
      <c r="HF485" s="39">
        <v>2500</v>
      </c>
      <c r="HG485" s="50">
        <f t="shared" si="1004"/>
        <v>1.2943176606201661E-3</v>
      </c>
      <c r="HH485" s="40">
        <f t="shared" si="936"/>
        <v>22.325329278782206</v>
      </c>
      <c r="HI485" s="41">
        <f t="shared" si="1005"/>
        <v>55813.323196955513</v>
      </c>
      <c r="HJ485" s="39">
        <f t="shared" si="1006"/>
        <v>-15348663.879162766</v>
      </c>
      <c r="HK485" s="39">
        <f t="shared" si="1007"/>
        <v>37673993.15794497</v>
      </c>
      <c r="HL485" s="40">
        <f t="shared" si="937"/>
        <v>8997.4498270928834</v>
      </c>
      <c r="HM485" s="39">
        <f t="shared" si="1008"/>
        <v>22493624.567732207</v>
      </c>
      <c r="HN485" s="39">
        <f t="shared" si="1009"/>
        <v>-6185746756.1263571</v>
      </c>
      <c r="HO485" s="39">
        <f t="shared" si="1010"/>
        <v>15183196583.21924</v>
      </c>
      <c r="HP485" s="53">
        <f t="shared" si="1011"/>
        <v>1701080357934.7483</v>
      </c>
      <c r="HQ485" s="39">
        <f t="shared" si="1012"/>
        <v>-4175379060385.291</v>
      </c>
      <c r="HR485" s="39">
        <f t="shared" si="1013"/>
        <v>10248657693672.986</v>
      </c>
      <c r="IL485" s="21">
        <v>431</v>
      </c>
      <c r="IM485" s="39">
        <v>675</v>
      </c>
      <c r="IN485" s="39">
        <v>-275</v>
      </c>
      <c r="IO485" s="39">
        <v>2500</v>
      </c>
      <c r="IP485" s="50">
        <f t="shared" si="1014"/>
        <v>1.2943176608597637E-3</v>
      </c>
      <c r="IQ485" s="40">
        <f t="shared" si="938"/>
        <v>22.325329280937975</v>
      </c>
      <c r="IR485" s="41">
        <f t="shared" si="1015"/>
        <v>55813.323202344938</v>
      </c>
      <c r="IS485" s="39">
        <f t="shared" si="1016"/>
        <v>-15348663.880644858</v>
      </c>
      <c r="IT485" s="39">
        <f t="shared" si="1017"/>
        <v>37673993.161582835</v>
      </c>
      <c r="IU485" s="40">
        <f t="shared" si="939"/>
        <v>8997.4498240380126</v>
      </c>
      <c r="IV485" s="39">
        <f t="shared" si="1018"/>
        <v>22493624.560095031</v>
      </c>
      <c r="IW485" s="39">
        <f t="shared" si="1019"/>
        <v>-6185746754.0261335</v>
      </c>
      <c r="IX485" s="39">
        <f t="shared" si="1020"/>
        <v>15183196578.064146</v>
      </c>
      <c r="IY485" s="53">
        <f t="shared" si="1021"/>
        <v>1701080357357.1868</v>
      </c>
      <c r="IZ485" s="39">
        <f t="shared" si="1022"/>
        <v>-4175379058967.6401</v>
      </c>
      <c r="JA485" s="39">
        <f t="shared" si="1023"/>
        <v>10248657690193.299</v>
      </c>
      <c r="JU485" s="21">
        <v>431</v>
      </c>
      <c r="JV485" s="39">
        <v>675</v>
      </c>
      <c r="JW485" s="39">
        <v>-275</v>
      </c>
      <c r="JX485" s="39">
        <v>2500</v>
      </c>
      <c r="JY485" s="50">
        <f t="shared" si="1024"/>
        <v>1.2943176608597657E-3</v>
      </c>
      <c r="JZ485" s="40">
        <f t="shared" si="940"/>
        <v>22.325329280937993</v>
      </c>
      <c r="KA485" s="41">
        <f t="shared" si="1025"/>
        <v>55813.323202344982</v>
      </c>
      <c r="KB485" s="39">
        <f t="shared" si="1026"/>
        <v>-15348663.880644871</v>
      </c>
      <c r="KC485" s="39">
        <f t="shared" si="1027"/>
        <v>37673993.161582865</v>
      </c>
      <c r="KD485" s="40">
        <f t="shared" si="941"/>
        <v>8997.4498240379871</v>
      </c>
      <c r="KE485" s="39">
        <f t="shared" si="1028"/>
        <v>22493624.560094967</v>
      </c>
      <c r="KF485" s="39">
        <f t="shared" si="1029"/>
        <v>-6185746754.0261164</v>
      </c>
      <c r="KG485" s="39">
        <f t="shared" si="1030"/>
        <v>15183196578.064102</v>
      </c>
      <c r="KH485" s="53">
        <f t="shared" si="1031"/>
        <v>1701080357357.1819</v>
      </c>
      <c r="KI485" s="39">
        <f t="shared" si="1032"/>
        <v>-4175379058967.6279</v>
      </c>
      <c r="KJ485" s="39">
        <f t="shared" si="1033"/>
        <v>10248657690193.27</v>
      </c>
      <c r="LD485" s="21">
        <v>431</v>
      </c>
      <c r="LE485" s="39">
        <v>675</v>
      </c>
      <c r="LF485" s="39">
        <v>-275</v>
      </c>
      <c r="LG485" s="39">
        <v>2500</v>
      </c>
      <c r="LH485" s="50">
        <f t="shared" si="1034"/>
        <v>1.2943176608597657E-3</v>
      </c>
      <c r="LI485" s="40">
        <f t="shared" si="942"/>
        <v>22.325329280937993</v>
      </c>
      <c r="LJ485" s="41">
        <f t="shared" si="1035"/>
        <v>55813.323202344982</v>
      </c>
      <c r="LK485" s="39">
        <f t="shared" si="1036"/>
        <v>-15348663.880644871</v>
      </c>
      <c r="LL485" s="39">
        <f t="shared" si="1037"/>
        <v>37673993.161582865</v>
      </c>
      <c r="LM485" s="40">
        <f t="shared" si="943"/>
        <v>8997.4498240379871</v>
      </c>
      <c r="LN485" s="39">
        <f t="shared" si="1038"/>
        <v>22493624.560094967</v>
      </c>
      <c r="LO485" s="39">
        <f t="shared" si="1039"/>
        <v>-6185746754.0261164</v>
      </c>
      <c r="LP485" s="39">
        <f t="shared" si="1040"/>
        <v>15183196578.064102</v>
      </c>
      <c r="LQ485" s="53">
        <f t="shared" si="1041"/>
        <v>1701080357357.1819</v>
      </c>
      <c r="LR485" s="39">
        <f t="shared" si="1042"/>
        <v>-4175379058967.6279</v>
      </c>
      <c r="LS485" s="39">
        <f t="shared" si="1043"/>
        <v>10248657690193.27</v>
      </c>
    </row>
    <row r="486" spans="1:331" x14ac:dyDescent="0.25">
      <c r="A486" s="21">
        <v>432</v>
      </c>
      <c r="B486" s="39">
        <v>675</v>
      </c>
      <c r="C486" s="39">
        <v>-225</v>
      </c>
      <c r="D486" s="39">
        <v>2500</v>
      </c>
      <c r="E486" s="50">
        <f t="shared" si="944"/>
        <v>1E-3</v>
      </c>
      <c r="F486" s="40">
        <f t="shared" si="924"/>
        <v>19.125</v>
      </c>
      <c r="G486" s="41">
        <f t="shared" si="945"/>
        <v>47812.5</v>
      </c>
      <c r="H486" s="39">
        <f t="shared" si="946"/>
        <v>-10757812.5</v>
      </c>
      <c r="I486" s="39">
        <f t="shared" si="947"/>
        <v>32273437.5</v>
      </c>
      <c r="J486" s="40">
        <f t="shared" si="925"/>
        <v>12750</v>
      </c>
      <c r="K486" s="39">
        <f t="shared" si="948"/>
        <v>31875000</v>
      </c>
      <c r="L486" s="39">
        <f t="shared" si="949"/>
        <v>-7171875000</v>
      </c>
      <c r="M486" s="39">
        <f t="shared" si="950"/>
        <v>21515625000</v>
      </c>
      <c r="N486" s="53">
        <f t="shared" si="951"/>
        <v>1613671875000</v>
      </c>
      <c r="O486" s="39">
        <f t="shared" si="952"/>
        <v>-4841015625000</v>
      </c>
      <c r="P486" s="39">
        <f t="shared" si="953"/>
        <v>14523046875000</v>
      </c>
      <c r="AJ486" s="21">
        <v>432</v>
      </c>
      <c r="AK486" s="39">
        <v>675</v>
      </c>
      <c r="AL486" s="39">
        <v>-225</v>
      </c>
      <c r="AM486" s="39">
        <v>2500</v>
      </c>
      <c r="AN486" s="50">
        <f t="shared" si="954"/>
        <v>1.0356353183884033E-3</v>
      </c>
      <c r="AO486" s="40">
        <f t="shared" si="926"/>
        <v>19.571254850483541</v>
      </c>
      <c r="AP486" s="41">
        <f t="shared" si="955"/>
        <v>48928.137126208851</v>
      </c>
      <c r="AQ486" s="39">
        <f t="shared" si="956"/>
        <v>-11008830.853396991</v>
      </c>
      <c r="AR486" s="39">
        <f t="shared" si="957"/>
        <v>33026492.560190976</v>
      </c>
      <c r="AS486" s="40">
        <f t="shared" si="927"/>
        <v>12295.649690547858</v>
      </c>
      <c r="AT486" s="39">
        <f t="shared" si="958"/>
        <v>30739124.226369645</v>
      </c>
      <c r="AU486" s="39">
        <f t="shared" si="959"/>
        <v>-6916302950.9331703</v>
      </c>
      <c r="AV486" s="39">
        <f t="shared" si="960"/>
        <v>20748908852.799511</v>
      </c>
      <c r="AW486" s="53">
        <f t="shared" si="961"/>
        <v>1556168163959.9634</v>
      </c>
      <c r="AX486" s="39">
        <f t="shared" si="962"/>
        <v>-4668504491879.8896</v>
      </c>
      <c r="AY486" s="39">
        <f t="shared" si="963"/>
        <v>14005513475639.67</v>
      </c>
      <c r="BS486" s="21">
        <v>432</v>
      </c>
      <c r="BT486" s="39">
        <v>675</v>
      </c>
      <c r="BU486" s="39">
        <v>-225</v>
      </c>
      <c r="BV486" s="39">
        <v>2500</v>
      </c>
      <c r="BW486" s="50">
        <f t="shared" si="964"/>
        <v>1.2284440341060671E-3</v>
      </c>
      <c r="BX486" s="40">
        <f t="shared" si="928"/>
        <v>21.704971370770938</v>
      </c>
      <c r="BY486" s="41">
        <f t="shared" si="965"/>
        <v>54262.428426927348</v>
      </c>
      <c r="BZ486" s="39">
        <f t="shared" si="966"/>
        <v>-12209046.396058653</v>
      </c>
      <c r="CA486" s="39">
        <f t="shared" si="967"/>
        <v>36627139.188175961</v>
      </c>
      <c r="CB486" s="40">
        <f t="shared" si="929"/>
        <v>9837.3385651476437</v>
      </c>
      <c r="CC486" s="39">
        <f t="shared" si="968"/>
        <v>24593346.412869111</v>
      </c>
      <c r="CD486" s="39">
        <f t="shared" si="969"/>
        <v>-5533502942.8955498</v>
      </c>
      <c r="CE486" s="39">
        <f t="shared" si="970"/>
        <v>16600508828.686649</v>
      </c>
      <c r="CF486" s="53">
        <f t="shared" si="971"/>
        <v>1245038162151.4988</v>
      </c>
      <c r="CG486" s="39">
        <f t="shared" si="972"/>
        <v>-3735114486454.4961</v>
      </c>
      <c r="CH486" s="39">
        <f t="shared" si="973"/>
        <v>11205343459363.488</v>
      </c>
      <c r="DB486" s="21">
        <v>432</v>
      </c>
      <c r="DC486" s="39">
        <v>675</v>
      </c>
      <c r="DD486" s="39">
        <v>-225</v>
      </c>
      <c r="DE486" s="39">
        <v>2500</v>
      </c>
      <c r="DF486" s="50">
        <f t="shared" si="974"/>
        <v>1.3579758875706333E-3</v>
      </c>
      <c r="DG486" s="40">
        <f t="shared" si="930"/>
        <v>22.872257124002935</v>
      </c>
      <c r="DH486" s="41">
        <f t="shared" si="975"/>
        <v>57180.642810007339</v>
      </c>
      <c r="DI486" s="39">
        <f t="shared" si="976"/>
        <v>-12865644.632251652</v>
      </c>
      <c r="DJ486" s="39">
        <f t="shared" si="977"/>
        <v>38596933.89675495</v>
      </c>
      <c r="DK486" s="40">
        <f t="shared" si="931"/>
        <v>8185.8074334744242</v>
      </c>
      <c r="DL486" s="39">
        <f t="shared" si="978"/>
        <v>20464518.583686061</v>
      </c>
      <c r="DM486" s="39">
        <f t="shared" si="979"/>
        <v>-4604516681.3293638</v>
      </c>
      <c r="DN486" s="39">
        <f t="shared" si="980"/>
        <v>13813550043.988091</v>
      </c>
      <c r="DO486" s="53">
        <f t="shared" si="981"/>
        <v>1036016253299.1068</v>
      </c>
      <c r="DP486" s="39">
        <f t="shared" si="982"/>
        <v>-3108048759897.3203</v>
      </c>
      <c r="DQ486" s="39">
        <f t="shared" si="983"/>
        <v>9324146279691.9609</v>
      </c>
      <c r="EK486" s="21">
        <v>432</v>
      </c>
      <c r="EL486" s="39">
        <v>675</v>
      </c>
      <c r="EM486" s="39">
        <v>-225</v>
      </c>
      <c r="EN486" s="39">
        <v>2500</v>
      </c>
      <c r="EO486" s="50">
        <f t="shared" si="984"/>
        <v>1.4095448423239684E-3</v>
      </c>
      <c r="EP486" s="40">
        <f t="shared" si="932"/>
        <v>23.277437255682798</v>
      </c>
      <c r="EQ486" s="41">
        <f t="shared" si="985"/>
        <v>58193.593139206998</v>
      </c>
      <c r="ER486" s="39">
        <f t="shared" si="986"/>
        <v>-13093558.456321575</v>
      </c>
      <c r="ES486" s="39">
        <f t="shared" si="987"/>
        <v>39280675.368964724</v>
      </c>
      <c r="ET486" s="40">
        <f t="shared" si="933"/>
        <v>7528.3032603694046</v>
      </c>
      <c r="EU486" s="39">
        <f t="shared" si="988"/>
        <v>18820758.150923513</v>
      </c>
      <c r="EV486" s="39">
        <f t="shared" si="989"/>
        <v>-4234670583.9577904</v>
      </c>
      <c r="EW486" s="39">
        <f t="shared" si="990"/>
        <v>12704011751.873371</v>
      </c>
      <c r="EX486" s="53">
        <f t="shared" si="991"/>
        <v>952800881390.50281</v>
      </c>
      <c r="EY486" s="39">
        <f t="shared" si="992"/>
        <v>-2858402644171.5083</v>
      </c>
      <c r="EZ486" s="39">
        <f t="shared" si="993"/>
        <v>8575207932514.5254</v>
      </c>
      <c r="FT486" s="21">
        <v>432</v>
      </c>
      <c r="FU486" s="39">
        <v>675</v>
      </c>
      <c r="FV486" s="39">
        <v>-225</v>
      </c>
      <c r="FW486" s="39">
        <v>2500</v>
      </c>
      <c r="FX486" s="50">
        <f t="shared" si="994"/>
        <v>1.4134738274835038E-3</v>
      </c>
      <c r="FY486" s="40">
        <f t="shared" si="934"/>
        <v>23.306917437076326</v>
      </c>
      <c r="FZ486" s="41">
        <f t="shared" si="995"/>
        <v>58267.293592690818</v>
      </c>
      <c r="GA486" s="39">
        <f t="shared" si="996"/>
        <v>-13110141.058355434</v>
      </c>
      <c r="GB486" s="39">
        <f t="shared" si="997"/>
        <v>39330423.1750663</v>
      </c>
      <c r="GC486" s="40">
        <f t="shared" si="935"/>
        <v>7478.2086995853278</v>
      </c>
      <c r="GD486" s="39">
        <f t="shared" si="998"/>
        <v>18695521.748963319</v>
      </c>
      <c r="GE486" s="39">
        <f t="shared" si="999"/>
        <v>-4206492393.5167465</v>
      </c>
      <c r="GF486" s="39">
        <f t="shared" si="1000"/>
        <v>12619477180.55024</v>
      </c>
      <c r="GG486" s="53">
        <f t="shared" si="1001"/>
        <v>946460788541.26794</v>
      </c>
      <c r="GH486" s="39">
        <f t="shared" si="1002"/>
        <v>-2839382365623.8037</v>
      </c>
      <c r="GI486" s="39">
        <f t="shared" si="1003"/>
        <v>8518147096871.4121</v>
      </c>
      <c r="HC486" s="21">
        <v>432</v>
      </c>
      <c r="HD486" s="39">
        <v>675</v>
      </c>
      <c r="HE486" s="39">
        <v>-225</v>
      </c>
      <c r="HF486" s="39">
        <v>2500</v>
      </c>
      <c r="HG486" s="50">
        <f t="shared" si="1004"/>
        <v>1.4134898056781199E-3</v>
      </c>
      <c r="HH486" s="40">
        <f t="shared" si="936"/>
        <v>23.307036923722752</v>
      </c>
      <c r="HI486" s="41">
        <f t="shared" si="1005"/>
        <v>58267.592309306878</v>
      </c>
      <c r="HJ486" s="39">
        <f t="shared" si="1006"/>
        <v>-13110208.269594047</v>
      </c>
      <c r="HK486" s="39">
        <f t="shared" si="1007"/>
        <v>39330624.808782145</v>
      </c>
      <c r="HL486" s="40">
        <f t="shared" si="937"/>
        <v>7478.0049776039732</v>
      </c>
      <c r="HM486" s="39">
        <f t="shared" si="1008"/>
        <v>18695012.444009934</v>
      </c>
      <c r="HN486" s="39">
        <f t="shared" si="1009"/>
        <v>-4206377799.902235</v>
      </c>
      <c r="HO486" s="39">
        <f t="shared" si="1010"/>
        <v>12619133399.706705</v>
      </c>
      <c r="HP486" s="53">
        <f t="shared" si="1011"/>
        <v>946435004978.00293</v>
      </c>
      <c r="HQ486" s="39">
        <f t="shared" si="1012"/>
        <v>-2839305014934.0088</v>
      </c>
      <c r="HR486" s="39">
        <f t="shared" si="1013"/>
        <v>8517915044802.0264</v>
      </c>
      <c r="IL486" s="21">
        <v>432</v>
      </c>
      <c r="IM486" s="39">
        <v>675</v>
      </c>
      <c r="IN486" s="39">
        <v>-225</v>
      </c>
      <c r="IO486" s="39">
        <v>2500</v>
      </c>
      <c r="IP486" s="50">
        <f t="shared" si="1014"/>
        <v>1.4134898059591588E-3</v>
      </c>
      <c r="IQ486" s="40">
        <f t="shared" si="938"/>
        <v>23.307036925824363</v>
      </c>
      <c r="IR486" s="41">
        <f t="shared" si="1015"/>
        <v>58267.592314560905</v>
      </c>
      <c r="IS486" s="39">
        <f t="shared" si="1016"/>
        <v>-13110208.270776203</v>
      </c>
      <c r="IT486" s="39">
        <f t="shared" si="1017"/>
        <v>39330624.812328614</v>
      </c>
      <c r="IU486" s="40">
        <f t="shared" si="939"/>
        <v>7478.004974020726</v>
      </c>
      <c r="IV486" s="39">
        <f t="shared" si="1018"/>
        <v>18695012.435051814</v>
      </c>
      <c r="IW486" s="39">
        <f t="shared" si="1019"/>
        <v>-4206377797.8866582</v>
      </c>
      <c r="IX486" s="39">
        <f t="shared" si="1020"/>
        <v>12619133393.659975</v>
      </c>
      <c r="IY486" s="53">
        <f t="shared" si="1021"/>
        <v>946435004524.49805</v>
      </c>
      <c r="IZ486" s="39">
        <f t="shared" si="1022"/>
        <v>-2839305013573.4946</v>
      </c>
      <c r="JA486" s="39">
        <f t="shared" si="1023"/>
        <v>8517915040720.4824</v>
      </c>
      <c r="JU486" s="21">
        <v>432</v>
      </c>
      <c r="JV486" s="39">
        <v>675</v>
      </c>
      <c r="JW486" s="39">
        <v>-225</v>
      </c>
      <c r="JX486" s="39">
        <v>2500</v>
      </c>
      <c r="JY486" s="50">
        <f t="shared" si="1024"/>
        <v>1.4134898059591609E-3</v>
      </c>
      <c r="JZ486" s="40">
        <f t="shared" si="940"/>
        <v>23.307036925824384</v>
      </c>
      <c r="KA486" s="41">
        <f t="shared" si="1025"/>
        <v>58267.592314560963</v>
      </c>
      <c r="KB486" s="39">
        <f t="shared" si="1026"/>
        <v>-13110208.270776216</v>
      </c>
      <c r="KC486" s="39">
        <f t="shared" si="1027"/>
        <v>39330624.812328652</v>
      </c>
      <c r="KD486" s="40">
        <f t="shared" si="941"/>
        <v>7478.0049740206978</v>
      </c>
      <c r="KE486" s="39">
        <f t="shared" si="1028"/>
        <v>18695012.435051743</v>
      </c>
      <c r="KF486" s="39">
        <f t="shared" si="1029"/>
        <v>-4206377797.886642</v>
      </c>
      <c r="KG486" s="39">
        <f t="shared" si="1030"/>
        <v>12619133393.659927</v>
      </c>
      <c r="KH486" s="53">
        <f t="shared" si="1031"/>
        <v>946435004524.49438</v>
      </c>
      <c r="KI486" s="39">
        <f t="shared" si="1032"/>
        <v>-2839305013573.4839</v>
      </c>
      <c r="KJ486" s="39">
        <f t="shared" si="1033"/>
        <v>8517915040720.4502</v>
      </c>
      <c r="LD486" s="21">
        <v>432</v>
      </c>
      <c r="LE486" s="39">
        <v>675</v>
      </c>
      <c r="LF486" s="39">
        <v>-225</v>
      </c>
      <c r="LG486" s="39">
        <v>2500</v>
      </c>
      <c r="LH486" s="50">
        <f t="shared" si="1034"/>
        <v>1.4134898059591609E-3</v>
      </c>
      <c r="LI486" s="40">
        <f t="shared" si="942"/>
        <v>23.307036925824384</v>
      </c>
      <c r="LJ486" s="41">
        <f t="shared" si="1035"/>
        <v>58267.592314560963</v>
      </c>
      <c r="LK486" s="39">
        <f t="shared" si="1036"/>
        <v>-13110208.270776216</v>
      </c>
      <c r="LL486" s="39">
        <f t="shared" si="1037"/>
        <v>39330624.812328652</v>
      </c>
      <c r="LM486" s="40">
        <f t="shared" si="943"/>
        <v>7478.0049740206978</v>
      </c>
      <c r="LN486" s="39">
        <f t="shared" si="1038"/>
        <v>18695012.435051743</v>
      </c>
      <c r="LO486" s="39">
        <f t="shared" si="1039"/>
        <v>-4206377797.886642</v>
      </c>
      <c r="LP486" s="39">
        <f t="shared" si="1040"/>
        <v>12619133393.659927</v>
      </c>
      <c r="LQ486" s="53">
        <f t="shared" si="1041"/>
        <v>946435004524.49438</v>
      </c>
      <c r="LR486" s="39">
        <f t="shared" si="1042"/>
        <v>-2839305013573.4839</v>
      </c>
      <c r="LS486" s="39">
        <f t="shared" si="1043"/>
        <v>8517915040720.4502</v>
      </c>
    </row>
    <row r="487" spans="1:331" x14ac:dyDescent="0.25">
      <c r="A487" s="21">
        <v>433</v>
      </c>
      <c r="B487" s="39">
        <v>675</v>
      </c>
      <c r="C487" s="39">
        <v>-175</v>
      </c>
      <c r="D487" s="39">
        <v>2500</v>
      </c>
      <c r="E487" s="50">
        <f t="shared" si="944"/>
        <v>1.0074999999999999E-3</v>
      </c>
      <c r="F487" s="40">
        <f t="shared" si="924"/>
        <v>19.220266406249998</v>
      </c>
      <c r="G487" s="41">
        <f t="shared" si="945"/>
        <v>48050.666015624993</v>
      </c>
      <c r="H487" s="39">
        <f t="shared" si="946"/>
        <v>-8408866.5527343731</v>
      </c>
      <c r="I487" s="39">
        <f t="shared" si="947"/>
        <v>32434199.560546871</v>
      </c>
      <c r="J487" s="40">
        <f t="shared" si="925"/>
        <v>12654.375000000002</v>
      </c>
      <c r="K487" s="39">
        <f t="shared" si="948"/>
        <v>31635937.500000004</v>
      </c>
      <c r="L487" s="39">
        <f t="shared" si="949"/>
        <v>-5536289062.500001</v>
      </c>
      <c r="M487" s="39">
        <f t="shared" si="950"/>
        <v>21354257812.500004</v>
      </c>
      <c r="N487" s="53">
        <f t="shared" si="951"/>
        <v>968850585937.50012</v>
      </c>
      <c r="O487" s="39">
        <f t="shared" si="952"/>
        <v>-3736995117187.5005</v>
      </c>
      <c r="P487" s="39">
        <f t="shared" si="953"/>
        <v>14414124023437.502</v>
      </c>
      <c r="AJ487" s="21">
        <v>433</v>
      </c>
      <c r="AK487" s="39">
        <v>675</v>
      </c>
      <c r="AL487" s="39">
        <v>-175</v>
      </c>
      <c r="AM487" s="39">
        <v>2500</v>
      </c>
      <c r="AN487" s="50">
        <f t="shared" si="954"/>
        <v>1.1082273581263791E-3</v>
      </c>
      <c r="AO487" s="40">
        <f t="shared" si="926"/>
        <v>20.430227414436608</v>
      </c>
      <c r="AP487" s="41">
        <f t="shared" si="955"/>
        <v>51075.568536091523</v>
      </c>
      <c r="AQ487" s="39">
        <f t="shared" si="956"/>
        <v>-8938224.4938160162</v>
      </c>
      <c r="AR487" s="39">
        <f t="shared" si="957"/>
        <v>34476008.761861779</v>
      </c>
      <c r="AS487" s="40">
        <f t="shared" si="927"/>
        <v>11370.101183888666</v>
      </c>
      <c r="AT487" s="39">
        <f t="shared" si="958"/>
        <v>28425252.959721666</v>
      </c>
      <c r="AU487" s="39">
        <f t="shared" si="959"/>
        <v>-4974419267.9512911</v>
      </c>
      <c r="AV487" s="39">
        <f t="shared" si="960"/>
        <v>19187045747.812126</v>
      </c>
      <c r="AW487" s="53">
        <f t="shared" si="961"/>
        <v>870523371891.47595</v>
      </c>
      <c r="AX487" s="39">
        <f t="shared" si="962"/>
        <v>-3357733005867.1221</v>
      </c>
      <c r="AY487" s="39">
        <f t="shared" si="963"/>
        <v>12951255879773.184</v>
      </c>
      <c r="BS487" s="21">
        <v>433</v>
      </c>
      <c r="BT487" s="39">
        <v>675</v>
      </c>
      <c r="BU487" s="39">
        <v>-175</v>
      </c>
      <c r="BV487" s="39">
        <v>2500</v>
      </c>
      <c r="BW487" s="50">
        <f t="shared" si="964"/>
        <v>1.3188055378543795E-3</v>
      </c>
      <c r="BX487" s="40">
        <f t="shared" si="928"/>
        <v>22.541834917731133</v>
      </c>
      <c r="BY487" s="41">
        <f t="shared" si="965"/>
        <v>56354.58729432783</v>
      </c>
      <c r="BZ487" s="39">
        <f t="shared" si="966"/>
        <v>-9862052.7765073702</v>
      </c>
      <c r="CA487" s="39">
        <f t="shared" si="967"/>
        <v>38039346.423671283</v>
      </c>
      <c r="CB487" s="40">
        <f t="shared" si="929"/>
        <v>8685.2293923566613</v>
      </c>
      <c r="CC487" s="39">
        <f t="shared" si="968"/>
        <v>21713073.480891652</v>
      </c>
      <c r="CD487" s="39">
        <f t="shared" si="969"/>
        <v>-3799787859.1560392</v>
      </c>
      <c r="CE487" s="39">
        <f t="shared" si="970"/>
        <v>14656324599.601866</v>
      </c>
      <c r="CF487" s="53">
        <f t="shared" si="971"/>
        <v>664962875352.30688</v>
      </c>
      <c r="CG487" s="39">
        <f t="shared" si="972"/>
        <v>-2564856804930.3267</v>
      </c>
      <c r="CH487" s="39">
        <f t="shared" si="973"/>
        <v>9893019104731.2598</v>
      </c>
      <c r="DB487" s="21">
        <v>433</v>
      </c>
      <c r="DC487" s="39">
        <v>675</v>
      </c>
      <c r="DD487" s="39">
        <v>-175</v>
      </c>
      <c r="DE487" s="39">
        <v>2500</v>
      </c>
      <c r="DF487" s="50">
        <f t="shared" si="974"/>
        <v>1.4688961623220104E-3</v>
      </c>
      <c r="DG487" s="40">
        <f t="shared" si="930"/>
        <v>23.701795549223657</v>
      </c>
      <c r="DH487" s="41">
        <f t="shared" si="975"/>
        <v>59254.488873059141</v>
      </c>
      <c r="DI487" s="39">
        <f t="shared" si="976"/>
        <v>-10369535.55278535</v>
      </c>
      <c r="DJ487" s="39">
        <f t="shared" si="977"/>
        <v>39996779.989314921</v>
      </c>
      <c r="DK487" s="40">
        <f t="shared" si="931"/>
        <v>6771.5739303943692</v>
      </c>
      <c r="DL487" s="39">
        <f t="shared" si="978"/>
        <v>16928934.825985923</v>
      </c>
      <c r="DM487" s="39">
        <f t="shared" si="979"/>
        <v>-2962563594.5475364</v>
      </c>
      <c r="DN487" s="39">
        <f t="shared" si="980"/>
        <v>11427031007.540499</v>
      </c>
      <c r="DO487" s="53">
        <f t="shared" si="981"/>
        <v>518448629045.81885</v>
      </c>
      <c r="DP487" s="39">
        <f t="shared" si="982"/>
        <v>-1999730426319.5872</v>
      </c>
      <c r="DQ487" s="39">
        <f t="shared" si="983"/>
        <v>7713245930089.8359</v>
      </c>
      <c r="EK487" s="21">
        <v>433</v>
      </c>
      <c r="EL487" s="39">
        <v>675</v>
      </c>
      <c r="EM487" s="39">
        <v>-175</v>
      </c>
      <c r="EN487" s="39">
        <v>2500</v>
      </c>
      <c r="EO487" s="50">
        <f t="shared" si="984"/>
        <v>1.5281312526274262E-3</v>
      </c>
      <c r="EP487" s="40">
        <f t="shared" si="932"/>
        <v>24.080541768488118</v>
      </c>
      <c r="EQ487" s="41">
        <f t="shared" si="985"/>
        <v>60201.354421220298</v>
      </c>
      <c r="ER487" s="39">
        <f t="shared" si="986"/>
        <v>-10535237.023713551</v>
      </c>
      <c r="ES487" s="39">
        <f t="shared" si="987"/>
        <v>40635914.234323703</v>
      </c>
      <c r="ET487" s="40">
        <f t="shared" si="933"/>
        <v>6016.3265290003155</v>
      </c>
      <c r="EU487" s="39">
        <f t="shared" si="988"/>
        <v>15040816.32250079</v>
      </c>
      <c r="EV487" s="39">
        <f t="shared" si="989"/>
        <v>-2632142856.4376383</v>
      </c>
      <c r="EW487" s="39">
        <f t="shared" si="990"/>
        <v>10152551017.688032</v>
      </c>
      <c r="EX487" s="53">
        <f t="shared" si="991"/>
        <v>460624999876.58667</v>
      </c>
      <c r="EY487" s="39">
        <f t="shared" si="992"/>
        <v>-1776696428095.4055</v>
      </c>
      <c r="EZ487" s="39">
        <f t="shared" si="993"/>
        <v>6852971936939.4219</v>
      </c>
      <c r="FT487" s="21">
        <v>433</v>
      </c>
      <c r="FU487" s="39">
        <v>675</v>
      </c>
      <c r="FV487" s="39">
        <v>-175</v>
      </c>
      <c r="FW487" s="39">
        <v>2500</v>
      </c>
      <c r="FX487" s="50">
        <f t="shared" si="994"/>
        <v>1.5326437081767709E-3</v>
      </c>
      <c r="FY487" s="40">
        <f t="shared" si="934"/>
        <v>24.107560365144408</v>
      </c>
      <c r="FZ487" s="41">
        <f t="shared" si="995"/>
        <v>60268.90091286102</v>
      </c>
      <c r="GA487" s="39">
        <f t="shared" si="996"/>
        <v>-10547057.659750678</v>
      </c>
      <c r="GB487" s="39">
        <f t="shared" si="997"/>
        <v>40681508.116181187</v>
      </c>
      <c r="GC487" s="40">
        <f t="shared" si="935"/>
        <v>5958.7927207461726</v>
      </c>
      <c r="GD487" s="39">
        <f t="shared" si="998"/>
        <v>14896981.801865431</v>
      </c>
      <c r="GE487" s="39">
        <f t="shared" si="999"/>
        <v>-2606971815.3264503</v>
      </c>
      <c r="GF487" s="39">
        <f t="shared" si="1000"/>
        <v>10055462716.259165</v>
      </c>
      <c r="GG487" s="53">
        <f t="shared" si="1001"/>
        <v>456220067682.12878</v>
      </c>
      <c r="GH487" s="39">
        <f t="shared" si="1002"/>
        <v>-1759705975345.3538</v>
      </c>
      <c r="GI487" s="39">
        <f t="shared" si="1003"/>
        <v>6787437333474.9365</v>
      </c>
      <c r="HC487" s="21">
        <v>433</v>
      </c>
      <c r="HD487" s="39">
        <v>675</v>
      </c>
      <c r="HE487" s="39">
        <v>-175</v>
      </c>
      <c r="HF487" s="39">
        <v>2500</v>
      </c>
      <c r="HG487" s="50">
        <f t="shared" si="1004"/>
        <v>1.5326619507360737E-3</v>
      </c>
      <c r="HH487" s="40">
        <f t="shared" si="936"/>
        <v>24.107669066652448</v>
      </c>
      <c r="HI487" s="41">
        <f t="shared" si="1005"/>
        <v>60269.172666631122</v>
      </c>
      <c r="HJ487" s="39">
        <f t="shared" si="1006"/>
        <v>-10547105.216660446</v>
      </c>
      <c r="HK487" s="39">
        <f t="shared" si="1007"/>
        <v>40681691.549976006</v>
      </c>
      <c r="HL487" s="40">
        <f t="shared" si="937"/>
        <v>5958.5601281150603</v>
      </c>
      <c r="HM487" s="39">
        <f t="shared" si="1008"/>
        <v>14896400.32028765</v>
      </c>
      <c r="HN487" s="39">
        <f t="shared" si="1009"/>
        <v>-2606870056.0503387</v>
      </c>
      <c r="HO487" s="39">
        <f t="shared" si="1010"/>
        <v>10055070216.194164</v>
      </c>
      <c r="HP487" s="53">
        <f t="shared" si="1011"/>
        <v>456202259808.80927</v>
      </c>
      <c r="HQ487" s="39">
        <f t="shared" si="1012"/>
        <v>-1759637287833.9788</v>
      </c>
      <c r="HR487" s="39">
        <f t="shared" si="1013"/>
        <v>6787172395931.0605</v>
      </c>
      <c r="IL487" s="21">
        <v>433</v>
      </c>
      <c r="IM487" s="39">
        <v>675</v>
      </c>
      <c r="IN487" s="39">
        <v>-175</v>
      </c>
      <c r="IO487" s="39">
        <v>2500</v>
      </c>
      <c r="IP487" s="50">
        <f t="shared" si="1014"/>
        <v>1.5326619510585538E-3</v>
      </c>
      <c r="IQ487" s="40">
        <f t="shared" si="938"/>
        <v>24.107669068573962</v>
      </c>
      <c r="IR487" s="41">
        <f t="shared" si="1015"/>
        <v>60269.172671434906</v>
      </c>
      <c r="IS487" s="39">
        <f t="shared" si="1016"/>
        <v>-10547105.217501109</v>
      </c>
      <c r="IT487" s="39">
        <f t="shared" si="1017"/>
        <v>40681691.553218558</v>
      </c>
      <c r="IU487" s="40">
        <f t="shared" si="939"/>
        <v>5958.5601240034403</v>
      </c>
      <c r="IV487" s="39">
        <f t="shared" si="1018"/>
        <v>14896400.3100086</v>
      </c>
      <c r="IW487" s="39">
        <f t="shared" si="1019"/>
        <v>-2606870054.2515049</v>
      </c>
      <c r="IX487" s="39">
        <f t="shared" si="1020"/>
        <v>10055070209.255806</v>
      </c>
      <c r="IY487" s="53">
        <f t="shared" si="1021"/>
        <v>456202259494.01337</v>
      </c>
      <c r="IZ487" s="39">
        <f t="shared" si="1022"/>
        <v>-1759637286619.7661</v>
      </c>
      <c r="JA487" s="39">
        <f t="shared" si="1023"/>
        <v>6787172391247.6689</v>
      </c>
      <c r="JU487" s="21">
        <v>433</v>
      </c>
      <c r="JV487" s="39">
        <v>675</v>
      </c>
      <c r="JW487" s="39">
        <v>-175</v>
      </c>
      <c r="JX487" s="39">
        <v>2500</v>
      </c>
      <c r="JY487" s="50">
        <f t="shared" si="1024"/>
        <v>1.5326619510585562E-3</v>
      </c>
      <c r="JZ487" s="40">
        <f t="shared" si="940"/>
        <v>24.107669068573976</v>
      </c>
      <c r="KA487" s="41">
        <f t="shared" si="1025"/>
        <v>60269.172671434942</v>
      </c>
      <c r="KB487" s="39">
        <f t="shared" si="1026"/>
        <v>-10547105.217501115</v>
      </c>
      <c r="KC487" s="39">
        <f t="shared" si="1027"/>
        <v>40681691.553218588</v>
      </c>
      <c r="KD487" s="40">
        <f t="shared" si="941"/>
        <v>5958.5601240034084</v>
      </c>
      <c r="KE487" s="39">
        <f t="shared" si="1028"/>
        <v>14896400.31000852</v>
      </c>
      <c r="KF487" s="39">
        <f t="shared" si="1029"/>
        <v>-2606870054.2514911</v>
      </c>
      <c r="KG487" s="39">
        <f t="shared" si="1030"/>
        <v>10055070209.255751</v>
      </c>
      <c r="KH487" s="53">
        <f t="shared" si="1031"/>
        <v>456202259494.01093</v>
      </c>
      <c r="KI487" s="39">
        <f t="shared" si="1032"/>
        <v>-1759637286619.7563</v>
      </c>
      <c r="KJ487" s="39">
        <f t="shared" si="1033"/>
        <v>6787172391247.6318</v>
      </c>
      <c r="LD487" s="21">
        <v>433</v>
      </c>
      <c r="LE487" s="39">
        <v>675</v>
      </c>
      <c r="LF487" s="39">
        <v>-175</v>
      </c>
      <c r="LG487" s="39">
        <v>2500</v>
      </c>
      <c r="LH487" s="50">
        <f t="shared" si="1034"/>
        <v>1.5326619510585562E-3</v>
      </c>
      <c r="LI487" s="40">
        <f t="shared" si="942"/>
        <v>24.107669068573976</v>
      </c>
      <c r="LJ487" s="41">
        <f t="shared" si="1035"/>
        <v>60269.172671434942</v>
      </c>
      <c r="LK487" s="39">
        <f t="shared" si="1036"/>
        <v>-10547105.217501115</v>
      </c>
      <c r="LL487" s="39">
        <f t="shared" si="1037"/>
        <v>40681691.553218588</v>
      </c>
      <c r="LM487" s="40">
        <f t="shared" si="943"/>
        <v>5958.5601240034084</v>
      </c>
      <c r="LN487" s="39">
        <f t="shared" si="1038"/>
        <v>14896400.31000852</v>
      </c>
      <c r="LO487" s="39">
        <f t="shared" si="1039"/>
        <v>-2606870054.2514911</v>
      </c>
      <c r="LP487" s="39">
        <f t="shared" si="1040"/>
        <v>10055070209.255751</v>
      </c>
      <c r="LQ487" s="53">
        <f t="shared" si="1041"/>
        <v>456202259494.01093</v>
      </c>
      <c r="LR487" s="39">
        <f t="shared" si="1042"/>
        <v>-1759637286619.7563</v>
      </c>
      <c r="LS487" s="39">
        <f t="shared" si="1043"/>
        <v>6787172391247.6318</v>
      </c>
    </row>
    <row r="488" spans="1:331" x14ac:dyDescent="0.25">
      <c r="A488" s="21">
        <v>434</v>
      </c>
      <c r="B488" s="39">
        <v>675</v>
      </c>
      <c r="C488" s="39">
        <v>-125</v>
      </c>
      <c r="D488" s="39">
        <v>2500</v>
      </c>
      <c r="E488" s="50">
        <f t="shared" si="944"/>
        <v>1.0149999999999998E-3</v>
      </c>
      <c r="F488" s="40">
        <f t="shared" si="924"/>
        <v>19.314815625000001</v>
      </c>
      <c r="G488" s="41">
        <f t="shared" si="945"/>
        <v>48287.0390625</v>
      </c>
      <c r="H488" s="39">
        <f t="shared" si="946"/>
        <v>-6035879.8828125</v>
      </c>
      <c r="I488" s="39">
        <f t="shared" si="947"/>
        <v>32593751.3671875</v>
      </c>
      <c r="J488" s="40">
        <f t="shared" si="925"/>
        <v>12558.750000000002</v>
      </c>
      <c r="K488" s="39">
        <f t="shared" si="948"/>
        <v>31396875.000000004</v>
      </c>
      <c r="L488" s="39">
        <f t="shared" si="949"/>
        <v>-3924609375.0000005</v>
      </c>
      <c r="M488" s="39">
        <f t="shared" si="950"/>
        <v>21192890625.000004</v>
      </c>
      <c r="N488" s="53">
        <f t="shared" si="951"/>
        <v>490576171875.00006</v>
      </c>
      <c r="O488" s="39">
        <f t="shared" si="952"/>
        <v>-2649111328125.0005</v>
      </c>
      <c r="P488" s="39">
        <f t="shared" si="953"/>
        <v>14305201171875.002</v>
      </c>
      <c r="AJ488" s="21">
        <v>434</v>
      </c>
      <c r="AK488" s="39">
        <v>675</v>
      </c>
      <c r="AL488" s="39">
        <v>-125</v>
      </c>
      <c r="AM488" s="39">
        <v>2500</v>
      </c>
      <c r="AN488" s="50">
        <f t="shared" si="954"/>
        <v>1.1808193978643548E-3</v>
      </c>
      <c r="AO488" s="40">
        <f t="shared" si="926"/>
        <v>21.222012524414847</v>
      </c>
      <c r="AP488" s="41">
        <f t="shared" si="955"/>
        <v>53055.031311037121</v>
      </c>
      <c r="AQ488" s="39">
        <f t="shared" si="956"/>
        <v>-6631878.9138796404</v>
      </c>
      <c r="AR488" s="39">
        <f t="shared" si="957"/>
        <v>35812146.134950057</v>
      </c>
      <c r="AS488" s="40">
        <f t="shared" si="927"/>
        <v>10444.552677229476</v>
      </c>
      <c r="AT488" s="39">
        <f t="shared" si="958"/>
        <v>26111381.69307369</v>
      </c>
      <c r="AU488" s="39">
        <f t="shared" si="959"/>
        <v>-3263922711.6342111</v>
      </c>
      <c r="AV488" s="39">
        <f t="shared" si="960"/>
        <v>17625182642.824741</v>
      </c>
      <c r="AW488" s="53">
        <f t="shared" si="961"/>
        <v>407990338954.27637</v>
      </c>
      <c r="AX488" s="39">
        <f t="shared" si="962"/>
        <v>-2203147830353.0928</v>
      </c>
      <c r="AY488" s="39">
        <f t="shared" si="963"/>
        <v>11896998283906.699</v>
      </c>
      <c r="BS488" s="21">
        <v>434</v>
      </c>
      <c r="BT488" s="39">
        <v>675</v>
      </c>
      <c r="BU488" s="39">
        <v>-125</v>
      </c>
      <c r="BV488" s="39">
        <v>2500</v>
      </c>
      <c r="BW488" s="50">
        <f t="shared" si="964"/>
        <v>1.4091670416026916E-3</v>
      </c>
      <c r="BX488" s="40">
        <f t="shared" si="928"/>
        <v>23.274592147355715</v>
      </c>
      <c r="BY488" s="41">
        <f t="shared" si="965"/>
        <v>58186.48036838929</v>
      </c>
      <c r="BZ488" s="39">
        <f t="shared" si="966"/>
        <v>-7273310.0460486608</v>
      </c>
      <c r="CA488" s="39">
        <f t="shared" si="967"/>
        <v>39275874.24866277</v>
      </c>
      <c r="CB488" s="40">
        <f t="shared" si="929"/>
        <v>7533.1202195656824</v>
      </c>
      <c r="CC488" s="39">
        <f t="shared" si="968"/>
        <v>18832800.548914205</v>
      </c>
      <c r="CD488" s="39">
        <f t="shared" si="969"/>
        <v>-2354100068.6142755</v>
      </c>
      <c r="CE488" s="39">
        <f t="shared" si="970"/>
        <v>12712140370.517088</v>
      </c>
      <c r="CF488" s="53">
        <f t="shared" si="971"/>
        <v>294262508576.78442</v>
      </c>
      <c r="CG488" s="39">
        <f t="shared" si="972"/>
        <v>-1589017546314.636</v>
      </c>
      <c r="CH488" s="39">
        <f t="shared" si="973"/>
        <v>8580694750099.0352</v>
      </c>
      <c r="DB488" s="21">
        <v>434</v>
      </c>
      <c r="DC488" s="39">
        <v>675</v>
      </c>
      <c r="DD488" s="39">
        <v>-125</v>
      </c>
      <c r="DE488" s="39">
        <v>2500</v>
      </c>
      <c r="DF488" s="50">
        <f t="shared" si="974"/>
        <v>1.5798164370733874E-3</v>
      </c>
      <c r="DG488" s="40">
        <f t="shared" si="930"/>
        <v>24.374466805720147</v>
      </c>
      <c r="DH488" s="41">
        <f t="shared" si="975"/>
        <v>60936.167014300365</v>
      </c>
      <c r="DI488" s="39">
        <f t="shared" si="976"/>
        <v>-7617020.8767875452</v>
      </c>
      <c r="DJ488" s="39">
        <f t="shared" si="977"/>
        <v>41131912.734652743</v>
      </c>
      <c r="DK488" s="40">
        <f t="shared" si="931"/>
        <v>5357.3404273143115</v>
      </c>
      <c r="DL488" s="39">
        <f t="shared" si="978"/>
        <v>13393351.068285778</v>
      </c>
      <c r="DM488" s="39">
        <f t="shared" si="979"/>
        <v>-1674168883.5357223</v>
      </c>
      <c r="DN488" s="39">
        <f t="shared" si="980"/>
        <v>9040511971.0928993</v>
      </c>
      <c r="DO488" s="53">
        <f t="shared" si="981"/>
        <v>209271110441.96527</v>
      </c>
      <c r="DP488" s="39">
        <f t="shared" si="982"/>
        <v>-1130063996386.6123</v>
      </c>
      <c r="DQ488" s="39">
        <f t="shared" si="983"/>
        <v>6102345580487.708</v>
      </c>
      <c r="EK488" s="21">
        <v>434</v>
      </c>
      <c r="EL488" s="39">
        <v>675</v>
      </c>
      <c r="EM488" s="39">
        <v>-125</v>
      </c>
      <c r="EN488" s="39">
        <v>2500</v>
      </c>
      <c r="EO488" s="50">
        <f t="shared" si="984"/>
        <v>1.6467176629308845E-3</v>
      </c>
      <c r="EP488" s="40">
        <f t="shared" si="932"/>
        <v>24.704346388258021</v>
      </c>
      <c r="EQ488" s="41">
        <f t="shared" si="985"/>
        <v>61760.865970645049</v>
      </c>
      <c r="ER488" s="39">
        <f t="shared" si="986"/>
        <v>-7720108.246330631</v>
      </c>
      <c r="ES488" s="39">
        <f t="shared" si="987"/>
        <v>41688584.530185409</v>
      </c>
      <c r="ET488" s="40">
        <f t="shared" si="933"/>
        <v>4504.3497976312237</v>
      </c>
      <c r="EU488" s="39">
        <f t="shared" si="988"/>
        <v>11260874.494078059</v>
      </c>
      <c r="EV488" s="39">
        <f t="shared" si="989"/>
        <v>-1407609311.7597573</v>
      </c>
      <c r="EW488" s="39">
        <f t="shared" si="990"/>
        <v>7601090283.5026894</v>
      </c>
      <c r="EX488" s="53">
        <f t="shared" si="991"/>
        <v>175951163969.96967</v>
      </c>
      <c r="EY488" s="39">
        <f t="shared" si="992"/>
        <v>-950136285437.83618</v>
      </c>
      <c r="EZ488" s="39">
        <f t="shared" si="993"/>
        <v>5130735941364.3154</v>
      </c>
      <c r="FT488" s="21">
        <v>434</v>
      </c>
      <c r="FU488" s="39">
        <v>675</v>
      </c>
      <c r="FV488" s="39">
        <v>-125</v>
      </c>
      <c r="FW488" s="39">
        <v>2500</v>
      </c>
      <c r="FX488" s="50">
        <f t="shared" si="994"/>
        <v>1.651813588870038E-3</v>
      </c>
      <c r="FY488" s="40">
        <f t="shared" si="934"/>
        <v>24.727134672290788</v>
      </c>
      <c r="FZ488" s="41">
        <f t="shared" si="995"/>
        <v>61817.83668072697</v>
      </c>
      <c r="GA488" s="39">
        <f t="shared" si="996"/>
        <v>-7727229.585090871</v>
      </c>
      <c r="GB488" s="39">
        <f t="shared" si="997"/>
        <v>41727039.759490706</v>
      </c>
      <c r="GC488" s="40">
        <f t="shared" si="935"/>
        <v>4439.3767419070145</v>
      </c>
      <c r="GD488" s="39">
        <f t="shared" si="998"/>
        <v>11098441.854767537</v>
      </c>
      <c r="GE488" s="39">
        <f t="shared" si="999"/>
        <v>-1387305231.845942</v>
      </c>
      <c r="GF488" s="39">
        <f t="shared" si="1000"/>
        <v>7491448251.9680872</v>
      </c>
      <c r="GG488" s="53">
        <f t="shared" si="1001"/>
        <v>173413153980.74277</v>
      </c>
      <c r="GH488" s="39">
        <f t="shared" si="1002"/>
        <v>-936431031496.01086</v>
      </c>
      <c r="GI488" s="39">
        <f t="shared" si="1003"/>
        <v>5056727570078.459</v>
      </c>
      <c r="HC488" s="21">
        <v>434</v>
      </c>
      <c r="HD488" s="39">
        <v>675</v>
      </c>
      <c r="HE488" s="39">
        <v>-125</v>
      </c>
      <c r="HF488" s="39">
        <v>2500</v>
      </c>
      <c r="HG488" s="50">
        <f t="shared" si="1004"/>
        <v>1.6518340957940273E-3</v>
      </c>
      <c r="HH488" s="40">
        <f t="shared" si="936"/>
        <v>24.727225707571286</v>
      </c>
      <c r="HI488" s="41">
        <f t="shared" si="1005"/>
        <v>61818.064268928218</v>
      </c>
      <c r="HJ488" s="39">
        <f t="shared" si="1006"/>
        <v>-7727258.0336160269</v>
      </c>
      <c r="HK488" s="39">
        <f t="shared" si="1007"/>
        <v>41727193.381526545</v>
      </c>
      <c r="HL488" s="40">
        <f t="shared" si="937"/>
        <v>4439.1152786261537</v>
      </c>
      <c r="HM488" s="39">
        <f t="shared" si="1008"/>
        <v>11097788.196565384</v>
      </c>
      <c r="HN488" s="39">
        <f t="shared" si="1009"/>
        <v>-1387223524.570673</v>
      </c>
      <c r="HO488" s="39">
        <f t="shared" si="1010"/>
        <v>7491007032.6816339</v>
      </c>
      <c r="HP488" s="53">
        <f t="shared" si="1011"/>
        <v>173402940571.33414</v>
      </c>
      <c r="HQ488" s="39">
        <f t="shared" si="1012"/>
        <v>-936375879085.20422</v>
      </c>
      <c r="HR488" s="39">
        <f t="shared" si="1013"/>
        <v>5056429747060.1035</v>
      </c>
      <c r="IL488" s="21">
        <v>434</v>
      </c>
      <c r="IM488" s="39">
        <v>675</v>
      </c>
      <c r="IN488" s="39">
        <v>-125</v>
      </c>
      <c r="IO488" s="39">
        <v>2500</v>
      </c>
      <c r="IP488" s="50">
        <f t="shared" si="1014"/>
        <v>1.6518340961579488E-3</v>
      </c>
      <c r="IQ488" s="40">
        <f t="shared" si="938"/>
        <v>24.727225709186779</v>
      </c>
      <c r="IR488" s="41">
        <f t="shared" si="1015"/>
        <v>61818.064272966949</v>
      </c>
      <c r="IS488" s="39">
        <f t="shared" si="1016"/>
        <v>-7727258.0341208689</v>
      </c>
      <c r="IT488" s="39">
        <f t="shared" si="1017"/>
        <v>41727193.38425269</v>
      </c>
      <c r="IU488" s="40">
        <f t="shared" si="939"/>
        <v>4439.1152739861536</v>
      </c>
      <c r="IV488" s="39">
        <f t="shared" si="1018"/>
        <v>11097788.184965383</v>
      </c>
      <c r="IW488" s="39">
        <f t="shared" si="1019"/>
        <v>-1387223523.1206729</v>
      </c>
      <c r="IX488" s="39">
        <f t="shared" si="1020"/>
        <v>7491007024.851634</v>
      </c>
      <c r="IY488" s="53">
        <f t="shared" si="1021"/>
        <v>173402940390.08411</v>
      </c>
      <c r="IZ488" s="39">
        <f t="shared" si="1022"/>
        <v>-936375878106.45422</v>
      </c>
      <c r="JA488" s="39">
        <f t="shared" si="1023"/>
        <v>5056429741774.8525</v>
      </c>
      <c r="JU488" s="21">
        <v>434</v>
      </c>
      <c r="JV488" s="39">
        <v>675</v>
      </c>
      <c r="JW488" s="39">
        <v>-125</v>
      </c>
      <c r="JX488" s="39">
        <v>2500</v>
      </c>
      <c r="JY488" s="50">
        <f t="shared" si="1024"/>
        <v>1.6518340961579512E-3</v>
      </c>
      <c r="JZ488" s="40">
        <f t="shared" si="940"/>
        <v>24.727225709186786</v>
      </c>
      <c r="KA488" s="41">
        <f t="shared" si="1025"/>
        <v>61818.064272966963</v>
      </c>
      <c r="KB488" s="39">
        <f t="shared" si="1026"/>
        <v>-7727258.0341208708</v>
      </c>
      <c r="KC488" s="39">
        <f t="shared" si="1027"/>
        <v>41727193.384252697</v>
      </c>
      <c r="KD488" s="40">
        <f t="shared" si="941"/>
        <v>4439.1152739861227</v>
      </c>
      <c r="KE488" s="39">
        <f t="shared" si="1028"/>
        <v>11097788.184965307</v>
      </c>
      <c r="KF488" s="39">
        <f t="shared" si="1029"/>
        <v>-1387223523.1206634</v>
      </c>
      <c r="KG488" s="39">
        <f t="shared" si="1030"/>
        <v>7491007024.8515825</v>
      </c>
      <c r="KH488" s="53">
        <f t="shared" si="1031"/>
        <v>173402940390.08292</v>
      </c>
      <c r="KI488" s="39">
        <f t="shared" si="1032"/>
        <v>-936375878106.44788</v>
      </c>
      <c r="KJ488" s="39">
        <f t="shared" si="1033"/>
        <v>5056429741774.8184</v>
      </c>
      <c r="LD488" s="21">
        <v>434</v>
      </c>
      <c r="LE488" s="39">
        <v>675</v>
      </c>
      <c r="LF488" s="39">
        <v>-125</v>
      </c>
      <c r="LG488" s="39">
        <v>2500</v>
      </c>
      <c r="LH488" s="50">
        <f t="shared" si="1034"/>
        <v>1.6518340961579512E-3</v>
      </c>
      <c r="LI488" s="40">
        <f t="shared" si="942"/>
        <v>24.727225709186786</v>
      </c>
      <c r="LJ488" s="41">
        <f t="shared" si="1035"/>
        <v>61818.064272966963</v>
      </c>
      <c r="LK488" s="39">
        <f t="shared" si="1036"/>
        <v>-7727258.0341208708</v>
      </c>
      <c r="LL488" s="39">
        <f t="shared" si="1037"/>
        <v>41727193.384252697</v>
      </c>
      <c r="LM488" s="40">
        <f t="shared" si="943"/>
        <v>4439.1152739861227</v>
      </c>
      <c r="LN488" s="39">
        <f t="shared" si="1038"/>
        <v>11097788.184965307</v>
      </c>
      <c r="LO488" s="39">
        <f t="shared" si="1039"/>
        <v>-1387223523.1206634</v>
      </c>
      <c r="LP488" s="39">
        <f t="shared" si="1040"/>
        <v>7491007024.8515825</v>
      </c>
      <c r="LQ488" s="53">
        <f t="shared" si="1041"/>
        <v>173402940390.08292</v>
      </c>
      <c r="LR488" s="39">
        <f t="shared" si="1042"/>
        <v>-936375878106.44788</v>
      </c>
      <c r="LS488" s="39">
        <f t="shared" si="1043"/>
        <v>5056429741774.8184</v>
      </c>
    </row>
    <row r="489" spans="1:331" x14ac:dyDescent="0.25">
      <c r="A489" s="21">
        <v>435</v>
      </c>
      <c r="B489" s="39">
        <v>675</v>
      </c>
      <c r="C489" s="39">
        <v>-75</v>
      </c>
      <c r="D489" s="39">
        <v>2500</v>
      </c>
      <c r="E489" s="50">
        <f t="shared" si="944"/>
        <v>1.0225E-3</v>
      </c>
      <c r="F489" s="40">
        <f t="shared" si="924"/>
        <v>19.40864765625</v>
      </c>
      <c r="G489" s="41">
        <f t="shared" si="945"/>
        <v>48521.619140625</v>
      </c>
      <c r="H489" s="39">
        <f t="shared" si="946"/>
        <v>-3639121.435546875</v>
      </c>
      <c r="I489" s="39">
        <f t="shared" si="947"/>
        <v>32752092.919921875</v>
      </c>
      <c r="J489" s="40">
        <f t="shared" si="925"/>
        <v>12463.125</v>
      </c>
      <c r="K489" s="39">
        <f t="shared" si="948"/>
        <v>31157812.5</v>
      </c>
      <c r="L489" s="39">
        <f t="shared" si="949"/>
        <v>-2336835937.5</v>
      </c>
      <c r="M489" s="39">
        <f t="shared" si="950"/>
        <v>21031523437.5</v>
      </c>
      <c r="N489" s="53">
        <f t="shared" si="951"/>
        <v>175262695312.5</v>
      </c>
      <c r="O489" s="39">
        <f t="shared" si="952"/>
        <v>-1577364257812.5</v>
      </c>
      <c r="P489" s="39">
        <f t="shared" si="953"/>
        <v>14196278320312.5</v>
      </c>
      <c r="AJ489" s="21">
        <v>435</v>
      </c>
      <c r="AK489" s="39">
        <v>675</v>
      </c>
      <c r="AL489" s="39">
        <v>-75</v>
      </c>
      <c r="AM489" s="39">
        <v>2500</v>
      </c>
      <c r="AN489" s="50">
        <f t="shared" si="954"/>
        <v>1.2534114376023305E-3</v>
      </c>
      <c r="AO489" s="40">
        <f t="shared" si="926"/>
        <v>21.946610180418254</v>
      </c>
      <c r="AP489" s="41">
        <f t="shared" si="955"/>
        <v>54866.525451045636</v>
      </c>
      <c r="AQ489" s="39">
        <f t="shared" si="956"/>
        <v>-4114989.4088284229</v>
      </c>
      <c r="AR489" s="39">
        <f t="shared" si="957"/>
        <v>37034904.679455802</v>
      </c>
      <c r="AS489" s="40">
        <f t="shared" si="927"/>
        <v>9519.0041705702879</v>
      </c>
      <c r="AT489" s="39">
        <f t="shared" si="958"/>
        <v>23797510.426425721</v>
      </c>
      <c r="AU489" s="39">
        <f t="shared" si="959"/>
        <v>-1784813281.9819291</v>
      </c>
      <c r="AV489" s="39">
        <f t="shared" si="960"/>
        <v>16063319537.837362</v>
      </c>
      <c r="AW489" s="53">
        <f t="shared" si="961"/>
        <v>133860996148.64468</v>
      </c>
      <c r="AX489" s="39">
        <f t="shared" si="962"/>
        <v>-1204748965337.8022</v>
      </c>
      <c r="AY489" s="39">
        <f t="shared" si="963"/>
        <v>10842740688040.219</v>
      </c>
      <c r="BS489" s="21">
        <v>435</v>
      </c>
      <c r="BT489" s="39">
        <v>675</v>
      </c>
      <c r="BU489" s="39">
        <v>-75</v>
      </c>
      <c r="BV489" s="39">
        <v>2500</v>
      </c>
      <c r="BW489" s="50">
        <f t="shared" si="964"/>
        <v>1.4995285453510037E-3</v>
      </c>
      <c r="BX489" s="40">
        <f t="shared" si="928"/>
        <v>23.903243059644677</v>
      </c>
      <c r="BY489" s="41">
        <f t="shared" si="965"/>
        <v>59758.107649111691</v>
      </c>
      <c r="BZ489" s="39">
        <f t="shared" si="966"/>
        <v>-4481858.0736833764</v>
      </c>
      <c r="CA489" s="39">
        <f t="shared" si="967"/>
        <v>40336722.663150392</v>
      </c>
      <c r="CB489" s="40">
        <f t="shared" si="929"/>
        <v>6381.0110467747036</v>
      </c>
      <c r="CC489" s="39">
        <f t="shared" si="968"/>
        <v>15952527.616936758</v>
      </c>
      <c r="CD489" s="39">
        <f t="shared" si="969"/>
        <v>-1196439571.2702568</v>
      </c>
      <c r="CE489" s="39">
        <f t="shared" si="970"/>
        <v>10767956141.432312</v>
      </c>
      <c r="CF489" s="53">
        <f t="shared" si="971"/>
        <v>89732967845.269257</v>
      </c>
      <c r="CG489" s="39">
        <f t="shared" si="972"/>
        <v>-807596710607.42334</v>
      </c>
      <c r="CH489" s="39">
        <f t="shared" si="973"/>
        <v>7268370395466.8105</v>
      </c>
      <c r="DB489" s="21">
        <v>435</v>
      </c>
      <c r="DC489" s="39">
        <v>675</v>
      </c>
      <c r="DD489" s="39">
        <v>-75</v>
      </c>
      <c r="DE489" s="39">
        <v>2500</v>
      </c>
      <c r="DF489" s="50">
        <f t="shared" si="974"/>
        <v>1.6907367118247645E-3</v>
      </c>
      <c r="DG489" s="40">
        <f t="shared" si="930"/>
        <v>24.890270893492389</v>
      </c>
      <c r="DH489" s="41">
        <f t="shared" si="975"/>
        <v>62225.677233730974</v>
      </c>
      <c r="DI489" s="39">
        <f t="shared" si="976"/>
        <v>-4666925.7925298233</v>
      </c>
      <c r="DJ489" s="39">
        <f t="shared" si="977"/>
        <v>42002332.132768407</v>
      </c>
      <c r="DK489" s="40">
        <f t="shared" si="931"/>
        <v>3943.1069242342528</v>
      </c>
      <c r="DL489" s="39">
        <f t="shared" si="978"/>
        <v>9857767.3105856329</v>
      </c>
      <c r="DM489" s="39">
        <f t="shared" si="979"/>
        <v>-739332548.29392242</v>
      </c>
      <c r="DN489" s="39">
        <f t="shared" si="980"/>
        <v>6653992934.6453018</v>
      </c>
      <c r="DO489" s="53">
        <f t="shared" si="981"/>
        <v>55449941122.044182</v>
      </c>
      <c r="DP489" s="39">
        <f t="shared" si="982"/>
        <v>-499049470098.39764</v>
      </c>
      <c r="DQ489" s="39">
        <f t="shared" si="983"/>
        <v>4491445230885.5791</v>
      </c>
      <c r="EK489" s="21">
        <v>435</v>
      </c>
      <c r="EL489" s="39">
        <v>675</v>
      </c>
      <c r="EM489" s="39">
        <v>-75</v>
      </c>
      <c r="EN489" s="39">
        <v>2500</v>
      </c>
      <c r="EO489" s="50">
        <f t="shared" si="984"/>
        <v>1.7653040732343425E-3</v>
      </c>
      <c r="EP489" s="40">
        <f t="shared" si="932"/>
        <v>25.14885111499251</v>
      </c>
      <c r="EQ489" s="41">
        <f t="shared" si="985"/>
        <v>62872.127787481273</v>
      </c>
      <c r="ER489" s="39">
        <f t="shared" si="986"/>
        <v>-4715409.5840610955</v>
      </c>
      <c r="ES489" s="39">
        <f t="shared" si="987"/>
        <v>42438686.256549858</v>
      </c>
      <c r="ET489" s="40">
        <f t="shared" si="933"/>
        <v>2992.3730662621324</v>
      </c>
      <c r="EU489" s="39">
        <f t="shared" si="988"/>
        <v>7480932.6656553308</v>
      </c>
      <c r="EV489" s="39">
        <f t="shared" si="989"/>
        <v>-561069949.92414975</v>
      </c>
      <c r="EW489" s="39">
        <f t="shared" si="990"/>
        <v>5049629549.3173485</v>
      </c>
      <c r="EX489" s="53">
        <f t="shared" si="991"/>
        <v>42080246244.311234</v>
      </c>
      <c r="EY489" s="39">
        <f t="shared" si="992"/>
        <v>-378722216198.80115</v>
      </c>
      <c r="EZ489" s="39">
        <f t="shared" si="993"/>
        <v>3408499945789.21</v>
      </c>
      <c r="FT489" s="21">
        <v>435</v>
      </c>
      <c r="FU489" s="39">
        <v>675</v>
      </c>
      <c r="FV489" s="39">
        <v>-75</v>
      </c>
      <c r="FW489" s="39">
        <v>2500</v>
      </c>
      <c r="FX489" s="50">
        <f t="shared" si="994"/>
        <v>1.7709834695633048E-3</v>
      </c>
      <c r="FY489" s="40">
        <f t="shared" si="934"/>
        <v>25.165640358515457</v>
      </c>
      <c r="FZ489" s="41">
        <f t="shared" si="995"/>
        <v>62914.100896288641</v>
      </c>
      <c r="GA489" s="39">
        <f t="shared" si="996"/>
        <v>-4718557.5672216481</v>
      </c>
      <c r="GB489" s="39">
        <f t="shared" si="997"/>
        <v>42467018.104994833</v>
      </c>
      <c r="GC489" s="40">
        <f t="shared" si="935"/>
        <v>2919.9607630678656</v>
      </c>
      <c r="GD489" s="39">
        <f t="shared" si="998"/>
        <v>7299901.9076696644</v>
      </c>
      <c r="GE489" s="39">
        <f t="shared" si="999"/>
        <v>-547492643.07522488</v>
      </c>
      <c r="GF489" s="39">
        <f t="shared" si="1000"/>
        <v>4927433787.6770239</v>
      </c>
      <c r="GG489" s="53">
        <f t="shared" si="1001"/>
        <v>41061948230.641869</v>
      </c>
      <c r="GH489" s="39">
        <f t="shared" si="1002"/>
        <v>-369557534075.77679</v>
      </c>
      <c r="GI489" s="39">
        <f t="shared" si="1003"/>
        <v>3326017806681.9907</v>
      </c>
      <c r="HC489" s="21">
        <v>435</v>
      </c>
      <c r="HD489" s="39">
        <v>675</v>
      </c>
      <c r="HE489" s="39">
        <v>-75</v>
      </c>
      <c r="HF489" s="39">
        <v>2500</v>
      </c>
      <c r="HG489" s="50">
        <f t="shared" si="1004"/>
        <v>1.771006240851981E-3</v>
      </c>
      <c r="HH489" s="40">
        <f t="shared" si="936"/>
        <v>25.165706846479278</v>
      </c>
      <c r="HI489" s="41">
        <f t="shared" si="1005"/>
        <v>62914.267116198193</v>
      </c>
      <c r="HJ489" s="39">
        <f t="shared" si="1006"/>
        <v>-4718570.0337148644</v>
      </c>
      <c r="HK489" s="39">
        <f t="shared" si="1007"/>
        <v>42467130.303433783</v>
      </c>
      <c r="HL489" s="40">
        <f t="shared" si="937"/>
        <v>2919.6704291372407</v>
      </c>
      <c r="HM489" s="39">
        <f t="shared" si="1008"/>
        <v>7299176.0728431018</v>
      </c>
      <c r="HN489" s="39">
        <f t="shared" si="1009"/>
        <v>-547438205.46323264</v>
      </c>
      <c r="HO489" s="39">
        <f t="shared" si="1010"/>
        <v>4926943849.1690941</v>
      </c>
      <c r="HP489" s="53">
        <f t="shared" si="1011"/>
        <v>41057865409.742447</v>
      </c>
      <c r="HQ489" s="39">
        <f t="shared" si="1012"/>
        <v>-369520788687.68207</v>
      </c>
      <c r="HR489" s="39">
        <f t="shared" si="1013"/>
        <v>3325687098189.1382</v>
      </c>
      <c r="IL489" s="21">
        <v>435</v>
      </c>
      <c r="IM489" s="39">
        <v>675</v>
      </c>
      <c r="IN489" s="39">
        <v>-75</v>
      </c>
      <c r="IO489" s="39">
        <v>2500</v>
      </c>
      <c r="IP489" s="50">
        <f t="shared" si="1014"/>
        <v>1.7710062412573438E-3</v>
      </c>
      <c r="IQ489" s="40">
        <f t="shared" si="938"/>
        <v>25.165706847662804</v>
      </c>
      <c r="IR489" s="41">
        <f t="shared" si="1015"/>
        <v>62914.267119157012</v>
      </c>
      <c r="IS489" s="39">
        <f t="shared" si="1016"/>
        <v>-4718570.0339367762</v>
      </c>
      <c r="IT489" s="39">
        <f t="shared" si="1017"/>
        <v>42467130.305430986</v>
      </c>
      <c r="IU489" s="40">
        <f t="shared" si="939"/>
        <v>2919.6704239688675</v>
      </c>
      <c r="IV489" s="39">
        <f t="shared" si="1018"/>
        <v>7299176.059922169</v>
      </c>
      <c r="IW489" s="39">
        <f t="shared" si="1019"/>
        <v>-547438204.49416268</v>
      </c>
      <c r="IX489" s="39">
        <f t="shared" si="1020"/>
        <v>4926943840.447464</v>
      </c>
      <c r="IY489" s="53">
        <f t="shared" si="1021"/>
        <v>41057865337.062202</v>
      </c>
      <c r="IZ489" s="39">
        <f t="shared" si="1022"/>
        <v>-369520788033.55981</v>
      </c>
      <c r="JA489" s="39">
        <f t="shared" si="1023"/>
        <v>3325687092302.0381</v>
      </c>
      <c r="JU489" s="21">
        <v>435</v>
      </c>
      <c r="JV489" s="39">
        <v>675</v>
      </c>
      <c r="JW489" s="39">
        <v>-75</v>
      </c>
      <c r="JX489" s="39">
        <v>2500</v>
      </c>
      <c r="JY489" s="50">
        <f t="shared" si="1024"/>
        <v>1.7710062412573464E-3</v>
      </c>
      <c r="JZ489" s="40">
        <f t="shared" si="940"/>
        <v>25.165706847662808</v>
      </c>
      <c r="KA489" s="41">
        <f t="shared" si="1025"/>
        <v>62914.267119157019</v>
      </c>
      <c r="KB489" s="39">
        <f t="shared" si="1026"/>
        <v>-4718570.0339367762</v>
      </c>
      <c r="KC489" s="39">
        <f t="shared" si="1027"/>
        <v>42467130.305430986</v>
      </c>
      <c r="KD489" s="40">
        <f t="shared" si="941"/>
        <v>2919.6704239688333</v>
      </c>
      <c r="KE489" s="39">
        <f t="shared" si="1028"/>
        <v>7299176.0599220833</v>
      </c>
      <c r="KF489" s="39">
        <f t="shared" si="1029"/>
        <v>-547438204.49415624</v>
      </c>
      <c r="KG489" s="39">
        <f t="shared" si="1030"/>
        <v>4926943840.4474058</v>
      </c>
      <c r="KH489" s="53">
        <f t="shared" si="1031"/>
        <v>41057865337.061722</v>
      </c>
      <c r="KI489" s="39">
        <f t="shared" si="1032"/>
        <v>-369520788033.55542</v>
      </c>
      <c r="KJ489" s="39">
        <f t="shared" si="1033"/>
        <v>3325687092301.999</v>
      </c>
      <c r="LD489" s="21">
        <v>435</v>
      </c>
      <c r="LE489" s="39">
        <v>675</v>
      </c>
      <c r="LF489" s="39">
        <v>-75</v>
      </c>
      <c r="LG489" s="39">
        <v>2500</v>
      </c>
      <c r="LH489" s="50">
        <f t="shared" si="1034"/>
        <v>1.7710062412573464E-3</v>
      </c>
      <c r="LI489" s="40">
        <f t="shared" si="942"/>
        <v>25.165706847662808</v>
      </c>
      <c r="LJ489" s="41">
        <f t="shared" si="1035"/>
        <v>62914.267119157019</v>
      </c>
      <c r="LK489" s="39">
        <f t="shared" si="1036"/>
        <v>-4718570.0339367762</v>
      </c>
      <c r="LL489" s="39">
        <f t="shared" si="1037"/>
        <v>42467130.305430986</v>
      </c>
      <c r="LM489" s="40">
        <f t="shared" si="943"/>
        <v>2919.6704239688333</v>
      </c>
      <c r="LN489" s="39">
        <f t="shared" si="1038"/>
        <v>7299176.0599220833</v>
      </c>
      <c r="LO489" s="39">
        <f t="shared" si="1039"/>
        <v>-547438204.49415624</v>
      </c>
      <c r="LP489" s="39">
        <f t="shared" si="1040"/>
        <v>4926943840.4474058</v>
      </c>
      <c r="LQ489" s="53">
        <f t="shared" si="1041"/>
        <v>41057865337.061722</v>
      </c>
      <c r="LR489" s="39">
        <f t="shared" si="1042"/>
        <v>-369520788033.55542</v>
      </c>
      <c r="LS489" s="39">
        <f t="shared" si="1043"/>
        <v>3325687092301.999</v>
      </c>
    </row>
    <row r="490" spans="1:331" x14ac:dyDescent="0.25">
      <c r="A490" s="21">
        <v>436</v>
      </c>
      <c r="B490" s="39">
        <v>675</v>
      </c>
      <c r="C490" s="39">
        <v>-25</v>
      </c>
      <c r="D490" s="39">
        <v>2500</v>
      </c>
      <c r="E490" s="50">
        <f t="shared" si="944"/>
        <v>1.0299999999999999E-3</v>
      </c>
      <c r="F490" s="40">
        <f t="shared" si="924"/>
        <v>19.501762499999998</v>
      </c>
      <c r="G490" s="41">
        <f t="shared" si="945"/>
        <v>48754.406249999993</v>
      </c>
      <c r="H490" s="39">
        <f t="shared" si="946"/>
        <v>-1218860.1562499998</v>
      </c>
      <c r="I490" s="39">
        <f t="shared" si="947"/>
        <v>32909224.218749996</v>
      </c>
      <c r="J490" s="40">
        <f t="shared" si="925"/>
        <v>12367.500000000002</v>
      </c>
      <c r="K490" s="39">
        <f t="shared" si="948"/>
        <v>30918750.000000004</v>
      </c>
      <c r="L490" s="39">
        <f t="shared" si="949"/>
        <v>-772968750.00000012</v>
      </c>
      <c r="M490" s="39">
        <f t="shared" si="950"/>
        <v>20870156250.000004</v>
      </c>
      <c r="N490" s="53">
        <f t="shared" si="951"/>
        <v>19324218750.000004</v>
      </c>
      <c r="O490" s="39">
        <f t="shared" si="952"/>
        <v>-521753906250.00012</v>
      </c>
      <c r="P490" s="39">
        <f t="shared" si="953"/>
        <v>14087355468750.002</v>
      </c>
      <c r="AJ490" s="21">
        <v>436</v>
      </c>
      <c r="AK490" s="39">
        <v>675</v>
      </c>
      <c r="AL490" s="39">
        <v>-25</v>
      </c>
      <c r="AM490" s="39">
        <v>2500</v>
      </c>
      <c r="AN490" s="50">
        <f t="shared" si="954"/>
        <v>1.326003477340306E-3</v>
      </c>
      <c r="AO490" s="40">
        <f t="shared" si="926"/>
        <v>22.604020382446834</v>
      </c>
      <c r="AP490" s="41">
        <f t="shared" si="955"/>
        <v>56510.050956117084</v>
      </c>
      <c r="AQ490" s="39">
        <f t="shared" si="956"/>
        <v>-1412751.2739029271</v>
      </c>
      <c r="AR490" s="39">
        <f t="shared" si="957"/>
        <v>38144284.395379029</v>
      </c>
      <c r="AS490" s="40">
        <f t="shared" si="927"/>
        <v>8593.4556639110979</v>
      </c>
      <c r="AT490" s="39">
        <f t="shared" si="958"/>
        <v>21483639.159777746</v>
      </c>
      <c r="AU490" s="39">
        <f t="shared" si="959"/>
        <v>-537090978.99444366</v>
      </c>
      <c r="AV490" s="39">
        <f t="shared" si="960"/>
        <v>14501456432.849977</v>
      </c>
      <c r="AW490" s="53">
        <f t="shared" si="961"/>
        <v>13427274474.861092</v>
      </c>
      <c r="AX490" s="39">
        <f t="shared" si="962"/>
        <v>-362536410821.24945</v>
      </c>
      <c r="AY490" s="39">
        <f t="shared" si="963"/>
        <v>9788483092173.7344</v>
      </c>
      <c r="BS490" s="21">
        <v>436</v>
      </c>
      <c r="BT490" s="39">
        <v>675</v>
      </c>
      <c r="BU490" s="39">
        <v>-25</v>
      </c>
      <c r="BV490" s="39">
        <v>2500</v>
      </c>
      <c r="BW490" s="50">
        <f t="shared" si="964"/>
        <v>1.5898900490993158E-3</v>
      </c>
      <c r="BX490" s="40">
        <f t="shared" si="928"/>
        <v>24.427787654598021</v>
      </c>
      <c r="BY490" s="41">
        <f t="shared" si="965"/>
        <v>61069.469136495049</v>
      </c>
      <c r="BZ490" s="39">
        <f t="shared" si="966"/>
        <v>-1526736.7284123763</v>
      </c>
      <c r="CA490" s="39">
        <f t="shared" si="967"/>
        <v>41221891.667134158</v>
      </c>
      <c r="CB490" s="40">
        <f t="shared" si="929"/>
        <v>5228.9018739837238</v>
      </c>
      <c r="CC490" s="39">
        <f t="shared" si="968"/>
        <v>13072254.684959309</v>
      </c>
      <c r="CD490" s="39">
        <f t="shared" si="969"/>
        <v>-326806367.12398273</v>
      </c>
      <c r="CE490" s="39">
        <f t="shared" si="970"/>
        <v>8823771912.3475342</v>
      </c>
      <c r="CF490" s="53">
        <f t="shared" si="971"/>
        <v>8170159178.0995684</v>
      </c>
      <c r="CG490" s="39">
        <f t="shared" si="972"/>
        <v>-220594297808.68835</v>
      </c>
      <c r="CH490" s="39">
        <f t="shared" si="973"/>
        <v>5956046040834.585</v>
      </c>
      <c r="DB490" s="21">
        <v>436</v>
      </c>
      <c r="DC490" s="39">
        <v>675</v>
      </c>
      <c r="DD490" s="39">
        <v>-25</v>
      </c>
      <c r="DE490" s="39">
        <v>2500</v>
      </c>
      <c r="DF490" s="50">
        <f t="shared" si="974"/>
        <v>1.8016569865761411E-3</v>
      </c>
      <c r="DG490" s="40">
        <f t="shared" si="930"/>
        <v>25.249207812540387</v>
      </c>
      <c r="DH490" s="41">
        <f t="shared" si="975"/>
        <v>63123.019531350968</v>
      </c>
      <c r="DI490" s="39">
        <f t="shared" si="976"/>
        <v>-1578075.4882837741</v>
      </c>
      <c r="DJ490" s="39">
        <f t="shared" si="977"/>
        <v>42608038.1836619</v>
      </c>
      <c r="DK490" s="40">
        <f t="shared" si="931"/>
        <v>2528.8734211542005</v>
      </c>
      <c r="DL490" s="39">
        <f t="shared" si="978"/>
        <v>6322183.5528855016</v>
      </c>
      <c r="DM490" s="39">
        <f t="shared" si="979"/>
        <v>-158054588.82213753</v>
      </c>
      <c r="DN490" s="39">
        <f t="shared" si="980"/>
        <v>4267473898.1977134</v>
      </c>
      <c r="DO490" s="53">
        <f t="shared" si="981"/>
        <v>3951364720.5534382</v>
      </c>
      <c r="DP490" s="39">
        <f t="shared" si="982"/>
        <v>-106686847454.94284</v>
      </c>
      <c r="DQ490" s="39">
        <f t="shared" si="983"/>
        <v>2880544881283.4565</v>
      </c>
      <c r="EK490" s="21">
        <v>436</v>
      </c>
      <c r="EL490" s="39">
        <v>675</v>
      </c>
      <c r="EM490" s="39">
        <v>-25</v>
      </c>
      <c r="EN490" s="39">
        <v>2500</v>
      </c>
      <c r="EO490" s="50">
        <f t="shared" si="984"/>
        <v>1.8838904835378006E-3</v>
      </c>
      <c r="EP490" s="40">
        <f t="shared" si="932"/>
        <v>25.41405594869158</v>
      </c>
      <c r="EQ490" s="41">
        <f t="shared" si="985"/>
        <v>63535.139871728948</v>
      </c>
      <c r="ER490" s="39">
        <f t="shared" si="986"/>
        <v>-1588378.4967932238</v>
      </c>
      <c r="ES490" s="39">
        <f t="shared" si="987"/>
        <v>42886219.413417041</v>
      </c>
      <c r="ET490" s="40">
        <f t="shared" si="933"/>
        <v>1480.3963348930433</v>
      </c>
      <c r="EU490" s="39">
        <f t="shared" si="988"/>
        <v>3700990.8372326083</v>
      </c>
      <c r="EV490" s="39">
        <f t="shared" si="989"/>
        <v>-92524770.930815205</v>
      </c>
      <c r="EW490" s="39">
        <f t="shared" si="990"/>
        <v>2498168815.1320105</v>
      </c>
      <c r="EX490" s="53">
        <f t="shared" si="991"/>
        <v>2313119273.27038</v>
      </c>
      <c r="EY490" s="39">
        <f t="shared" si="992"/>
        <v>-62454220378.300262</v>
      </c>
      <c r="EZ490" s="39">
        <f t="shared" si="993"/>
        <v>1686263950214.1072</v>
      </c>
      <c r="FT490" s="21">
        <v>436</v>
      </c>
      <c r="FU490" s="39">
        <v>675</v>
      </c>
      <c r="FV490" s="39">
        <v>-25</v>
      </c>
      <c r="FW490" s="39">
        <v>2500</v>
      </c>
      <c r="FX490" s="50">
        <f t="shared" si="994"/>
        <v>1.8901533502565719E-3</v>
      </c>
      <c r="FY490" s="40">
        <f t="shared" si="934"/>
        <v>25.42307742381842</v>
      </c>
      <c r="FZ490" s="41">
        <f t="shared" si="995"/>
        <v>63557.693559546045</v>
      </c>
      <c r="GA490" s="39">
        <f t="shared" si="996"/>
        <v>-1588942.3389886511</v>
      </c>
      <c r="GB490" s="39">
        <f t="shared" si="997"/>
        <v>42901443.152693577</v>
      </c>
      <c r="GC490" s="40">
        <f t="shared" si="935"/>
        <v>1400.5447842287078</v>
      </c>
      <c r="GD490" s="39">
        <f t="shared" si="998"/>
        <v>3501361.9605717696</v>
      </c>
      <c r="GE490" s="39">
        <f t="shared" si="999"/>
        <v>-87534049.014294237</v>
      </c>
      <c r="GF490" s="39">
        <f t="shared" si="1000"/>
        <v>2363419323.3859444</v>
      </c>
      <c r="GG490" s="53">
        <f t="shared" si="1001"/>
        <v>2188351225.3573561</v>
      </c>
      <c r="GH490" s="39">
        <f t="shared" si="1002"/>
        <v>-59085483084.648605</v>
      </c>
      <c r="GI490" s="39">
        <f t="shared" si="1003"/>
        <v>1595308043285.5125</v>
      </c>
      <c r="HC490" s="21">
        <v>436</v>
      </c>
      <c r="HD490" s="39">
        <v>675</v>
      </c>
      <c r="HE490" s="39">
        <v>-25</v>
      </c>
      <c r="HF490" s="39">
        <v>2500</v>
      </c>
      <c r="HG490" s="50">
        <f t="shared" si="1004"/>
        <v>1.8901783859099348E-3</v>
      </c>
      <c r="HH490" s="40">
        <f t="shared" si="936"/>
        <v>25.423112483376411</v>
      </c>
      <c r="HI490" s="41">
        <f t="shared" si="1005"/>
        <v>63557.781208441025</v>
      </c>
      <c r="HJ490" s="39">
        <f t="shared" si="1006"/>
        <v>-1588944.5302110256</v>
      </c>
      <c r="HK490" s="39">
        <f t="shared" si="1007"/>
        <v>42901502.315697692</v>
      </c>
      <c r="HL490" s="40">
        <f t="shared" si="937"/>
        <v>1400.2255796483312</v>
      </c>
      <c r="HM490" s="39">
        <f t="shared" si="1008"/>
        <v>3500563.949120828</v>
      </c>
      <c r="HN490" s="39">
        <f t="shared" si="1009"/>
        <v>-87514098.728020698</v>
      </c>
      <c r="HO490" s="39">
        <f t="shared" si="1010"/>
        <v>2362880665.656559</v>
      </c>
      <c r="HP490" s="53">
        <f t="shared" si="1011"/>
        <v>2187852468.2005177</v>
      </c>
      <c r="HQ490" s="39">
        <f t="shared" si="1012"/>
        <v>-59072016641.413971</v>
      </c>
      <c r="HR490" s="39">
        <f t="shared" si="1013"/>
        <v>1594944449318.1772</v>
      </c>
      <c r="IL490" s="21">
        <v>436</v>
      </c>
      <c r="IM490" s="39">
        <v>675</v>
      </c>
      <c r="IN490" s="39">
        <v>-25</v>
      </c>
      <c r="IO490" s="39">
        <v>2500</v>
      </c>
      <c r="IP490" s="50">
        <f t="shared" si="1014"/>
        <v>1.8901783863567389E-3</v>
      </c>
      <c r="IQ490" s="40">
        <f t="shared" si="938"/>
        <v>25.423112484002036</v>
      </c>
      <c r="IR490" s="41">
        <f t="shared" si="1015"/>
        <v>63557.781210005094</v>
      </c>
      <c r="IS490" s="39">
        <f t="shared" si="1016"/>
        <v>-1588944.5302501274</v>
      </c>
      <c r="IT490" s="39">
        <f t="shared" si="1017"/>
        <v>42901502.31675344</v>
      </c>
      <c r="IU490" s="40">
        <f t="shared" si="939"/>
        <v>1400.2255739515811</v>
      </c>
      <c r="IV490" s="39">
        <f t="shared" si="1018"/>
        <v>3500563.9348789528</v>
      </c>
      <c r="IW490" s="39">
        <f t="shared" si="1019"/>
        <v>-87514098.371973813</v>
      </c>
      <c r="IX490" s="39">
        <f t="shared" si="1020"/>
        <v>2362880656.043293</v>
      </c>
      <c r="IY490" s="53">
        <f t="shared" si="1021"/>
        <v>2187852459.2993455</v>
      </c>
      <c r="IZ490" s="39">
        <f t="shared" si="1022"/>
        <v>-59072016401.082321</v>
      </c>
      <c r="JA490" s="39">
        <f t="shared" si="1023"/>
        <v>1594944442829.2229</v>
      </c>
      <c r="JU490" s="21">
        <v>436</v>
      </c>
      <c r="JV490" s="39">
        <v>675</v>
      </c>
      <c r="JW490" s="39">
        <v>-25</v>
      </c>
      <c r="JX490" s="39">
        <v>2500</v>
      </c>
      <c r="JY490" s="50">
        <f t="shared" si="1024"/>
        <v>1.8901783863567417E-3</v>
      </c>
      <c r="JZ490" s="40">
        <f t="shared" si="940"/>
        <v>25.42311248400204</v>
      </c>
      <c r="KA490" s="41">
        <f t="shared" si="1025"/>
        <v>63557.781210005101</v>
      </c>
      <c r="KB490" s="39">
        <f t="shared" si="1026"/>
        <v>-1588944.5302501274</v>
      </c>
      <c r="KC490" s="39">
        <f t="shared" si="1027"/>
        <v>42901502.316753447</v>
      </c>
      <c r="KD490" s="40">
        <f t="shared" si="941"/>
        <v>1400.2255739515442</v>
      </c>
      <c r="KE490" s="39">
        <f t="shared" si="1028"/>
        <v>3500563.9348788606</v>
      </c>
      <c r="KF490" s="39">
        <f t="shared" si="1029"/>
        <v>-87514098.371971518</v>
      </c>
      <c r="KG490" s="39">
        <f t="shared" si="1030"/>
        <v>2362880656.043231</v>
      </c>
      <c r="KH490" s="53">
        <f t="shared" si="1031"/>
        <v>2187852459.2992878</v>
      </c>
      <c r="KI490" s="39">
        <f t="shared" si="1032"/>
        <v>-59072016401.080772</v>
      </c>
      <c r="KJ490" s="39">
        <f t="shared" si="1033"/>
        <v>1594944442829.1809</v>
      </c>
      <c r="LD490" s="21">
        <v>436</v>
      </c>
      <c r="LE490" s="39">
        <v>675</v>
      </c>
      <c r="LF490" s="39">
        <v>-25</v>
      </c>
      <c r="LG490" s="39">
        <v>2500</v>
      </c>
      <c r="LH490" s="50">
        <f t="shared" si="1034"/>
        <v>1.8901783863567417E-3</v>
      </c>
      <c r="LI490" s="40">
        <f t="shared" si="942"/>
        <v>25.42311248400204</v>
      </c>
      <c r="LJ490" s="41">
        <f t="shared" si="1035"/>
        <v>63557.781210005101</v>
      </c>
      <c r="LK490" s="39">
        <f t="shared" si="1036"/>
        <v>-1588944.5302501274</v>
      </c>
      <c r="LL490" s="39">
        <f t="shared" si="1037"/>
        <v>42901502.316753447</v>
      </c>
      <c r="LM490" s="40">
        <f t="shared" si="943"/>
        <v>1400.2255739515442</v>
      </c>
      <c r="LN490" s="39">
        <f t="shared" si="1038"/>
        <v>3500563.9348788606</v>
      </c>
      <c r="LO490" s="39">
        <f t="shared" si="1039"/>
        <v>-87514098.371971518</v>
      </c>
      <c r="LP490" s="39">
        <f t="shared" si="1040"/>
        <v>2362880656.043231</v>
      </c>
      <c r="LQ490" s="53">
        <f t="shared" si="1041"/>
        <v>2187852459.2992878</v>
      </c>
      <c r="LR490" s="39">
        <f t="shared" si="1042"/>
        <v>-59072016401.080772</v>
      </c>
      <c r="LS490" s="39">
        <f t="shared" si="1043"/>
        <v>1594944442829.1809</v>
      </c>
    </row>
    <row r="491" spans="1:331" x14ac:dyDescent="0.25">
      <c r="A491" s="21">
        <v>437</v>
      </c>
      <c r="B491" s="39">
        <v>675</v>
      </c>
      <c r="C491" s="39">
        <v>25</v>
      </c>
      <c r="D491" s="39">
        <v>2500</v>
      </c>
      <c r="E491" s="50">
        <f t="shared" si="944"/>
        <v>1.0375E-3</v>
      </c>
      <c r="F491" s="40">
        <f t="shared" si="924"/>
        <v>19.594160156249998</v>
      </c>
      <c r="G491" s="41">
        <f t="shared" si="945"/>
        <v>48985.400390624993</v>
      </c>
      <c r="H491" s="39">
        <f t="shared" si="946"/>
        <v>1224635.0097656248</v>
      </c>
      <c r="I491" s="39">
        <f t="shared" si="947"/>
        <v>33065145.263671871</v>
      </c>
      <c r="J491" s="40">
        <f t="shared" si="925"/>
        <v>12271.874999999998</v>
      </c>
      <c r="K491" s="39">
        <f t="shared" si="948"/>
        <v>30679687.499999996</v>
      </c>
      <c r="L491" s="39">
        <f t="shared" si="949"/>
        <v>766992187.49999988</v>
      </c>
      <c r="M491" s="39">
        <f t="shared" si="950"/>
        <v>20708789062.499996</v>
      </c>
      <c r="N491" s="53">
        <f t="shared" si="951"/>
        <v>19174804687.499996</v>
      </c>
      <c r="O491" s="39">
        <f t="shared" si="952"/>
        <v>517719726562.49988</v>
      </c>
      <c r="P491" s="39">
        <f t="shared" si="953"/>
        <v>13978432617187.498</v>
      </c>
      <c r="AJ491" s="21">
        <v>437</v>
      </c>
      <c r="AK491" s="39">
        <v>675</v>
      </c>
      <c r="AL491" s="39">
        <v>25</v>
      </c>
      <c r="AM491" s="39">
        <v>2500</v>
      </c>
      <c r="AN491" s="50">
        <f t="shared" si="954"/>
        <v>1.3985955170782818E-3</v>
      </c>
      <c r="AO491" s="40">
        <f t="shared" si="926"/>
        <v>23.194243130500585</v>
      </c>
      <c r="AP491" s="41">
        <f t="shared" si="955"/>
        <v>57985.607826251464</v>
      </c>
      <c r="AQ491" s="39">
        <f t="shared" si="956"/>
        <v>1449640.1956562866</v>
      </c>
      <c r="AR491" s="39">
        <f t="shared" si="957"/>
        <v>39140285.282719739</v>
      </c>
      <c r="AS491" s="40">
        <f t="shared" si="927"/>
        <v>7667.9071572519069</v>
      </c>
      <c r="AT491" s="39">
        <f t="shared" si="958"/>
        <v>19169767.893129766</v>
      </c>
      <c r="AU491" s="39">
        <f t="shared" si="959"/>
        <v>479244197.32824415</v>
      </c>
      <c r="AV491" s="39">
        <f t="shared" si="960"/>
        <v>12939593327.862593</v>
      </c>
      <c r="AW491" s="53">
        <f t="shared" si="961"/>
        <v>11981104933.206104</v>
      </c>
      <c r="AX491" s="39">
        <f t="shared" si="962"/>
        <v>323489833196.56482</v>
      </c>
      <c r="AY491" s="39">
        <f t="shared" si="963"/>
        <v>8734225496307.25</v>
      </c>
      <c r="BS491" s="21">
        <v>437</v>
      </c>
      <c r="BT491" s="39">
        <v>675</v>
      </c>
      <c r="BU491" s="39">
        <v>25</v>
      </c>
      <c r="BV491" s="39">
        <v>2500</v>
      </c>
      <c r="BW491" s="50">
        <f t="shared" si="964"/>
        <v>1.6802515528476281E-3</v>
      </c>
      <c r="BX491" s="40">
        <f t="shared" si="928"/>
        <v>24.848225932215747</v>
      </c>
      <c r="BY491" s="41">
        <f t="shared" si="965"/>
        <v>62120.56483053937</v>
      </c>
      <c r="BZ491" s="39">
        <f t="shared" si="966"/>
        <v>1553014.1207634842</v>
      </c>
      <c r="CA491" s="39">
        <f t="shared" si="967"/>
        <v>41931381.260614075</v>
      </c>
      <c r="CB491" s="40">
        <f t="shared" si="929"/>
        <v>4076.7927011927422</v>
      </c>
      <c r="CC491" s="39">
        <f t="shared" si="968"/>
        <v>10191981.752981856</v>
      </c>
      <c r="CD491" s="39">
        <f t="shared" si="969"/>
        <v>254799543.8245464</v>
      </c>
      <c r="CE491" s="39">
        <f t="shared" si="970"/>
        <v>6879587683.2627535</v>
      </c>
      <c r="CF491" s="53">
        <f t="shared" si="971"/>
        <v>6369988595.6136599</v>
      </c>
      <c r="CG491" s="39">
        <f t="shared" si="972"/>
        <v>171989692081.56885</v>
      </c>
      <c r="CH491" s="39">
        <f t="shared" si="973"/>
        <v>4643721686202.3584</v>
      </c>
      <c r="DB491" s="21">
        <v>437</v>
      </c>
      <c r="DC491" s="39">
        <v>675</v>
      </c>
      <c r="DD491" s="39">
        <v>25</v>
      </c>
      <c r="DE491" s="39">
        <v>2500</v>
      </c>
      <c r="DF491" s="50">
        <f t="shared" si="974"/>
        <v>1.9125772613275182E-3</v>
      </c>
      <c r="DG491" s="40">
        <f t="shared" si="930"/>
        <v>25.451277562864142</v>
      </c>
      <c r="DH491" s="41">
        <f t="shared" si="975"/>
        <v>63628.193907160356</v>
      </c>
      <c r="DI491" s="39">
        <f t="shared" si="976"/>
        <v>1590704.847679009</v>
      </c>
      <c r="DJ491" s="39">
        <f t="shared" si="977"/>
        <v>42949030.887333237</v>
      </c>
      <c r="DK491" s="40">
        <f t="shared" si="931"/>
        <v>1114.639918074145</v>
      </c>
      <c r="DL491" s="39">
        <f t="shared" si="978"/>
        <v>2786599.7951853625</v>
      </c>
      <c r="DM491" s="39">
        <f t="shared" si="979"/>
        <v>69664994.879634067</v>
      </c>
      <c r="DN491" s="39">
        <f t="shared" si="980"/>
        <v>1880954861.7501197</v>
      </c>
      <c r="DO491" s="53">
        <f t="shared" si="981"/>
        <v>1741624871.9908516</v>
      </c>
      <c r="DP491" s="39">
        <f t="shared" si="982"/>
        <v>47023871543.752991</v>
      </c>
      <c r="DQ491" s="39">
        <f t="shared" si="983"/>
        <v>1269644531681.3308</v>
      </c>
      <c r="EK491" s="21">
        <v>437</v>
      </c>
      <c r="EL491" s="39">
        <v>675</v>
      </c>
      <c r="EM491" s="39">
        <v>25</v>
      </c>
      <c r="EN491" s="39">
        <v>2500</v>
      </c>
      <c r="EO491" s="50">
        <f t="shared" si="984"/>
        <v>2.0024768938412588E-3</v>
      </c>
      <c r="EP491" s="40">
        <f t="shared" si="932"/>
        <v>25.5</v>
      </c>
      <c r="EQ491" s="41">
        <f t="shared" si="985"/>
        <v>63750</v>
      </c>
      <c r="ER491" s="39">
        <f t="shared" si="986"/>
        <v>1593750</v>
      </c>
      <c r="ES491" s="39">
        <f t="shared" si="987"/>
        <v>43031250</v>
      </c>
      <c r="ET491" s="40">
        <f t="shared" si="933"/>
        <v>0</v>
      </c>
      <c r="EU491" s="39">
        <f t="shared" si="988"/>
        <v>0</v>
      </c>
      <c r="EV491" s="39">
        <f t="shared" si="989"/>
        <v>0</v>
      </c>
      <c r="EW491" s="39">
        <f t="shared" si="990"/>
        <v>0</v>
      </c>
      <c r="EX491" s="53">
        <f t="shared" si="991"/>
        <v>0</v>
      </c>
      <c r="EY491" s="39">
        <f t="shared" si="992"/>
        <v>0</v>
      </c>
      <c r="EZ491" s="39">
        <f t="shared" si="993"/>
        <v>0</v>
      </c>
      <c r="FT491" s="21">
        <v>437</v>
      </c>
      <c r="FU491" s="39">
        <v>675</v>
      </c>
      <c r="FV491" s="39">
        <v>25</v>
      </c>
      <c r="FW491" s="39">
        <v>2500</v>
      </c>
      <c r="FX491" s="50">
        <f t="shared" si="994"/>
        <v>2.009323230949839E-3</v>
      </c>
      <c r="FY491" s="40">
        <f t="shared" si="934"/>
        <v>25.5</v>
      </c>
      <c r="FZ491" s="41">
        <f t="shared" si="995"/>
        <v>63750</v>
      </c>
      <c r="GA491" s="39">
        <f t="shared" si="996"/>
        <v>1593750</v>
      </c>
      <c r="GB491" s="39">
        <f t="shared" si="997"/>
        <v>43031250</v>
      </c>
      <c r="GC491" s="40">
        <f t="shared" si="935"/>
        <v>0</v>
      </c>
      <c r="GD491" s="39">
        <f t="shared" si="998"/>
        <v>0</v>
      </c>
      <c r="GE491" s="39">
        <f t="shared" si="999"/>
        <v>0</v>
      </c>
      <c r="GF491" s="39">
        <f t="shared" si="1000"/>
        <v>0</v>
      </c>
      <c r="GG491" s="53">
        <f t="shared" si="1001"/>
        <v>0</v>
      </c>
      <c r="GH491" s="39">
        <f t="shared" si="1002"/>
        <v>0</v>
      </c>
      <c r="GI491" s="39">
        <f t="shared" si="1003"/>
        <v>0</v>
      </c>
      <c r="HC491" s="21">
        <v>437</v>
      </c>
      <c r="HD491" s="39">
        <v>675</v>
      </c>
      <c r="HE491" s="39">
        <v>25</v>
      </c>
      <c r="HF491" s="39">
        <v>2500</v>
      </c>
      <c r="HG491" s="50">
        <f t="shared" si="1004"/>
        <v>2.0093505309678886E-3</v>
      </c>
      <c r="HH491" s="40">
        <f t="shared" si="936"/>
        <v>25.5</v>
      </c>
      <c r="HI491" s="41">
        <f t="shared" si="1005"/>
        <v>63750</v>
      </c>
      <c r="HJ491" s="39">
        <f t="shared" si="1006"/>
        <v>1593750</v>
      </c>
      <c r="HK491" s="39">
        <f t="shared" si="1007"/>
        <v>43031250</v>
      </c>
      <c r="HL491" s="40">
        <f t="shared" si="937"/>
        <v>0</v>
      </c>
      <c r="HM491" s="39">
        <f t="shared" si="1008"/>
        <v>0</v>
      </c>
      <c r="HN491" s="39">
        <f t="shared" si="1009"/>
        <v>0</v>
      </c>
      <c r="HO491" s="39">
        <f t="shared" si="1010"/>
        <v>0</v>
      </c>
      <c r="HP491" s="53">
        <f t="shared" si="1011"/>
        <v>0</v>
      </c>
      <c r="HQ491" s="39">
        <f t="shared" si="1012"/>
        <v>0</v>
      </c>
      <c r="HR491" s="39">
        <f t="shared" si="1013"/>
        <v>0</v>
      </c>
      <c r="IL491" s="21">
        <v>437</v>
      </c>
      <c r="IM491" s="39">
        <v>675</v>
      </c>
      <c r="IN491" s="39">
        <v>25</v>
      </c>
      <c r="IO491" s="39">
        <v>2500</v>
      </c>
      <c r="IP491" s="50">
        <f t="shared" si="1014"/>
        <v>2.0093505314561339E-3</v>
      </c>
      <c r="IQ491" s="40">
        <f t="shared" si="938"/>
        <v>25.5</v>
      </c>
      <c r="IR491" s="41">
        <f t="shared" si="1015"/>
        <v>63750</v>
      </c>
      <c r="IS491" s="39">
        <f t="shared" si="1016"/>
        <v>1593750</v>
      </c>
      <c r="IT491" s="39">
        <f t="shared" si="1017"/>
        <v>43031250</v>
      </c>
      <c r="IU491" s="40">
        <f t="shared" si="939"/>
        <v>0</v>
      </c>
      <c r="IV491" s="39">
        <f t="shared" si="1018"/>
        <v>0</v>
      </c>
      <c r="IW491" s="39">
        <f t="shared" si="1019"/>
        <v>0</v>
      </c>
      <c r="IX491" s="39">
        <f t="shared" si="1020"/>
        <v>0</v>
      </c>
      <c r="IY491" s="53">
        <f t="shared" si="1021"/>
        <v>0</v>
      </c>
      <c r="IZ491" s="39">
        <f t="shared" si="1022"/>
        <v>0</v>
      </c>
      <c r="JA491" s="39">
        <f t="shared" si="1023"/>
        <v>0</v>
      </c>
      <c r="JU491" s="21">
        <v>437</v>
      </c>
      <c r="JV491" s="39">
        <v>675</v>
      </c>
      <c r="JW491" s="39">
        <v>25</v>
      </c>
      <c r="JX491" s="39">
        <v>2500</v>
      </c>
      <c r="JY491" s="50">
        <f t="shared" si="1024"/>
        <v>2.0093505314561365E-3</v>
      </c>
      <c r="JZ491" s="40">
        <f t="shared" si="940"/>
        <v>25.5</v>
      </c>
      <c r="KA491" s="41">
        <f t="shared" si="1025"/>
        <v>63750</v>
      </c>
      <c r="KB491" s="39">
        <f t="shared" si="1026"/>
        <v>1593750</v>
      </c>
      <c r="KC491" s="39">
        <f t="shared" si="1027"/>
        <v>43031250</v>
      </c>
      <c r="KD491" s="40">
        <f t="shared" si="941"/>
        <v>0</v>
      </c>
      <c r="KE491" s="39">
        <f t="shared" si="1028"/>
        <v>0</v>
      </c>
      <c r="KF491" s="39">
        <f t="shared" si="1029"/>
        <v>0</v>
      </c>
      <c r="KG491" s="39">
        <f t="shared" si="1030"/>
        <v>0</v>
      </c>
      <c r="KH491" s="53">
        <f t="shared" si="1031"/>
        <v>0</v>
      </c>
      <c r="KI491" s="39">
        <f t="shared" si="1032"/>
        <v>0</v>
      </c>
      <c r="KJ491" s="39">
        <f t="shared" si="1033"/>
        <v>0</v>
      </c>
      <c r="LD491" s="21">
        <v>437</v>
      </c>
      <c r="LE491" s="39">
        <v>675</v>
      </c>
      <c r="LF491" s="39">
        <v>25</v>
      </c>
      <c r="LG491" s="39">
        <v>2500</v>
      </c>
      <c r="LH491" s="50">
        <f t="shared" si="1034"/>
        <v>2.0093505314561365E-3</v>
      </c>
      <c r="LI491" s="40">
        <f t="shared" si="942"/>
        <v>25.5</v>
      </c>
      <c r="LJ491" s="41">
        <f t="shared" si="1035"/>
        <v>63750</v>
      </c>
      <c r="LK491" s="39">
        <f t="shared" si="1036"/>
        <v>1593750</v>
      </c>
      <c r="LL491" s="39">
        <f t="shared" si="1037"/>
        <v>43031250</v>
      </c>
      <c r="LM491" s="40">
        <f t="shared" si="943"/>
        <v>0</v>
      </c>
      <c r="LN491" s="39">
        <f t="shared" si="1038"/>
        <v>0</v>
      </c>
      <c r="LO491" s="39">
        <f t="shared" si="1039"/>
        <v>0</v>
      </c>
      <c r="LP491" s="39">
        <f t="shared" si="1040"/>
        <v>0</v>
      </c>
      <c r="LQ491" s="53">
        <f t="shared" si="1041"/>
        <v>0</v>
      </c>
      <c r="LR491" s="39">
        <f t="shared" si="1042"/>
        <v>0</v>
      </c>
      <c r="LS491" s="39">
        <f t="shared" si="1043"/>
        <v>0</v>
      </c>
    </row>
    <row r="492" spans="1:331" x14ac:dyDescent="0.25">
      <c r="A492" s="21">
        <v>438</v>
      </c>
      <c r="B492" s="39">
        <v>675</v>
      </c>
      <c r="C492" s="39">
        <v>75</v>
      </c>
      <c r="D492" s="39">
        <v>2500</v>
      </c>
      <c r="E492" s="50">
        <f t="shared" si="944"/>
        <v>1.0449999999999999E-3</v>
      </c>
      <c r="F492" s="40">
        <f t="shared" si="924"/>
        <v>19.685840625000001</v>
      </c>
      <c r="G492" s="41">
        <f t="shared" si="945"/>
        <v>49214.6015625</v>
      </c>
      <c r="H492" s="39">
        <f t="shared" si="946"/>
        <v>3691095.1171875</v>
      </c>
      <c r="I492" s="39">
        <f t="shared" si="947"/>
        <v>33219856.0546875</v>
      </c>
      <c r="J492" s="40">
        <f t="shared" si="925"/>
        <v>12176.25</v>
      </c>
      <c r="K492" s="39">
        <f t="shared" si="948"/>
        <v>30440625</v>
      </c>
      <c r="L492" s="39">
        <f t="shared" si="949"/>
        <v>2283046875</v>
      </c>
      <c r="M492" s="39">
        <f t="shared" si="950"/>
        <v>20547421875</v>
      </c>
      <c r="N492" s="53">
        <f t="shared" si="951"/>
        <v>171228515625</v>
      </c>
      <c r="O492" s="39">
        <f t="shared" si="952"/>
        <v>1541056640625</v>
      </c>
      <c r="P492" s="39">
        <f t="shared" si="953"/>
        <v>13869509765625</v>
      </c>
      <c r="AJ492" s="21">
        <v>438</v>
      </c>
      <c r="AK492" s="39">
        <v>675</v>
      </c>
      <c r="AL492" s="39">
        <v>75</v>
      </c>
      <c r="AM492" s="39">
        <v>2500</v>
      </c>
      <c r="AN492" s="50">
        <f t="shared" si="954"/>
        <v>1.4711875568162575E-3</v>
      </c>
      <c r="AO492" s="40">
        <f t="shared" si="926"/>
        <v>23.717278424579511</v>
      </c>
      <c r="AP492" s="41">
        <f t="shared" si="955"/>
        <v>59293.196061448776</v>
      </c>
      <c r="AQ492" s="39">
        <f t="shared" si="956"/>
        <v>4446989.7046086583</v>
      </c>
      <c r="AR492" s="39">
        <f t="shared" si="957"/>
        <v>40022907.341477923</v>
      </c>
      <c r="AS492" s="40">
        <f t="shared" si="927"/>
        <v>6742.3586505927187</v>
      </c>
      <c r="AT492" s="39">
        <f t="shared" si="958"/>
        <v>16855896.626481798</v>
      </c>
      <c r="AU492" s="39">
        <f t="shared" si="959"/>
        <v>1264192246.9861348</v>
      </c>
      <c r="AV492" s="39">
        <f t="shared" si="960"/>
        <v>11377730222.875214</v>
      </c>
      <c r="AW492" s="53">
        <f t="shared" si="961"/>
        <v>94814418523.960114</v>
      </c>
      <c r="AX492" s="39">
        <f t="shared" si="962"/>
        <v>853329766715.64099</v>
      </c>
      <c r="AY492" s="39">
        <f t="shared" si="963"/>
        <v>7679967900440.7686</v>
      </c>
      <c r="BS492" s="21">
        <v>438</v>
      </c>
      <c r="BT492" s="39">
        <v>675</v>
      </c>
      <c r="BU492" s="39">
        <v>75</v>
      </c>
      <c r="BV492" s="39">
        <v>2500</v>
      </c>
      <c r="BW492" s="50">
        <f t="shared" si="964"/>
        <v>1.7706130565959403E-3</v>
      </c>
      <c r="BX492" s="40">
        <f t="shared" si="928"/>
        <v>25.164557892497857</v>
      </c>
      <c r="BY492" s="41">
        <f t="shared" si="965"/>
        <v>62911.39473124464</v>
      </c>
      <c r="BZ492" s="39">
        <f t="shared" si="966"/>
        <v>4718354.6048433483</v>
      </c>
      <c r="CA492" s="39">
        <f t="shared" si="967"/>
        <v>42465191.443590134</v>
      </c>
      <c r="CB492" s="40">
        <f t="shared" si="929"/>
        <v>2924.6835284017629</v>
      </c>
      <c r="CC492" s="39">
        <f t="shared" si="968"/>
        <v>7311708.8210044075</v>
      </c>
      <c r="CD492" s="39">
        <f t="shared" si="969"/>
        <v>548378161.57533062</v>
      </c>
      <c r="CE492" s="39">
        <f t="shared" si="970"/>
        <v>4935403454.1779747</v>
      </c>
      <c r="CF492" s="53">
        <f t="shared" si="971"/>
        <v>41128362118.149796</v>
      </c>
      <c r="CG492" s="39">
        <f t="shared" si="972"/>
        <v>370155259063.34808</v>
      </c>
      <c r="CH492" s="39">
        <f t="shared" si="973"/>
        <v>3331397331570.1333</v>
      </c>
      <c r="DB492" s="21">
        <v>438</v>
      </c>
      <c r="DC492" s="39">
        <v>675</v>
      </c>
      <c r="DD492" s="39">
        <v>75</v>
      </c>
      <c r="DE492" s="39">
        <v>2500</v>
      </c>
      <c r="DF492" s="50">
        <f t="shared" si="974"/>
        <v>2.0234975360788952E-3</v>
      </c>
      <c r="DG492" s="40">
        <f t="shared" si="930"/>
        <v>25.5</v>
      </c>
      <c r="DH492" s="41">
        <f t="shared" si="975"/>
        <v>63750</v>
      </c>
      <c r="DI492" s="39">
        <f t="shared" si="976"/>
        <v>4781250</v>
      </c>
      <c r="DJ492" s="39">
        <f t="shared" si="977"/>
        <v>43031250</v>
      </c>
      <c r="DK492" s="40">
        <f t="shared" si="931"/>
        <v>0</v>
      </c>
      <c r="DL492" s="39">
        <f t="shared" si="978"/>
        <v>0</v>
      </c>
      <c r="DM492" s="39">
        <f t="shared" si="979"/>
        <v>0</v>
      </c>
      <c r="DN492" s="39">
        <f t="shared" si="980"/>
        <v>0</v>
      </c>
      <c r="DO492" s="53">
        <f t="shared" si="981"/>
        <v>0</v>
      </c>
      <c r="DP492" s="39">
        <f t="shared" si="982"/>
        <v>0</v>
      </c>
      <c r="DQ492" s="39">
        <f t="shared" si="983"/>
        <v>0</v>
      </c>
      <c r="EK492" s="21">
        <v>438</v>
      </c>
      <c r="EL492" s="39">
        <v>675</v>
      </c>
      <c r="EM492" s="39">
        <v>75</v>
      </c>
      <c r="EN492" s="39">
        <v>2500</v>
      </c>
      <c r="EO492" s="50">
        <f t="shared" si="984"/>
        <v>2.1210633041447171E-3</v>
      </c>
      <c r="EP492" s="40">
        <f t="shared" si="932"/>
        <v>25.5</v>
      </c>
      <c r="EQ492" s="41">
        <f t="shared" si="985"/>
        <v>63750</v>
      </c>
      <c r="ER492" s="39">
        <f t="shared" si="986"/>
        <v>4781250</v>
      </c>
      <c r="ES492" s="39">
        <f t="shared" si="987"/>
        <v>43031250</v>
      </c>
      <c r="ET492" s="40">
        <f t="shared" si="933"/>
        <v>0</v>
      </c>
      <c r="EU492" s="39">
        <f t="shared" si="988"/>
        <v>0</v>
      </c>
      <c r="EV492" s="39">
        <f t="shared" si="989"/>
        <v>0</v>
      </c>
      <c r="EW492" s="39">
        <f t="shared" si="990"/>
        <v>0</v>
      </c>
      <c r="EX492" s="53">
        <f t="shared" si="991"/>
        <v>0</v>
      </c>
      <c r="EY492" s="39">
        <f t="shared" si="992"/>
        <v>0</v>
      </c>
      <c r="EZ492" s="39">
        <f t="shared" si="993"/>
        <v>0</v>
      </c>
      <c r="FT492" s="21">
        <v>438</v>
      </c>
      <c r="FU492" s="39">
        <v>675</v>
      </c>
      <c r="FV492" s="39">
        <v>75</v>
      </c>
      <c r="FW492" s="39">
        <v>2500</v>
      </c>
      <c r="FX492" s="50">
        <f t="shared" si="994"/>
        <v>2.1284931116431062E-3</v>
      </c>
      <c r="FY492" s="40">
        <f t="shared" si="934"/>
        <v>25.5</v>
      </c>
      <c r="FZ492" s="41">
        <f t="shared" si="995"/>
        <v>63750</v>
      </c>
      <c r="GA492" s="39">
        <f t="shared" si="996"/>
        <v>4781250</v>
      </c>
      <c r="GB492" s="39">
        <f t="shared" si="997"/>
        <v>43031250</v>
      </c>
      <c r="GC492" s="40">
        <f t="shared" si="935"/>
        <v>0</v>
      </c>
      <c r="GD492" s="39">
        <f t="shared" si="998"/>
        <v>0</v>
      </c>
      <c r="GE492" s="39">
        <f t="shared" si="999"/>
        <v>0</v>
      </c>
      <c r="GF492" s="39">
        <f t="shared" si="1000"/>
        <v>0</v>
      </c>
      <c r="GG492" s="53">
        <f t="shared" si="1001"/>
        <v>0</v>
      </c>
      <c r="GH492" s="39">
        <f t="shared" si="1002"/>
        <v>0</v>
      </c>
      <c r="GI492" s="39">
        <f t="shared" si="1003"/>
        <v>0</v>
      </c>
      <c r="HC492" s="21">
        <v>438</v>
      </c>
      <c r="HD492" s="39">
        <v>675</v>
      </c>
      <c r="HE492" s="39">
        <v>75</v>
      </c>
      <c r="HF492" s="39">
        <v>2500</v>
      </c>
      <c r="HG492" s="50">
        <f t="shared" si="1004"/>
        <v>2.1285226760258424E-3</v>
      </c>
      <c r="HH492" s="40">
        <f t="shared" si="936"/>
        <v>25.5</v>
      </c>
      <c r="HI492" s="41">
        <f t="shared" si="1005"/>
        <v>63750</v>
      </c>
      <c r="HJ492" s="39">
        <f t="shared" si="1006"/>
        <v>4781250</v>
      </c>
      <c r="HK492" s="39">
        <f t="shared" si="1007"/>
        <v>43031250</v>
      </c>
      <c r="HL492" s="40">
        <f t="shared" si="937"/>
        <v>0</v>
      </c>
      <c r="HM492" s="39">
        <f t="shared" si="1008"/>
        <v>0</v>
      </c>
      <c r="HN492" s="39">
        <f t="shared" si="1009"/>
        <v>0</v>
      </c>
      <c r="HO492" s="39">
        <f t="shared" si="1010"/>
        <v>0</v>
      </c>
      <c r="HP492" s="53">
        <f t="shared" si="1011"/>
        <v>0</v>
      </c>
      <c r="HQ492" s="39">
        <f t="shared" si="1012"/>
        <v>0</v>
      </c>
      <c r="HR492" s="39">
        <f t="shared" si="1013"/>
        <v>0</v>
      </c>
      <c r="IL492" s="21">
        <v>438</v>
      </c>
      <c r="IM492" s="39">
        <v>675</v>
      </c>
      <c r="IN492" s="39">
        <v>75</v>
      </c>
      <c r="IO492" s="39">
        <v>2500</v>
      </c>
      <c r="IP492" s="50">
        <f t="shared" si="1014"/>
        <v>2.1285226765555289E-3</v>
      </c>
      <c r="IQ492" s="40">
        <f t="shared" si="938"/>
        <v>25.5</v>
      </c>
      <c r="IR492" s="41">
        <f t="shared" si="1015"/>
        <v>63750</v>
      </c>
      <c r="IS492" s="39">
        <f t="shared" si="1016"/>
        <v>4781250</v>
      </c>
      <c r="IT492" s="39">
        <f t="shared" si="1017"/>
        <v>43031250</v>
      </c>
      <c r="IU492" s="40">
        <f t="shared" si="939"/>
        <v>0</v>
      </c>
      <c r="IV492" s="39">
        <f t="shared" si="1018"/>
        <v>0</v>
      </c>
      <c r="IW492" s="39">
        <f t="shared" si="1019"/>
        <v>0</v>
      </c>
      <c r="IX492" s="39">
        <f t="shared" si="1020"/>
        <v>0</v>
      </c>
      <c r="IY492" s="53">
        <f t="shared" si="1021"/>
        <v>0</v>
      </c>
      <c r="IZ492" s="39">
        <f t="shared" si="1022"/>
        <v>0</v>
      </c>
      <c r="JA492" s="39">
        <f t="shared" si="1023"/>
        <v>0</v>
      </c>
      <c r="JU492" s="21">
        <v>438</v>
      </c>
      <c r="JV492" s="39">
        <v>675</v>
      </c>
      <c r="JW492" s="39">
        <v>75</v>
      </c>
      <c r="JX492" s="39">
        <v>2500</v>
      </c>
      <c r="JY492" s="50">
        <f t="shared" si="1024"/>
        <v>2.128522676555532E-3</v>
      </c>
      <c r="JZ492" s="40">
        <f t="shared" si="940"/>
        <v>25.5</v>
      </c>
      <c r="KA492" s="41">
        <f t="shared" si="1025"/>
        <v>63750</v>
      </c>
      <c r="KB492" s="39">
        <f t="shared" si="1026"/>
        <v>4781250</v>
      </c>
      <c r="KC492" s="39">
        <f t="shared" si="1027"/>
        <v>43031250</v>
      </c>
      <c r="KD492" s="40">
        <f t="shared" si="941"/>
        <v>0</v>
      </c>
      <c r="KE492" s="39">
        <f t="shared" si="1028"/>
        <v>0</v>
      </c>
      <c r="KF492" s="39">
        <f t="shared" si="1029"/>
        <v>0</v>
      </c>
      <c r="KG492" s="39">
        <f t="shared" si="1030"/>
        <v>0</v>
      </c>
      <c r="KH492" s="53">
        <f t="shared" si="1031"/>
        <v>0</v>
      </c>
      <c r="KI492" s="39">
        <f t="shared" si="1032"/>
        <v>0</v>
      </c>
      <c r="KJ492" s="39">
        <f t="shared" si="1033"/>
        <v>0</v>
      </c>
      <c r="LD492" s="21">
        <v>438</v>
      </c>
      <c r="LE492" s="39">
        <v>675</v>
      </c>
      <c r="LF492" s="39">
        <v>75</v>
      </c>
      <c r="LG492" s="39">
        <v>2500</v>
      </c>
      <c r="LH492" s="50">
        <f t="shared" si="1034"/>
        <v>2.128522676555532E-3</v>
      </c>
      <c r="LI492" s="40">
        <f t="shared" si="942"/>
        <v>25.5</v>
      </c>
      <c r="LJ492" s="41">
        <f t="shared" si="1035"/>
        <v>63750</v>
      </c>
      <c r="LK492" s="39">
        <f t="shared" si="1036"/>
        <v>4781250</v>
      </c>
      <c r="LL492" s="39">
        <f t="shared" si="1037"/>
        <v>43031250</v>
      </c>
      <c r="LM492" s="40">
        <f t="shared" si="943"/>
        <v>0</v>
      </c>
      <c r="LN492" s="39">
        <f t="shared" si="1038"/>
        <v>0</v>
      </c>
      <c r="LO492" s="39">
        <f t="shared" si="1039"/>
        <v>0</v>
      </c>
      <c r="LP492" s="39">
        <f t="shared" si="1040"/>
        <v>0</v>
      </c>
      <c r="LQ492" s="53">
        <f t="shared" si="1041"/>
        <v>0</v>
      </c>
      <c r="LR492" s="39">
        <f t="shared" si="1042"/>
        <v>0</v>
      </c>
      <c r="LS492" s="39">
        <f t="shared" si="1043"/>
        <v>0</v>
      </c>
    </row>
    <row r="493" spans="1:331" x14ac:dyDescent="0.25">
      <c r="A493" s="21">
        <v>439</v>
      </c>
      <c r="B493" s="39">
        <v>675</v>
      </c>
      <c r="C493" s="39">
        <v>125</v>
      </c>
      <c r="D493" s="39">
        <v>2500</v>
      </c>
      <c r="E493" s="50">
        <f t="shared" si="944"/>
        <v>1.0525000000000001E-3</v>
      </c>
      <c r="F493" s="40">
        <f t="shared" si="924"/>
        <v>19.776803906249999</v>
      </c>
      <c r="G493" s="41">
        <f t="shared" si="945"/>
        <v>49442.009765625</v>
      </c>
      <c r="H493" s="39">
        <f t="shared" si="946"/>
        <v>6180251.220703125</v>
      </c>
      <c r="I493" s="39">
        <f t="shared" si="947"/>
        <v>33373356.591796875</v>
      </c>
      <c r="J493" s="40">
        <f t="shared" si="925"/>
        <v>12080.625</v>
      </c>
      <c r="K493" s="39">
        <f t="shared" si="948"/>
        <v>30201562.5</v>
      </c>
      <c r="L493" s="39">
        <f t="shared" si="949"/>
        <v>3775195312.5</v>
      </c>
      <c r="M493" s="39">
        <f t="shared" si="950"/>
        <v>20386054687.5</v>
      </c>
      <c r="N493" s="53">
        <f t="shared" si="951"/>
        <v>471899414062.5</v>
      </c>
      <c r="O493" s="39">
        <f t="shared" si="952"/>
        <v>2548256835937.5</v>
      </c>
      <c r="P493" s="39">
        <f t="shared" si="953"/>
        <v>13760586914062.5</v>
      </c>
      <c r="AJ493" s="21">
        <v>439</v>
      </c>
      <c r="AK493" s="39">
        <v>675</v>
      </c>
      <c r="AL493" s="39">
        <v>125</v>
      </c>
      <c r="AM493" s="39">
        <v>2500</v>
      </c>
      <c r="AN493" s="50">
        <f t="shared" si="954"/>
        <v>1.543779596554233E-3</v>
      </c>
      <c r="AO493" s="40">
        <f t="shared" si="926"/>
        <v>24.173126264683606</v>
      </c>
      <c r="AP493" s="41">
        <f t="shared" si="955"/>
        <v>60432.815661709014</v>
      </c>
      <c r="AQ493" s="39">
        <f t="shared" si="956"/>
        <v>7554101.9577136263</v>
      </c>
      <c r="AR493" s="39">
        <f t="shared" si="957"/>
        <v>40792150.571653582</v>
      </c>
      <c r="AS493" s="40">
        <f t="shared" si="927"/>
        <v>5816.8101439335305</v>
      </c>
      <c r="AT493" s="39">
        <f t="shared" si="958"/>
        <v>14542025.359833827</v>
      </c>
      <c r="AU493" s="39">
        <f t="shared" si="959"/>
        <v>1817753169.9792285</v>
      </c>
      <c r="AV493" s="39">
        <f t="shared" si="960"/>
        <v>9815867117.8878326</v>
      </c>
      <c r="AW493" s="53">
        <f t="shared" si="961"/>
        <v>227219146247.40356</v>
      </c>
      <c r="AX493" s="39">
        <f t="shared" si="962"/>
        <v>1226983389735.979</v>
      </c>
      <c r="AY493" s="39">
        <f t="shared" si="963"/>
        <v>6625710304574.2871</v>
      </c>
      <c r="BS493" s="21">
        <v>439</v>
      </c>
      <c r="BT493" s="39">
        <v>675</v>
      </c>
      <c r="BU493" s="39">
        <v>125</v>
      </c>
      <c r="BV493" s="39">
        <v>2500</v>
      </c>
      <c r="BW493" s="50">
        <f t="shared" si="964"/>
        <v>1.8609745603442524E-3</v>
      </c>
      <c r="BX493" s="40">
        <f t="shared" si="928"/>
        <v>25.376783535444353</v>
      </c>
      <c r="BY493" s="41">
        <f t="shared" si="965"/>
        <v>63441.958838610881</v>
      </c>
      <c r="BZ493" s="39">
        <f t="shared" si="966"/>
        <v>7930244.85482636</v>
      </c>
      <c r="CA493" s="39">
        <f t="shared" si="967"/>
        <v>42823322.216062345</v>
      </c>
      <c r="CB493" s="40">
        <f t="shared" si="929"/>
        <v>1772.5743556107839</v>
      </c>
      <c r="CC493" s="39">
        <f t="shared" si="968"/>
        <v>4431435.8890269594</v>
      </c>
      <c r="CD493" s="39">
        <f t="shared" si="969"/>
        <v>553929486.12836993</v>
      </c>
      <c r="CE493" s="39">
        <f t="shared" si="970"/>
        <v>2991219225.0931978</v>
      </c>
      <c r="CF493" s="53">
        <f t="shared" si="971"/>
        <v>69241185766.046234</v>
      </c>
      <c r="CG493" s="39">
        <f t="shared" si="972"/>
        <v>373902403136.64972</v>
      </c>
      <c r="CH493" s="39">
        <f t="shared" si="973"/>
        <v>2019072976937.9084</v>
      </c>
      <c r="DB493" s="21">
        <v>439</v>
      </c>
      <c r="DC493" s="39">
        <v>675</v>
      </c>
      <c r="DD493" s="39">
        <v>125</v>
      </c>
      <c r="DE493" s="39">
        <v>2500</v>
      </c>
      <c r="DF493" s="50">
        <f t="shared" si="974"/>
        <v>2.1344178108302723E-3</v>
      </c>
      <c r="DG493" s="40">
        <f t="shared" si="930"/>
        <v>25.5</v>
      </c>
      <c r="DH493" s="41">
        <f t="shared" si="975"/>
        <v>63750</v>
      </c>
      <c r="DI493" s="39">
        <f t="shared" si="976"/>
        <v>7968750</v>
      </c>
      <c r="DJ493" s="39">
        <f t="shared" si="977"/>
        <v>43031250</v>
      </c>
      <c r="DK493" s="40">
        <f t="shared" si="931"/>
        <v>0</v>
      </c>
      <c r="DL493" s="39">
        <f t="shared" si="978"/>
        <v>0</v>
      </c>
      <c r="DM493" s="39">
        <f t="shared" si="979"/>
        <v>0</v>
      </c>
      <c r="DN493" s="39">
        <f t="shared" si="980"/>
        <v>0</v>
      </c>
      <c r="DO493" s="53">
        <f t="shared" si="981"/>
        <v>0</v>
      </c>
      <c r="DP493" s="39">
        <f t="shared" si="982"/>
        <v>0</v>
      </c>
      <c r="DQ493" s="39">
        <f t="shared" si="983"/>
        <v>0</v>
      </c>
      <c r="EK493" s="21">
        <v>439</v>
      </c>
      <c r="EL493" s="39">
        <v>675</v>
      </c>
      <c r="EM493" s="39">
        <v>125</v>
      </c>
      <c r="EN493" s="39">
        <v>2500</v>
      </c>
      <c r="EO493" s="50">
        <f t="shared" si="984"/>
        <v>2.2396497144481749E-3</v>
      </c>
      <c r="EP493" s="40">
        <f t="shared" si="932"/>
        <v>25.5</v>
      </c>
      <c r="EQ493" s="41">
        <f t="shared" si="985"/>
        <v>63750</v>
      </c>
      <c r="ER493" s="39">
        <f t="shared" si="986"/>
        <v>7968750</v>
      </c>
      <c r="ES493" s="39">
        <f t="shared" si="987"/>
        <v>43031250</v>
      </c>
      <c r="ET493" s="40">
        <f t="shared" si="933"/>
        <v>0</v>
      </c>
      <c r="EU493" s="39">
        <f t="shared" si="988"/>
        <v>0</v>
      </c>
      <c r="EV493" s="39">
        <f t="shared" si="989"/>
        <v>0</v>
      </c>
      <c r="EW493" s="39">
        <f t="shared" si="990"/>
        <v>0</v>
      </c>
      <c r="EX493" s="53">
        <f t="shared" si="991"/>
        <v>0</v>
      </c>
      <c r="EY493" s="39">
        <f t="shared" si="992"/>
        <v>0</v>
      </c>
      <c r="EZ493" s="39">
        <f t="shared" si="993"/>
        <v>0</v>
      </c>
      <c r="FT493" s="21">
        <v>439</v>
      </c>
      <c r="FU493" s="39">
        <v>675</v>
      </c>
      <c r="FV493" s="39">
        <v>125</v>
      </c>
      <c r="FW493" s="39">
        <v>2500</v>
      </c>
      <c r="FX493" s="50">
        <f t="shared" si="994"/>
        <v>2.2476629923363733E-3</v>
      </c>
      <c r="FY493" s="40">
        <f t="shared" si="934"/>
        <v>25.5</v>
      </c>
      <c r="FZ493" s="41">
        <f t="shared" si="995"/>
        <v>63750</v>
      </c>
      <c r="GA493" s="39">
        <f t="shared" si="996"/>
        <v>7968750</v>
      </c>
      <c r="GB493" s="39">
        <f t="shared" si="997"/>
        <v>43031250</v>
      </c>
      <c r="GC493" s="40">
        <f t="shared" si="935"/>
        <v>0</v>
      </c>
      <c r="GD493" s="39">
        <f t="shared" si="998"/>
        <v>0</v>
      </c>
      <c r="GE493" s="39">
        <f t="shared" si="999"/>
        <v>0</v>
      </c>
      <c r="GF493" s="39">
        <f t="shared" si="1000"/>
        <v>0</v>
      </c>
      <c r="GG493" s="53">
        <f t="shared" si="1001"/>
        <v>0</v>
      </c>
      <c r="GH493" s="39">
        <f t="shared" si="1002"/>
        <v>0</v>
      </c>
      <c r="GI493" s="39">
        <f t="shared" si="1003"/>
        <v>0</v>
      </c>
      <c r="HC493" s="21">
        <v>439</v>
      </c>
      <c r="HD493" s="39">
        <v>675</v>
      </c>
      <c r="HE493" s="39">
        <v>125</v>
      </c>
      <c r="HF493" s="39">
        <v>2500</v>
      </c>
      <c r="HG493" s="50">
        <f t="shared" si="1004"/>
        <v>2.2476948210837962E-3</v>
      </c>
      <c r="HH493" s="40">
        <f t="shared" si="936"/>
        <v>25.5</v>
      </c>
      <c r="HI493" s="41">
        <f t="shared" si="1005"/>
        <v>63750</v>
      </c>
      <c r="HJ493" s="39">
        <f t="shared" si="1006"/>
        <v>7968750</v>
      </c>
      <c r="HK493" s="39">
        <f t="shared" si="1007"/>
        <v>43031250</v>
      </c>
      <c r="HL493" s="40">
        <f t="shared" si="937"/>
        <v>0</v>
      </c>
      <c r="HM493" s="39">
        <f t="shared" si="1008"/>
        <v>0</v>
      </c>
      <c r="HN493" s="39">
        <f t="shared" si="1009"/>
        <v>0</v>
      </c>
      <c r="HO493" s="39">
        <f t="shared" si="1010"/>
        <v>0</v>
      </c>
      <c r="HP493" s="53">
        <f t="shared" si="1011"/>
        <v>0</v>
      </c>
      <c r="HQ493" s="39">
        <f t="shared" si="1012"/>
        <v>0</v>
      </c>
      <c r="HR493" s="39">
        <f t="shared" si="1013"/>
        <v>0</v>
      </c>
      <c r="IL493" s="21">
        <v>439</v>
      </c>
      <c r="IM493" s="39">
        <v>675</v>
      </c>
      <c r="IN493" s="39">
        <v>125</v>
      </c>
      <c r="IO493" s="39">
        <v>2500</v>
      </c>
      <c r="IP493" s="50">
        <f t="shared" si="1014"/>
        <v>2.2476948216549244E-3</v>
      </c>
      <c r="IQ493" s="40">
        <f t="shared" si="938"/>
        <v>25.5</v>
      </c>
      <c r="IR493" s="41">
        <f t="shared" si="1015"/>
        <v>63750</v>
      </c>
      <c r="IS493" s="39">
        <f t="shared" si="1016"/>
        <v>7968750</v>
      </c>
      <c r="IT493" s="39">
        <f t="shared" si="1017"/>
        <v>43031250</v>
      </c>
      <c r="IU493" s="40">
        <f t="shared" si="939"/>
        <v>0</v>
      </c>
      <c r="IV493" s="39">
        <f t="shared" si="1018"/>
        <v>0</v>
      </c>
      <c r="IW493" s="39">
        <f t="shared" si="1019"/>
        <v>0</v>
      </c>
      <c r="IX493" s="39">
        <f t="shared" si="1020"/>
        <v>0</v>
      </c>
      <c r="IY493" s="53">
        <f t="shared" si="1021"/>
        <v>0</v>
      </c>
      <c r="IZ493" s="39">
        <f t="shared" si="1022"/>
        <v>0</v>
      </c>
      <c r="JA493" s="39">
        <f t="shared" si="1023"/>
        <v>0</v>
      </c>
      <c r="JU493" s="21">
        <v>439</v>
      </c>
      <c r="JV493" s="39">
        <v>675</v>
      </c>
      <c r="JW493" s="39">
        <v>125</v>
      </c>
      <c r="JX493" s="39">
        <v>2500</v>
      </c>
      <c r="JY493" s="50">
        <f t="shared" si="1024"/>
        <v>2.247694821654927E-3</v>
      </c>
      <c r="JZ493" s="40">
        <f t="shared" si="940"/>
        <v>25.5</v>
      </c>
      <c r="KA493" s="41">
        <f t="shared" si="1025"/>
        <v>63750</v>
      </c>
      <c r="KB493" s="39">
        <f t="shared" si="1026"/>
        <v>7968750</v>
      </c>
      <c r="KC493" s="39">
        <f t="shared" si="1027"/>
        <v>43031250</v>
      </c>
      <c r="KD493" s="40">
        <f t="shared" si="941"/>
        <v>0</v>
      </c>
      <c r="KE493" s="39">
        <f t="shared" si="1028"/>
        <v>0</v>
      </c>
      <c r="KF493" s="39">
        <f t="shared" si="1029"/>
        <v>0</v>
      </c>
      <c r="KG493" s="39">
        <f t="shared" si="1030"/>
        <v>0</v>
      </c>
      <c r="KH493" s="53">
        <f t="shared" si="1031"/>
        <v>0</v>
      </c>
      <c r="KI493" s="39">
        <f t="shared" si="1032"/>
        <v>0</v>
      </c>
      <c r="KJ493" s="39">
        <f t="shared" si="1033"/>
        <v>0</v>
      </c>
      <c r="LD493" s="21">
        <v>439</v>
      </c>
      <c r="LE493" s="39">
        <v>675</v>
      </c>
      <c r="LF493" s="39">
        <v>125</v>
      </c>
      <c r="LG493" s="39">
        <v>2500</v>
      </c>
      <c r="LH493" s="50">
        <f t="shared" si="1034"/>
        <v>2.247694821654927E-3</v>
      </c>
      <c r="LI493" s="40">
        <f t="shared" si="942"/>
        <v>25.5</v>
      </c>
      <c r="LJ493" s="41">
        <f t="shared" si="1035"/>
        <v>63750</v>
      </c>
      <c r="LK493" s="39">
        <f t="shared" si="1036"/>
        <v>7968750</v>
      </c>
      <c r="LL493" s="39">
        <f t="shared" si="1037"/>
        <v>43031250</v>
      </c>
      <c r="LM493" s="40">
        <f t="shared" si="943"/>
        <v>0</v>
      </c>
      <c r="LN493" s="39">
        <f t="shared" si="1038"/>
        <v>0</v>
      </c>
      <c r="LO493" s="39">
        <f t="shared" si="1039"/>
        <v>0</v>
      </c>
      <c r="LP493" s="39">
        <f t="shared" si="1040"/>
        <v>0</v>
      </c>
      <c r="LQ493" s="53">
        <f t="shared" si="1041"/>
        <v>0</v>
      </c>
      <c r="LR493" s="39">
        <f t="shared" si="1042"/>
        <v>0</v>
      </c>
      <c r="LS493" s="39">
        <f t="shared" si="1043"/>
        <v>0</v>
      </c>
    </row>
    <row r="494" spans="1:331" x14ac:dyDescent="0.25">
      <c r="A494" s="21">
        <v>440</v>
      </c>
      <c r="B494" s="39">
        <v>675</v>
      </c>
      <c r="C494" s="39">
        <v>175</v>
      </c>
      <c r="D494" s="39">
        <v>2500</v>
      </c>
      <c r="E494" s="50">
        <f t="shared" si="944"/>
        <v>1.06E-3</v>
      </c>
      <c r="F494" s="40">
        <f t="shared" si="924"/>
        <v>19.867049999999999</v>
      </c>
      <c r="G494" s="41">
        <f t="shared" si="945"/>
        <v>49667.625</v>
      </c>
      <c r="H494" s="39">
        <f t="shared" si="946"/>
        <v>8691834.375</v>
      </c>
      <c r="I494" s="39">
        <f t="shared" si="947"/>
        <v>33525646.875</v>
      </c>
      <c r="J494" s="40">
        <f t="shared" si="925"/>
        <v>11985.000000000002</v>
      </c>
      <c r="K494" s="39">
        <f t="shared" si="948"/>
        <v>29962500.000000004</v>
      </c>
      <c r="L494" s="39">
        <f t="shared" si="949"/>
        <v>5243437500.000001</v>
      </c>
      <c r="M494" s="39">
        <f t="shared" si="950"/>
        <v>20224687500.000004</v>
      </c>
      <c r="N494" s="53">
        <f t="shared" si="951"/>
        <v>917601562500.00012</v>
      </c>
      <c r="O494" s="39">
        <f t="shared" si="952"/>
        <v>3539320312500.0005</v>
      </c>
      <c r="P494" s="39">
        <f t="shared" si="953"/>
        <v>13651664062500.002</v>
      </c>
      <c r="AJ494" s="21">
        <v>440</v>
      </c>
      <c r="AK494" s="39">
        <v>675</v>
      </c>
      <c r="AL494" s="39">
        <v>175</v>
      </c>
      <c r="AM494" s="39">
        <v>2500</v>
      </c>
      <c r="AN494" s="50">
        <f t="shared" si="954"/>
        <v>1.6163716362922087E-3</v>
      </c>
      <c r="AO494" s="40">
        <f t="shared" si="926"/>
        <v>24.561786650812877</v>
      </c>
      <c r="AP494" s="41">
        <f t="shared" si="955"/>
        <v>61404.46662703219</v>
      </c>
      <c r="AQ494" s="39">
        <f t="shared" si="956"/>
        <v>10745781.659730634</v>
      </c>
      <c r="AR494" s="39">
        <f t="shared" si="957"/>
        <v>41448014.973246731</v>
      </c>
      <c r="AS494" s="40">
        <f t="shared" si="927"/>
        <v>4891.2616372743387</v>
      </c>
      <c r="AT494" s="39">
        <f t="shared" si="958"/>
        <v>12228154.093185848</v>
      </c>
      <c r="AU494" s="39">
        <f t="shared" si="959"/>
        <v>2139926966.3075233</v>
      </c>
      <c r="AV494" s="39">
        <f t="shared" si="960"/>
        <v>8254004012.9004469</v>
      </c>
      <c r="AW494" s="53">
        <f t="shared" si="961"/>
        <v>374487219103.81659</v>
      </c>
      <c r="AX494" s="39">
        <f t="shared" si="962"/>
        <v>1444450702257.5781</v>
      </c>
      <c r="AY494" s="39">
        <f t="shared" si="963"/>
        <v>5571452708707.8018</v>
      </c>
      <c r="BS494" s="21">
        <v>440</v>
      </c>
      <c r="BT494" s="39">
        <v>675</v>
      </c>
      <c r="BU494" s="39">
        <v>175</v>
      </c>
      <c r="BV494" s="39">
        <v>2500</v>
      </c>
      <c r="BW494" s="50">
        <f t="shared" si="964"/>
        <v>1.9513360640925645E-3</v>
      </c>
      <c r="BX494" s="40">
        <f t="shared" si="928"/>
        <v>25.484902861055229</v>
      </c>
      <c r="BY494" s="41">
        <f t="shared" si="965"/>
        <v>63712.257152638071</v>
      </c>
      <c r="BZ494" s="39">
        <f t="shared" si="966"/>
        <v>11149645.001711663</v>
      </c>
      <c r="CA494" s="39">
        <f t="shared" si="967"/>
        <v>43005773.578030698</v>
      </c>
      <c r="CB494" s="40">
        <f t="shared" si="929"/>
        <v>620.46518281980195</v>
      </c>
      <c r="CC494" s="39">
        <f t="shared" si="968"/>
        <v>1551162.9570495049</v>
      </c>
      <c r="CD494" s="39">
        <f t="shared" si="969"/>
        <v>271453517.48366332</v>
      </c>
      <c r="CE494" s="39">
        <f t="shared" si="970"/>
        <v>1047034996.0084158</v>
      </c>
      <c r="CF494" s="53">
        <f t="shared" si="971"/>
        <v>47504365559.641083</v>
      </c>
      <c r="CG494" s="39">
        <f t="shared" si="972"/>
        <v>183231124301.47278</v>
      </c>
      <c r="CH494" s="39">
        <f t="shared" si="973"/>
        <v>706748622305.68066</v>
      </c>
      <c r="DB494" s="21">
        <v>440</v>
      </c>
      <c r="DC494" s="39">
        <v>675</v>
      </c>
      <c r="DD494" s="39">
        <v>175</v>
      </c>
      <c r="DE494" s="39">
        <v>2500</v>
      </c>
      <c r="DF494" s="50">
        <f t="shared" si="974"/>
        <v>2.2453380855816493E-3</v>
      </c>
      <c r="DG494" s="40">
        <f t="shared" si="930"/>
        <v>25.5</v>
      </c>
      <c r="DH494" s="41">
        <f t="shared" si="975"/>
        <v>63750</v>
      </c>
      <c r="DI494" s="39">
        <f t="shared" si="976"/>
        <v>11156250</v>
      </c>
      <c r="DJ494" s="39">
        <f t="shared" si="977"/>
        <v>43031250</v>
      </c>
      <c r="DK494" s="40">
        <f t="shared" si="931"/>
        <v>0</v>
      </c>
      <c r="DL494" s="39">
        <f t="shared" si="978"/>
        <v>0</v>
      </c>
      <c r="DM494" s="39">
        <f t="shared" si="979"/>
        <v>0</v>
      </c>
      <c r="DN494" s="39">
        <f t="shared" si="980"/>
        <v>0</v>
      </c>
      <c r="DO494" s="53">
        <f t="shared" si="981"/>
        <v>0</v>
      </c>
      <c r="DP494" s="39">
        <f t="shared" si="982"/>
        <v>0</v>
      </c>
      <c r="DQ494" s="39">
        <f t="shared" si="983"/>
        <v>0</v>
      </c>
      <c r="EK494" s="21">
        <v>440</v>
      </c>
      <c r="EL494" s="39">
        <v>675</v>
      </c>
      <c r="EM494" s="39">
        <v>175</v>
      </c>
      <c r="EN494" s="39">
        <v>2500</v>
      </c>
      <c r="EO494" s="50">
        <f t="shared" si="984"/>
        <v>2.3582361247516332E-3</v>
      </c>
      <c r="EP494" s="40">
        <f t="shared" si="932"/>
        <v>25.5</v>
      </c>
      <c r="EQ494" s="41">
        <f t="shared" si="985"/>
        <v>63750</v>
      </c>
      <c r="ER494" s="39">
        <f t="shared" si="986"/>
        <v>11156250</v>
      </c>
      <c r="ES494" s="39">
        <f t="shared" si="987"/>
        <v>43031250</v>
      </c>
      <c r="ET494" s="40">
        <f t="shared" si="933"/>
        <v>0</v>
      </c>
      <c r="EU494" s="39">
        <f t="shared" si="988"/>
        <v>0</v>
      </c>
      <c r="EV494" s="39">
        <f t="shared" si="989"/>
        <v>0</v>
      </c>
      <c r="EW494" s="39">
        <f t="shared" si="990"/>
        <v>0</v>
      </c>
      <c r="EX494" s="53">
        <f t="shared" si="991"/>
        <v>0</v>
      </c>
      <c r="EY494" s="39">
        <f t="shared" si="992"/>
        <v>0</v>
      </c>
      <c r="EZ494" s="39">
        <f t="shared" si="993"/>
        <v>0</v>
      </c>
      <c r="FT494" s="21">
        <v>440</v>
      </c>
      <c r="FU494" s="39">
        <v>675</v>
      </c>
      <c r="FV494" s="39">
        <v>175</v>
      </c>
      <c r="FW494" s="39">
        <v>2500</v>
      </c>
      <c r="FX494" s="50">
        <f t="shared" si="994"/>
        <v>2.3668328730296405E-3</v>
      </c>
      <c r="FY494" s="40">
        <f t="shared" si="934"/>
        <v>25.5</v>
      </c>
      <c r="FZ494" s="41">
        <f t="shared" si="995"/>
        <v>63750</v>
      </c>
      <c r="GA494" s="39">
        <f t="shared" si="996"/>
        <v>11156250</v>
      </c>
      <c r="GB494" s="39">
        <f t="shared" si="997"/>
        <v>43031250</v>
      </c>
      <c r="GC494" s="40">
        <f t="shared" si="935"/>
        <v>0</v>
      </c>
      <c r="GD494" s="39">
        <f t="shared" si="998"/>
        <v>0</v>
      </c>
      <c r="GE494" s="39">
        <f t="shared" si="999"/>
        <v>0</v>
      </c>
      <c r="GF494" s="39">
        <f t="shared" si="1000"/>
        <v>0</v>
      </c>
      <c r="GG494" s="53">
        <f t="shared" si="1001"/>
        <v>0</v>
      </c>
      <c r="GH494" s="39">
        <f t="shared" si="1002"/>
        <v>0</v>
      </c>
      <c r="GI494" s="39">
        <f t="shared" si="1003"/>
        <v>0</v>
      </c>
      <c r="HC494" s="21">
        <v>440</v>
      </c>
      <c r="HD494" s="39">
        <v>675</v>
      </c>
      <c r="HE494" s="39">
        <v>175</v>
      </c>
      <c r="HF494" s="39">
        <v>2500</v>
      </c>
      <c r="HG494" s="50">
        <f t="shared" si="1004"/>
        <v>2.3668669661417495E-3</v>
      </c>
      <c r="HH494" s="40">
        <f t="shared" si="936"/>
        <v>25.5</v>
      </c>
      <c r="HI494" s="41">
        <f t="shared" si="1005"/>
        <v>63750</v>
      </c>
      <c r="HJ494" s="39">
        <f t="shared" si="1006"/>
        <v>11156250</v>
      </c>
      <c r="HK494" s="39">
        <f t="shared" si="1007"/>
        <v>43031250</v>
      </c>
      <c r="HL494" s="40">
        <f t="shared" si="937"/>
        <v>0</v>
      </c>
      <c r="HM494" s="39">
        <f t="shared" si="1008"/>
        <v>0</v>
      </c>
      <c r="HN494" s="39">
        <f t="shared" si="1009"/>
        <v>0</v>
      </c>
      <c r="HO494" s="39">
        <f t="shared" si="1010"/>
        <v>0</v>
      </c>
      <c r="HP494" s="53">
        <f t="shared" si="1011"/>
        <v>0</v>
      </c>
      <c r="HQ494" s="39">
        <f t="shared" si="1012"/>
        <v>0</v>
      </c>
      <c r="HR494" s="39">
        <f t="shared" si="1013"/>
        <v>0</v>
      </c>
      <c r="IL494" s="21">
        <v>440</v>
      </c>
      <c r="IM494" s="39">
        <v>675</v>
      </c>
      <c r="IN494" s="39">
        <v>175</v>
      </c>
      <c r="IO494" s="39">
        <v>2500</v>
      </c>
      <c r="IP494" s="50">
        <f t="shared" si="1014"/>
        <v>2.3668669667543194E-3</v>
      </c>
      <c r="IQ494" s="40">
        <f t="shared" si="938"/>
        <v>25.5</v>
      </c>
      <c r="IR494" s="41">
        <f t="shared" si="1015"/>
        <v>63750</v>
      </c>
      <c r="IS494" s="39">
        <f t="shared" si="1016"/>
        <v>11156250</v>
      </c>
      <c r="IT494" s="39">
        <f t="shared" si="1017"/>
        <v>43031250</v>
      </c>
      <c r="IU494" s="40">
        <f t="shared" si="939"/>
        <v>0</v>
      </c>
      <c r="IV494" s="39">
        <f t="shared" si="1018"/>
        <v>0</v>
      </c>
      <c r="IW494" s="39">
        <f t="shared" si="1019"/>
        <v>0</v>
      </c>
      <c r="IX494" s="39">
        <f t="shared" si="1020"/>
        <v>0</v>
      </c>
      <c r="IY494" s="53">
        <f t="shared" si="1021"/>
        <v>0</v>
      </c>
      <c r="IZ494" s="39">
        <f t="shared" si="1022"/>
        <v>0</v>
      </c>
      <c r="JA494" s="39">
        <f t="shared" si="1023"/>
        <v>0</v>
      </c>
      <c r="JU494" s="21">
        <v>440</v>
      </c>
      <c r="JV494" s="39">
        <v>675</v>
      </c>
      <c r="JW494" s="39">
        <v>175</v>
      </c>
      <c r="JX494" s="39">
        <v>2500</v>
      </c>
      <c r="JY494" s="50">
        <f t="shared" si="1024"/>
        <v>2.366866966754322E-3</v>
      </c>
      <c r="JZ494" s="40">
        <f t="shared" si="940"/>
        <v>25.5</v>
      </c>
      <c r="KA494" s="41">
        <f t="shared" si="1025"/>
        <v>63750</v>
      </c>
      <c r="KB494" s="39">
        <f t="shared" si="1026"/>
        <v>11156250</v>
      </c>
      <c r="KC494" s="39">
        <f t="shared" si="1027"/>
        <v>43031250</v>
      </c>
      <c r="KD494" s="40">
        <f t="shared" si="941"/>
        <v>0</v>
      </c>
      <c r="KE494" s="39">
        <f t="shared" si="1028"/>
        <v>0</v>
      </c>
      <c r="KF494" s="39">
        <f t="shared" si="1029"/>
        <v>0</v>
      </c>
      <c r="KG494" s="39">
        <f t="shared" si="1030"/>
        <v>0</v>
      </c>
      <c r="KH494" s="53">
        <f t="shared" si="1031"/>
        <v>0</v>
      </c>
      <c r="KI494" s="39">
        <f t="shared" si="1032"/>
        <v>0</v>
      </c>
      <c r="KJ494" s="39">
        <f t="shared" si="1033"/>
        <v>0</v>
      </c>
      <c r="LD494" s="21">
        <v>440</v>
      </c>
      <c r="LE494" s="39">
        <v>675</v>
      </c>
      <c r="LF494" s="39">
        <v>175</v>
      </c>
      <c r="LG494" s="39">
        <v>2500</v>
      </c>
      <c r="LH494" s="50">
        <f t="shared" si="1034"/>
        <v>2.366866966754322E-3</v>
      </c>
      <c r="LI494" s="40">
        <f t="shared" si="942"/>
        <v>25.5</v>
      </c>
      <c r="LJ494" s="41">
        <f t="shared" si="1035"/>
        <v>63750</v>
      </c>
      <c r="LK494" s="39">
        <f t="shared" si="1036"/>
        <v>11156250</v>
      </c>
      <c r="LL494" s="39">
        <f t="shared" si="1037"/>
        <v>43031250</v>
      </c>
      <c r="LM494" s="40">
        <f t="shared" si="943"/>
        <v>0</v>
      </c>
      <c r="LN494" s="39">
        <f t="shared" si="1038"/>
        <v>0</v>
      </c>
      <c r="LO494" s="39">
        <f t="shared" si="1039"/>
        <v>0</v>
      </c>
      <c r="LP494" s="39">
        <f t="shared" si="1040"/>
        <v>0</v>
      </c>
      <c r="LQ494" s="53">
        <f t="shared" si="1041"/>
        <v>0</v>
      </c>
      <c r="LR494" s="39">
        <f t="shared" si="1042"/>
        <v>0</v>
      </c>
      <c r="LS494" s="39">
        <f t="shared" si="1043"/>
        <v>0</v>
      </c>
    </row>
    <row r="495" spans="1:331" x14ac:dyDescent="0.25">
      <c r="A495" s="21">
        <v>441</v>
      </c>
      <c r="B495" s="39">
        <v>675</v>
      </c>
      <c r="C495" s="39">
        <v>225</v>
      </c>
      <c r="D495" s="39">
        <v>2500</v>
      </c>
      <c r="E495" s="50">
        <f t="shared" si="944"/>
        <v>1.0674999999999999E-3</v>
      </c>
      <c r="F495" s="40">
        <f t="shared" si="924"/>
        <v>19.956578906249998</v>
      </c>
      <c r="G495" s="41">
        <f t="shared" si="945"/>
        <v>49891.447265624993</v>
      </c>
      <c r="H495" s="39">
        <f t="shared" si="946"/>
        <v>11225575.634765623</v>
      </c>
      <c r="I495" s="39">
        <f t="shared" si="947"/>
        <v>33676726.904296868</v>
      </c>
      <c r="J495" s="40">
        <f t="shared" si="925"/>
        <v>11889.375000000002</v>
      </c>
      <c r="K495" s="39">
        <f t="shared" si="948"/>
        <v>29723437.500000004</v>
      </c>
      <c r="L495" s="39">
        <f t="shared" si="949"/>
        <v>6687773437.500001</v>
      </c>
      <c r="M495" s="39">
        <f t="shared" si="950"/>
        <v>20063320312.500004</v>
      </c>
      <c r="N495" s="53">
        <f t="shared" si="951"/>
        <v>1504749023437.5002</v>
      </c>
      <c r="O495" s="39">
        <f t="shared" si="952"/>
        <v>4514247070312.501</v>
      </c>
      <c r="P495" s="39">
        <f t="shared" si="953"/>
        <v>13542741210937.502</v>
      </c>
      <c r="AJ495" s="21">
        <v>441</v>
      </c>
      <c r="AK495" s="39">
        <v>675</v>
      </c>
      <c r="AL495" s="39">
        <v>225</v>
      </c>
      <c r="AM495" s="39">
        <v>2500</v>
      </c>
      <c r="AN495" s="50">
        <f t="shared" si="954"/>
        <v>1.6889636760301844E-3</v>
      </c>
      <c r="AO495" s="40">
        <f t="shared" si="926"/>
        <v>24.883259582967316</v>
      </c>
      <c r="AP495" s="41">
        <f t="shared" si="955"/>
        <v>62208.148957418292</v>
      </c>
      <c r="AQ495" s="39">
        <f t="shared" si="956"/>
        <v>13996833.515419116</v>
      </c>
      <c r="AR495" s="39">
        <f t="shared" si="957"/>
        <v>41990500.546257347</v>
      </c>
      <c r="AS495" s="40">
        <f t="shared" si="927"/>
        <v>3965.7131306151477</v>
      </c>
      <c r="AT495" s="39">
        <f t="shared" si="958"/>
        <v>9914282.8265378699</v>
      </c>
      <c r="AU495" s="39">
        <f t="shared" si="959"/>
        <v>2230713635.9710207</v>
      </c>
      <c r="AV495" s="39">
        <f t="shared" si="960"/>
        <v>6692140907.9130621</v>
      </c>
      <c r="AW495" s="53">
        <f t="shared" si="961"/>
        <v>501910568093.47968</v>
      </c>
      <c r="AX495" s="39">
        <f t="shared" si="962"/>
        <v>1505731704280.439</v>
      </c>
      <c r="AY495" s="39">
        <f t="shared" si="963"/>
        <v>4517195112841.3174</v>
      </c>
      <c r="BS495" s="21">
        <v>441</v>
      </c>
      <c r="BT495" s="39">
        <v>675</v>
      </c>
      <c r="BU495" s="39">
        <v>225</v>
      </c>
      <c r="BV495" s="39">
        <v>2500</v>
      </c>
      <c r="BW495" s="50">
        <f t="shared" si="964"/>
        <v>2.0416975678408771E-3</v>
      </c>
      <c r="BX495" s="40">
        <f t="shared" si="928"/>
        <v>25.5</v>
      </c>
      <c r="BY495" s="41">
        <f t="shared" si="965"/>
        <v>63750</v>
      </c>
      <c r="BZ495" s="39">
        <f t="shared" si="966"/>
        <v>14343750</v>
      </c>
      <c r="CA495" s="39">
        <f t="shared" si="967"/>
        <v>43031250</v>
      </c>
      <c r="CB495" s="40">
        <f t="shared" si="929"/>
        <v>0</v>
      </c>
      <c r="CC495" s="39">
        <f t="shared" si="968"/>
        <v>0</v>
      </c>
      <c r="CD495" s="39">
        <f t="shared" si="969"/>
        <v>0</v>
      </c>
      <c r="CE495" s="39">
        <f t="shared" si="970"/>
        <v>0</v>
      </c>
      <c r="CF495" s="53">
        <f t="shared" si="971"/>
        <v>0</v>
      </c>
      <c r="CG495" s="39">
        <f t="shared" si="972"/>
        <v>0</v>
      </c>
      <c r="CH495" s="39">
        <f t="shared" si="973"/>
        <v>0</v>
      </c>
      <c r="DB495" s="21">
        <v>441</v>
      </c>
      <c r="DC495" s="39">
        <v>675</v>
      </c>
      <c r="DD495" s="39">
        <v>225</v>
      </c>
      <c r="DE495" s="39">
        <v>2500</v>
      </c>
      <c r="DF495" s="50">
        <f t="shared" si="974"/>
        <v>2.356258360333026E-3</v>
      </c>
      <c r="DG495" s="40">
        <f t="shared" si="930"/>
        <v>25.5</v>
      </c>
      <c r="DH495" s="41">
        <f t="shared" si="975"/>
        <v>63750</v>
      </c>
      <c r="DI495" s="39">
        <f t="shared" si="976"/>
        <v>14343750</v>
      </c>
      <c r="DJ495" s="39">
        <f t="shared" si="977"/>
        <v>43031250</v>
      </c>
      <c r="DK495" s="40">
        <f t="shared" si="931"/>
        <v>0</v>
      </c>
      <c r="DL495" s="39">
        <f t="shared" si="978"/>
        <v>0</v>
      </c>
      <c r="DM495" s="39">
        <f t="shared" si="979"/>
        <v>0</v>
      </c>
      <c r="DN495" s="39">
        <f t="shared" si="980"/>
        <v>0</v>
      </c>
      <c r="DO495" s="53">
        <f t="shared" si="981"/>
        <v>0</v>
      </c>
      <c r="DP495" s="39">
        <f t="shared" si="982"/>
        <v>0</v>
      </c>
      <c r="DQ495" s="39">
        <f t="shared" si="983"/>
        <v>0</v>
      </c>
      <c r="EK495" s="21">
        <v>441</v>
      </c>
      <c r="EL495" s="39">
        <v>675</v>
      </c>
      <c r="EM495" s="39">
        <v>225</v>
      </c>
      <c r="EN495" s="39">
        <v>2500</v>
      </c>
      <c r="EO495" s="50">
        <f t="shared" si="984"/>
        <v>2.476822535055091E-3</v>
      </c>
      <c r="EP495" s="40">
        <f t="shared" si="932"/>
        <v>25.5</v>
      </c>
      <c r="EQ495" s="41">
        <f t="shared" si="985"/>
        <v>63750</v>
      </c>
      <c r="ER495" s="39">
        <f t="shared" si="986"/>
        <v>14343750</v>
      </c>
      <c r="ES495" s="39">
        <f t="shared" si="987"/>
        <v>43031250</v>
      </c>
      <c r="ET495" s="40">
        <f t="shared" si="933"/>
        <v>0</v>
      </c>
      <c r="EU495" s="39">
        <f t="shared" si="988"/>
        <v>0</v>
      </c>
      <c r="EV495" s="39">
        <f t="shared" si="989"/>
        <v>0</v>
      </c>
      <c r="EW495" s="39">
        <f t="shared" si="990"/>
        <v>0</v>
      </c>
      <c r="EX495" s="53">
        <f t="shared" si="991"/>
        <v>0</v>
      </c>
      <c r="EY495" s="39">
        <f t="shared" si="992"/>
        <v>0</v>
      </c>
      <c r="EZ495" s="39">
        <f t="shared" si="993"/>
        <v>0</v>
      </c>
      <c r="FT495" s="21">
        <v>441</v>
      </c>
      <c r="FU495" s="39">
        <v>675</v>
      </c>
      <c r="FV495" s="39">
        <v>225</v>
      </c>
      <c r="FW495" s="39">
        <v>2500</v>
      </c>
      <c r="FX495" s="50">
        <f t="shared" si="994"/>
        <v>2.4860027537229076E-3</v>
      </c>
      <c r="FY495" s="40">
        <f t="shared" si="934"/>
        <v>25.5</v>
      </c>
      <c r="FZ495" s="41">
        <f t="shared" si="995"/>
        <v>63750</v>
      </c>
      <c r="GA495" s="39">
        <f t="shared" si="996"/>
        <v>14343750</v>
      </c>
      <c r="GB495" s="39">
        <f t="shared" si="997"/>
        <v>43031250</v>
      </c>
      <c r="GC495" s="40">
        <f t="shared" si="935"/>
        <v>0</v>
      </c>
      <c r="GD495" s="39">
        <f t="shared" si="998"/>
        <v>0</v>
      </c>
      <c r="GE495" s="39">
        <f t="shared" si="999"/>
        <v>0</v>
      </c>
      <c r="GF495" s="39">
        <f t="shared" si="1000"/>
        <v>0</v>
      </c>
      <c r="GG495" s="53">
        <f t="shared" si="1001"/>
        <v>0</v>
      </c>
      <c r="GH495" s="39">
        <f t="shared" si="1002"/>
        <v>0</v>
      </c>
      <c r="GI495" s="39">
        <f t="shared" si="1003"/>
        <v>0</v>
      </c>
      <c r="HC495" s="21">
        <v>441</v>
      </c>
      <c r="HD495" s="39">
        <v>675</v>
      </c>
      <c r="HE495" s="39">
        <v>225</v>
      </c>
      <c r="HF495" s="39">
        <v>2500</v>
      </c>
      <c r="HG495" s="50">
        <f t="shared" si="1004"/>
        <v>2.4860391111997037E-3</v>
      </c>
      <c r="HH495" s="40">
        <f t="shared" si="936"/>
        <v>25.5</v>
      </c>
      <c r="HI495" s="41">
        <f t="shared" si="1005"/>
        <v>63750</v>
      </c>
      <c r="HJ495" s="39">
        <f t="shared" si="1006"/>
        <v>14343750</v>
      </c>
      <c r="HK495" s="39">
        <f t="shared" si="1007"/>
        <v>43031250</v>
      </c>
      <c r="HL495" s="40">
        <f t="shared" si="937"/>
        <v>0</v>
      </c>
      <c r="HM495" s="39">
        <f t="shared" si="1008"/>
        <v>0</v>
      </c>
      <c r="HN495" s="39">
        <f t="shared" si="1009"/>
        <v>0</v>
      </c>
      <c r="HO495" s="39">
        <f t="shared" si="1010"/>
        <v>0</v>
      </c>
      <c r="HP495" s="53">
        <f t="shared" si="1011"/>
        <v>0</v>
      </c>
      <c r="HQ495" s="39">
        <f t="shared" si="1012"/>
        <v>0</v>
      </c>
      <c r="HR495" s="39">
        <f t="shared" si="1013"/>
        <v>0</v>
      </c>
      <c r="IL495" s="21">
        <v>441</v>
      </c>
      <c r="IM495" s="39">
        <v>675</v>
      </c>
      <c r="IN495" s="39">
        <v>225</v>
      </c>
      <c r="IO495" s="39">
        <v>2500</v>
      </c>
      <c r="IP495" s="50">
        <f t="shared" si="1014"/>
        <v>2.4860391118537144E-3</v>
      </c>
      <c r="IQ495" s="40">
        <f t="shared" si="938"/>
        <v>25.5</v>
      </c>
      <c r="IR495" s="41">
        <f t="shared" si="1015"/>
        <v>63750</v>
      </c>
      <c r="IS495" s="39">
        <f t="shared" si="1016"/>
        <v>14343750</v>
      </c>
      <c r="IT495" s="39">
        <f t="shared" si="1017"/>
        <v>43031250</v>
      </c>
      <c r="IU495" s="40">
        <f t="shared" si="939"/>
        <v>0</v>
      </c>
      <c r="IV495" s="39">
        <f t="shared" si="1018"/>
        <v>0</v>
      </c>
      <c r="IW495" s="39">
        <f t="shared" si="1019"/>
        <v>0</v>
      </c>
      <c r="IX495" s="39">
        <f t="shared" si="1020"/>
        <v>0</v>
      </c>
      <c r="IY495" s="53">
        <f t="shared" si="1021"/>
        <v>0</v>
      </c>
      <c r="IZ495" s="39">
        <f t="shared" si="1022"/>
        <v>0</v>
      </c>
      <c r="JA495" s="39">
        <f t="shared" si="1023"/>
        <v>0</v>
      </c>
      <c r="JU495" s="21">
        <v>441</v>
      </c>
      <c r="JV495" s="39">
        <v>675</v>
      </c>
      <c r="JW495" s="39">
        <v>225</v>
      </c>
      <c r="JX495" s="39">
        <v>2500</v>
      </c>
      <c r="JY495" s="50">
        <f t="shared" si="1024"/>
        <v>2.4860391118537175E-3</v>
      </c>
      <c r="JZ495" s="40">
        <f t="shared" si="940"/>
        <v>25.5</v>
      </c>
      <c r="KA495" s="41">
        <f t="shared" si="1025"/>
        <v>63750</v>
      </c>
      <c r="KB495" s="39">
        <f t="shared" si="1026"/>
        <v>14343750</v>
      </c>
      <c r="KC495" s="39">
        <f t="shared" si="1027"/>
        <v>43031250</v>
      </c>
      <c r="KD495" s="40">
        <f t="shared" si="941"/>
        <v>0</v>
      </c>
      <c r="KE495" s="39">
        <f t="shared" si="1028"/>
        <v>0</v>
      </c>
      <c r="KF495" s="39">
        <f t="shared" si="1029"/>
        <v>0</v>
      </c>
      <c r="KG495" s="39">
        <f t="shared" si="1030"/>
        <v>0</v>
      </c>
      <c r="KH495" s="53">
        <f t="shared" si="1031"/>
        <v>0</v>
      </c>
      <c r="KI495" s="39">
        <f t="shared" si="1032"/>
        <v>0</v>
      </c>
      <c r="KJ495" s="39">
        <f t="shared" si="1033"/>
        <v>0</v>
      </c>
      <c r="LD495" s="21">
        <v>441</v>
      </c>
      <c r="LE495" s="39">
        <v>675</v>
      </c>
      <c r="LF495" s="39">
        <v>225</v>
      </c>
      <c r="LG495" s="39">
        <v>2500</v>
      </c>
      <c r="LH495" s="50">
        <f t="shared" si="1034"/>
        <v>2.4860391118537175E-3</v>
      </c>
      <c r="LI495" s="40">
        <f t="shared" si="942"/>
        <v>25.5</v>
      </c>
      <c r="LJ495" s="41">
        <f t="shared" si="1035"/>
        <v>63750</v>
      </c>
      <c r="LK495" s="39">
        <f t="shared" si="1036"/>
        <v>14343750</v>
      </c>
      <c r="LL495" s="39">
        <f t="shared" si="1037"/>
        <v>43031250</v>
      </c>
      <c r="LM495" s="40">
        <f t="shared" si="943"/>
        <v>0</v>
      </c>
      <c r="LN495" s="39">
        <f t="shared" si="1038"/>
        <v>0</v>
      </c>
      <c r="LO495" s="39">
        <f t="shared" si="1039"/>
        <v>0</v>
      </c>
      <c r="LP495" s="39">
        <f t="shared" si="1040"/>
        <v>0</v>
      </c>
      <c r="LQ495" s="53">
        <f t="shared" si="1041"/>
        <v>0</v>
      </c>
      <c r="LR495" s="39">
        <f t="shared" si="1042"/>
        <v>0</v>
      </c>
      <c r="LS495" s="39">
        <f t="shared" si="1043"/>
        <v>0</v>
      </c>
    </row>
    <row r="496" spans="1:331" x14ac:dyDescent="0.25">
      <c r="A496" s="21">
        <v>442</v>
      </c>
      <c r="B496" s="39">
        <v>675</v>
      </c>
      <c r="C496" s="39">
        <v>275</v>
      </c>
      <c r="D496" s="39">
        <v>2500</v>
      </c>
      <c r="E496" s="50">
        <f t="shared" si="944"/>
        <v>1.075E-3</v>
      </c>
      <c r="F496" s="40">
        <f t="shared" si="924"/>
        <v>20.045390625</v>
      </c>
      <c r="G496" s="41">
        <f t="shared" si="945"/>
        <v>50113.4765625</v>
      </c>
      <c r="H496" s="39">
        <f t="shared" si="946"/>
        <v>13781206.0546875</v>
      </c>
      <c r="I496" s="39">
        <f t="shared" si="947"/>
        <v>33826596.6796875</v>
      </c>
      <c r="J496" s="40">
        <f t="shared" si="925"/>
        <v>11793.75</v>
      </c>
      <c r="K496" s="39">
        <f t="shared" si="948"/>
        <v>29484375</v>
      </c>
      <c r="L496" s="39">
        <f t="shared" si="949"/>
        <v>8108203125</v>
      </c>
      <c r="M496" s="39">
        <f t="shared" si="950"/>
        <v>19901953125</v>
      </c>
      <c r="N496" s="53">
        <f t="shared" si="951"/>
        <v>2229755859375</v>
      </c>
      <c r="O496" s="39">
        <f t="shared" si="952"/>
        <v>5473037109375</v>
      </c>
      <c r="P496" s="39">
        <f t="shared" si="953"/>
        <v>13433818359375</v>
      </c>
      <c r="AJ496" s="21">
        <v>442</v>
      </c>
      <c r="AK496" s="39">
        <v>675</v>
      </c>
      <c r="AL496" s="39">
        <v>275</v>
      </c>
      <c r="AM496" s="39">
        <v>2500</v>
      </c>
      <c r="AN496" s="50">
        <f t="shared" si="954"/>
        <v>1.7615557157681602E-3</v>
      </c>
      <c r="AO496" s="40">
        <f t="shared" si="926"/>
        <v>25.13754506114693</v>
      </c>
      <c r="AP496" s="41">
        <f t="shared" si="955"/>
        <v>62843.862652867327</v>
      </c>
      <c r="AQ496" s="39">
        <f t="shared" si="956"/>
        <v>17282062.229538515</v>
      </c>
      <c r="AR496" s="39">
        <f t="shared" si="957"/>
        <v>42419607.290685445</v>
      </c>
      <c r="AS496" s="40">
        <f t="shared" si="927"/>
        <v>3040.1646239559591</v>
      </c>
      <c r="AT496" s="39">
        <f t="shared" si="958"/>
        <v>7600411.5598898977</v>
      </c>
      <c r="AU496" s="39">
        <f t="shared" si="959"/>
        <v>2090113178.9697218</v>
      </c>
      <c r="AV496" s="39">
        <f t="shared" si="960"/>
        <v>5130277802.9256811</v>
      </c>
      <c r="AW496" s="53">
        <f t="shared" si="961"/>
        <v>574781124216.67346</v>
      </c>
      <c r="AX496" s="39">
        <f t="shared" si="962"/>
        <v>1410826395804.5623</v>
      </c>
      <c r="AY496" s="39">
        <f t="shared" si="963"/>
        <v>3462937516974.8345</v>
      </c>
      <c r="BS496" s="21">
        <v>442</v>
      </c>
      <c r="BT496" s="39">
        <v>675</v>
      </c>
      <c r="BU496" s="39">
        <v>275</v>
      </c>
      <c r="BV496" s="39">
        <v>2500</v>
      </c>
      <c r="BW496" s="50">
        <f t="shared" si="964"/>
        <v>2.132059071589189E-3</v>
      </c>
      <c r="BX496" s="40">
        <f t="shared" si="928"/>
        <v>25.5</v>
      </c>
      <c r="BY496" s="41">
        <f t="shared" si="965"/>
        <v>63750</v>
      </c>
      <c r="BZ496" s="39">
        <f t="shared" si="966"/>
        <v>17531250</v>
      </c>
      <c r="CA496" s="39">
        <f t="shared" si="967"/>
        <v>43031250</v>
      </c>
      <c r="CB496" s="40">
        <f t="shared" si="929"/>
        <v>0</v>
      </c>
      <c r="CC496" s="39">
        <f t="shared" si="968"/>
        <v>0</v>
      </c>
      <c r="CD496" s="39">
        <f t="shared" si="969"/>
        <v>0</v>
      </c>
      <c r="CE496" s="39">
        <f t="shared" si="970"/>
        <v>0</v>
      </c>
      <c r="CF496" s="53">
        <f t="shared" si="971"/>
        <v>0</v>
      </c>
      <c r="CG496" s="39">
        <f t="shared" si="972"/>
        <v>0</v>
      </c>
      <c r="CH496" s="39">
        <f t="shared" si="973"/>
        <v>0</v>
      </c>
      <c r="DB496" s="21">
        <v>442</v>
      </c>
      <c r="DC496" s="39">
        <v>675</v>
      </c>
      <c r="DD496" s="39">
        <v>275</v>
      </c>
      <c r="DE496" s="39">
        <v>2500</v>
      </c>
      <c r="DF496" s="50">
        <f t="shared" si="974"/>
        <v>2.467178635084403E-3</v>
      </c>
      <c r="DG496" s="40">
        <f t="shared" si="930"/>
        <v>25.5</v>
      </c>
      <c r="DH496" s="41">
        <f t="shared" si="975"/>
        <v>63750</v>
      </c>
      <c r="DI496" s="39">
        <f t="shared" si="976"/>
        <v>17531250</v>
      </c>
      <c r="DJ496" s="39">
        <f t="shared" si="977"/>
        <v>43031250</v>
      </c>
      <c r="DK496" s="40">
        <f t="shared" si="931"/>
        <v>0</v>
      </c>
      <c r="DL496" s="39">
        <f t="shared" si="978"/>
        <v>0</v>
      </c>
      <c r="DM496" s="39">
        <f t="shared" si="979"/>
        <v>0</v>
      </c>
      <c r="DN496" s="39">
        <f t="shared" si="980"/>
        <v>0</v>
      </c>
      <c r="DO496" s="53">
        <f t="shared" si="981"/>
        <v>0</v>
      </c>
      <c r="DP496" s="39">
        <f t="shared" si="982"/>
        <v>0</v>
      </c>
      <c r="DQ496" s="39">
        <f t="shared" si="983"/>
        <v>0</v>
      </c>
      <c r="EK496" s="21">
        <v>442</v>
      </c>
      <c r="EL496" s="39">
        <v>675</v>
      </c>
      <c r="EM496" s="39">
        <v>275</v>
      </c>
      <c r="EN496" s="39">
        <v>2500</v>
      </c>
      <c r="EO496" s="50">
        <f t="shared" si="984"/>
        <v>2.5954089453585493E-3</v>
      </c>
      <c r="EP496" s="40">
        <f t="shared" si="932"/>
        <v>25.5</v>
      </c>
      <c r="EQ496" s="41">
        <f t="shared" si="985"/>
        <v>63750</v>
      </c>
      <c r="ER496" s="39">
        <f t="shared" si="986"/>
        <v>17531250</v>
      </c>
      <c r="ES496" s="39">
        <f t="shared" si="987"/>
        <v>43031250</v>
      </c>
      <c r="ET496" s="40">
        <f t="shared" si="933"/>
        <v>0</v>
      </c>
      <c r="EU496" s="39">
        <f t="shared" si="988"/>
        <v>0</v>
      </c>
      <c r="EV496" s="39">
        <f t="shared" si="989"/>
        <v>0</v>
      </c>
      <c r="EW496" s="39">
        <f t="shared" si="990"/>
        <v>0</v>
      </c>
      <c r="EX496" s="53">
        <f t="shared" si="991"/>
        <v>0</v>
      </c>
      <c r="EY496" s="39">
        <f t="shared" si="992"/>
        <v>0</v>
      </c>
      <c r="EZ496" s="39">
        <f t="shared" si="993"/>
        <v>0</v>
      </c>
      <c r="FT496" s="21">
        <v>442</v>
      </c>
      <c r="FU496" s="39">
        <v>675</v>
      </c>
      <c r="FV496" s="39">
        <v>275</v>
      </c>
      <c r="FW496" s="39">
        <v>2500</v>
      </c>
      <c r="FX496" s="50">
        <f t="shared" si="994"/>
        <v>2.6051726344161748E-3</v>
      </c>
      <c r="FY496" s="40">
        <f t="shared" si="934"/>
        <v>25.5</v>
      </c>
      <c r="FZ496" s="41">
        <f t="shared" si="995"/>
        <v>63750</v>
      </c>
      <c r="GA496" s="39">
        <f t="shared" si="996"/>
        <v>17531250</v>
      </c>
      <c r="GB496" s="39">
        <f t="shared" si="997"/>
        <v>43031250</v>
      </c>
      <c r="GC496" s="40">
        <f t="shared" si="935"/>
        <v>0</v>
      </c>
      <c r="GD496" s="39">
        <f t="shared" si="998"/>
        <v>0</v>
      </c>
      <c r="GE496" s="39">
        <f t="shared" si="999"/>
        <v>0</v>
      </c>
      <c r="GF496" s="39">
        <f t="shared" si="1000"/>
        <v>0</v>
      </c>
      <c r="GG496" s="53">
        <f t="shared" si="1001"/>
        <v>0</v>
      </c>
      <c r="GH496" s="39">
        <f t="shared" si="1002"/>
        <v>0</v>
      </c>
      <c r="GI496" s="39">
        <f t="shared" si="1003"/>
        <v>0</v>
      </c>
      <c r="HC496" s="21">
        <v>442</v>
      </c>
      <c r="HD496" s="39">
        <v>675</v>
      </c>
      <c r="HE496" s="39">
        <v>275</v>
      </c>
      <c r="HF496" s="39">
        <v>2500</v>
      </c>
      <c r="HG496" s="50">
        <f t="shared" si="1004"/>
        <v>2.6052112562576571E-3</v>
      </c>
      <c r="HH496" s="40">
        <f t="shared" si="936"/>
        <v>25.5</v>
      </c>
      <c r="HI496" s="41">
        <f t="shared" si="1005"/>
        <v>63750</v>
      </c>
      <c r="HJ496" s="39">
        <f t="shared" si="1006"/>
        <v>17531250</v>
      </c>
      <c r="HK496" s="39">
        <f t="shared" si="1007"/>
        <v>43031250</v>
      </c>
      <c r="HL496" s="40">
        <f t="shared" si="937"/>
        <v>0</v>
      </c>
      <c r="HM496" s="39">
        <f t="shared" si="1008"/>
        <v>0</v>
      </c>
      <c r="HN496" s="39">
        <f t="shared" si="1009"/>
        <v>0</v>
      </c>
      <c r="HO496" s="39">
        <f t="shared" si="1010"/>
        <v>0</v>
      </c>
      <c r="HP496" s="53">
        <f t="shared" si="1011"/>
        <v>0</v>
      </c>
      <c r="HQ496" s="39">
        <f t="shared" si="1012"/>
        <v>0</v>
      </c>
      <c r="HR496" s="39">
        <f t="shared" si="1013"/>
        <v>0</v>
      </c>
      <c r="IL496" s="21">
        <v>442</v>
      </c>
      <c r="IM496" s="39">
        <v>675</v>
      </c>
      <c r="IN496" s="39">
        <v>275</v>
      </c>
      <c r="IO496" s="39">
        <v>2500</v>
      </c>
      <c r="IP496" s="50">
        <f t="shared" si="1014"/>
        <v>2.6052112569531095E-3</v>
      </c>
      <c r="IQ496" s="40">
        <f t="shared" si="938"/>
        <v>25.5</v>
      </c>
      <c r="IR496" s="41">
        <f t="shared" si="1015"/>
        <v>63750</v>
      </c>
      <c r="IS496" s="39">
        <f t="shared" si="1016"/>
        <v>17531250</v>
      </c>
      <c r="IT496" s="39">
        <f t="shared" si="1017"/>
        <v>43031250</v>
      </c>
      <c r="IU496" s="40">
        <f t="shared" si="939"/>
        <v>0</v>
      </c>
      <c r="IV496" s="39">
        <f t="shared" si="1018"/>
        <v>0</v>
      </c>
      <c r="IW496" s="39">
        <f t="shared" si="1019"/>
        <v>0</v>
      </c>
      <c r="IX496" s="39">
        <f t="shared" si="1020"/>
        <v>0</v>
      </c>
      <c r="IY496" s="53">
        <f t="shared" si="1021"/>
        <v>0</v>
      </c>
      <c r="IZ496" s="39">
        <f t="shared" si="1022"/>
        <v>0</v>
      </c>
      <c r="JA496" s="39">
        <f t="shared" si="1023"/>
        <v>0</v>
      </c>
      <c r="JU496" s="21">
        <v>442</v>
      </c>
      <c r="JV496" s="39">
        <v>675</v>
      </c>
      <c r="JW496" s="39">
        <v>275</v>
      </c>
      <c r="JX496" s="39">
        <v>2500</v>
      </c>
      <c r="JY496" s="50">
        <f t="shared" si="1024"/>
        <v>2.6052112569531125E-3</v>
      </c>
      <c r="JZ496" s="40">
        <f t="shared" si="940"/>
        <v>25.5</v>
      </c>
      <c r="KA496" s="41">
        <f t="shared" si="1025"/>
        <v>63750</v>
      </c>
      <c r="KB496" s="39">
        <f t="shared" si="1026"/>
        <v>17531250</v>
      </c>
      <c r="KC496" s="39">
        <f t="shared" si="1027"/>
        <v>43031250</v>
      </c>
      <c r="KD496" s="40">
        <f t="shared" si="941"/>
        <v>0</v>
      </c>
      <c r="KE496" s="39">
        <f t="shared" si="1028"/>
        <v>0</v>
      </c>
      <c r="KF496" s="39">
        <f t="shared" si="1029"/>
        <v>0</v>
      </c>
      <c r="KG496" s="39">
        <f t="shared" si="1030"/>
        <v>0</v>
      </c>
      <c r="KH496" s="53">
        <f t="shared" si="1031"/>
        <v>0</v>
      </c>
      <c r="KI496" s="39">
        <f t="shared" si="1032"/>
        <v>0</v>
      </c>
      <c r="KJ496" s="39">
        <f t="shared" si="1033"/>
        <v>0</v>
      </c>
      <c r="LD496" s="21">
        <v>442</v>
      </c>
      <c r="LE496" s="39">
        <v>675</v>
      </c>
      <c r="LF496" s="39">
        <v>275</v>
      </c>
      <c r="LG496" s="39">
        <v>2500</v>
      </c>
      <c r="LH496" s="50">
        <f t="shared" si="1034"/>
        <v>2.6052112569531125E-3</v>
      </c>
      <c r="LI496" s="40">
        <f t="shared" si="942"/>
        <v>25.5</v>
      </c>
      <c r="LJ496" s="41">
        <f t="shared" si="1035"/>
        <v>63750</v>
      </c>
      <c r="LK496" s="39">
        <f t="shared" si="1036"/>
        <v>17531250</v>
      </c>
      <c r="LL496" s="39">
        <f t="shared" si="1037"/>
        <v>43031250</v>
      </c>
      <c r="LM496" s="40">
        <f t="shared" si="943"/>
        <v>0</v>
      </c>
      <c r="LN496" s="39">
        <f t="shared" si="1038"/>
        <v>0</v>
      </c>
      <c r="LO496" s="39">
        <f t="shared" si="1039"/>
        <v>0</v>
      </c>
      <c r="LP496" s="39">
        <f t="shared" si="1040"/>
        <v>0</v>
      </c>
      <c r="LQ496" s="53">
        <f t="shared" si="1041"/>
        <v>0</v>
      </c>
      <c r="LR496" s="39">
        <f t="shared" si="1042"/>
        <v>0</v>
      </c>
      <c r="LS496" s="39">
        <f t="shared" si="1043"/>
        <v>0</v>
      </c>
    </row>
    <row r="497" spans="1:331" x14ac:dyDescent="0.25">
      <c r="A497" s="21">
        <v>443</v>
      </c>
      <c r="B497" s="39">
        <v>675</v>
      </c>
      <c r="C497" s="39">
        <v>325</v>
      </c>
      <c r="D497" s="39">
        <v>2500</v>
      </c>
      <c r="E497" s="50">
        <f t="shared" si="944"/>
        <v>1.0824999999999999E-3</v>
      </c>
      <c r="F497" s="40">
        <f t="shared" si="924"/>
        <v>20.13348515625</v>
      </c>
      <c r="G497" s="41">
        <f t="shared" si="945"/>
        <v>50333.712890625</v>
      </c>
      <c r="H497" s="39">
        <f t="shared" si="946"/>
        <v>16358456.689453125</v>
      </c>
      <c r="I497" s="39">
        <f t="shared" si="947"/>
        <v>33975256.201171875</v>
      </c>
      <c r="J497" s="40">
        <f t="shared" si="925"/>
        <v>11698.125000000002</v>
      </c>
      <c r="K497" s="39">
        <f t="shared" si="948"/>
        <v>29245312.500000004</v>
      </c>
      <c r="L497" s="39">
        <f t="shared" si="949"/>
        <v>9504726562.5000019</v>
      </c>
      <c r="M497" s="39">
        <f t="shared" si="950"/>
        <v>19740585937.500004</v>
      </c>
      <c r="N497" s="53">
        <f t="shared" si="951"/>
        <v>3089036132812.5005</v>
      </c>
      <c r="O497" s="39">
        <f t="shared" si="952"/>
        <v>6415690429687.501</v>
      </c>
      <c r="P497" s="39">
        <f t="shared" si="953"/>
        <v>13324895507812.502</v>
      </c>
      <c r="AJ497" s="21">
        <v>443</v>
      </c>
      <c r="AK497" s="39">
        <v>675</v>
      </c>
      <c r="AL497" s="39">
        <v>325</v>
      </c>
      <c r="AM497" s="39">
        <v>2500</v>
      </c>
      <c r="AN497" s="50">
        <f t="shared" si="954"/>
        <v>1.8341477555061359E-3</v>
      </c>
      <c r="AO497" s="40">
        <f t="shared" si="926"/>
        <v>25.324643085351717</v>
      </c>
      <c r="AP497" s="41">
        <f t="shared" si="955"/>
        <v>63311.607713379293</v>
      </c>
      <c r="AQ497" s="39">
        <f t="shared" si="956"/>
        <v>20576272.506848272</v>
      </c>
      <c r="AR497" s="39">
        <f t="shared" si="957"/>
        <v>42735335.206531025</v>
      </c>
      <c r="AS497" s="40">
        <f t="shared" si="927"/>
        <v>2114.6161172967682</v>
      </c>
      <c r="AT497" s="39">
        <f t="shared" si="958"/>
        <v>5286540.2932419199</v>
      </c>
      <c r="AU497" s="39">
        <f t="shared" si="959"/>
        <v>1718125595.3036239</v>
      </c>
      <c r="AV497" s="39">
        <f t="shared" si="960"/>
        <v>3568414697.9382958</v>
      </c>
      <c r="AW497" s="53">
        <f t="shared" si="961"/>
        <v>558390818473.67773</v>
      </c>
      <c r="AX497" s="39">
        <f t="shared" si="962"/>
        <v>1159734776829.946</v>
      </c>
      <c r="AY497" s="39">
        <f t="shared" si="963"/>
        <v>2408679921108.3496</v>
      </c>
      <c r="BS497" s="21">
        <v>443</v>
      </c>
      <c r="BT497" s="39">
        <v>675</v>
      </c>
      <c r="BU497" s="39">
        <v>325</v>
      </c>
      <c r="BV497" s="39">
        <v>2500</v>
      </c>
      <c r="BW497" s="50">
        <f t="shared" si="964"/>
        <v>2.2224205753375013E-3</v>
      </c>
      <c r="BX497" s="40">
        <f t="shared" si="928"/>
        <v>25.5</v>
      </c>
      <c r="BY497" s="41">
        <f t="shared" si="965"/>
        <v>63750</v>
      </c>
      <c r="BZ497" s="39">
        <f t="shared" si="966"/>
        <v>20718750</v>
      </c>
      <c r="CA497" s="39">
        <f t="shared" si="967"/>
        <v>43031250</v>
      </c>
      <c r="CB497" s="40">
        <f t="shared" si="929"/>
        <v>0</v>
      </c>
      <c r="CC497" s="39">
        <f t="shared" si="968"/>
        <v>0</v>
      </c>
      <c r="CD497" s="39">
        <f t="shared" si="969"/>
        <v>0</v>
      </c>
      <c r="CE497" s="39">
        <f t="shared" si="970"/>
        <v>0</v>
      </c>
      <c r="CF497" s="53">
        <f t="shared" si="971"/>
        <v>0</v>
      </c>
      <c r="CG497" s="39">
        <f t="shared" si="972"/>
        <v>0</v>
      </c>
      <c r="CH497" s="39">
        <f t="shared" si="973"/>
        <v>0</v>
      </c>
      <c r="DB497" s="21">
        <v>443</v>
      </c>
      <c r="DC497" s="39">
        <v>675</v>
      </c>
      <c r="DD497" s="39">
        <v>325</v>
      </c>
      <c r="DE497" s="39">
        <v>2500</v>
      </c>
      <c r="DF497" s="50">
        <f t="shared" si="974"/>
        <v>2.5780989098357801E-3</v>
      </c>
      <c r="DG497" s="40">
        <f t="shared" si="930"/>
        <v>25.5</v>
      </c>
      <c r="DH497" s="41">
        <f t="shared" si="975"/>
        <v>63750</v>
      </c>
      <c r="DI497" s="39">
        <f t="shared" si="976"/>
        <v>20718750</v>
      </c>
      <c r="DJ497" s="39">
        <f t="shared" si="977"/>
        <v>43031250</v>
      </c>
      <c r="DK497" s="40">
        <f t="shared" si="931"/>
        <v>0</v>
      </c>
      <c r="DL497" s="39">
        <f t="shared" si="978"/>
        <v>0</v>
      </c>
      <c r="DM497" s="39">
        <f t="shared" si="979"/>
        <v>0</v>
      </c>
      <c r="DN497" s="39">
        <f t="shared" si="980"/>
        <v>0</v>
      </c>
      <c r="DO497" s="53">
        <f t="shared" si="981"/>
        <v>0</v>
      </c>
      <c r="DP497" s="39">
        <f t="shared" si="982"/>
        <v>0</v>
      </c>
      <c r="DQ497" s="39">
        <f t="shared" si="983"/>
        <v>0</v>
      </c>
      <c r="EK497" s="21">
        <v>443</v>
      </c>
      <c r="EL497" s="39">
        <v>675</v>
      </c>
      <c r="EM497" s="39">
        <v>325</v>
      </c>
      <c r="EN497" s="39">
        <v>2500</v>
      </c>
      <c r="EO497" s="50">
        <f t="shared" si="984"/>
        <v>2.7139953556620075E-3</v>
      </c>
      <c r="EP497" s="40">
        <f t="shared" si="932"/>
        <v>25.5</v>
      </c>
      <c r="EQ497" s="41">
        <f t="shared" si="985"/>
        <v>63750</v>
      </c>
      <c r="ER497" s="39">
        <f t="shared" si="986"/>
        <v>20718750</v>
      </c>
      <c r="ES497" s="39">
        <f t="shared" si="987"/>
        <v>43031250</v>
      </c>
      <c r="ET497" s="40">
        <f t="shared" si="933"/>
        <v>0</v>
      </c>
      <c r="EU497" s="39">
        <f t="shared" si="988"/>
        <v>0</v>
      </c>
      <c r="EV497" s="39">
        <f t="shared" si="989"/>
        <v>0</v>
      </c>
      <c r="EW497" s="39">
        <f t="shared" si="990"/>
        <v>0</v>
      </c>
      <c r="EX497" s="53">
        <f t="shared" si="991"/>
        <v>0</v>
      </c>
      <c r="EY497" s="39">
        <f t="shared" si="992"/>
        <v>0</v>
      </c>
      <c r="EZ497" s="39">
        <f t="shared" si="993"/>
        <v>0</v>
      </c>
      <c r="FT497" s="21">
        <v>443</v>
      </c>
      <c r="FU497" s="39">
        <v>675</v>
      </c>
      <c r="FV497" s="39">
        <v>325</v>
      </c>
      <c r="FW497" s="39">
        <v>2500</v>
      </c>
      <c r="FX497" s="50">
        <f t="shared" si="994"/>
        <v>2.7243425151094419E-3</v>
      </c>
      <c r="FY497" s="40">
        <f t="shared" si="934"/>
        <v>25.5</v>
      </c>
      <c r="FZ497" s="41">
        <f t="shared" si="995"/>
        <v>63750</v>
      </c>
      <c r="GA497" s="39">
        <f t="shared" si="996"/>
        <v>20718750</v>
      </c>
      <c r="GB497" s="39">
        <f t="shared" si="997"/>
        <v>43031250</v>
      </c>
      <c r="GC497" s="40">
        <f t="shared" si="935"/>
        <v>0</v>
      </c>
      <c r="GD497" s="39">
        <f t="shared" si="998"/>
        <v>0</v>
      </c>
      <c r="GE497" s="39">
        <f t="shared" si="999"/>
        <v>0</v>
      </c>
      <c r="GF497" s="39">
        <f t="shared" si="1000"/>
        <v>0</v>
      </c>
      <c r="GG497" s="53">
        <f t="shared" si="1001"/>
        <v>0</v>
      </c>
      <c r="GH497" s="39">
        <f t="shared" si="1002"/>
        <v>0</v>
      </c>
      <c r="GI497" s="39">
        <f t="shared" si="1003"/>
        <v>0</v>
      </c>
      <c r="HC497" s="21">
        <v>443</v>
      </c>
      <c r="HD497" s="39">
        <v>675</v>
      </c>
      <c r="HE497" s="39">
        <v>325</v>
      </c>
      <c r="HF497" s="39">
        <v>2500</v>
      </c>
      <c r="HG497" s="50">
        <f t="shared" si="1004"/>
        <v>2.7243834013156113E-3</v>
      </c>
      <c r="HH497" s="40">
        <f t="shared" si="936"/>
        <v>25.5</v>
      </c>
      <c r="HI497" s="41">
        <f t="shared" si="1005"/>
        <v>63750</v>
      </c>
      <c r="HJ497" s="39">
        <f t="shared" si="1006"/>
        <v>20718750</v>
      </c>
      <c r="HK497" s="39">
        <f t="shared" si="1007"/>
        <v>43031250</v>
      </c>
      <c r="HL497" s="40">
        <f t="shared" si="937"/>
        <v>0</v>
      </c>
      <c r="HM497" s="39">
        <f t="shared" si="1008"/>
        <v>0</v>
      </c>
      <c r="HN497" s="39">
        <f t="shared" si="1009"/>
        <v>0</v>
      </c>
      <c r="HO497" s="39">
        <f t="shared" si="1010"/>
        <v>0</v>
      </c>
      <c r="HP497" s="53">
        <f t="shared" si="1011"/>
        <v>0</v>
      </c>
      <c r="HQ497" s="39">
        <f t="shared" si="1012"/>
        <v>0</v>
      </c>
      <c r="HR497" s="39">
        <f t="shared" si="1013"/>
        <v>0</v>
      </c>
      <c r="IL497" s="21">
        <v>443</v>
      </c>
      <c r="IM497" s="39">
        <v>675</v>
      </c>
      <c r="IN497" s="39">
        <v>325</v>
      </c>
      <c r="IO497" s="39">
        <v>2500</v>
      </c>
      <c r="IP497" s="50">
        <f t="shared" si="1014"/>
        <v>2.7243834020525045E-3</v>
      </c>
      <c r="IQ497" s="40">
        <f t="shared" si="938"/>
        <v>25.5</v>
      </c>
      <c r="IR497" s="41">
        <f t="shared" si="1015"/>
        <v>63750</v>
      </c>
      <c r="IS497" s="39">
        <f t="shared" si="1016"/>
        <v>20718750</v>
      </c>
      <c r="IT497" s="39">
        <f t="shared" si="1017"/>
        <v>43031250</v>
      </c>
      <c r="IU497" s="40">
        <f t="shared" si="939"/>
        <v>0</v>
      </c>
      <c r="IV497" s="39">
        <f t="shared" si="1018"/>
        <v>0</v>
      </c>
      <c r="IW497" s="39">
        <f t="shared" si="1019"/>
        <v>0</v>
      </c>
      <c r="IX497" s="39">
        <f t="shared" si="1020"/>
        <v>0</v>
      </c>
      <c r="IY497" s="53">
        <f t="shared" si="1021"/>
        <v>0</v>
      </c>
      <c r="IZ497" s="39">
        <f t="shared" si="1022"/>
        <v>0</v>
      </c>
      <c r="JA497" s="39">
        <f t="shared" si="1023"/>
        <v>0</v>
      </c>
      <c r="JU497" s="21">
        <v>443</v>
      </c>
      <c r="JV497" s="39">
        <v>675</v>
      </c>
      <c r="JW497" s="39">
        <v>325</v>
      </c>
      <c r="JX497" s="39">
        <v>2500</v>
      </c>
      <c r="JY497" s="50">
        <f t="shared" si="1024"/>
        <v>2.724383402052508E-3</v>
      </c>
      <c r="JZ497" s="40">
        <f t="shared" si="940"/>
        <v>25.5</v>
      </c>
      <c r="KA497" s="41">
        <f t="shared" si="1025"/>
        <v>63750</v>
      </c>
      <c r="KB497" s="39">
        <f t="shared" si="1026"/>
        <v>20718750</v>
      </c>
      <c r="KC497" s="39">
        <f t="shared" si="1027"/>
        <v>43031250</v>
      </c>
      <c r="KD497" s="40">
        <f t="shared" si="941"/>
        <v>0</v>
      </c>
      <c r="KE497" s="39">
        <f t="shared" si="1028"/>
        <v>0</v>
      </c>
      <c r="KF497" s="39">
        <f t="shared" si="1029"/>
        <v>0</v>
      </c>
      <c r="KG497" s="39">
        <f t="shared" si="1030"/>
        <v>0</v>
      </c>
      <c r="KH497" s="53">
        <f t="shared" si="1031"/>
        <v>0</v>
      </c>
      <c r="KI497" s="39">
        <f t="shared" si="1032"/>
        <v>0</v>
      </c>
      <c r="KJ497" s="39">
        <f t="shared" si="1033"/>
        <v>0</v>
      </c>
      <c r="LD497" s="21">
        <v>443</v>
      </c>
      <c r="LE497" s="39">
        <v>675</v>
      </c>
      <c r="LF497" s="39">
        <v>325</v>
      </c>
      <c r="LG497" s="39">
        <v>2500</v>
      </c>
      <c r="LH497" s="50">
        <f t="shared" si="1034"/>
        <v>2.724383402052508E-3</v>
      </c>
      <c r="LI497" s="40">
        <f t="shared" si="942"/>
        <v>25.5</v>
      </c>
      <c r="LJ497" s="41">
        <f t="shared" si="1035"/>
        <v>63750</v>
      </c>
      <c r="LK497" s="39">
        <f t="shared" si="1036"/>
        <v>20718750</v>
      </c>
      <c r="LL497" s="39">
        <f t="shared" si="1037"/>
        <v>43031250</v>
      </c>
      <c r="LM497" s="40">
        <f t="shared" si="943"/>
        <v>0</v>
      </c>
      <c r="LN497" s="39">
        <f t="shared" si="1038"/>
        <v>0</v>
      </c>
      <c r="LO497" s="39">
        <f t="shared" si="1039"/>
        <v>0</v>
      </c>
      <c r="LP497" s="39">
        <f t="shared" si="1040"/>
        <v>0</v>
      </c>
      <c r="LQ497" s="53">
        <f t="shared" si="1041"/>
        <v>0</v>
      </c>
      <c r="LR497" s="39">
        <f t="shared" si="1042"/>
        <v>0</v>
      </c>
      <c r="LS497" s="39">
        <f t="shared" si="1043"/>
        <v>0</v>
      </c>
    </row>
    <row r="498" spans="1:331" x14ac:dyDescent="0.25">
      <c r="A498" s="21">
        <v>444</v>
      </c>
      <c r="B498" s="39">
        <v>675</v>
      </c>
      <c r="C498" s="39">
        <v>375</v>
      </c>
      <c r="D498" s="39">
        <v>2500</v>
      </c>
      <c r="E498" s="50">
        <f t="shared" si="944"/>
        <v>1.09E-3</v>
      </c>
      <c r="F498" s="40">
        <f t="shared" si="924"/>
        <v>20.220862499999999</v>
      </c>
      <c r="G498" s="41">
        <f t="shared" si="945"/>
        <v>50552.15625</v>
      </c>
      <c r="H498" s="39">
        <f t="shared" si="946"/>
        <v>18957058.59375</v>
      </c>
      <c r="I498" s="39">
        <f t="shared" si="947"/>
        <v>34122705.46875</v>
      </c>
      <c r="J498" s="40">
        <f t="shared" si="925"/>
        <v>11602.499999999998</v>
      </c>
      <c r="K498" s="39">
        <f t="shared" si="948"/>
        <v>29006249.999999996</v>
      </c>
      <c r="L498" s="39">
        <f t="shared" si="949"/>
        <v>10877343749.999998</v>
      </c>
      <c r="M498" s="39">
        <f t="shared" si="950"/>
        <v>19579218749.999996</v>
      </c>
      <c r="N498" s="53">
        <f t="shared" si="951"/>
        <v>4079003906249.9995</v>
      </c>
      <c r="O498" s="39">
        <f t="shared" si="952"/>
        <v>7342207031249.999</v>
      </c>
      <c r="P498" s="39">
        <f t="shared" si="953"/>
        <v>13215972656249.998</v>
      </c>
      <c r="AJ498" s="21">
        <v>444</v>
      </c>
      <c r="AK498" s="39">
        <v>675</v>
      </c>
      <c r="AL498" s="39">
        <v>375</v>
      </c>
      <c r="AM498" s="39">
        <v>2500</v>
      </c>
      <c r="AN498" s="50">
        <f t="shared" si="954"/>
        <v>1.9067397952441116E-3</v>
      </c>
      <c r="AO498" s="40">
        <f t="shared" si="926"/>
        <v>25.444553655581672</v>
      </c>
      <c r="AP498" s="41">
        <f t="shared" si="955"/>
        <v>63611.384138954178</v>
      </c>
      <c r="AQ498" s="39">
        <f t="shared" si="956"/>
        <v>23854269.052107818</v>
      </c>
      <c r="AR498" s="39">
        <f t="shared" si="957"/>
        <v>42937684.293794073</v>
      </c>
      <c r="AS498" s="40">
        <f t="shared" si="927"/>
        <v>1189.0676106375768</v>
      </c>
      <c r="AT498" s="39">
        <f t="shared" si="958"/>
        <v>2972669.0265939417</v>
      </c>
      <c r="AU498" s="39">
        <f t="shared" si="959"/>
        <v>1114750884.9727283</v>
      </c>
      <c r="AV498" s="39">
        <f t="shared" si="960"/>
        <v>2006551592.9509106</v>
      </c>
      <c r="AW498" s="53">
        <f t="shared" si="961"/>
        <v>418031581864.77307</v>
      </c>
      <c r="AX498" s="39">
        <f t="shared" si="962"/>
        <v>752456847356.59143</v>
      </c>
      <c r="AY498" s="39">
        <f t="shared" si="963"/>
        <v>1354422325241.8647</v>
      </c>
      <c r="BS498" s="21">
        <v>444</v>
      </c>
      <c r="BT498" s="39">
        <v>675</v>
      </c>
      <c r="BU498" s="39">
        <v>375</v>
      </c>
      <c r="BV498" s="39">
        <v>2500</v>
      </c>
      <c r="BW498" s="50">
        <f t="shared" si="964"/>
        <v>2.3127820790858136E-3</v>
      </c>
      <c r="BX498" s="40">
        <f t="shared" si="928"/>
        <v>25.5</v>
      </c>
      <c r="BY498" s="41">
        <f t="shared" si="965"/>
        <v>63750</v>
      </c>
      <c r="BZ498" s="39">
        <f t="shared" si="966"/>
        <v>23906250</v>
      </c>
      <c r="CA498" s="39">
        <f t="shared" si="967"/>
        <v>43031250</v>
      </c>
      <c r="CB498" s="40">
        <f t="shared" si="929"/>
        <v>0</v>
      </c>
      <c r="CC498" s="39">
        <f t="shared" si="968"/>
        <v>0</v>
      </c>
      <c r="CD498" s="39">
        <f t="shared" si="969"/>
        <v>0</v>
      </c>
      <c r="CE498" s="39">
        <f t="shared" si="970"/>
        <v>0</v>
      </c>
      <c r="CF498" s="53">
        <f t="shared" si="971"/>
        <v>0</v>
      </c>
      <c r="CG498" s="39">
        <f t="shared" si="972"/>
        <v>0</v>
      </c>
      <c r="CH498" s="39">
        <f t="shared" si="973"/>
        <v>0</v>
      </c>
      <c r="DB498" s="21">
        <v>444</v>
      </c>
      <c r="DC498" s="39">
        <v>675</v>
      </c>
      <c r="DD498" s="39">
        <v>375</v>
      </c>
      <c r="DE498" s="39">
        <v>2500</v>
      </c>
      <c r="DF498" s="50">
        <f t="shared" si="974"/>
        <v>2.6890191845871571E-3</v>
      </c>
      <c r="DG498" s="40">
        <f t="shared" si="930"/>
        <v>25.5</v>
      </c>
      <c r="DH498" s="41">
        <f t="shared" si="975"/>
        <v>63750</v>
      </c>
      <c r="DI498" s="39">
        <f t="shared" si="976"/>
        <v>23906250</v>
      </c>
      <c r="DJ498" s="39">
        <f t="shared" si="977"/>
        <v>43031250</v>
      </c>
      <c r="DK498" s="40">
        <f t="shared" si="931"/>
        <v>0</v>
      </c>
      <c r="DL498" s="39">
        <f t="shared" si="978"/>
        <v>0</v>
      </c>
      <c r="DM498" s="39">
        <f t="shared" si="979"/>
        <v>0</v>
      </c>
      <c r="DN498" s="39">
        <f t="shared" si="980"/>
        <v>0</v>
      </c>
      <c r="DO498" s="53">
        <f t="shared" si="981"/>
        <v>0</v>
      </c>
      <c r="DP498" s="39">
        <f t="shared" si="982"/>
        <v>0</v>
      </c>
      <c r="DQ498" s="39">
        <f t="shared" si="983"/>
        <v>0</v>
      </c>
      <c r="EK498" s="21">
        <v>444</v>
      </c>
      <c r="EL498" s="39">
        <v>675</v>
      </c>
      <c r="EM498" s="39">
        <v>375</v>
      </c>
      <c r="EN498" s="39">
        <v>2500</v>
      </c>
      <c r="EO498" s="50">
        <f t="shared" si="984"/>
        <v>2.8325817659654653E-3</v>
      </c>
      <c r="EP498" s="40">
        <f t="shared" si="932"/>
        <v>25.5</v>
      </c>
      <c r="EQ498" s="41">
        <f t="shared" si="985"/>
        <v>63750</v>
      </c>
      <c r="ER498" s="39">
        <f t="shared" si="986"/>
        <v>23906250</v>
      </c>
      <c r="ES498" s="39">
        <f t="shared" si="987"/>
        <v>43031250</v>
      </c>
      <c r="ET498" s="40">
        <f t="shared" si="933"/>
        <v>0</v>
      </c>
      <c r="EU498" s="39">
        <f t="shared" si="988"/>
        <v>0</v>
      </c>
      <c r="EV498" s="39">
        <f t="shared" si="989"/>
        <v>0</v>
      </c>
      <c r="EW498" s="39">
        <f t="shared" si="990"/>
        <v>0</v>
      </c>
      <c r="EX498" s="53">
        <f t="shared" si="991"/>
        <v>0</v>
      </c>
      <c r="EY498" s="39">
        <f t="shared" si="992"/>
        <v>0</v>
      </c>
      <c r="EZ498" s="39">
        <f t="shared" si="993"/>
        <v>0</v>
      </c>
      <c r="FT498" s="21">
        <v>444</v>
      </c>
      <c r="FU498" s="39">
        <v>675</v>
      </c>
      <c r="FV498" s="39">
        <v>375</v>
      </c>
      <c r="FW498" s="39">
        <v>2500</v>
      </c>
      <c r="FX498" s="50">
        <f t="shared" si="994"/>
        <v>2.843512395802709E-3</v>
      </c>
      <c r="FY498" s="40">
        <f t="shared" si="934"/>
        <v>25.5</v>
      </c>
      <c r="FZ498" s="41">
        <f t="shared" si="995"/>
        <v>63750</v>
      </c>
      <c r="GA498" s="39">
        <f t="shared" si="996"/>
        <v>23906250</v>
      </c>
      <c r="GB498" s="39">
        <f t="shared" si="997"/>
        <v>43031250</v>
      </c>
      <c r="GC498" s="40">
        <f t="shared" si="935"/>
        <v>0</v>
      </c>
      <c r="GD498" s="39">
        <f t="shared" si="998"/>
        <v>0</v>
      </c>
      <c r="GE498" s="39">
        <f t="shared" si="999"/>
        <v>0</v>
      </c>
      <c r="GF498" s="39">
        <f t="shared" si="1000"/>
        <v>0</v>
      </c>
      <c r="GG498" s="53">
        <f t="shared" si="1001"/>
        <v>0</v>
      </c>
      <c r="GH498" s="39">
        <f t="shared" si="1002"/>
        <v>0</v>
      </c>
      <c r="GI498" s="39">
        <f t="shared" si="1003"/>
        <v>0</v>
      </c>
      <c r="HC498" s="21">
        <v>444</v>
      </c>
      <c r="HD498" s="39">
        <v>675</v>
      </c>
      <c r="HE498" s="39">
        <v>375</v>
      </c>
      <c r="HF498" s="39">
        <v>2500</v>
      </c>
      <c r="HG498" s="50">
        <f t="shared" si="1004"/>
        <v>2.8435555463735647E-3</v>
      </c>
      <c r="HH498" s="40">
        <f t="shared" si="936"/>
        <v>25.5</v>
      </c>
      <c r="HI498" s="41">
        <f t="shared" si="1005"/>
        <v>63750</v>
      </c>
      <c r="HJ498" s="39">
        <f t="shared" si="1006"/>
        <v>23906250</v>
      </c>
      <c r="HK498" s="39">
        <f t="shared" si="1007"/>
        <v>43031250</v>
      </c>
      <c r="HL498" s="40">
        <f t="shared" si="937"/>
        <v>0</v>
      </c>
      <c r="HM498" s="39">
        <f t="shared" si="1008"/>
        <v>0</v>
      </c>
      <c r="HN498" s="39">
        <f t="shared" si="1009"/>
        <v>0</v>
      </c>
      <c r="HO498" s="39">
        <f t="shared" si="1010"/>
        <v>0</v>
      </c>
      <c r="HP498" s="53">
        <f t="shared" si="1011"/>
        <v>0</v>
      </c>
      <c r="HQ498" s="39">
        <f t="shared" si="1012"/>
        <v>0</v>
      </c>
      <c r="HR498" s="39">
        <f t="shared" si="1013"/>
        <v>0</v>
      </c>
      <c r="IL498" s="21">
        <v>444</v>
      </c>
      <c r="IM498" s="39">
        <v>675</v>
      </c>
      <c r="IN498" s="39">
        <v>375</v>
      </c>
      <c r="IO498" s="39">
        <v>2500</v>
      </c>
      <c r="IP498" s="50">
        <f t="shared" si="1014"/>
        <v>2.8435555471518995E-3</v>
      </c>
      <c r="IQ498" s="40">
        <f t="shared" si="938"/>
        <v>25.5</v>
      </c>
      <c r="IR498" s="41">
        <f t="shared" si="1015"/>
        <v>63750</v>
      </c>
      <c r="IS498" s="39">
        <f t="shared" si="1016"/>
        <v>23906250</v>
      </c>
      <c r="IT498" s="39">
        <f t="shared" si="1017"/>
        <v>43031250</v>
      </c>
      <c r="IU498" s="40">
        <f t="shared" si="939"/>
        <v>0</v>
      </c>
      <c r="IV498" s="39">
        <f t="shared" si="1018"/>
        <v>0</v>
      </c>
      <c r="IW498" s="39">
        <f t="shared" si="1019"/>
        <v>0</v>
      </c>
      <c r="IX498" s="39">
        <f t="shared" si="1020"/>
        <v>0</v>
      </c>
      <c r="IY498" s="53">
        <f t="shared" si="1021"/>
        <v>0</v>
      </c>
      <c r="IZ498" s="39">
        <f t="shared" si="1022"/>
        <v>0</v>
      </c>
      <c r="JA498" s="39">
        <f t="shared" si="1023"/>
        <v>0</v>
      </c>
      <c r="JU498" s="21">
        <v>444</v>
      </c>
      <c r="JV498" s="39">
        <v>675</v>
      </c>
      <c r="JW498" s="39">
        <v>375</v>
      </c>
      <c r="JX498" s="39">
        <v>2500</v>
      </c>
      <c r="JY498" s="50">
        <f t="shared" si="1024"/>
        <v>2.843555547151903E-3</v>
      </c>
      <c r="JZ498" s="40">
        <f t="shared" si="940"/>
        <v>25.5</v>
      </c>
      <c r="KA498" s="41">
        <f t="shared" si="1025"/>
        <v>63750</v>
      </c>
      <c r="KB498" s="39">
        <f t="shared" si="1026"/>
        <v>23906250</v>
      </c>
      <c r="KC498" s="39">
        <f t="shared" si="1027"/>
        <v>43031250</v>
      </c>
      <c r="KD498" s="40">
        <f t="shared" si="941"/>
        <v>0</v>
      </c>
      <c r="KE498" s="39">
        <f t="shared" si="1028"/>
        <v>0</v>
      </c>
      <c r="KF498" s="39">
        <f t="shared" si="1029"/>
        <v>0</v>
      </c>
      <c r="KG498" s="39">
        <f t="shared" si="1030"/>
        <v>0</v>
      </c>
      <c r="KH498" s="53">
        <f t="shared" si="1031"/>
        <v>0</v>
      </c>
      <c r="KI498" s="39">
        <f t="shared" si="1032"/>
        <v>0</v>
      </c>
      <c r="KJ498" s="39">
        <f t="shared" si="1033"/>
        <v>0</v>
      </c>
      <c r="LD498" s="21">
        <v>444</v>
      </c>
      <c r="LE498" s="39">
        <v>675</v>
      </c>
      <c r="LF498" s="39">
        <v>375</v>
      </c>
      <c r="LG498" s="39">
        <v>2500</v>
      </c>
      <c r="LH498" s="50">
        <f t="shared" si="1034"/>
        <v>2.843555547151903E-3</v>
      </c>
      <c r="LI498" s="40">
        <f t="shared" si="942"/>
        <v>25.5</v>
      </c>
      <c r="LJ498" s="41">
        <f t="shared" si="1035"/>
        <v>63750</v>
      </c>
      <c r="LK498" s="39">
        <f t="shared" si="1036"/>
        <v>23906250</v>
      </c>
      <c r="LL498" s="39">
        <f t="shared" si="1037"/>
        <v>43031250</v>
      </c>
      <c r="LM498" s="40">
        <f t="shared" si="943"/>
        <v>0</v>
      </c>
      <c r="LN498" s="39">
        <f t="shared" si="1038"/>
        <v>0</v>
      </c>
      <c r="LO498" s="39">
        <f t="shared" si="1039"/>
        <v>0</v>
      </c>
      <c r="LP498" s="39">
        <f t="shared" si="1040"/>
        <v>0</v>
      </c>
      <c r="LQ498" s="53">
        <f t="shared" si="1041"/>
        <v>0</v>
      </c>
      <c r="LR498" s="39">
        <f t="shared" si="1042"/>
        <v>0</v>
      </c>
      <c r="LS498" s="39">
        <f t="shared" si="1043"/>
        <v>0</v>
      </c>
    </row>
    <row r="499" spans="1:331" x14ac:dyDescent="0.25">
      <c r="A499" s="21">
        <v>445</v>
      </c>
      <c r="B499" s="39">
        <v>675</v>
      </c>
      <c r="C499" s="39">
        <v>425</v>
      </c>
      <c r="D499" s="39">
        <v>2500</v>
      </c>
      <c r="E499" s="50">
        <f t="shared" si="944"/>
        <v>1.0975E-3</v>
      </c>
      <c r="F499" s="40">
        <f t="shared" si="924"/>
        <v>20.307522656250001</v>
      </c>
      <c r="G499" s="41">
        <f t="shared" si="945"/>
        <v>50768.806640625</v>
      </c>
      <c r="H499" s="39">
        <f t="shared" si="946"/>
        <v>21576742.822265625</v>
      </c>
      <c r="I499" s="39">
        <f t="shared" si="947"/>
        <v>34268944.482421875</v>
      </c>
      <c r="J499" s="40">
        <f t="shared" si="925"/>
        <v>11506.875000000002</v>
      </c>
      <c r="K499" s="39">
        <f t="shared" si="948"/>
        <v>28767187.500000004</v>
      </c>
      <c r="L499" s="39">
        <f t="shared" si="949"/>
        <v>12226054687.500002</v>
      </c>
      <c r="M499" s="39">
        <f t="shared" si="950"/>
        <v>19417851562.500004</v>
      </c>
      <c r="N499" s="53">
        <f t="shared" si="951"/>
        <v>5196073242187.501</v>
      </c>
      <c r="O499" s="39">
        <f t="shared" si="952"/>
        <v>8252586914062.502</v>
      </c>
      <c r="P499" s="39">
        <f t="shared" si="953"/>
        <v>13107049804687.502</v>
      </c>
      <c r="AJ499" s="21">
        <v>445</v>
      </c>
      <c r="AK499" s="39">
        <v>675</v>
      </c>
      <c r="AL499" s="39">
        <v>425</v>
      </c>
      <c r="AM499" s="39">
        <v>2500</v>
      </c>
      <c r="AN499" s="50">
        <f t="shared" si="954"/>
        <v>1.9793318349820874E-3</v>
      </c>
      <c r="AO499" s="40">
        <f t="shared" si="926"/>
        <v>25.497276771836798</v>
      </c>
      <c r="AP499" s="41">
        <f t="shared" si="955"/>
        <v>63743.191929591994</v>
      </c>
      <c r="AQ499" s="39">
        <f t="shared" si="956"/>
        <v>27090856.570076596</v>
      </c>
      <c r="AR499" s="39">
        <f t="shared" si="957"/>
        <v>43026654.552474596</v>
      </c>
      <c r="AS499" s="40">
        <f t="shared" si="927"/>
        <v>263.51910397838816</v>
      </c>
      <c r="AT499" s="39">
        <f t="shared" si="958"/>
        <v>658797.75994597038</v>
      </c>
      <c r="AU499" s="39">
        <f t="shared" si="959"/>
        <v>279989047.97703743</v>
      </c>
      <c r="AV499" s="39">
        <f t="shared" si="960"/>
        <v>444688487.96353</v>
      </c>
      <c r="AW499" s="53">
        <f t="shared" si="961"/>
        <v>118995345390.24091</v>
      </c>
      <c r="AX499" s="39">
        <f t="shared" si="962"/>
        <v>188992607384.50024</v>
      </c>
      <c r="AY499" s="39">
        <f t="shared" si="963"/>
        <v>300164729375.38275</v>
      </c>
      <c r="BS499" s="21">
        <v>445</v>
      </c>
      <c r="BT499" s="39">
        <v>675</v>
      </c>
      <c r="BU499" s="39">
        <v>425</v>
      </c>
      <c r="BV499" s="39">
        <v>2500</v>
      </c>
      <c r="BW499" s="50">
        <f t="shared" si="964"/>
        <v>2.403143582834126E-3</v>
      </c>
      <c r="BX499" s="40">
        <f t="shared" si="928"/>
        <v>25.5</v>
      </c>
      <c r="BY499" s="41">
        <f t="shared" si="965"/>
        <v>63750</v>
      </c>
      <c r="BZ499" s="39">
        <f t="shared" si="966"/>
        <v>27093750</v>
      </c>
      <c r="CA499" s="39">
        <f t="shared" si="967"/>
        <v>43031250</v>
      </c>
      <c r="CB499" s="40">
        <f t="shared" si="929"/>
        <v>0</v>
      </c>
      <c r="CC499" s="39">
        <f t="shared" si="968"/>
        <v>0</v>
      </c>
      <c r="CD499" s="39">
        <f t="shared" si="969"/>
        <v>0</v>
      </c>
      <c r="CE499" s="39">
        <f t="shared" si="970"/>
        <v>0</v>
      </c>
      <c r="CF499" s="53">
        <f t="shared" si="971"/>
        <v>0</v>
      </c>
      <c r="CG499" s="39">
        <f t="shared" si="972"/>
        <v>0</v>
      </c>
      <c r="CH499" s="39">
        <f t="shared" si="973"/>
        <v>0</v>
      </c>
      <c r="DB499" s="21">
        <v>445</v>
      </c>
      <c r="DC499" s="39">
        <v>675</v>
      </c>
      <c r="DD499" s="39">
        <v>425</v>
      </c>
      <c r="DE499" s="39">
        <v>2500</v>
      </c>
      <c r="DF499" s="50">
        <f t="shared" si="974"/>
        <v>2.7999394593385342E-3</v>
      </c>
      <c r="DG499" s="40">
        <f t="shared" si="930"/>
        <v>25.5</v>
      </c>
      <c r="DH499" s="41">
        <f t="shared" si="975"/>
        <v>63750</v>
      </c>
      <c r="DI499" s="39">
        <f t="shared" si="976"/>
        <v>27093750</v>
      </c>
      <c r="DJ499" s="39">
        <f t="shared" si="977"/>
        <v>43031250</v>
      </c>
      <c r="DK499" s="40">
        <f t="shared" si="931"/>
        <v>0</v>
      </c>
      <c r="DL499" s="39">
        <f t="shared" si="978"/>
        <v>0</v>
      </c>
      <c r="DM499" s="39">
        <f t="shared" si="979"/>
        <v>0</v>
      </c>
      <c r="DN499" s="39">
        <f t="shared" si="980"/>
        <v>0</v>
      </c>
      <c r="DO499" s="53">
        <f t="shared" si="981"/>
        <v>0</v>
      </c>
      <c r="DP499" s="39">
        <f t="shared" si="982"/>
        <v>0</v>
      </c>
      <c r="DQ499" s="39">
        <f t="shared" si="983"/>
        <v>0</v>
      </c>
      <c r="EK499" s="21">
        <v>445</v>
      </c>
      <c r="EL499" s="39">
        <v>675</v>
      </c>
      <c r="EM499" s="39">
        <v>425</v>
      </c>
      <c r="EN499" s="39">
        <v>2500</v>
      </c>
      <c r="EO499" s="50">
        <f t="shared" si="984"/>
        <v>2.9511681762689236E-3</v>
      </c>
      <c r="EP499" s="40">
        <f t="shared" si="932"/>
        <v>25.5</v>
      </c>
      <c r="EQ499" s="41">
        <f t="shared" si="985"/>
        <v>63750</v>
      </c>
      <c r="ER499" s="39">
        <f t="shared" si="986"/>
        <v>27093750</v>
      </c>
      <c r="ES499" s="39">
        <f t="shared" si="987"/>
        <v>43031250</v>
      </c>
      <c r="ET499" s="40">
        <f t="shared" si="933"/>
        <v>0</v>
      </c>
      <c r="EU499" s="39">
        <f t="shared" si="988"/>
        <v>0</v>
      </c>
      <c r="EV499" s="39">
        <f t="shared" si="989"/>
        <v>0</v>
      </c>
      <c r="EW499" s="39">
        <f t="shared" si="990"/>
        <v>0</v>
      </c>
      <c r="EX499" s="53">
        <f t="shared" si="991"/>
        <v>0</v>
      </c>
      <c r="EY499" s="39">
        <f t="shared" si="992"/>
        <v>0</v>
      </c>
      <c r="EZ499" s="39">
        <f t="shared" si="993"/>
        <v>0</v>
      </c>
      <c r="FT499" s="21">
        <v>445</v>
      </c>
      <c r="FU499" s="39">
        <v>675</v>
      </c>
      <c r="FV499" s="39">
        <v>425</v>
      </c>
      <c r="FW499" s="39">
        <v>2500</v>
      </c>
      <c r="FX499" s="50">
        <f t="shared" si="994"/>
        <v>2.9626822764959762E-3</v>
      </c>
      <c r="FY499" s="40">
        <f t="shared" si="934"/>
        <v>25.5</v>
      </c>
      <c r="FZ499" s="41">
        <f t="shared" si="995"/>
        <v>63750</v>
      </c>
      <c r="GA499" s="39">
        <f t="shared" si="996"/>
        <v>27093750</v>
      </c>
      <c r="GB499" s="39">
        <f t="shared" si="997"/>
        <v>43031250</v>
      </c>
      <c r="GC499" s="40">
        <f t="shared" si="935"/>
        <v>0</v>
      </c>
      <c r="GD499" s="39">
        <f t="shared" si="998"/>
        <v>0</v>
      </c>
      <c r="GE499" s="39">
        <f t="shared" si="999"/>
        <v>0</v>
      </c>
      <c r="GF499" s="39">
        <f t="shared" si="1000"/>
        <v>0</v>
      </c>
      <c r="GG499" s="53">
        <f t="shared" si="1001"/>
        <v>0</v>
      </c>
      <c r="GH499" s="39">
        <f t="shared" si="1002"/>
        <v>0</v>
      </c>
      <c r="GI499" s="39">
        <f t="shared" si="1003"/>
        <v>0</v>
      </c>
      <c r="HC499" s="21">
        <v>445</v>
      </c>
      <c r="HD499" s="39">
        <v>675</v>
      </c>
      <c r="HE499" s="39">
        <v>425</v>
      </c>
      <c r="HF499" s="39">
        <v>2500</v>
      </c>
      <c r="HG499" s="50">
        <f t="shared" si="1004"/>
        <v>2.9627276914315184E-3</v>
      </c>
      <c r="HH499" s="40">
        <f t="shared" si="936"/>
        <v>25.5</v>
      </c>
      <c r="HI499" s="41">
        <f t="shared" si="1005"/>
        <v>63750</v>
      </c>
      <c r="HJ499" s="39">
        <f t="shared" si="1006"/>
        <v>27093750</v>
      </c>
      <c r="HK499" s="39">
        <f t="shared" si="1007"/>
        <v>43031250</v>
      </c>
      <c r="HL499" s="40">
        <f t="shared" si="937"/>
        <v>0</v>
      </c>
      <c r="HM499" s="39">
        <f t="shared" si="1008"/>
        <v>0</v>
      </c>
      <c r="HN499" s="39">
        <f t="shared" si="1009"/>
        <v>0</v>
      </c>
      <c r="HO499" s="39">
        <f t="shared" si="1010"/>
        <v>0</v>
      </c>
      <c r="HP499" s="53">
        <f t="shared" si="1011"/>
        <v>0</v>
      </c>
      <c r="HQ499" s="39">
        <f t="shared" si="1012"/>
        <v>0</v>
      </c>
      <c r="HR499" s="39">
        <f t="shared" si="1013"/>
        <v>0</v>
      </c>
      <c r="IL499" s="21">
        <v>445</v>
      </c>
      <c r="IM499" s="39">
        <v>675</v>
      </c>
      <c r="IN499" s="39">
        <v>425</v>
      </c>
      <c r="IO499" s="39">
        <v>2500</v>
      </c>
      <c r="IP499" s="50">
        <f t="shared" si="1014"/>
        <v>2.9627276922512946E-3</v>
      </c>
      <c r="IQ499" s="40">
        <f t="shared" si="938"/>
        <v>25.5</v>
      </c>
      <c r="IR499" s="41">
        <f t="shared" si="1015"/>
        <v>63750</v>
      </c>
      <c r="IS499" s="39">
        <f t="shared" si="1016"/>
        <v>27093750</v>
      </c>
      <c r="IT499" s="39">
        <f t="shared" si="1017"/>
        <v>43031250</v>
      </c>
      <c r="IU499" s="40">
        <f t="shared" si="939"/>
        <v>0</v>
      </c>
      <c r="IV499" s="39">
        <f t="shared" si="1018"/>
        <v>0</v>
      </c>
      <c r="IW499" s="39">
        <f t="shared" si="1019"/>
        <v>0</v>
      </c>
      <c r="IX499" s="39">
        <f t="shared" si="1020"/>
        <v>0</v>
      </c>
      <c r="IY499" s="53">
        <f t="shared" si="1021"/>
        <v>0</v>
      </c>
      <c r="IZ499" s="39">
        <f t="shared" si="1022"/>
        <v>0</v>
      </c>
      <c r="JA499" s="39">
        <f t="shared" si="1023"/>
        <v>0</v>
      </c>
      <c r="JU499" s="21">
        <v>445</v>
      </c>
      <c r="JV499" s="39">
        <v>675</v>
      </c>
      <c r="JW499" s="39">
        <v>425</v>
      </c>
      <c r="JX499" s="39">
        <v>2500</v>
      </c>
      <c r="JY499" s="50">
        <f t="shared" si="1024"/>
        <v>2.9627276922512985E-3</v>
      </c>
      <c r="JZ499" s="40">
        <f t="shared" si="940"/>
        <v>25.5</v>
      </c>
      <c r="KA499" s="41">
        <f t="shared" si="1025"/>
        <v>63750</v>
      </c>
      <c r="KB499" s="39">
        <f t="shared" si="1026"/>
        <v>27093750</v>
      </c>
      <c r="KC499" s="39">
        <f t="shared" si="1027"/>
        <v>43031250</v>
      </c>
      <c r="KD499" s="40">
        <f t="shared" si="941"/>
        <v>0</v>
      </c>
      <c r="KE499" s="39">
        <f t="shared" si="1028"/>
        <v>0</v>
      </c>
      <c r="KF499" s="39">
        <f t="shared" si="1029"/>
        <v>0</v>
      </c>
      <c r="KG499" s="39">
        <f t="shared" si="1030"/>
        <v>0</v>
      </c>
      <c r="KH499" s="53">
        <f t="shared" si="1031"/>
        <v>0</v>
      </c>
      <c r="KI499" s="39">
        <f t="shared" si="1032"/>
        <v>0</v>
      </c>
      <c r="KJ499" s="39">
        <f t="shared" si="1033"/>
        <v>0</v>
      </c>
      <c r="LD499" s="21">
        <v>445</v>
      </c>
      <c r="LE499" s="39">
        <v>675</v>
      </c>
      <c r="LF499" s="39">
        <v>425</v>
      </c>
      <c r="LG499" s="39">
        <v>2500</v>
      </c>
      <c r="LH499" s="50">
        <f t="shared" si="1034"/>
        <v>2.9627276922512985E-3</v>
      </c>
      <c r="LI499" s="40">
        <f t="shared" si="942"/>
        <v>25.5</v>
      </c>
      <c r="LJ499" s="41">
        <f t="shared" si="1035"/>
        <v>63750</v>
      </c>
      <c r="LK499" s="39">
        <f t="shared" si="1036"/>
        <v>27093750</v>
      </c>
      <c r="LL499" s="39">
        <f t="shared" si="1037"/>
        <v>43031250</v>
      </c>
      <c r="LM499" s="40">
        <f t="shared" si="943"/>
        <v>0</v>
      </c>
      <c r="LN499" s="39">
        <f t="shared" si="1038"/>
        <v>0</v>
      </c>
      <c r="LO499" s="39">
        <f t="shared" si="1039"/>
        <v>0</v>
      </c>
      <c r="LP499" s="39">
        <f t="shared" si="1040"/>
        <v>0</v>
      </c>
      <c r="LQ499" s="53">
        <f t="shared" si="1041"/>
        <v>0</v>
      </c>
      <c r="LR499" s="39">
        <f t="shared" si="1042"/>
        <v>0</v>
      </c>
      <c r="LS499" s="39">
        <f t="shared" si="1043"/>
        <v>0</v>
      </c>
    </row>
    <row r="500" spans="1:331" x14ac:dyDescent="0.25">
      <c r="A500" s="21">
        <v>446</v>
      </c>
      <c r="B500" s="39">
        <v>666.66700000000003</v>
      </c>
      <c r="C500" s="39">
        <v>466.66699999999997</v>
      </c>
      <c r="D500" s="39">
        <v>1250</v>
      </c>
      <c r="E500" s="50">
        <f t="shared" si="944"/>
        <v>1.1033334000000001E-3</v>
      </c>
      <c r="F500" s="40">
        <f t="shared" si="924"/>
        <v>20.374429928833305</v>
      </c>
      <c r="G500" s="41">
        <f t="shared" si="945"/>
        <v>25468.037411041631</v>
      </c>
      <c r="H500" s="39">
        <f t="shared" si="946"/>
        <v>11885092.614498563</v>
      </c>
      <c r="I500" s="39">
        <f t="shared" si="947"/>
        <v>16978700.096706893</v>
      </c>
      <c r="J500" s="40">
        <f t="shared" si="925"/>
        <v>11432.499149999998</v>
      </c>
      <c r="K500" s="39">
        <f t="shared" si="948"/>
        <v>14290623.937499998</v>
      </c>
      <c r="L500" s="39">
        <f t="shared" si="949"/>
        <v>6668962601.0413113</v>
      </c>
      <c r="M500" s="39">
        <f t="shared" si="950"/>
        <v>9527087388.5413113</v>
      </c>
      <c r="N500" s="53">
        <f t="shared" si="951"/>
        <v>3112184770140.1455</v>
      </c>
      <c r="O500" s="39">
        <f t="shared" si="952"/>
        <v>4445977290348.4082</v>
      </c>
      <c r="P500" s="39">
        <f t="shared" si="953"/>
        <v>6351394768056.6709</v>
      </c>
      <c r="AJ500" s="21">
        <v>446</v>
      </c>
      <c r="AK500" s="39">
        <v>666.66700000000003</v>
      </c>
      <c r="AL500" s="39">
        <v>466.66699999999997</v>
      </c>
      <c r="AM500" s="39">
        <v>1250</v>
      </c>
      <c r="AN500" s="50">
        <f t="shared" si="954"/>
        <v>2.0363582414183266E-3</v>
      </c>
      <c r="AO500" s="40">
        <f t="shared" si="926"/>
        <v>25.5</v>
      </c>
      <c r="AP500" s="41">
        <f t="shared" si="955"/>
        <v>31875</v>
      </c>
      <c r="AQ500" s="39">
        <f t="shared" si="956"/>
        <v>14875010.625</v>
      </c>
      <c r="AR500" s="39">
        <f t="shared" si="957"/>
        <v>21250010.625</v>
      </c>
      <c r="AS500" s="40">
        <f t="shared" si="927"/>
        <v>0</v>
      </c>
      <c r="AT500" s="39">
        <f t="shared" si="958"/>
        <v>0</v>
      </c>
      <c r="AU500" s="39">
        <f t="shared" si="959"/>
        <v>0</v>
      </c>
      <c r="AV500" s="39">
        <f t="shared" si="960"/>
        <v>0</v>
      </c>
      <c r="AW500" s="53">
        <f t="shared" si="961"/>
        <v>0</v>
      </c>
      <c r="AX500" s="39">
        <f t="shared" si="962"/>
        <v>0</v>
      </c>
      <c r="AY500" s="39">
        <f t="shared" si="963"/>
        <v>0</v>
      </c>
      <c r="BS500" s="21">
        <v>446</v>
      </c>
      <c r="BT500" s="39">
        <v>666.66700000000003</v>
      </c>
      <c r="BU500" s="39">
        <v>466.66699999999997</v>
      </c>
      <c r="BV500" s="39">
        <v>1250</v>
      </c>
      <c r="BW500" s="50">
        <f t="shared" si="964"/>
        <v>2.4741157878268518E-3</v>
      </c>
      <c r="BX500" s="40">
        <f t="shared" si="928"/>
        <v>25.5</v>
      </c>
      <c r="BY500" s="41">
        <f t="shared" si="965"/>
        <v>31875</v>
      </c>
      <c r="BZ500" s="39">
        <f t="shared" si="966"/>
        <v>14875010.625</v>
      </c>
      <c r="CA500" s="39">
        <f t="shared" si="967"/>
        <v>21250010.625</v>
      </c>
      <c r="CB500" s="40">
        <f t="shared" si="929"/>
        <v>0</v>
      </c>
      <c r="CC500" s="39">
        <f t="shared" si="968"/>
        <v>0</v>
      </c>
      <c r="CD500" s="39">
        <f t="shared" si="969"/>
        <v>0</v>
      </c>
      <c r="CE500" s="39">
        <f t="shared" si="970"/>
        <v>0</v>
      </c>
      <c r="CF500" s="53">
        <f t="shared" si="971"/>
        <v>0</v>
      </c>
      <c r="CG500" s="39">
        <f t="shared" si="972"/>
        <v>0</v>
      </c>
      <c r="CH500" s="39">
        <f t="shared" si="973"/>
        <v>0</v>
      </c>
      <c r="DB500" s="21">
        <v>446</v>
      </c>
      <c r="DC500" s="39">
        <v>666.66700000000003</v>
      </c>
      <c r="DD500" s="39">
        <v>466.66699999999997</v>
      </c>
      <c r="DE500" s="39">
        <v>1250</v>
      </c>
      <c r="DF500" s="50">
        <f t="shared" si="974"/>
        <v>2.8873483618635761E-3</v>
      </c>
      <c r="DG500" s="40">
        <f t="shared" si="930"/>
        <v>25.5</v>
      </c>
      <c r="DH500" s="41">
        <f t="shared" si="975"/>
        <v>31875</v>
      </c>
      <c r="DI500" s="39">
        <f t="shared" si="976"/>
        <v>14875010.625</v>
      </c>
      <c r="DJ500" s="39">
        <f t="shared" si="977"/>
        <v>21250010.625</v>
      </c>
      <c r="DK500" s="40">
        <f t="shared" si="931"/>
        <v>0</v>
      </c>
      <c r="DL500" s="39">
        <f t="shared" si="978"/>
        <v>0</v>
      </c>
      <c r="DM500" s="39">
        <f t="shared" si="979"/>
        <v>0</v>
      </c>
      <c r="DN500" s="39">
        <f t="shared" si="980"/>
        <v>0</v>
      </c>
      <c r="DO500" s="53">
        <f t="shared" si="981"/>
        <v>0</v>
      </c>
      <c r="DP500" s="39">
        <f t="shared" si="982"/>
        <v>0</v>
      </c>
      <c r="DQ500" s="39">
        <f t="shared" si="983"/>
        <v>0</v>
      </c>
      <c r="EK500" s="21">
        <v>446</v>
      </c>
      <c r="EL500" s="39">
        <v>666.66700000000003</v>
      </c>
      <c r="EM500" s="39">
        <v>466.66699999999997</v>
      </c>
      <c r="EN500" s="39">
        <v>1250</v>
      </c>
      <c r="EO500" s="50">
        <f t="shared" si="984"/>
        <v>3.0446907337265401E-3</v>
      </c>
      <c r="EP500" s="40">
        <f t="shared" si="932"/>
        <v>25.5</v>
      </c>
      <c r="EQ500" s="41">
        <f t="shared" si="985"/>
        <v>31875</v>
      </c>
      <c r="ER500" s="39">
        <f t="shared" si="986"/>
        <v>14875010.625</v>
      </c>
      <c r="ES500" s="39">
        <f t="shared" si="987"/>
        <v>21250010.625</v>
      </c>
      <c r="ET500" s="40">
        <f t="shared" si="933"/>
        <v>0</v>
      </c>
      <c r="EU500" s="39">
        <f t="shared" si="988"/>
        <v>0</v>
      </c>
      <c r="EV500" s="39">
        <f t="shared" si="989"/>
        <v>0</v>
      </c>
      <c r="EW500" s="39">
        <f t="shared" si="990"/>
        <v>0</v>
      </c>
      <c r="EX500" s="53">
        <f t="shared" si="991"/>
        <v>0</v>
      </c>
      <c r="EY500" s="39">
        <f t="shared" si="992"/>
        <v>0</v>
      </c>
      <c r="EZ500" s="39">
        <f t="shared" si="993"/>
        <v>0</v>
      </c>
      <c r="FT500" s="21">
        <v>446</v>
      </c>
      <c r="FU500" s="39">
        <v>666.66700000000003</v>
      </c>
      <c r="FV500" s="39">
        <v>466.66699999999997</v>
      </c>
      <c r="FW500" s="39">
        <v>1250</v>
      </c>
      <c r="FX500" s="50">
        <f t="shared" si="994"/>
        <v>3.0566695738813683E-3</v>
      </c>
      <c r="FY500" s="40">
        <f t="shared" si="934"/>
        <v>25.5</v>
      </c>
      <c r="FZ500" s="41">
        <f t="shared" si="995"/>
        <v>31875</v>
      </c>
      <c r="GA500" s="39">
        <f t="shared" si="996"/>
        <v>14875010.625</v>
      </c>
      <c r="GB500" s="39">
        <f t="shared" si="997"/>
        <v>21250010.625</v>
      </c>
      <c r="GC500" s="40">
        <f t="shared" si="935"/>
        <v>0</v>
      </c>
      <c r="GD500" s="39">
        <f t="shared" si="998"/>
        <v>0</v>
      </c>
      <c r="GE500" s="39">
        <f t="shared" si="999"/>
        <v>0</v>
      </c>
      <c r="GF500" s="39">
        <f t="shared" si="1000"/>
        <v>0</v>
      </c>
      <c r="GG500" s="53">
        <f t="shared" si="1001"/>
        <v>0</v>
      </c>
      <c r="GH500" s="39">
        <f t="shared" si="1002"/>
        <v>0</v>
      </c>
      <c r="GI500" s="39">
        <f t="shared" si="1003"/>
        <v>0</v>
      </c>
      <c r="HC500" s="21">
        <v>446</v>
      </c>
      <c r="HD500" s="39">
        <v>666.66700000000003</v>
      </c>
      <c r="HE500" s="39">
        <v>466.66699999999997</v>
      </c>
      <c r="HF500" s="39">
        <v>1250</v>
      </c>
      <c r="HG500" s="50">
        <f t="shared" si="1004"/>
        <v>3.0567168063358689E-3</v>
      </c>
      <c r="HH500" s="40">
        <f t="shared" si="936"/>
        <v>25.5</v>
      </c>
      <c r="HI500" s="41">
        <f t="shared" si="1005"/>
        <v>31875</v>
      </c>
      <c r="HJ500" s="39">
        <f t="shared" si="1006"/>
        <v>14875010.625</v>
      </c>
      <c r="HK500" s="39">
        <f t="shared" si="1007"/>
        <v>21250010.625</v>
      </c>
      <c r="HL500" s="40">
        <f t="shared" si="937"/>
        <v>0</v>
      </c>
      <c r="HM500" s="39">
        <f t="shared" si="1008"/>
        <v>0</v>
      </c>
      <c r="HN500" s="39">
        <f t="shared" si="1009"/>
        <v>0</v>
      </c>
      <c r="HO500" s="39">
        <f t="shared" si="1010"/>
        <v>0</v>
      </c>
      <c r="HP500" s="53">
        <f t="shared" si="1011"/>
        <v>0</v>
      </c>
      <c r="HQ500" s="39">
        <f t="shared" si="1012"/>
        <v>0</v>
      </c>
      <c r="HR500" s="39">
        <f t="shared" si="1013"/>
        <v>0</v>
      </c>
      <c r="IL500" s="21">
        <v>446</v>
      </c>
      <c r="IM500" s="39">
        <v>666.66700000000003</v>
      </c>
      <c r="IN500" s="39">
        <v>466.66699999999997</v>
      </c>
      <c r="IO500" s="39">
        <v>1250</v>
      </c>
      <c r="IP500" s="50">
        <f t="shared" si="1014"/>
        <v>3.0567168071890137E-3</v>
      </c>
      <c r="IQ500" s="40">
        <f t="shared" si="938"/>
        <v>25.5</v>
      </c>
      <c r="IR500" s="41">
        <f t="shared" si="1015"/>
        <v>31875</v>
      </c>
      <c r="IS500" s="39">
        <f t="shared" si="1016"/>
        <v>14875010.625</v>
      </c>
      <c r="IT500" s="39">
        <f t="shared" si="1017"/>
        <v>21250010.625</v>
      </c>
      <c r="IU500" s="40">
        <f t="shared" si="939"/>
        <v>0</v>
      </c>
      <c r="IV500" s="39">
        <f t="shared" si="1018"/>
        <v>0</v>
      </c>
      <c r="IW500" s="39">
        <f t="shared" si="1019"/>
        <v>0</v>
      </c>
      <c r="IX500" s="39">
        <f t="shared" si="1020"/>
        <v>0</v>
      </c>
      <c r="IY500" s="53">
        <f t="shared" si="1021"/>
        <v>0</v>
      </c>
      <c r="IZ500" s="39">
        <f t="shared" si="1022"/>
        <v>0</v>
      </c>
      <c r="JA500" s="39">
        <f t="shared" si="1023"/>
        <v>0</v>
      </c>
      <c r="JU500" s="21">
        <v>446</v>
      </c>
      <c r="JV500" s="39">
        <v>666.66700000000003</v>
      </c>
      <c r="JW500" s="39">
        <v>466.66699999999997</v>
      </c>
      <c r="JX500" s="39">
        <v>1250</v>
      </c>
      <c r="JY500" s="50">
        <f t="shared" si="1024"/>
        <v>3.0567168071890171E-3</v>
      </c>
      <c r="JZ500" s="40">
        <f t="shared" si="940"/>
        <v>25.5</v>
      </c>
      <c r="KA500" s="41">
        <f t="shared" si="1025"/>
        <v>31875</v>
      </c>
      <c r="KB500" s="39">
        <f t="shared" si="1026"/>
        <v>14875010.625</v>
      </c>
      <c r="KC500" s="39">
        <f t="shared" si="1027"/>
        <v>21250010.625</v>
      </c>
      <c r="KD500" s="40">
        <f t="shared" si="941"/>
        <v>0</v>
      </c>
      <c r="KE500" s="39">
        <f t="shared" si="1028"/>
        <v>0</v>
      </c>
      <c r="KF500" s="39">
        <f t="shared" si="1029"/>
        <v>0</v>
      </c>
      <c r="KG500" s="39">
        <f t="shared" si="1030"/>
        <v>0</v>
      </c>
      <c r="KH500" s="53">
        <f t="shared" si="1031"/>
        <v>0</v>
      </c>
      <c r="KI500" s="39">
        <f t="shared" si="1032"/>
        <v>0</v>
      </c>
      <c r="KJ500" s="39">
        <f t="shared" si="1033"/>
        <v>0</v>
      </c>
      <c r="LD500" s="21">
        <v>446</v>
      </c>
      <c r="LE500" s="39">
        <v>666.66700000000003</v>
      </c>
      <c r="LF500" s="39">
        <v>466.66699999999997</v>
      </c>
      <c r="LG500" s="39">
        <v>1250</v>
      </c>
      <c r="LH500" s="50">
        <f t="shared" si="1034"/>
        <v>3.0567168071890171E-3</v>
      </c>
      <c r="LI500" s="40">
        <f t="shared" si="942"/>
        <v>25.5</v>
      </c>
      <c r="LJ500" s="41">
        <f t="shared" si="1035"/>
        <v>31875</v>
      </c>
      <c r="LK500" s="39">
        <f t="shared" si="1036"/>
        <v>14875010.625</v>
      </c>
      <c r="LL500" s="39">
        <f t="shared" si="1037"/>
        <v>21250010.625</v>
      </c>
      <c r="LM500" s="40">
        <f t="shared" si="943"/>
        <v>0</v>
      </c>
      <c r="LN500" s="39">
        <f t="shared" si="1038"/>
        <v>0</v>
      </c>
      <c r="LO500" s="39">
        <f t="shared" si="1039"/>
        <v>0</v>
      </c>
      <c r="LP500" s="39">
        <f t="shared" si="1040"/>
        <v>0</v>
      </c>
      <c r="LQ500" s="53">
        <f t="shared" si="1041"/>
        <v>0</v>
      </c>
      <c r="LR500" s="39">
        <f t="shared" si="1042"/>
        <v>0</v>
      </c>
      <c r="LS500" s="39">
        <f t="shared" si="1043"/>
        <v>0</v>
      </c>
    </row>
    <row r="501" spans="1:331" x14ac:dyDescent="0.25">
      <c r="A501" s="21">
        <v>447</v>
      </c>
      <c r="B501" s="39">
        <v>716.66700000000003</v>
      </c>
      <c r="C501" s="39">
        <v>-416.66699999999997</v>
      </c>
      <c r="D501" s="39">
        <v>1250</v>
      </c>
      <c r="E501" s="50">
        <f t="shared" si="944"/>
        <v>9.7333330000000005E-4</v>
      </c>
      <c r="F501" s="40">
        <f t="shared" si="924"/>
        <v>18.780466230333328</v>
      </c>
      <c r="G501" s="41">
        <f t="shared" si="945"/>
        <v>23475.582787916661</v>
      </c>
      <c r="H501" s="39">
        <f t="shared" si="946"/>
        <v>-9781500.6534928698</v>
      </c>
      <c r="I501" s="39">
        <f t="shared" si="947"/>
        <v>16824175.48986787</v>
      </c>
      <c r="J501" s="40">
        <f t="shared" si="925"/>
        <v>13090.000424999998</v>
      </c>
      <c r="K501" s="39">
        <f t="shared" si="948"/>
        <v>16362500.531249998</v>
      </c>
      <c r="L501" s="39">
        <f t="shared" si="949"/>
        <v>-6817714008.8543425</v>
      </c>
      <c r="M501" s="39">
        <f t="shared" si="950"/>
        <v>11726464168.229343</v>
      </c>
      <c r="N501" s="53">
        <f t="shared" si="951"/>
        <v>2840716442927.312</v>
      </c>
      <c r="O501" s="39">
        <f t="shared" si="952"/>
        <v>-4886030645583.6152</v>
      </c>
      <c r="P501" s="39">
        <f t="shared" si="953"/>
        <v>8403969896052.4189</v>
      </c>
      <c r="AJ501" s="21">
        <v>447</v>
      </c>
      <c r="AK501" s="39">
        <v>716.66700000000003</v>
      </c>
      <c r="AL501" s="39">
        <v>-416.66699999999997</v>
      </c>
      <c r="AM501" s="39">
        <v>1250</v>
      </c>
      <c r="AN501" s="50">
        <f t="shared" si="954"/>
        <v>7.7470340079409741E-4</v>
      </c>
      <c r="AO501" s="40">
        <f t="shared" si="926"/>
        <v>15.928882555337117</v>
      </c>
      <c r="AP501" s="41">
        <f t="shared" si="955"/>
        <v>19911.103194171395</v>
      </c>
      <c r="AQ501" s="39">
        <f t="shared" si="956"/>
        <v>-8296299.6346058119</v>
      </c>
      <c r="AR501" s="39">
        <f t="shared" si="957"/>
        <v>14269630.592857232</v>
      </c>
      <c r="AS501" s="40">
        <f t="shared" si="927"/>
        <v>15622.531639875258</v>
      </c>
      <c r="AT501" s="39">
        <f t="shared" si="958"/>
        <v>19528164.549844071</v>
      </c>
      <c r="AU501" s="39">
        <f t="shared" si="959"/>
        <v>-8136741738.4898787</v>
      </c>
      <c r="AV501" s="39">
        <f t="shared" si="960"/>
        <v>13995191103.443102</v>
      </c>
      <c r="AW501" s="53">
        <f t="shared" si="961"/>
        <v>3390311769951.3618</v>
      </c>
      <c r="AX501" s="39">
        <f t="shared" si="962"/>
        <v>-5831334291498.3262</v>
      </c>
      <c r="AY501" s="39">
        <f t="shared" si="963"/>
        <v>10029891622531.258</v>
      </c>
      <c r="BS501" s="21">
        <v>447</v>
      </c>
      <c r="BT501" s="39">
        <v>716.66700000000003</v>
      </c>
      <c r="BU501" s="39">
        <v>-416.66699999999997</v>
      </c>
      <c r="BV501" s="39">
        <v>1250</v>
      </c>
      <c r="BW501" s="50">
        <f t="shared" si="964"/>
        <v>9.0370695918966888E-4</v>
      </c>
      <c r="BX501" s="40">
        <f t="shared" si="928"/>
        <v>17.838152500276585</v>
      </c>
      <c r="BY501" s="41">
        <f t="shared" si="965"/>
        <v>22297.690625345731</v>
      </c>
      <c r="BZ501" s="39">
        <f t="shared" si="966"/>
        <v>-9290711.8597909287</v>
      </c>
      <c r="CA501" s="39">
        <f t="shared" si="967"/>
        <v>15980019.04739465</v>
      </c>
      <c r="CB501" s="40">
        <f t="shared" si="929"/>
        <v>13977.736270331725</v>
      </c>
      <c r="CC501" s="39">
        <f t="shared" si="968"/>
        <v>17472170.337914657</v>
      </c>
      <c r="CD501" s="39">
        <f t="shared" si="969"/>
        <v>-7280076798.1878862</v>
      </c>
      <c r="CE501" s="39">
        <f t="shared" si="970"/>
        <v>12521727899.562284</v>
      </c>
      <c r="CF501" s="53">
        <f t="shared" si="971"/>
        <v>3033367759270.5518</v>
      </c>
      <c r="CG501" s="39">
        <f t="shared" si="972"/>
        <v>-5217390798726.918</v>
      </c>
      <c r="CH501" s="39">
        <f t="shared" si="973"/>
        <v>8973909168595.6035</v>
      </c>
      <c r="DB501" s="21">
        <v>447</v>
      </c>
      <c r="DC501" s="39">
        <v>716.66700000000003</v>
      </c>
      <c r="DD501" s="39">
        <v>-416.66699999999997</v>
      </c>
      <c r="DE501" s="39">
        <v>1250</v>
      </c>
      <c r="DF501" s="50">
        <f t="shared" si="974"/>
        <v>9.5790896388060418E-4</v>
      </c>
      <c r="DG501" s="40">
        <f t="shared" si="930"/>
        <v>18.577044986802477</v>
      </c>
      <c r="DH501" s="41">
        <f t="shared" si="975"/>
        <v>23221.306233503095</v>
      </c>
      <c r="DI501" s="39">
        <f t="shared" si="976"/>
        <v>-9675552.0043950342</v>
      </c>
      <c r="DJ501" s="39">
        <f t="shared" si="977"/>
        <v>16641943.874445964</v>
      </c>
      <c r="DK501" s="40">
        <f t="shared" si="931"/>
        <v>13286.660710522296</v>
      </c>
      <c r="DL501" s="39">
        <f t="shared" si="978"/>
        <v>16608325.888152869</v>
      </c>
      <c r="DM501" s="39">
        <f t="shared" si="979"/>
        <v>-6920141322.8389912</v>
      </c>
      <c r="DN501" s="39">
        <f t="shared" si="980"/>
        <v>11902639089.284853</v>
      </c>
      <c r="DO501" s="53">
        <f t="shared" si="981"/>
        <v>2883394524563.3535</v>
      </c>
      <c r="DP501" s="39">
        <f t="shared" si="982"/>
        <v>-4959436921415.0518</v>
      </c>
      <c r="DQ501" s="39">
        <f t="shared" si="983"/>
        <v>8530228648200.5088</v>
      </c>
      <c r="EK501" s="21">
        <v>447</v>
      </c>
      <c r="EL501" s="39">
        <v>716.66700000000003</v>
      </c>
      <c r="EM501" s="39">
        <v>-416.66699999999997</v>
      </c>
      <c r="EN501" s="39">
        <v>1250</v>
      </c>
      <c r="EO501" s="50">
        <f t="shared" si="984"/>
        <v>9.814652928835405E-4</v>
      </c>
      <c r="EP501" s="40">
        <f t="shared" si="932"/>
        <v>18.886492446294824</v>
      </c>
      <c r="EQ501" s="41">
        <f t="shared" si="985"/>
        <v>23608.115557868528</v>
      </c>
      <c r="ER501" s="39">
        <f t="shared" si="986"/>
        <v>-9836722.6851504054</v>
      </c>
      <c r="ES501" s="39">
        <f t="shared" si="987"/>
        <v>16919157.352510966</v>
      </c>
      <c r="ET501" s="40">
        <f t="shared" si="933"/>
        <v>12986.317515734858</v>
      </c>
      <c r="EU501" s="39">
        <f t="shared" si="988"/>
        <v>16232896.894668572</v>
      </c>
      <c r="EV501" s="39">
        <f t="shared" si="989"/>
        <v>-6763712450.4108696</v>
      </c>
      <c r="EW501" s="39">
        <f t="shared" si="990"/>
        <v>11633581518.811441</v>
      </c>
      <c r="EX501" s="53">
        <f t="shared" si="991"/>
        <v>2818215775575.3457</v>
      </c>
      <c r="EY501" s="39">
        <f t="shared" si="992"/>
        <v>-4847329510698.6064</v>
      </c>
      <c r="EZ501" s="39">
        <f t="shared" si="993"/>
        <v>8337403966342.04</v>
      </c>
      <c r="FT501" s="21">
        <v>447</v>
      </c>
      <c r="FU501" s="39">
        <v>716.66700000000003</v>
      </c>
      <c r="FV501" s="39">
        <v>-416.66699999999997</v>
      </c>
      <c r="FW501" s="39">
        <v>1250</v>
      </c>
      <c r="FX501" s="50">
        <f t="shared" si="994"/>
        <v>9.8326508925097801E-4</v>
      </c>
      <c r="FY501" s="40">
        <f t="shared" si="934"/>
        <v>18.909844523059139</v>
      </c>
      <c r="FZ501" s="41">
        <f t="shared" si="995"/>
        <v>23637.305653823925</v>
      </c>
      <c r="GA501" s="39">
        <f t="shared" si="996"/>
        <v>-9848885.2348618526</v>
      </c>
      <c r="GB501" s="39">
        <f t="shared" si="997"/>
        <v>16940076.931009032</v>
      </c>
      <c r="GC501" s="40">
        <f t="shared" si="935"/>
        <v>12963.37011205003</v>
      </c>
      <c r="GD501" s="39">
        <f t="shared" si="998"/>
        <v>16204212.640062537</v>
      </c>
      <c r="GE501" s="39">
        <f t="shared" si="999"/>
        <v>-6751760668.0969362</v>
      </c>
      <c r="GF501" s="39">
        <f t="shared" si="1000"/>
        <v>11613024460.115698</v>
      </c>
      <c r="GG501" s="53">
        <f t="shared" si="1001"/>
        <v>2813235862293.9458</v>
      </c>
      <c r="GH501" s="39">
        <f t="shared" si="1002"/>
        <v>-4838764062723.0273</v>
      </c>
      <c r="GI501" s="39">
        <f t="shared" si="1003"/>
        <v>8322671400757.7383</v>
      </c>
      <c r="HC501" s="21">
        <v>447</v>
      </c>
      <c r="HD501" s="39">
        <v>716.66700000000003</v>
      </c>
      <c r="HE501" s="39">
        <v>-416.66699999999997</v>
      </c>
      <c r="HF501" s="39">
        <v>1250</v>
      </c>
      <c r="HG501" s="50">
        <f t="shared" si="1004"/>
        <v>9.8327273471608841E-4</v>
      </c>
      <c r="HH501" s="40">
        <f t="shared" si="936"/>
        <v>18.909943633680399</v>
      </c>
      <c r="HI501" s="41">
        <f t="shared" si="1005"/>
        <v>23637.429542100497</v>
      </c>
      <c r="HJ501" s="39">
        <f t="shared" si="1006"/>
        <v>-9848936.8550183866</v>
      </c>
      <c r="HK501" s="39">
        <f t="shared" si="1007"/>
        <v>16940165.717648536</v>
      </c>
      <c r="HL501" s="40">
        <f t="shared" si="937"/>
        <v>12963.272632369873</v>
      </c>
      <c r="HM501" s="39">
        <f t="shared" si="1008"/>
        <v>16204090.790462341</v>
      </c>
      <c r="HN501" s="39">
        <f t="shared" si="1009"/>
        <v>-6751709897.3895721</v>
      </c>
      <c r="HO501" s="39">
        <f t="shared" si="1010"/>
        <v>11612937134.528275</v>
      </c>
      <c r="HP501" s="53">
        <f t="shared" si="1011"/>
        <v>2813214707815.6206</v>
      </c>
      <c r="HQ501" s="39">
        <f t="shared" si="1012"/>
        <v>-4838727677032.4922</v>
      </c>
      <c r="HR501" s="39">
        <f t="shared" si="1013"/>
        <v>8322608817390.9756</v>
      </c>
      <c r="IL501" s="21">
        <v>447</v>
      </c>
      <c r="IM501" s="39">
        <v>716.66700000000003</v>
      </c>
      <c r="IN501" s="39">
        <v>-416.66699999999997</v>
      </c>
      <c r="IO501" s="39">
        <v>1250</v>
      </c>
      <c r="IP501" s="50">
        <f t="shared" si="1014"/>
        <v>9.8327273484410016E-4</v>
      </c>
      <c r="IQ501" s="40">
        <f t="shared" si="938"/>
        <v>18.909943635339857</v>
      </c>
      <c r="IR501" s="41">
        <f t="shared" si="1015"/>
        <v>23637.429544174822</v>
      </c>
      <c r="IS501" s="39">
        <f t="shared" si="1016"/>
        <v>-9848936.8558826894</v>
      </c>
      <c r="IT501" s="39">
        <f t="shared" si="1017"/>
        <v>16940165.719135139</v>
      </c>
      <c r="IU501" s="40">
        <f t="shared" si="939"/>
        <v>12963.272630737723</v>
      </c>
      <c r="IV501" s="39">
        <f t="shared" si="1018"/>
        <v>16204090.788422154</v>
      </c>
      <c r="IW501" s="39">
        <f t="shared" si="1019"/>
        <v>-6751709896.5394936</v>
      </c>
      <c r="IX501" s="39">
        <f t="shared" si="1020"/>
        <v>11612937133.066141</v>
      </c>
      <c r="IY501" s="53">
        <f t="shared" si="1021"/>
        <v>2813214707461.4209</v>
      </c>
      <c r="IZ501" s="39">
        <f t="shared" si="1022"/>
        <v>-4838727676423.2695</v>
      </c>
      <c r="JA501" s="39">
        <f t="shared" si="1023"/>
        <v>8322608816343.1123</v>
      </c>
      <c r="JU501" s="21">
        <v>447</v>
      </c>
      <c r="JV501" s="39">
        <v>716.66700000000003</v>
      </c>
      <c r="JW501" s="39">
        <v>-416.66699999999997</v>
      </c>
      <c r="JX501" s="39">
        <v>1250</v>
      </c>
      <c r="JY501" s="50">
        <f t="shared" si="1024"/>
        <v>9.8327273484410211E-4</v>
      </c>
      <c r="JZ501" s="40">
        <f t="shared" si="940"/>
        <v>18.909943635339875</v>
      </c>
      <c r="KA501" s="41">
        <f t="shared" si="1025"/>
        <v>23637.429544174844</v>
      </c>
      <c r="KB501" s="39">
        <f t="shared" si="1026"/>
        <v>-9848936.8558826987</v>
      </c>
      <c r="KC501" s="39">
        <f t="shared" si="1027"/>
        <v>16940165.719135154</v>
      </c>
      <c r="KD501" s="40">
        <f t="shared" si="941"/>
        <v>12963.2726307377</v>
      </c>
      <c r="KE501" s="39">
        <f t="shared" si="1028"/>
        <v>16204090.788422124</v>
      </c>
      <c r="KF501" s="39">
        <f t="shared" si="1029"/>
        <v>-6751709896.5394812</v>
      </c>
      <c r="KG501" s="39">
        <f t="shared" si="1030"/>
        <v>11612937133.066118</v>
      </c>
      <c r="KH501" s="53">
        <f t="shared" si="1031"/>
        <v>2813214707461.416</v>
      </c>
      <c r="KI501" s="39">
        <f t="shared" si="1032"/>
        <v>-4838727676423.2598</v>
      </c>
      <c r="KJ501" s="39">
        <f t="shared" si="1033"/>
        <v>8322608816343.0967</v>
      </c>
      <c r="LD501" s="21">
        <v>447</v>
      </c>
      <c r="LE501" s="39">
        <v>716.66700000000003</v>
      </c>
      <c r="LF501" s="39">
        <v>-416.66699999999997</v>
      </c>
      <c r="LG501" s="39">
        <v>1250</v>
      </c>
      <c r="LH501" s="50">
        <f t="shared" si="1034"/>
        <v>9.8327273484410211E-4</v>
      </c>
      <c r="LI501" s="40">
        <f t="shared" si="942"/>
        <v>18.909943635339875</v>
      </c>
      <c r="LJ501" s="41">
        <f t="shared" si="1035"/>
        <v>23637.429544174844</v>
      </c>
      <c r="LK501" s="39">
        <f t="shared" si="1036"/>
        <v>-9848936.8558826987</v>
      </c>
      <c r="LL501" s="39">
        <f t="shared" si="1037"/>
        <v>16940165.719135154</v>
      </c>
      <c r="LM501" s="40">
        <f t="shared" si="943"/>
        <v>12963.2726307377</v>
      </c>
      <c r="LN501" s="39">
        <f t="shared" si="1038"/>
        <v>16204090.788422124</v>
      </c>
      <c r="LO501" s="39">
        <f t="shared" si="1039"/>
        <v>-6751709896.5394812</v>
      </c>
      <c r="LP501" s="39">
        <f t="shared" si="1040"/>
        <v>11612937133.066118</v>
      </c>
      <c r="LQ501" s="53">
        <f t="shared" si="1041"/>
        <v>2813214707461.416</v>
      </c>
      <c r="LR501" s="39">
        <f t="shared" si="1042"/>
        <v>-4838727676423.2598</v>
      </c>
      <c r="LS501" s="39">
        <f t="shared" si="1043"/>
        <v>8322608816343.0967</v>
      </c>
    </row>
    <row r="502" spans="1:331" x14ac:dyDescent="0.25">
      <c r="A502" s="21">
        <v>448</v>
      </c>
      <c r="B502" s="39">
        <v>725</v>
      </c>
      <c r="C502" s="39">
        <v>-375</v>
      </c>
      <c r="D502" s="39">
        <v>2500</v>
      </c>
      <c r="E502" s="50">
        <f t="shared" si="944"/>
        <v>9.7999999999999997E-4</v>
      </c>
      <c r="F502" s="40">
        <f t="shared" si="924"/>
        <v>18.867450000000002</v>
      </c>
      <c r="G502" s="41">
        <f t="shared" si="945"/>
        <v>47168.625000000007</v>
      </c>
      <c r="H502" s="39">
        <f t="shared" si="946"/>
        <v>-17688234.375000004</v>
      </c>
      <c r="I502" s="39">
        <f t="shared" si="947"/>
        <v>34197253.125000007</v>
      </c>
      <c r="J502" s="40">
        <f t="shared" si="925"/>
        <v>13005</v>
      </c>
      <c r="K502" s="39">
        <f t="shared" si="948"/>
        <v>32512500</v>
      </c>
      <c r="L502" s="39">
        <f t="shared" si="949"/>
        <v>-12192187500</v>
      </c>
      <c r="M502" s="39">
        <f t="shared" si="950"/>
        <v>23571562500</v>
      </c>
      <c r="N502" s="53">
        <f t="shared" si="951"/>
        <v>4572070312500</v>
      </c>
      <c r="O502" s="39">
        <f t="shared" si="952"/>
        <v>-8839335937500</v>
      </c>
      <c r="P502" s="39">
        <f t="shared" si="953"/>
        <v>17089382812500</v>
      </c>
      <c r="AJ502" s="21">
        <v>448</v>
      </c>
      <c r="AK502" s="39">
        <v>725</v>
      </c>
      <c r="AL502" s="39">
        <v>-375</v>
      </c>
      <c r="AM502" s="39">
        <v>2500</v>
      </c>
      <c r="AN502" s="50">
        <f t="shared" si="954"/>
        <v>8.3866469514834723E-4</v>
      </c>
      <c r="AO502" s="40">
        <f t="shared" si="926"/>
        <v>16.902039474370131</v>
      </c>
      <c r="AP502" s="41">
        <f t="shared" si="955"/>
        <v>42255.098685925324</v>
      </c>
      <c r="AQ502" s="39">
        <f t="shared" si="956"/>
        <v>-15845662.007221997</v>
      </c>
      <c r="AR502" s="39">
        <f t="shared" si="957"/>
        <v>30634946.547295861</v>
      </c>
      <c r="AS502" s="40">
        <f t="shared" si="927"/>
        <v>14807.025136858574</v>
      </c>
      <c r="AT502" s="39">
        <f t="shared" si="958"/>
        <v>37017562.842146434</v>
      </c>
      <c r="AU502" s="39">
        <f t="shared" si="959"/>
        <v>-13881586065.804913</v>
      </c>
      <c r="AV502" s="39">
        <f t="shared" si="960"/>
        <v>26837733060.556164</v>
      </c>
      <c r="AW502" s="53">
        <f t="shared" si="961"/>
        <v>5205594774676.8418</v>
      </c>
      <c r="AX502" s="39">
        <f t="shared" si="962"/>
        <v>-10064149897708.561</v>
      </c>
      <c r="AY502" s="39">
        <f t="shared" si="963"/>
        <v>19457356468903.219</v>
      </c>
      <c r="BS502" s="21">
        <v>448</v>
      </c>
      <c r="BT502" s="39">
        <v>725</v>
      </c>
      <c r="BU502" s="39">
        <v>-375</v>
      </c>
      <c r="BV502" s="39">
        <v>2500</v>
      </c>
      <c r="BW502" s="50">
        <f t="shared" si="964"/>
        <v>9.8333846526417945E-4</v>
      </c>
      <c r="BX502" s="40">
        <f t="shared" si="928"/>
        <v>18.910795689152362</v>
      </c>
      <c r="BY502" s="41">
        <f t="shared" si="965"/>
        <v>47276.989222880904</v>
      </c>
      <c r="BZ502" s="39">
        <f t="shared" si="966"/>
        <v>-17728870.958580337</v>
      </c>
      <c r="CA502" s="39">
        <f t="shared" si="967"/>
        <v>34275817.186588652</v>
      </c>
      <c r="CB502" s="40">
        <f t="shared" si="929"/>
        <v>12962.434567881712</v>
      </c>
      <c r="CC502" s="39">
        <f t="shared" si="968"/>
        <v>32406086.419704281</v>
      </c>
      <c r="CD502" s="39">
        <f t="shared" si="969"/>
        <v>-12152282407.389105</v>
      </c>
      <c r="CE502" s="39">
        <f t="shared" si="970"/>
        <v>23494412654.285603</v>
      </c>
      <c r="CF502" s="53">
        <f t="shared" si="971"/>
        <v>4557105902770.9141</v>
      </c>
      <c r="CG502" s="39">
        <f t="shared" si="972"/>
        <v>-8810404745357.1016</v>
      </c>
      <c r="CH502" s="39">
        <f t="shared" si="973"/>
        <v>17033449174357.063</v>
      </c>
      <c r="DB502" s="21">
        <v>448</v>
      </c>
      <c r="DC502" s="39">
        <v>725</v>
      </c>
      <c r="DD502" s="39">
        <v>-375</v>
      </c>
      <c r="DE502" s="39">
        <v>2500</v>
      </c>
      <c r="DF502" s="50">
        <f t="shared" si="974"/>
        <v>1.0553686648781869E-3</v>
      </c>
      <c r="DG502" s="40">
        <f t="shared" si="930"/>
        <v>19.811406709500623</v>
      </c>
      <c r="DH502" s="41">
        <f t="shared" si="975"/>
        <v>49528.516773751559</v>
      </c>
      <c r="DI502" s="39">
        <f t="shared" si="976"/>
        <v>-18573193.790156834</v>
      </c>
      <c r="DJ502" s="39">
        <f t="shared" si="977"/>
        <v>35908174.660969883</v>
      </c>
      <c r="DK502" s="40">
        <f t="shared" si="931"/>
        <v>12044.049522803118</v>
      </c>
      <c r="DL502" s="39">
        <f t="shared" si="978"/>
        <v>30110123.807007793</v>
      </c>
      <c r="DM502" s="39">
        <f t="shared" si="979"/>
        <v>-11291296427.627922</v>
      </c>
      <c r="DN502" s="39">
        <f t="shared" si="980"/>
        <v>21829839760.08065</v>
      </c>
      <c r="DO502" s="53">
        <f t="shared" si="981"/>
        <v>4234236160360.4707</v>
      </c>
      <c r="DP502" s="39">
        <f t="shared" si="982"/>
        <v>-8186189910030.2441</v>
      </c>
      <c r="DQ502" s="39">
        <f t="shared" si="983"/>
        <v>15826633826058.471</v>
      </c>
      <c r="EK502" s="21">
        <v>448</v>
      </c>
      <c r="EL502" s="39">
        <v>725</v>
      </c>
      <c r="EM502" s="39">
        <v>-375</v>
      </c>
      <c r="EN502" s="39">
        <v>2500</v>
      </c>
      <c r="EO502" s="50">
        <f t="shared" si="984"/>
        <v>1.0855883337504914E-3</v>
      </c>
      <c r="EP502" s="40">
        <f t="shared" si="932"/>
        <v>20.169552066995831</v>
      </c>
      <c r="EQ502" s="41">
        <f t="shared" si="985"/>
        <v>50423.880167489573</v>
      </c>
      <c r="ER502" s="39">
        <f t="shared" si="986"/>
        <v>-18908955.062808588</v>
      </c>
      <c r="ES502" s="39">
        <f t="shared" si="987"/>
        <v>36557313.121429943</v>
      </c>
      <c r="ET502" s="40">
        <f t="shared" si="933"/>
        <v>11658.748744681234</v>
      </c>
      <c r="EU502" s="39">
        <f t="shared" si="988"/>
        <v>29146871.861703083</v>
      </c>
      <c r="EV502" s="39">
        <f t="shared" si="989"/>
        <v>-10930076948.138657</v>
      </c>
      <c r="EW502" s="39">
        <f t="shared" si="990"/>
        <v>21131482099.734734</v>
      </c>
      <c r="EX502" s="53">
        <f t="shared" si="991"/>
        <v>4098778855551.9961</v>
      </c>
      <c r="EY502" s="39">
        <f t="shared" si="992"/>
        <v>-7924305787400.5254</v>
      </c>
      <c r="EZ502" s="39">
        <f t="shared" si="993"/>
        <v>15320324522307.684</v>
      </c>
      <c r="FT502" s="21">
        <v>448</v>
      </c>
      <c r="FU502" s="39">
        <v>725</v>
      </c>
      <c r="FV502" s="39">
        <v>-375</v>
      </c>
      <c r="FW502" s="39">
        <v>2500</v>
      </c>
      <c r="FX502" s="50">
        <f t="shared" si="994"/>
        <v>1.0878958486194399E-3</v>
      </c>
      <c r="FY502" s="40">
        <f t="shared" si="934"/>
        <v>20.196420858593967</v>
      </c>
      <c r="FZ502" s="41">
        <f t="shared" si="995"/>
        <v>50491.052146484915</v>
      </c>
      <c r="GA502" s="39">
        <f t="shared" si="996"/>
        <v>-18934144.554931842</v>
      </c>
      <c r="GB502" s="39">
        <f t="shared" si="997"/>
        <v>36606012.806201562</v>
      </c>
      <c r="GC502" s="40">
        <f t="shared" si="935"/>
        <v>11629.327930102141</v>
      </c>
      <c r="GD502" s="39">
        <f t="shared" si="998"/>
        <v>29073319.825255353</v>
      </c>
      <c r="GE502" s="39">
        <f t="shared" si="999"/>
        <v>-10902494934.470757</v>
      </c>
      <c r="GF502" s="39">
        <f t="shared" si="1000"/>
        <v>21078156873.310131</v>
      </c>
      <c r="GG502" s="53">
        <f t="shared" si="1001"/>
        <v>4088435600426.5337</v>
      </c>
      <c r="GH502" s="39">
        <f t="shared" si="1002"/>
        <v>-7904308827491.2988</v>
      </c>
      <c r="GI502" s="39">
        <f t="shared" si="1003"/>
        <v>15281663733149.846</v>
      </c>
      <c r="HC502" s="21">
        <v>448</v>
      </c>
      <c r="HD502" s="39">
        <v>725</v>
      </c>
      <c r="HE502" s="39">
        <v>-375</v>
      </c>
      <c r="HF502" s="39">
        <v>2500</v>
      </c>
      <c r="HG502" s="50">
        <f t="shared" si="1004"/>
        <v>1.0879054505369282E-3</v>
      </c>
      <c r="HH502" s="40">
        <f t="shared" si="936"/>
        <v>20.196532521853442</v>
      </c>
      <c r="HI502" s="41">
        <f t="shared" si="1005"/>
        <v>50491.331304633604</v>
      </c>
      <c r="HJ502" s="39">
        <f t="shared" si="1006"/>
        <v>-18934249.239237603</v>
      </c>
      <c r="HK502" s="39">
        <f t="shared" si="1007"/>
        <v>36606215.195859365</v>
      </c>
      <c r="HL502" s="40">
        <f t="shared" si="937"/>
        <v>11629.205505654167</v>
      </c>
      <c r="HM502" s="39">
        <f t="shared" si="1008"/>
        <v>29073013.764135417</v>
      </c>
      <c r="HN502" s="39">
        <f t="shared" si="1009"/>
        <v>-10902380161.550781</v>
      </c>
      <c r="HO502" s="39">
        <f t="shared" si="1010"/>
        <v>21077934978.998177</v>
      </c>
      <c r="HP502" s="53">
        <f t="shared" si="1011"/>
        <v>4088392560581.543</v>
      </c>
      <c r="HQ502" s="39">
        <f t="shared" si="1012"/>
        <v>-7904225617124.3164</v>
      </c>
      <c r="HR502" s="39">
        <f t="shared" si="1013"/>
        <v>15281502859773.678</v>
      </c>
      <c r="IL502" s="21">
        <v>448</v>
      </c>
      <c r="IM502" s="39">
        <v>725</v>
      </c>
      <c r="IN502" s="39">
        <v>-375</v>
      </c>
      <c r="IO502" s="39">
        <v>2500</v>
      </c>
      <c r="IP502" s="50">
        <f t="shared" si="1014"/>
        <v>1.0879054507006408E-3</v>
      </c>
      <c r="IQ502" s="40">
        <f t="shared" si="938"/>
        <v>20.196532523757291</v>
      </c>
      <c r="IR502" s="41">
        <f t="shared" si="1015"/>
        <v>50491.33130939323</v>
      </c>
      <c r="IS502" s="39">
        <f t="shared" si="1016"/>
        <v>-18934249.24102246</v>
      </c>
      <c r="IT502" s="39">
        <f t="shared" si="1017"/>
        <v>36606215.199310094</v>
      </c>
      <c r="IU502" s="40">
        <f t="shared" si="939"/>
        <v>11629.205503566831</v>
      </c>
      <c r="IV502" s="39">
        <f t="shared" si="1018"/>
        <v>29073013.758917078</v>
      </c>
      <c r="IW502" s="39">
        <f t="shared" si="1019"/>
        <v>-10902380159.593904</v>
      </c>
      <c r="IX502" s="39">
        <f t="shared" si="1020"/>
        <v>21077934975.214882</v>
      </c>
      <c r="IY502" s="53">
        <f t="shared" si="1021"/>
        <v>4088392559847.7144</v>
      </c>
      <c r="IZ502" s="39">
        <f t="shared" si="1022"/>
        <v>-7904225615705.5811</v>
      </c>
      <c r="JA502" s="39">
        <f t="shared" si="1023"/>
        <v>15281502857030.789</v>
      </c>
      <c r="JU502" s="21">
        <v>448</v>
      </c>
      <c r="JV502" s="39">
        <v>725</v>
      </c>
      <c r="JW502" s="39">
        <v>-375</v>
      </c>
      <c r="JX502" s="39">
        <v>2500</v>
      </c>
      <c r="JY502" s="50">
        <f t="shared" si="1024"/>
        <v>1.0879054507006429E-3</v>
      </c>
      <c r="JZ502" s="40">
        <f t="shared" si="940"/>
        <v>20.19653252375732</v>
      </c>
      <c r="KA502" s="41">
        <f t="shared" si="1025"/>
        <v>50491.331309393296</v>
      </c>
      <c r="KB502" s="39">
        <f t="shared" si="1026"/>
        <v>-18934249.241022486</v>
      </c>
      <c r="KC502" s="39">
        <f t="shared" si="1027"/>
        <v>36606215.199310139</v>
      </c>
      <c r="KD502" s="40">
        <f t="shared" si="941"/>
        <v>11629.205503566802</v>
      </c>
      <c r="KE502" s="39">
        <f t="shared" si="1028"/>
        <v>29073013.758917004</v>
      </c>
      <c r="KF502" s="39">
        <f t="shared" si="1029"/>
        <v>-10902380159.593876</v>
      </c>
      <c r="KG502" s="39">
        <f t="shared" si="1030"/>
        <v>21077934975.214828</v>
      </c>
      <c r="KH502" s="53">
        <f t="shared" si="1031"/>
        <v>4088392559847.7036</v>
      </c>
      <c r="KI502" s="39">
        <f t="shared" si="1032"/>
        <v>-7904225615705.5605</v>
      </c>
      <c r="KJ502" s="39">
        <f t="shared" si="1033"/>
        <v>15281502857030.75</v>
      </c>
      <c r="LD502" s="21">
        <v>448</v>
      </c>
      <c r="LE502" s="39">
        <v>725</v>
      </c>
      <c r="LF502" s="39">
        <v>-375</v>
      </c>
      <c r="LG502" s="39">
        <v>2500</v>
      </c>
      <c r="LH502" s="50">
        <f t="shared" si="1034"/>
        <v>1.0879054507006429E-3</v>
      </c>
      <c r="LI502" s="40">
        <f t="shared" si="942"/>
        <v>20.19653252375732</v>
      </c>
      <c r="LJ502" s="41">
        <f t="shared" si="1035"/>
        <v>50491.331309393296</v>
      </c>
      <c r="LK502" s="39">
        <f t="shared" si="1036"/>
        <v>-18934249.241022486</v>
      </c>
      <c r="LL502" s="39">
        <f t="shared" si="1037"/>
        <v>36606215.199310139</v>
      </c>
      <c r="LM502" s="40">
        <f t="shared" si="943"/>
        <v>11629.205503566802</v>
      </c>
      <c r="LN502" s="39">
        <f t="shared" si="1038"/>
        <v>29073013.758917004</v>
      </c>
      <c r="LO502" s="39">
        <f t="shared" si="1039"/>
        <v>-10902380159.593876</v>
      </c>
      <c r="LP502" s="39">
        <f t="shared" si="1040"/>
        <v>21077934975.214828</v>
      </c>
      <c r="LQ502" s="53">
        <f t="shared" si="1041"/>
        <v>4088392559847.7036</v>
      </c>
      <c r="LR502" s="39">
        <f t="shared" si="1042"/>
        <v>-7904225615705.5605</v>
      </c>
      <c r="LS502" s="39">
        <f t="shared" si="1043"/>
        <v>15281502857030.75</v>
      </c>
    </row>
    <row r="503" spans="1:331" x14ac:dyDescent="0.25">
      <c r="A503" s="21">
        <v>449</v>
      </c>
      <c r="B503" s="39">
        <v>725</v>
      </c>
      <c r="C503" s="39">
        <v>-325</v>
      </c>
      <c r="D503" s="39">
        <v>2500</v>
      </c>
      <c r="E503" s="50">
        <f t="shared" si="944"/>
        <v>9.875000000000001E-4</v>
      </c>
      <c r="F503" s="40">
        <f t="shared" ref="F503:F518" si="1044">+IF(E503&gt;=0,IF(E503&lt;=eco,1-(1-E503/eco)^n,1),0)*0.85*fck</f>
        <v>18.964628906249999</v>
      </c>
      <c r="G503" s="41">
        <f t="shared" si="945"/>
        <v>47411.572265625</v>
      </c>
      <c r="H503" s="39">
        <f t="shared" si="946"/>
        <v>-15408760.986328125</v>
      </c>
      <c r="I503" s="39">
        <f t="shared" si="947"/>
        <v>34373389.892578125</v>
      </c>
      <c r="J503" s="40">
        <f t="shared" ref="J503:J518" si="1045">IF(AND(E503&gt;0,E503&lt;eco),0.85*fck*n/eco*(1-E503/eco)^(n-1),0)</f>
        <v>12909.375</v>
      </c>
      <c r="K503" s="39">
        <f t="shared" si="948"/>
        <v>32273437.5</v>
      </c>
      <c r="L503" s="39">
        <f t="shared" si="949"/>
        <v>-10488867187.5</v>
      </c>
      <c r="M503" s="39">
        <f t="shared" si="950"/>
        <v>23398242187.5</v>
      </c>
      <c r="N503" s="53">
        <f t="shared" si="951"/>
        <v>3408881835937.5</v>
      </c>
      <c r="O503" s="39">
        <f t="shared" si="952"/>
        <v>-7604428710937.5</v>
      </c>
      <c r="P503" s="39">
        <f t="shared" si="953"/>
        <v>16963725585937.5</v>
      </c>
      <c r="AJ503" s="21">
        <v>449</v>
      </c>
      <c r="AK503" s="39">
        <v>725</v>
      </c>
      <c r="AL503" s="39">
        <v>-325</v>
      </c>
      <c r="AM503" s="39">
        <v>2500</v>
      </c>
      <c r="AN503" s="50">
        <f t="shared" si="954"/>
        <v>9.1125673488632285E-4</v>
      </c>
      <c r="AO503" s="40">
        <f t="shared" ref="AO503:AO518" si="1046">+IF(AN503&gt;=0,IF(AN503&lt;=eco,1-(1-AN503/eco)^n,1),0)*0.85*fck</f>
        <v>17.943317904518757</v>
      </c>
      <c r="AP503" s="41">
        <f t="shared" si="955"/>
        <v>44858.294761296893</v>
      </c>
      <c r="AQ503" s="39">
        <f t="shared" si="956"/>
        <v>-14578945.797421491</v>
      </c>
      <c r="AR503" s="39">
        <f t="shared" si="957"/>
        <v>32522263.701940246</v>
      </c>
      <c r="AS503" s="40">
        <f t="shared" ref="AS503:AS518" si="1047">IF(AND(AN503&gt;0,AN503&lt;eco),0.85*fck*n/eco*(1-AN503/eco)^(n-1),0)</f>
        <v>13881.476630199384</v>
      </c>
      <c r="AT503" s="39">
        <f t="shared" si="958"/>
        <v>34703691.575498462</v>
      </c>
      <c r="AU503" s="39">
        <f t="shared" si="959"/>
        <v>-11278699762.037001</v>
      </c>
      <c r="AV503" s="39">
        <f t="shared" si="960"/>
        <v>25160176392.236385</v>
      </c>
      <c r="AW503" s="53">
        <f t="shared" si="961"/>
        <v>3665577422662.0254</v>
      </c>
      <c r="AX503" s="39">
        <f t="shared" si="962"/>
        <v>-8177057327476.8252</v>
      </c>
      <c r="AY503" s="39">
        <f t="shared" si="963"/>
        <v>18241127884371.379</v>
      </c>
      <c r="BS503" s="21">
        <v>449</v>
      </c>
      <c r="BT503" s="39">
        <v>725</v>
      </c>
      <c r="BU503" s="39">
        <v>-325</v>
      </c>
      <c r="BV503" s="39">
        <v>2500</v>
      </c>
      <c r="BW503" s="50">
        <f t="shared" si="964"/>
        <v>1.0736999690124913E-3</v>
      </c>
      <c r="BX503" s="40">
        <f t="shared" ref="BX503:BX518" si="1048">+IF(BW503&gt;=0,IF(BW503&lt;=eco,1-(1-BW503/eco)^n,1),0)*0.85*fck</f>
        <v>20.030047610277446</v>
      </c>
      <c r="BY503" s="41">
        <f t="shared" si="965"/>
        <v>50075.119025693617</v>
      </c>
      <c r="BZ503" s="39">
        <f t="shared" si="966"/>
        <v>-16274413.683350425</v>
      </c>
      <c r="CA503" s="39">
        <f t="shared" si="967"/>
        <v>36304461.293627873</v>
      </c>
      <c r="CB503" s="40">
        <f t="shared" ref="CB503:CB518" si="1049">IF(AND(BW503&gt;0,BW503&lt;eco),0.85*fck*n/eco*(1-BW503/eco)^(n-1),0)</f>
        <v>11810.325395090736</v>
      </c>
      <c r="CC503" s="39">
        <f t="shared" si="968"/>
        <v>29525813.487726841</v>
      </c>
      <c r="CD503" s="39">
        <f t="shared" si="969"/>
        <v>-9595889383.5112228</v>
      </c>
      <c r="CE503" s="39">
        <f t="shared" si="970"/>
        <v>21406214778.601959</v>
      </c>
      <c r="CF503" s="53">
        <f t="shared" si="971"/>
        <v>3118664049641.1475</v>
      </c>
      <c r="CG503" s="39">
        <f t="shared" si="972"/>
        <v>-6957019803045.6367</v>
      </c>
      <c r="CH503" s="39">
        <f t="shared" si="973"/>
        <v>15519505714486.42</v>
      </c>
      <c r="DB503" s="21">
        <v>449</v>
      </c>
      <c r="DC503" s="39">
        <v>725</v>
      </c>
      <c r="DD503" s="39">
        <v>-325</v>
      </c>
      <c r="DE503" s="39">
        <v>2500</v>
      </c>
      <c r="DF503" s="50">
        <f t="shared" si="974"/>
        <v>1.166288939629564E-3</v>
      </c>
      <c r="DG503" s="40">
        <f t="shared" ref="DG503:DG518" si="1050">+IF(DF503&gt;=0,IF(DF503&lt;=eco,1-(1-DF503/eco)^n,1),0)*0.85*fck</f>
        <v>21.06890240732702</v>
      </c>
      <c r="DH503" s="41">
        <f t="shared" si="975"/>
        <v>52672.256018317552</v>
      </c>
      <c r="DI503" s="39">
        <f t="shared" si="976"/>
        <v>-17118483.205953203</v>
      </c>
      <c r="DJ503" s="39">
        <f t="shared" si="977"/>
        <v>38187385.613280222</v>
      </c>
      <c r="DK503" s="40">
        <f t="shared" ref="DK503:DK518" si="1051">IF(AND(DF503&gt;0,DF503&lt;eco),0.85*fck*n/eco*(1-DF503/eco)^(n-1),0)</f>
        <v>10629.816019723059</v>
      </c>
      <c r="DL503" s="39">
        <f t="shared" si="978"/>
        <v>26574540.049307648</v>
      </c>
      <c r="DM503" s="39">
        <f t="shared" si="979"/>
        <v>-8636725516.0249863</v>
      </c>
      <c r="DN503" s="39">
        <f t="shared" si="980"/>
        <v>19266541535.748043</v>
      </c>
      <c r="DO503" s="53">
        <f t="shared" si="981"/>
        <v>2806935792708.1206</v>
      </c>
      <c r="DP503" s="39">
        <f t="shared" si="982"/>
        <v>-6261625999118.1143</v>
      </c>
      <c r="DQ503" s="39">
        <f t="shared" si="983"/>
        <v>13968242613417.332</v>
      </c>
      <c r="EK503" s="21">
        <v>449</v>
      </c>
      <c r="EL503" s="39">
        <v>725</v>
      </c>
      <c r="EM503" s="39">
        <v>-325</v>
      </c>
      <c r="EN503" s="39">
        <v>2500</v>
      </c>
      <c r="EO503" s="50">
        <f t="shared" si="984"/>
        <v>1.2041747440539497E-3</v>
      </c>
      <c r="EP503" s="40">
        <f t="shared" ref="EP503:EP518" si="1052">+IF(EO503&gt;=0,IF(EO503&lt;=eco,1-(1-EO503/eco)^n,1),0)*0.85*fck</f>
        <v>21.46247128273982</v>
      </c>
      <c r="EQ503" s="41">
        <f t="shared" si="985"/>
        <v>53656.178206849552</v>
      </c>
      <c r="ER503" s="39">
        <f t="shared" si="986"/>
        <v>-17438257.917226106</v>
      </c>
      <c r="ES503" s="39">
        <f t="shared" si="987"/>
        <v>38900729.199965924</v>
      </c>
      <c r="ET503" s="40">
        <f t="shared" ref="ET503:ET518" si="1053">IF(AND(EO503&gt;0,EO503&lt;eco),0.85*fck*n/eco*(1-EO503/eco)^(n-1),0)</f>
        <v>10146.772013312142</v>
      </c>
      <c r="EU503" s="39">
        <f t="shared" si="988"/>
        <v>25366930.033280354</v>
      </c>
      <c r="EV503" s="39">
        <f t="shared" si="989"/>
        <v>-8244252260.8161154</v>
      </c>
      <c r="EW503" s="39">
        <f t="shared" si="990"/>
        <v>18391024274.128258</v>
      </c>
      <c r="EX503" s="53">
        <f t="shared" si="991"/>
        <v>2679381984765.2373</v>
      </c>
      <c r="EY503" s="39">
        <f t="shared" si="992"/>
        <v>-5977082889091.6836</v>
      </c>
      <c r="EZ503" s="39">
        <f t="shared" si="993"/>
        <v>13333492598742.986</v>
      </c>
      <c r="FT503" s="21">
        <v>449</v>
      </c>
      <c r="FU503" s="39">
        <v>725</v>
      </c>
      <c r="FV503" s="39">
        <v>-325</v>
      </c>
      <c r="FW503" s="39">
        <v>2500</v>
      </c>
      <c r="FX503" s="50">
        <f t="shared" si="994"/>
        <v>1.207065729312707E-3</v>
      </c>
      <c r="FY503" s="40">
        <f t="shared" ref="FY503:FY518" si="1054">+IF(FX503&gt;=0,IF(FX503&lt;=eco,1-(1-FX503/eco)^n,1),0)*0.85*fck</f>
        <v>21.491752170106267</v>
      </c>
      <c r="FZ503" s="41">
        <f t="shared" si="995"/>
        <v>53729.38042526567</v>
      </c>
      <c r="GA503" s="39">
        <f t="shared" si="996"/>
        <v>-17462048.638211343</v>
      </c>
      <c r="GB503" s="39">
        <f t="shared" si="997"/>
        <v>38953800.808317609</v>
      </c>
      <c r="GC503" s="40">
        <f t="shared" ref="GC503:GC518" si="1055">IF(AND(FX503&gt;0,FX503&lt;eco),0.85*fck*n/eco*(1-FX503/eco)^(n-1),0)</f>
        <v>10109.911951262986</v>
      </c>
      <c r="GD503" s="39">
        <f t="shared" si="998"/>
        <v>25274779.878157463</v>
      </c>
      <c r="GE503" s="39">
        <f t="shared" si="999"/>
        <v>-8214303460.4011755</v>
      </c>
      <c r="GF503" s="39">
        <f t="shared" si="1000"/>
        <v>18324215411.664162</v>
      </c>
      <c r="GG503" s="53">
        <f t="shared" si="1001"/>
        <v>2669648624630.3818</v>
      </c>
      <c r="GH503" s="39">
        <f t="shared" si="1002"/>
        <v>-5955370008790.8525</v>
      </c>
      <c r="GI503" s="39">
        <f t="shared" si="1003"/>
        <v>13285056173456.516</v>
      </c>
      <c r="HC503" s="21">
        <v>449</v>
      </c>
      <c r="HD503" s="39">
        <v>725</v>
      </c>
      <c r="HE503" s="39">
        <v>-325</v>
      </c>
      <c r="HF503" s="39">
        <v>2500</v>
      </c>
      <c r="HG503" s="50">
        <f t="shared" si="1004"/>
        <v>1.207077595594882E-3</v>
      </c>
      <c r="HH503" s="40">
        <f t="shared" ref="HH503:HH518" si="1056">+IF(HG503&gt;=0,IF(HG503&lt;=eco,1-(1-HG503/eco)^n,1),0)*0.85*fck</f>
        <v>21.491872136276587</v>
      </c>
      <c r="HI503" s="41">
        <f t="shared" si="1005"/>
        <v>53729.68034069147</v>
      </c>
      <c r="HJ503" s="39">
        <f t="shared" si="1006"/>
        <v>-17462146.110724729</v>
      </c>
      <c r="HK503" s="39">
        <f t="shared" si="1007"/>
        <v>38954018.247001313</v>
      </c>
      <c r="HL503" s="40">
        <f t="shared" ref="HL503:HL518" si="1057">IF(AND(HG503&gt;0,HG503&lt;eco),0.85*fck*n/eco*(1-HG503/eco)^(n-1),0)</f>
        <v>10109.760656165254</v>
      </c>
      <c r="HM503" s="39">
        <f t="shared" si="1008"/>
        <v>25274401.640413135</v>
      </c>
      <c r="HN503" s="39">
        <f t="shared" si="1009"/>
        <v>-8214180533.1342688</v>
      </c>
      <c r="HO503" s="39">
        <f t="shared" si="1010"/>
        <v>18323941189.299522</v>
      </c>
      <c r="HP503" s="53">
        <f t="shared" si="1011"/>
        <v>2669608673268.6372</v>
      </c>
      <c r="HQ503" s="39">
        <f t="shared" si="1012"/>
        <v>-5955280886522.3447</v>
      </c>
      <c r="HR503" s="39">
        <f t="shared" si="1013"/>
        <v>13284857362242.154</v>
      </c>
      <c r="IL503" s="21">
        <v>449</v>
      </c>
      <c r="IM503" s="39">
        <v>725</v>
      </c>
      <c r="IN503" s="39">
        <v>-325</v>
      </c>
      <c r="IO503" s="39">
        <v>2500</v>
      </c>
      <c r="IP503" s="50">
        <f t="shared" si="1014"/>
        <v>1.207077595800036E-3</v>
      </c>
      <c r="IQ503" s="40">
        <f t="shared" ref="IQ503:IQ518" si="1058">+IF(IP503&gt;=0,IF(IP503&lt;=eco,1-(1-IP503/eco)^n,1),0)*0.85*fck</f>
        <v>21.491872138350647</v>
      </c>
      <c r="IR503" s="41">
        <f t="shared" si="1015"/>
        <v>53729.680345876615</v>
      </c>
      <c r="IS503" s="39">
        <f t="shared" si="1016"/>
        <v>-17462146.112409901</v>
      </c>
      <c r="IT503" s="39">
        <f t="shared" si="1017"/>
        <v>38954018.250760548</v>
      </c>
      <c r="IU503" s="40">
        <f t="shared" ref="IU503:IU518" si="1059">IF(AND(IP503&gt;0,IP503&lt;eco),0.85*fck*n/eco*(1-IP503/eco)^(n-1),0)</f>
        <v>10109.760653549542</v>
      </c>
      <c r="IV503" s="39">
        <f t="shared" si="1018"/>
        <v>25274401.633873854</v>
      </c>
      <c r="IW503" s="39">
        <f t="shared" si="1019"/>
        <v>-8214180531.0090027</v>
      </c>
      <c r="IX503" s="39">
        <f t="shared" si="1020"/>
        <v>18323941184.558544</v>
      </c>
      <c r="IY503" s="53">
        <f t="shared" si="1021"/>
        <v>2669608672577.9258</v>
      </c>
      <c r="IZ503" s="39">
        <f t="shared" si="1022"/>
        <v>-5955280884981.5264</v>
      </c>
      <c r="JA503" s="39">
        <f t="shared" si="1023"/>
        <v>13284857358804.945</v>
      </c>
      <c r="JU503" s="21">
        <v>449</v>
      </c>
      <c r="JV503" s="39">
        <v>725</v>
      </c>
      <c r="JW503" s="39">
        <v>-325</v>
      </c>
      <c r="JX503" s="39">
        <v>2500</v>
      </c>
      <c r="JY503" s="50">
        <f t="shared" si="1024"/>
        <v>1.207077595800038E-3</v>
      </c>
      <c r="JZ503" s="40">
        <f t="shared" ref="JZ503:JZ518" si="1060">+IF(JY503&gt;=0,IF(JY503&lt;=eco,1-(1-JY503/eco)^n,1),0)*0.85*fck</f>
        <v>21.491872138350665</v>
      </c>
      <c r="KA503" s="41">
        <f t="shared" si="1025"/>
        <v>53729.680345876659</v>
      </c>
      <c r="KB503" s="39">
        <f t="shared" si="1026"/>
        <v>-17462146.112409916</v>
      </c>
      <c r="KC503" s="39">
        <f t="shared" si="1027"/>
        <v>38954018.250760578</v>
      </c>
      <c r="KD503" s="40">
        <f t="shared" ref="KD503:KD518" si="1061">IF(AND(JY503&gt;0,JY503&lt;eco),0.85*fck*n/eco*(1-JY503/eco)^(n-1),0)</f>
        <v>10109.760653549516</v>
      </c>
      <c r="KE503" s="39">
        <f t="shared" si="1028"/>
        <v>25274401.633873791</v>
      </c>
      <c r="KF503" s="39">
        <f t="shared" si="1029"/>
        <v>-8214180531.0089817</v>
      </c>
      <c r="KG503" s="39">
        <f t="shared" si="1030"/>
        <v>18323941184.558498</v>
      </c>
      <c r="KH503" s="53">
        <f t="shared" si="1031"/>
        <v>2669608672577.9189</v>
      </c>
      <c r="KI503" s="39">
        <f t="shared" si="1032"/>
        <v>-5955280884981.5117</v>
      </c>
      <c r="KJ503" s="39">
        <f t="shared" si="1033"/>
        <v>13284857358804.91</v>
      </c>
      <c r="LD503" s="21">
        <v>449</v>
      </c>
      <c r="LE503" s="39">
        <v>725</v>
      </c>
      <c r="LF503" s="39">
        <v>-325</v>
      </c>
      <c r="LG503" s="39">
        <v>2500</v>
      </c>
      <c r="LH503" s="50">
        <f t="shared" si="1034"/>
        <v>1.207077595800038E-3</v>
      </c>
      <c r="LI503" s="40">
        <f t="shared" ref="LI503:LI518" si="1062">+IF(LH503&gt;=0,IF(LH503&lt;=eco,1-(1-LH503/eco)^n,1),0)*0.85*fck</f>
        <v>21.491872138350665</v>
      </c>
      <c r="LJ503" s="41">
        <f t="shared" si="1035"/>
        <v>53729.680345876659</v>
      </c>
      <c r="LK503" s="39">
        <f t="shared" si="1036"/>
        <v>-17462146.112409916</v>
      </c>
      <c r="LL503" s="39">
        <f t="shared" si="1037"/>
        <v>38954018.250760578</v>
      </c>
      <c r="LM503" s="40">
        <f t="shared" ref="LM503:LM518" si="1063">IF(AND(LH503&gt;0,LH503&lt;eco),0.85*fck*n/eco*(1-LH503/eco)^(n-1),0)</f>
        <v>10109.760653549516</v>
      </c>
      <c r="LN503" s="39">
        <f t="shared" si="1038"/>
        <v>25274401.633873791</v>
      </c>
      <c r="LO503" s="39">
        <f t="shared" si="1039"/>
        <v>-8214180531.0089817</v>
      </c>
      <c r="LP503" s="39">
        <f t="shared" si="1040"/>
        <v>18323941184.558498</v>
      </c>
      <c r="LQ503" s="53">
        <f t="shared" si="1041"/>
        <v>2669608672577.9189</v>
      </c>
      <c r="LR503" s="39">
        <f t="shared" si="1042"/>
        <v>-5955280884981.5117</v>
      </c>
      <c r="LS503" s="39">
        <f t="shared" si="1043"/>
        <v>13284857358804.91</v>
      </c>
    </row>
    <row r="504" spans="1:331" x14ac:dyDescent="0.25">
      <c r="A504" s="21">
        <v>450</v>
      </c>
      <c r="B504" s="39">
        <v>725</v>
      </c>
      <c r="C504" s="39">
        <v>-275</v>
      </c>
      <c r="D504" s="39">
        <v>2500</v>
      </c>
      <c r="E504" s="50">
        <f t="shared" ref="E504:E518" si="1064">B$47+B$48*C504+B$49*B504</f>
        <v>9.9500000000000001E-4</v>
      </c>
      <c r="F504" s="40">
        <f t="shared" si="1044"/>
        <v>19.061090624999999</v>
      </c>
      <c r="G504" s="41">
        <f t="shared" ref="G504:G518" si="1065">+F504*D504</f>
        <v>47652.726562499993</v>
      </c>
      <c r="H504" s="39">
        <f t="shared" ref="H504:H518" si="1066">+G504*C504</f>
        <v>-13104499.804687498</v>
      </c>
      <c r="I504" s="39">
        <f t="shared" ref="I504:I518" si="1067">+G504*B504</f>
        <v>34548226.757812493</v>
      </c>
      <c r="J504" s="40">
        <f t="shared" si="1045"/>
        <v>12813.749999999998</v>
      </c>
      <c r="K504" s="39">
        <f t="shared" ref="K504:K518" si="1068">+J504*D504</f>
        <v>32034374.999999996</v>
      </c>
      <c r="L504" s="39">
        <f t="shared" ref="L504:L518" si="1069">+K504*C504</f>
        <v>-8809453124.9999981</v>
      </c>
      <c r="M504" s="39">
        <f t="shared" ref="M504:M518" si="1070">+K504*B504</f>
        <v>23224921874.999996</v>
      </c>
      <c r="N504" s="53">
        <f t="shared" ref="N504:N518" si="1071">+K504*C504*C504</f>
        <v>2422599609374.9995</v>
      </c>
      <c r="O504" s="39">
        <f t="shared" ref="O504:O518" si="1072">+K504*B504*C504</f>
        <v>-6386853515624.999</v>
      </c>
      <c r="P504" s="39">
        <f t="shared" ref="P504:P518" si="1073">+K504*B504^2</f>
        <v>16838068359374.998</v>
      </c>
      <c r="AJ504" s="21">
        <v>450</v>
      </c>
      <c r="AK504" s="39">
        <v>725</v>
      </c>
      <c r="AL504" s="39">
        <v>-275</v>
      </c>
      <c r="AM504" s="39">
        <v>2500</v>
      </c>
      <c r="AN504" s="50">
        <f t="shared" ref="AN504:AN518" si="1074">AK$47+AK$48*AL504+AK$49*AK504</f>
        <v>9.8384877462429857E-4</v>
      </c>
      <c r="AO504" s="40">
        <f t="shared" si="1046"/>
        <v>18.917408880692559</v>
      </c>
      <c r="AP504" s="41">
        <f t="shared" ref="AP504:AP518" si="1075">+AO504*AM504</f>
        <v>47293.522201731394</v>
      </c>
      <c r="AQ504" s="39">
        <f t="shared" ref="AQ504:AQ518" si="1076">+AP504*AL504</f>
        <v>-13005718.605476134</v>
      </c>
      <c r="AR504" s="39">
        <f t="shared" ref="AR504:AR518" si="1077">+AP504*AK504</f>
        <v>34287803.596255258</v>
      </c>
      <c r="AS504" s="40">
        <f t="shared" si="1047"/>
        <v>12955.928123540194</v>
      </c>
      <c r="AT504" s="39">
        <f t="shared" ref="AT504:AT518" si="1078">+AS504*AM504</f>
        <v>32389820.308850486</v>
      </c>
      <c r="AU504" s="39">
        <f t="shared" ref="AU504:AU518" si="1079">+AT504*AL504</f>
        <v>-8907200584.9338837</v>
      </c>
      <c r="AV504" s="39">
        <f t="shared" ref="AV504:AV518" si="1080">+AT504*AK504</f>
        <v>23482619723.916603</v>
      </c>
      <c r="AW504" s="53">
        <f t="shared" ref="AW504:AW518" si="1081">+AT504*AL504*AL504</f>
        <v>2449480160856.8179</v>
      </c>
      <c r="AX504" s="39">
        <f t="shared" ref="AX504:AX518" si="1082">+AT504*AK504*AL504</f>
        <v>-6457720424077.0654</v>
      </c>
      <c r="AY504" s="39">
        <f t="shared" ref="AY504:AY518" si="1083">+AT504*AK504^2</f>
        <v>17024899299839.537</v>
      </c>
      <c r="BS504" s="21">
        <v>450</v>
      </c>
      <c r="BT504" s="39">
        <v>725</v>
      </c>
      <c r="BU504" s="39">
        <v>-275</v>
      </c>
      <c r="BV504" s="39">
        <v>2500</v>
      </c>
      <c r="BW504" s="50">
        <f t="shared" ref="BW504:BW518" si="1084">BT$47+BT$48*BU504+BT$49*BT504</f>
        <v>1.1640614727608037E-3</v>
      </c>
      <c r="BX504" s="40">
        <f t="shared" si="1048"/>
        <v>21.045193214066916</v>
      </c>
      <c r="BY504" s="41">
        <f t="shared" ref="BY504:BY518" si="1085">+BX504*BV504</f>
        <v>52612.983035167294</v>
      </c>
      <c r="BZ504" s="39">
        <f t="shared" ref="BZ504:BZ518" si="1086">+BY504*BU504</f>
        <v>-14468570.334671006</v>
      </c>
      <c r="CA504" s="39">
        <f t="shared" ref="CA504:CA518" si="1087">+BY504*BT504</f>
        <v>38144412.700496286</v>
      </c>
      <c r="CB504" s="40">
        <f t="shared" si="1049"/>
        <v>10658.216222299754</v>
      </c>
      <c r="CC504" s="39">
        <f t="shared" ref="CC504:CC518" si="1088">+CB504*BV504</f>
        <v>26645540.555749387</v>
      </c>
      <c r="CD504" s="39">
        <f t="shared" ref="CD504:CD518" si="1089">+CC504*BU504</f>
        <v>-7327523652.8310814</v>
      </c>
      <c r="CE504" s="39">
        <f t="shared" ref="CE504:CE518" si="1090">+CC504*BT504</f>
        <v>19318016902.918304</v>
      </c>
      <c r="CF504" s="53">
        <f t="shared" ref="CF504:CF518" si="1091">+CC504*BU504*BU504</f>
        <v>2015069004528.5474</v>
      </c>
      <c r="CG504" s="39">
        <f t="shared" ref="CG504:CG518" si="1092">+CC504*BT504*BU504</f>
        <v>-5312454648302.5342</v>
      </c>
      <c r="CH504" s="39">
        <f t="shared" ref="CH504:CH518" si="1093">+CC504*BT504^2</f>
        <v>14005562254615.771</v>
      </c>
      <c r="DB504" s="21">
        <v>450</v>
      </c>
      <c r="DC504" s="39">
        <v>725</v>
      </c>
      <c r="DD504" s="39">
        <v>-275</v>
      </c>
      <c r="DE504" s="39">
        <v>2500</v>
      </c>
      <c r="DF504" s="50">
        <f t="shared" ref="DF504:DF518" si="1094">DC$47+DC$48*DD504+DC$49*DC504</f>
        <v>1.2772092143809408E-3</v>
      </c>
      <c r="DG504" s="40">
        <f t="shared" si="1050"/>
        <v>22.169530936429169</v>
      </c>
      <c r="DH504" s="41">
        <f t="shared" ref="DH504:DH518" si="1095">+DG504*DE504</f>
        <v>55423.827341072923</v>
      </c>
      <c r="DI504" s="39">
        <f t="shared" ref="DI504:DI518" si="1096">+DH504*DD504</f>
        <v>-15241552.518795054</v>
      </c>
      <c r="DJ504" s="39">
        <f t="shared" ref="DJ504:DJ518" si="1097">+DH504*DC504</f>
        <v>40182274.822277866</v>
      </c>
      <c r="DK504" s="40">
        <f t="shared" si="1051"/>
        <v>9215.5825166430041</v>
      </c>
      <c r="DL504" s="39">
        <f t="shared" ref="DL504:DL518" si="1098">+DK504*DE504</f>
        <v>23038956.29160751</v>
      </c>
      <c r="DM504" s="39">
        <f t="shared" ref="DM504:DM518" si="1099">+DL504*DD504</f>
        <v>-6335712980.1920652</v>
      </c>
      <c r="DN504" s="39">
        <f t="shared" ref="DN504:DN518" si="1100">+DL504*DC504</f>
        <v>16703243311.415445</v>
      </c>
      <c r="DO504" s="53">
        <f t="shared" ref="DO504:DO518" si="1101">+DL504*DD504*DD504</f>
        <v>1742321069552.8179</v>
      </c>
      <c r="DP504" s="39">
        <f t="shared" ref="DP504:DP518" si="1102">+DL504*DC504*DD504</f>
        <v>-4593391910639.2471</v>
      </c>
      <c r="DQ504" s="39">
        <f t="shared" ref="DQ504:DQ518" si="1103">+DL504*DC504^2</f>
        <v>12109851400776.197</v>
      </c>
      <c r="EK504" s="21">
        <v>450</v>
      </c>
      <c r="EL504" s="39">
        <v>725</v>
      </c>
      <c r="EM504" s="39">
        <v>-275</v>
      </c>
      <c r="EN504" s="39">
        <v>2500</v>
      </c>
      <c r="EO504" s="50">
        <f t="shared" ref="EO504:EO518" si="1104">EL$47+EL$48*EM504+EL$49*EL504</f>
        <v>1.3227611543574077E-3</v>
      </c>
      <c r="EP504" s="40">
        <f t="shared" si="1052"/>
        <v>22.576090605448393</v>
      </c>
      <c r="EQ504" s="41">
        <f t="shared" ref="EQ504:EQ518" si="1105">+EP504*EN504</f>
        <v>56440.226513620983</v>
      </c>
      <c r="ER504" s="39">
        <f t="shared" ref="ER504:ER518" si="1106">+EQ504*EM504</f>
        <v>-15521062.29124577</v>
      </c>
      <c r="ES504" s="39">
        <f t="shared" ref="ES504:ES518" si="1107">+EQ504*EL504</f>
        <v>40919164.222375214</v>
      </c>
      <c r="ET504" s="40">
        <f t="shared" si="1053"/>
        <v>8634.7952819430539</v>
      </c>
      <c r="EU504" s="39">
        <f t="shared" ref="EU504:EU518" si="1108">+ET504*EN504</f>
        <v>21586988.204857636</v>
      </c>
      <c r="EV504" s="39">
        <f t="shared" ref="EV504:EV518" si="1109">+EU504*EM504</f>
        <v>-5936421756.3358498</v>
      </c>
      <c r="EW504" s="39">
        <f t="shared" ref="EW504:EW518" si="1110">+EU504*EL504</f>
        <v>15650566448.521786</v>
      </c>
      <c r="EX504" s="53">
        <f t="shared" ref="EX504:EX518" si="1111">+EU504*EM504*EM504</f>
        <v>1632515982992.3586</v>
      </c>
      <c r="EY504" s="39">
        <f t="shared" ref="EY504:EY518" si="1112">+EU504*EL504*EM504</f>
        <v>-4303905773343.4912</v>
      </c>
      <c r="EZ504" s="39">
        <f t="shared" ref="EZ504:EZ518" si="1113">+EU504*EL504^2</f>
        <v>11346660675178.295</v>
      </c>
      <c r="FT504" s="21">
        <v>450</v>
      </c>
      <c r="FU504" s="39">
        <v>725</v>
      </c>
      <c r="FV504" s="39">
        <v>-275</v>
      </c>
      <c r="FW504" s="39">
        <v>2500</v>
      </c>
      <c r="FX504" s="50">
        <f t="shared" ref="FX504:FX518" si="1114">FU$47+FU$48*FV504+FU$49*FU504</f>
        <v>1.3262356100059739E-3</v>
      </c>
      <c r="FY504" s="40">
        <f t="shared" si="1054"/>
        <v>22.60601486069686</v>
      </c>
      <c r="FZ504" s="41">
        <f t="shared" ref="FZ504:FZ518" si="1115">+FY504*FW504</f>
        <v>56515.037151742152</v>
      </c>
      <c r="GA504" s="39">
        <f t="shared" ref="GA504:GA518" si="1116">+FZ504*FV504</f>
        <v>-15541635.216729091</v>
      </c>
      <c r="GB504" s="39">
        <f t="shared" ref="GB504:GB518" si="1117">+FZ504*FU504</f>
        <v>40973401.935013063</v>
      </c>
      <c r="GC504" s="40">
        <f t="shared" si="1055"/>
        <v>8590.4959724238306</v>
      </c>
      <c r="GD504" s="39">
        <f t="shared" ref="GD504:GD518" si="1118">+GC504*FW504</f>
        <v>21476239.931059577</v>
      </c>
      <c r="GE504" s="39">
        <f t="shared" ref="GE504:GE518" si="1119">+GD504*FV504</f>
        <v>-5905965981.0413837</v>
      </c>
      <c r="GF504" s="39">
        <f t="shared" ref="GF504:GF518" si="1120">+GD504*FU504</f>
        <v>15570273950.018192</v>
      </c>
      <c r="GG504" s="53">
        <f t="shared" ref="GG504:GG518" si="1121">+GD504*FV504*FV504</f>
        <v>1624140644786.3806</v>
      </c>
      <c r="GH504" s="39">
        <f t="shared" ref="GH504:GH518" si="1122">+GD504*FU504*FV504</f>
        <v>-4281825336255.0029</v>
      </c>
      <c r="GI504" s="39">
        <f t="shared" ref="GI504:GI518" si="1123">+GD504*FU504^2</f>
        <v>11288448613763.189</v>
      </c>
      <c r="HC504" s="21">
        <v>450</v>
      </c>
      <c r="HD504" s="39">
        <v>725</v>
      </c>
      <c r="HE504" s="39">
        <v>-275</v>
      </c>
      <c r="HF504" s="39">
        <v>2500</v>
      </c>
      <c r="HG504" s="50">
        <f t="shared" ref="HG504:HG518" si="1124">HD$47+HD$48*HE504+HD$49*HD504</f>
        <v>1.3262497406528358E-3</v>
      </c>
      <c r="HH504" s="40">
        <f t="shared" si="1056"/>
        <v>22.606136248688884</v>
      </c>
      <c r="HI504" s="41">
        <f t="shared" ref="HI504:HI518" si="1125">+HH504*HF504</f>
        <v>56515.340621722207</v>
      </c>
      <c r="HJ504" s="39">
        <f t="shared" ref="HJ504:HJ518" si="1126">+HI504*HE504</f>
        <v>-15541718.670973606</v>
      </c>
      <c r="HK504" s="39">
        <f t="shared" ref="HK504:HK518" si="1127">+HI504*HD504</f>
        <v>40973621.9507486</v>
      </c>
      <c r="HL504" s="40">
        <f t="shared" si="1057"/>
        <v>8590.3158066763444</v>
      </c>
      <c r="HM504" s="39">
        <f t="shared" ref="HM504:HM518" si="1128">+HL504*HF504</f>
        <v>21475789.516690861</v>
      </c>
      <c r="HN504" s="39">
        <f t="shared" ref="HN504:HN518" si="1129">+HM504*HE504</f>
        <v>-5905842117.0899868</v>
      </c>
      <c r="HO504" s="39">
        <f t="shared" ref="HO504:HO518" si="1130">+HM504*HD504</f>
        <v>15569947399.600874</v>
      </c>
      <c r="HP504" s="53">
        <f t="shared" ref="HP504:HP518" si="1131">+HM504*HE504*HE504</f>
        <v>1624106582199.7463</v>
      </c>
      <c r="HQ504" s="39">
        <f t="shared" ref="HQ504:HQ518" si="1132">+HM504*HD504*HE504</f>
        <v>-4281735534890.2402</v>
      </c>
      <c r="HR504" s="39">
        <f t="shared" ref="HR504:HR518" si="1133">+HM504*HD504^2</f>
        <v>11288211864710.635</v>
      </c>
      <c r="IL504" s="21">
        <v>450</v>
      </c>
      <c r="IM504" s="39">
        <v>725</v>
      </c>
      <c r="IN504" s="39">
        <v>-275</v>
      </c>
      <c r="IO504" s="39">
        <v>2500</v>
      </c>
      <c r="IP504" s="50">
        <f t="shared" ref="IP504:IP518" si="1134">IM$47+IM$48*IN504+IM$49*IM504</f>
        <v>1.326249740899431E-3</v>
      </c>
      <c r="IQ504" s="40">
        <f t="shared" si="1058"/>
        <v>22.606136250807214</v>
      </c>
      <c r="IR504" s="41">
        <f t="shared" ref="IR504:IR518" si="1135">+IQ504*IO504</f>
        <v>56515.340627018035</v>
      </c>
      <c r="IS504" s="39">
        <f t="shared" ref="IS504:IS518" si="1136">+IR504*IN504</f>
        <v>-15541718.67242996</v>
      </c>
      <c r="IT504" s="39">
        <f t="shared" ref="IT504:IT518" si="1137">+IR504*IM504</f>
        <v>40973621.954588078</v>
      </c>
      <c r="IU504" s="40">
        <f t="shared" si="1059"/>
        <v>8590.3158035322558</v>
      </c>
      <c r="IV504" s="39">
        <f t="shared" ref="IV504:IV518" si="1138">+IU504*IO504</f>
        <v>21475789.50883064</v>
      </c>
      <c r="IW504" s="39">
        <f t="shared" ref="IW504:IW518" si="1139">+IV504*IN504</f>
        <v>-5905842114.9284258</v>
      </c>
      <c r="IX504" s="39">
        <f t="shared" ref="IX504:IX518" si="1140">+IV504*IM504</f>
        <v>15569947393.902214</v>
      </c>
      <c r="IY504" s="53">
        <f t="shared" ref="IY504:IY518" si="1141">+IV504*IN504*IN504</f>
        <v>1624106581605.3171</v>
      </c>
      <c r="IZ504" s="39">
        <f t="shared" ref="IZ504:IZ518" si="1142">+IV504*IM504*IN504</f>
        <v>-4281735533323.1089</v>
      </c>
      <c r="JA504" s="39">
        <f t="shared" ref="JA504:JA518" si="1143">+IV504*IM504^2</f>
        <v>11288211860579.105</v>
      </c>
      <c r="JU504" s="21">
        <v>450</v>
      </c>
      <c r="JV504" s="39">
        <v>725</v>
      </c>
      <c r="JW504" s="39">
        <v>-275</v>
      </c>
      <c r="JX504" s="39">
        <v>2500</v>
      </c>
      <c r="JY504" s="50">
        <f t="shared" ref="JY504:JY518" si="1144">JV$47+JV$48*JW504+JV$49*JV504</f>
        <v>1.3262497408994332E-3</v>
      </c>
      <c r="JZ504" s="40">
        <f t="shared" si="1060"/>
        <v>22.606136250807232</v>
      </c>
      <c r="KA504" s="41">
        <f t="shared" ref="KA504:KA518" si="1145">+JZ504*JX504</f>
        <v>56515.340627018079</v>
      </c>
      <c r="KB504" s="39">
        <f t="shared" ref="KB504:KB518" si="1146">+KA504*JW504</f>
        <v>-15541718.672429971</v>
      </c>
      <c r="KC504" s="39">
        <f t="shared" ref="KC504:KC518" si="1147">+KA504*JV504</f>
        <v>40973621.954588108</v>
      </c>
      <c r="KD504" s="40">
        <f t="shared" si="1061"/>
        <v>8590.3158035322267</v>
      </c>
      <c r="KE504" s="39">
        <f t="shared" ref="KE504:KE518" si="1148">+KD504*JX504</f>
        <v>21475789.508830566</v>
      </c>
      <c r="KF504" s="39">
        <f t="shared" ref="KF504:KF518" si="1149">+KE504*JW504</f>
        <v>-5905842114.9284058</v>
      </c>
      <c r="KG504" s="39">
        <f t="shared" ref="KG504:KG518" si="1150">+KE504*JV504</f>
        <v>15569947393.902161</v>
      </c>
      <c r="KH504" s="53">
        <f t="shared" ref="KH504:KH518" si="1151">+KE504*JW504*JW504</f>
        <v>1624106581605.3115</v>
      </c>
      <c r="KI504" s="39">
        <f t="shared" ref="KI504:KI518" si="1152">+KE504*JV504*JW504</f>
        <v>-4281735533323.0942</v>
      </c>
      <c r="KJ504" s="39">
        <f t="shared" ref="KJ504:KJ518" si="1153">+KE504*JV504^2</f>
        <v>11288211860579.066</v>
      </c>
      <c r="LD504" s="21">
        <v>450</v>
      </c>
      <c r="LE504" s="39">
        <v>725</v>
      </c>
      <c r="LF504" s="39">
        <v>-275</v>
      </c>
      <c r="LG504" s="39">
        <v>2500</v>
      </c>
      <c r="LH504" s="50">
        <f t="shared" ref="LH504:LH518" si="1154">LE$47+LE$48*LF504+LE$49*LE504</f>
        <v>1.3262497408994332E-3</v>
      </c>
      <c r="LI504" s="40">
        <f t="shared" si="1062"/>
        <v>22.606136250807232</v>
      </c>
      <c r="LJ504" s="41">
        <f t="shared" ref="LJ504:LJ518" si="1155">+LI504*LG504</f>
        <v>56515.340627018079</v>
      </c>
      <c r="LK504" s="39">
        <f t="shared" ref="LK504:LK518" si="1156">+LJ504*LF504</f>
        <v>-15541718.672429971</v>
      </c>
      <c r="LL504" s="39">
        <f t="shared" ref="LL504:LL518" si="1157">+LJ504*LE504</f>
        <v>40973621.954588108</v>
      </c>
      <c r="LM504" s="40">
        <f t="shared" si="1063"/>
        <v>8590.3158035322267</v>
      </c>
      <c r="LN504" s="39">
        <f t="shared" ref="LN504:LN518" si="1158">+LM504*LG504</f>
        <v>21475789.508830566</v>
      </c>
      <c r="LO504" s="39">
        <f t="shared" ref="LO504:LO518" si="1159">+LN504*LF504</f>
        <v>-5905842114.9284058</v>
      </c>
      <c r="LP504" s="39">
        <f t="shared" ref="LP504:LP518" si="1160">+LN504*LE504</f>
        <v>15569947393.902161</v>
      </c>
      <c r="LQ504" s="53">
        <f t="shared" ref="LQ504:LQ518" si="1161">+LN504*LF504*LF504</f>
        <v>1624106581605.3115</v>
      </c>
      <c r="LR504" s="39">
        <f t="shared" ref="LR504:LR518" si="1162">+LN504*LE504*LF504</f>
        <v>-4281735533323.0942</v>
      </c>
      <c r="LS504" s="39">
        <f t="shared" ref="LS504:LS518" si="1163">+LN504*LE504^2</f>
        <v>11288211860579.066</v>
      </c>
    </row>
    <row r="505" spans="1:331" x14ac:dyDescent="0.25">
      <c r="A505" s="21">
        <v>451</v>
      </c>
      <c r="B505" s="39">
        <v>725</v>
      </c>
      <c r="C505" s="39">
        <v>-225</v>
      </c>
      <c r="D505" s="39">
        <v>2500</v>
      </c>
      <c r="E505" s="50">
        <f t="shared" si="1064"/>
        <v>1.0024999999999999E-3</v>
      </c>
      <c r="F505" s="40">
        <f t="shared" si="1044"/>
        <v>19.156835156249997</v>
      </c>
      <c r="G505" s="41">
        <f t="shared" si="1065"/>
        <v>47892.087890624993</v>
      </c>
      <c r="H505" s="39">
        <f t="shared" si="1066"/>
        <v>-10775719.775390623</v>
      </c>
      <c r="I505" s="39">
        <f t="shared" si="1067"/>
        <v>34721763.720703118</v>
      </c>
      <c r="J505" s="40">
        <f t="shared" si="1045"/>
        <v>12718.125</v>
      </c>
      <c r="K505" s="39">
        <f t="shared" si="1068"/>
        <v>31795312.5</v>
      </c>
      <c r="L505" s="39">
        <f t="shared" si="1069"/>
        <v>-7153945312.5</v>
      </c>
      <c r="M505" s="39">
        <f t="shared" si="1070"/>
        <v>23051601562.5</v>
      </c>
      <c r="N505" s="53">
        <f t="shared" si="1071"/>
        <v>1609637695312.5</v>
      </c>
      <c r="O505" s="39">
        <f t="shared" si="1072"/>
        <v>-5186610351562.5</v>
      </c>
      <c r="P505" s="39">
        <f t="shared" si="1073"/>
        <v>16712411132812.5</v>
      </c>
      <c r="AJ505" s="21">
        <v>451</v>
      </c>
      <c r="AK505" s="39">
        <v>725</v>
      </c>
      <c r="AL505" s="39">
        <v>-225</v>
      </c>
      <c r="AM505" s="39">
        <v>2500</v>
      </c>
      <c r="AN505" s="50">
        <f t="shared" si="1074"/>
        <v>1.0564408143622743E-3</v>
      </c>
      <c r="AO505" s="40">
        <f t="shared" si="1046"/>
        <v>19.824312402891533</v>
      </c>
      <c r="AP505" s="41">
        <f t="shared" si="1075"/>
        <v>49560.781007228834</v>
      </c>
      <c r="AQ505" s="39">
        <f t="shared" si="1076"/>
        <v>-11151175.726626487</v>
      </c>
      <c r="AR505" s="39">
        <f t="shared" si="1077"/>
        <v>35931566.230240904</v>
      </c>
      <c r="AS505" s="40">
        <f t="shared" si="1047"/>
        <v>12030.379616881002</v>
      </c>
      <c r="AT505" s="39">
        <f t="shared" si="1078"/>
        <v>30075949.042202506</v>
      </c>
      <c r="AU505" s="39">
        <f t="shared" si="1079"/>
        <v>-6767088534.4955635</v>
      </c>
      <c r="AV505" s="39">
        <f t="shared" si="1080"/>
        <v>21805063055.596817</v>
      </c>
      <c r="AW505" s="53">
        <f t="shared" si="1081"/>
        <v>1522594920261.5017</v>
      </c>
      <c r="AX505" s="39">
        <f t="shared" si="1082"/>
        <v>-4906139187509.2842</v>
      </c>
      <c r="AY505" s="39">
        <f t="shared" si="1083"/>
        <v>15808670715307.691</v>
      </c>
      <c r="BS505" s="21">
        <v>451</v>
      </c>
      <c r="BT505" s="39">
        <v>725</v>
      </c>
      <c r="BU505" s="39">
        <v>-225</v>
      </c>
      <c r="BV505" s="39">
        <v>2500</v>
      </c>
      <c r="BW505" s="50">
        <f t="shared" si="1084"/>
        <v>1.2544229765091158E-3</v>
      </c>
      <c r="BX505" s="40">
        <f t="shared" si="1048"/>
        <v>21.95623250052077</v>
      </c>
      <c r="BY505" s="41">
        <f t="shared" si="1085"/>
        <v>54890.581251301926</v>
      </c>
      <c r="BZ505" s="39">
        <f t="shared" si="1086"/>
        <v>-12350380.781542933</v>
      </c>
      <c r="CA505" s="39">
        <f t="shared" si="1087"/>
        <v>39795671.407193899</v>
      </c>
      <c r="CB505" s="40">
        <f t="shared" si="1049"/>
        <v>9506.1070495087752</v>
      </c>
      <c r="CC505" s="39">
        <f t="shared" si="1088"/>
        <v>23765267.623771939</v>
      </c>
      <c r="CD505" s="39">
        <f t="shared" si="1089"/>
        <v>-5347185215.3486862</v>
      </c>
      <c r="CE505" s="39">
        <f t="shared" si="1090"/>
        <v>17229819027.234657</v>
      </c>
      <c r="CF505" s="53">
        <f t="shared" si="1091"/>
        <v>1203116673453.4543</v>
      </c>
      <c r="CG505" s="39">
        <f t="shared" si="1092"/>
        <v>-3876709281127.7979</v>
      </c>
      <c r="CH505" s="39">
        <f t="shared" si="1093"/>
        <v>12491618794745.125</v>
      </c>
      <c r="DB505" s="21">
        <v>451</v>
      </c>
      <c r="DC505" s="39">
        <v>725</v>
      </c>
      <c r="DD505" s="39">
        <v>-225</v>
      </c>
      <c r="DE505" s="39">
        <v>2500</v>
      </c>
      <c r="DF505" s="50">
        <f t="shared" si="1094"/>
        <v>1.3881294891323179E-3</v>
      </c>
      <c r="DG505" s="40">
        <f t="shared" si="1050"/>
        <v>23.113292296807078</v>
      </c>
      <c r="DH505" s="41">
        <f t="shared" si="1095"/>
        <v>57783.230742017695</v>
      </c>
      <c r="DI505" s="39">
        <f t="shared" si="1096"/>
        <v>-13001226.916953981</v>
      </c>
      <c r="DJ505" s="39">
        <f t="shared" si="1097"/>
        <v>41892842.287962832</v>
      </c>
      <c r="DK505" s="40">
        <f t="shared" si="1051"/>
        <v>7801.3490135629463</v>
      </c>
      <c r="DL505" s="39">
        <f t="shared" si="1098"/>
        <v>19503372.533907365</v>
      </c>
      <c r="DM505" s="39">
        <f t="shared" si="1099"/>
        <v>-4388258820.1291571</v>
      </c>
      <c r="DN505" s="39">
        <f t="shared" si="1100"/>
        <v>14139945087.08284</v>
      </c>
      <c r="DO505" s="53">
        <f t="shared" si="1101"/>
        <v>987358234529.0603</v>
      </c>
      <c r="DP505" s="39">
        <f t="shared" si="1102"/>
        <v>-3181487644593.6392</v>
      </c>
      <c r="DQ505" s="39">
        <f t="shared" si="1103"/>
        <v>10251460188135.059</v>
      </c>
      <c r="EK505" s="21">
        <v>451</v>
      </c>
      <c r="EL505" s="39">
        <v>725</v>
      </c>
      <c r="EM505" s="39">
        <v>-225</v>
      </c>
      <c r="EN505" s="39">
        <v>2500</v>
      </c>
      <c r="EO505" s="50">
        <f t="shared" si="1104"/>
        <v>1.441347564660866E-3</v>
      </c>
      <c r="EP505" s="40">
        <f t="shared" si="1052"/>
        <v>23.510410035121549</v>
      </c>
      <c r="EQ505" s="41">
        <f t="shared" si="1105"/>
        <v>58776.025087803871</v>
      </c>
      <c r="ER505" s="39">
        <f t="shared" si="1106"/>
        <v>-13224605.644755872</v>
      </c>
      <c r="ES505" s="39">
        <f t="shared" si="1107"/>
        <v>42612618.188657805</v>
      </c>
      <c r="ET505" s="40">
        <f t="shared" si="1053"/>
        <v>7122.8185505739584</v>
      </c>
      <c r="EU505" s="39">
        <f t="shared" si="1108"/>
        <v>17807046.376434896</v>
      </c>
      <c r="EV505" s="39">
        <f t="shared" si="1109"/>
        <v>-4006585434.6978517</v>
      </c>
      <c r="EW505" s="39">
        <f t="shared" si="1110"/>
        <v>12910108622.9153</v>
      </c>
      <c r="EX505" s="53">
        <f t="shared" si="1111"/>
        <v>901481722807.0166</v>
      </c>
      <c r="EY505" s="39">
        <f t="shared" si="1112"/>
        <v>-2904774440155.9424</v>
      </c>
      <c r="EZ505" s="39">
        <f t="shared" si="1113"/>
        <v>9359828751613.5918</v>
      </c>
      <c r="FT505" s="21">
        <v>451</v>
      </c>
      <c r="FU505" s="39">
        <v>725</v>
      </c>
      <c r="FV505" s="39">
        <v>-225</v>
      </c>
      <c r="FW505" s="39">
        <v>2500</v>
      </c>
      <c r="FX505" s="50">
        <f t="shared" si="1114"/>
        <v>1.4454054906992411E-3</v>
      </c>
      <c r="FY505" s="40">
        <f t="shared" si="1054"/>
        <v>23.539208930365742</v>
      </c>
      <c r="FZ505" s="41">
        <f t="shared" si="1115"/>
        <v>58848.022325914353</v>
      </c>
      <c r="GA505" s="39">
        <f t="shared" si="1116"/>
        <v>-13240805.023330729</v>
      </c>
      <c r="GB505" s="39">
        <f t="shared" si="1117"/>
        <v>42664816.18628791</v>
      </c>
      <c r="GC505" s="40">
        <f t="shared" si="1055"/>
        <v>7071.0799935846762</v>
      </c>
      <c r="GD505" s="39">
        <f t="shared" si="1118"/>
        <v>17677699.98396169</v>
      </c>
      <c r="GE505" s="39">
        <f t="shared" si="1119"/>
        <v>-3977482496.3913803</v>
      </c>
      <c r="GF505" s="39">
        <f t="shared" si="1120"/>
        <v>12816332488.372225</v>
      </c>
      <c r="GG505" s="53">
        <f t="shared" si="1121"/>
        <v>894933561688.06055</v>
      </c>
      <c r="GH505" s="39">
        <f t="shared" si="1122"/>
        <v>-2883674809883.7505</v>
      </c>
      <c r="GI505" s="39">
        <f t="shared" si="1123"/>
        <v>9291841054069.8633</v>
      </c>
      <c r="HC505" s="21">
        <v>451</v>
      </c>
      <c r="HD505" s="39">
        <v>725</v>
      </c>
      <c r="HE505" s="39">
        <v>-225</v>
      </c>
      <c r="HF505" s="39">
        <v>2500</v>
      </c>
      <c r="HG505" s="50">
        <f t="shared" si="1124"/>
        <v>1.4454218857107896E-3</v>
      </c>
      <c r="HH505" s="40">
        <f t="shared" si="1056"/>
        <v>23.539324859090325</v>
      </c>
      <c r="HI505" s="41">
        <f t="shared" si="1125"/>
        <v>58848.31214772581</v>
      </c>
      <c r="HJ505" s="39">
        <f t="shared" si="1126"/>
        <v>-13240870.233238308</v>
      </c>
      <c r="HK505" s="39">
        <f t="shared" si="1127"/>
        <v>42665026.307101212</v>
      </c>
      <c r="HL505" s="40">
        <f t="shared" si="1057"/>
        <v>7070.8709571874342</v>
      </c>
      <c r="HM505" s="39">
        <f t="shared" si="1128"/>
        <v>17677177.392968584</v>
      </c>
      <c r="HN505" s="39">
        <f t="shared" si="1129"/>
        <v>-3977364913.4179316</v>
      </c>
      <c r="HO505" s="39">
        <f t="shared" si="1130"/>
        <v>12815953609.902224</v>
      </c>
      <c r="HP505" s="53">
        <f t="shared" si="1131"/>
        <v>894907105519.03455</v>
      </c>
      <c r="HQ505" s="39">
        <f t="shared" si="1132"/>
        <v>-2883589562228.0005</v>
      </c>
      <c r="HR505" s="39">
        <f t="shared" si="1133"/>
        <v>9291566367179.1113</v>
      </c>
      <c r="IL505" s="21">
        <v>451</v>
      </c>
      <c r="IM505" s="39">
        <v>725</v>
      </c>
      <c r="IN505" s="39">
        <v>-225</v>
      </c>
      <c r="IO505" s="39">
        <v>2500</v>
      </c>
      <c r="IP505" s="50">
        <f t="shared" si="1134"/>
        <v>1.4454218859988261E-3</v>
      </c>
      <c r="IQ505" s="40">
        <f t="shared" si="1058"/>
        <v>23.539324861126996</v>
      </c>
      <c r="IR505" s="41">
        <f t="shared" si="1135"/>
        <v>58848.312152817489</v>
      </c>
      <c r="IS505" s="39">
        <f t="shared" si="1136"/>
        <v>-13240870.234383935</v>
      </c>
      <c r="IT505" s="39">
        <f t="shared" si="1137"/>
        <v>42665026.310792677</v>
      </c>
      <c r="IU505" s="40">
        <f t="shared" si="1059"/>
        <v>7070.8709535149665</v>
      </c>
      <c r="IV505" s="39">
        <f t="shared" si="1138"/>
        <v>17677177.383787416</v>
      </c>
      <c r="IW505" s="39">
        <f t="shared" si="1139"/>
        <v>-3977364911.3521686</v>
      </c>
      <c r="IX505" s="39">
        <f t="shared" si="1140"/>
        <v>12815953603.245876</v>
      </c>
      <c r="IY505" s="53">
        <f t="shared" si="1141"/>
        <v>894907105054.23792</v>
      </c>
      <c r="IZ505" s="39">
        <f t="shared" si="1142"/>
        <v>-2883589560730.3223</v>
      </c>
      <c r="JA505" s="39">
        <f t="shared" si="1143"/>
        <v>9291566362353.2598</v>
      </c>
      <c r="JU505" s="21">
        <v>451</v>
      </c>
      <c r="JV505" s="39">
        <v>725</v>
      </c>
      <c r="JW505" s="39">
        <v>-225</v>
      </c>
      <c r="JX505" s="39">
        <v>2500</v>
      </c>
      <c r="JY505" s="50">
        <f t="shared" si="1144"/>
        <v>1.4454218859988285E-3</v>
      </c>
      <c r="JZ505" s="40">
        <f t="shared" si="1060"/>
        <v>23.539324861127007</v>
      </c>
      <c r="KA505" s="41">
        <f t="shared" si="1145"/>
        <v>58848.312152817518</v>
      </c>
      <c r="KB505" s="39">
        <f t="shared" si="1146"/>
        <v>-13240870.234383941</v>
      </c>
      <c r="KC505" s="39">
        <f t="shared" si="1147"/>
        <v>42665026.310792699</v>
      </c>
      <c r="KD505" s="40">
        <f t="shared" si="1061"/>
        <v>7070.8709535149383</v>
      </c>
      <c r="KE505" s="39">
        <f t="shared" si="1148"/>
        <v>17677177.383787345</v>
      </c>
      <c r="KF505" s="39">
        <f t="shared" si="1149"/>
        <v>-3977364911.3521528</v>
      </c>
      <c r="KG505" s="39">
        <f t="shared" si="1150"/>
        <v>12815953603.245825</v>
      </c>
      <c r="KH505" s="53">
        <f t="shared" si="1151"/>
        <v>894907105054.23438</v>
      </c>
      <c r="KI505" s="39">
        <f t="shared" si="1152"/>
        <v>-2883589560730.3105</v>
      </c>
      <c r="KJ505" s="39">
        <f t="shared" si="1153"/>
        <v>9291566362353.2227</v>
      </c>
      <c r="LD505" s="21">
        <v>451</v>
      </c>
      <c r="LE505" s="39">
        <v>725</v>
      </c>
      <c r="LF505" s="39">
        <v>-225</v>
      </c>
      <c r="LG505" s="39">
        <v>2500</v>
      </c>
      <c r="LH505" s="50">
        <f t="shared" si="1154"/>
        <v>1.4454218859988285E-3</v>
      </c>
      <c r="LI505" s="40">
        <f t="shared" si="1062"/>
        <v>23.539324861127007</v>
      </c>
      <c r="LJ505" s="41">
        <f t="shared" si="1155"/>
        <v>58848.312152817518</v>
      </c>
      <c r="LK505" s="39">
        <f t="shared" si="1156"/>
        <v>-13240870.234383941</v>
      </c>
      <c r="LL505" s="39">
        <f t="shared" si="1157"/>
        <v>42665026.310792699</v>
      </c>
      <c r="LM505" s="40">
        <f t="shared" si="1063"/>
        <v>7070.8709535149383</v>
      </c>
      <c r="LN505" s="39">
        <f t="shared" si="1158"/>
        <v>17677177.383787345</v>
      </c>
      <c r="LO505" s="39">
        <f t="shared" si="1159"/>
        <v>-3977364911.3521528</v>
      </c>
      <c r="LP505" s="39">
        <f t="shared" si="1160"/>
        <v>12815953603.245825</v>
      </c>
      <c r="LQ505" s="53">
        <f t="shared" si="1161"/>
        <v>894907105054.23438</v>
      </c>
      <c r="LR505" s="39">
        <f t="shared" si="1162"/>
        <v>-2883589560730.3105</v>
      </c>
      <c r="LS505" s="39">
        <f t="shared" si="1163"/>
        <v>9291566362353.2227</v>
      </c>
    </row>
    <row r="506" spans="1:331" x14ac:dyDescent="0.25">
      <c r="A506" s="21">
        <v>452</v>
      </c>
      <c r="B506" s="39">
        <v>725</v>
      </c>
      <c r="C506" s="39">
        <v>-175</v>
      </c>
      <c r="D506" s="39">
        <v>2500</v>
      </c>
      <c r="E506" s="50">
        <f t="shared" si="1064"/>
        <v>1.01E-3</v>
      </c>
      <c r="F506" s="40">
        <f t="shared" si="1044"/>
        <v>19.251862499999998</v>
      </c>
      <c r="G506" s="41">
        <f t="shared" si="1065"/>
        <v>48129.656249999993</v>
      </c>
      <c r="H506" s="39">
        <f t="shared" si="1066"/>
        <v>-8422689.8437499981</v>
      </c>
      <c r="I506" s="39">
        <f t="shared" si="1067"/>
        <v>34894000.781249993</v>
      </c>
      <c r="J506" s="40">
        <f t="shared" si="1045"/>
        <v>12622.5</v>
      </c>
      <c r="K506" s="39">
        <f t="shared" si="1068"/>
        <v>31556250</v>
      </c>
      <c r="L506" s="39">
        <f t="shared" si="1069"/>
        <v>-5522343750</v>
      </c>
      <c r="M506" s="39">
        <f t="shared" si="1070"/>
        <v>22878281250</v>
      </c>
      <c r="N506" s="53">
        <f t="shared" si="1071"/>
        <v>966410156250</v>
      </c>
      <c r="O506" s="39">
        <f t="shared" si="1072"/>
        <v>-4003699218750</v>
      </c>
      <c r="P506" s="39">
        <f t="shared" si="1073"/>
        <v>16586753906250</v>
      </c>
      <c r="AJ506" s="21">
        <v>452</v>
      </c>
      <c r="AK506" s="39">
        <v>725</v>
      </c>
      <c r="AL506" s="39">
        <v>-175</v>
      </c>
      <c r="AM506" s="39">
        <v>2500</v>
      </c>
      <c r="AN506" s="50">
        <f t="shared" si="1074"/>
        <v>1.12903285410025E-3</v>
      </c>
      <c r="AO506" s="40">
        <f t="shared" si="1046"/>
        <v>20.664028471115675</v>
      </c>
      <c r="AP506" s="41">
        <f t="shared" si="1075"/>
        <v>51660.071177789185</v>
      </c>
      <c r="AQ506" s="39">
        <f t="shared" si="1076"/>
        <v>-9040512.4561131075</v>
      </c>
      <c r="AR506" s="39">
        <f t="shared" si="1077"/>
        <v>37453551.603897162</v>
      </c>
      <c r="AS506" s="40">
        <f t="shared" si="1047"/>
        <v>11104.831110221814</v>
      </c>
      <c r="AT506" s="39">
        <f t="shared" si="1078"/>
        <v>27762077.775554534</v>
      </c>
      <c r="AU506" s="39">
        <f t="shared" si="1079"/>
        <v>-4858363610.722043</v>
      </c>
      <c r="AV506" s="39">
        <f t="shared" si="1080"/>
        <v>20127506387.277039</v>
      </c>
      <c r="AW506" s="53">
        <f t="shared" si="1081"/>
        <v>850213631876.35754</v>
      </c>
      <c r="AX506" s="39">
        <f t="shared" si="1082"/>
        <v>-3522313617773.4819</v>
      </c>
      <c r="AY506" s="39">
        <f t="shared" si="1083"/>
        <v>14592442130775.852</v>
      </c>
      <c r="BS506" s="21">
        <v>452</v>
      </c>
      <c r="BT506" s="39">
        <v>725</v>
      </c>
      <c r="BU506" s="39">
        <v>-175</v>
      </c>
      <c r="BV506" s="39">
        <v>2500</v>
      </c>
      <c r="BW506" s="50">
        <f t="shared" si="1084"/>
        <v>1.3447844802574279E-3</v>
      </c>
      <c r="BX506" s="40">
        <f t="shared" si="1048"/>
        <v>22.763165469639002</v>
      </c>
      <c r="BY506" s="41">
        <f t="shared" si="1085"/>
        <v>56907.913674097508</v>
      </c>
      <c r="BZ506" s="39">
        <f t="shared" si="1086"/>
        <v>-9958884.8929670639</v>
      </c>
      <c r="CA506" s="39">
        <f t="shared" si="1087"/>
        <v>41258237.413720697</v>
      </c>
      <c r="CB506" s="40">
        <f t="shared" si="1049"/>
        <v>8353.9978767177963</v>
      </c>
      <c r="CC506" s="39">
        <f t="shared" si="1088"/>
        <v>20884994.691794492</v>
      </c>
      <c r="CD506" s="39">
        <f t="shared" si="1089"/>
        <v>-3654874071.0640364</v>
      </c>
      <c r="CE506" s="39">
        <f t="shared" si="1090"/>
        <v>15141621151.551006</v>
      </c>
      <c r="CF506" s="53">
        <f t="shared" si="1091"/>
        <v>639602962436.20642</v>
      </c>
      <c r="CG506" s="39">
        <f t="shared" si="1092"/>
        <v>-2649783701521.4263</v>
      </c>
      <c r="CH506" s="39">
        <f t="shared" si="1093"/>
        <v>10977675334874.48</v>
      </c>
      <c r="DB506" s="21">
        <v>452</v>
      </c>
      <c r="DC506" s="39">
        <v>725</v>
      </c>
      <c r="DD506" s="39">
        <v>-175</v>
      </c>
      <c r="DE506" s="39">
        <v>2500</v>
      </c>
      <c r="DF506" s="50">
        <f t="shared" si="1094"/>
        <v>1.4990497638836947E-3</v>
      </c>
      <c r="DG506" s="40">
        <f t="shared" si="1050"/>
        <v>23.900186488460736</v>
      </c>
      <c r="DH506" s="41">
        <f t="shared" si="1095"/>
        <v>59750.466221151844</v>
      </c>
      <c r="DI506" s="39">
        <f t="shared" si="1096"/>
        <v>-10456331.588701572</v>
      </c>
      <c r="DJ506" s="39">
        <f t="shared" si="1097"/>
        <v>43319088.010335088</v>
      </c>
      <c r="DK506" s="40">
        <f t="shared" si="1051"/>
        <v>6387.115510482894</v>
      </c>
      <c r="DL506" s="39">
        <f t="shared" si="1098"/>
        <v>15967788.776207235</v>
      </c>
      <c r="DM506" s="39">
        <f t="shared" si="1099"/>
        <v>-2794363035.836266</v>
      </c>
      <c r="DN506" s="39">
        <f t="shared" si="1100"/>
        <v>11576646862.750246</v>
      </c>
      <c r="DO506" s="53">
        <f t="shared" si="1101"/>
        <v>489013531271.34656</v>
      </c>
      <c r="DP506" s="39">
        <f t="shared" si="1102"/>
        <v>-2025913200981.293</v>
      </c>
      <c r="DQ506" s="39">
        <f t="shared" si="1103"/>
        <v>8393068975493.9277</v>
      </c>
      <c r="EK506" s="21">
        <v>452</v>
      </c>
      <c r="EL506" s="39">
        <v>725</v>
      </c>
      <c r="EM506" s="39">
        <v>-175</v>
      </c>
      <c r="EN506" s="39">
        <v>2500</v>
      </c>
      <c r="EO506" s="50">
        <f t="shared" si="1104"/>
        <v>1.5599339749643238E-3</v>
      </c>
      <c r="EP506" s="40">
        <f t="shared" si="1052"/>
        <v>24.265429571759284</v>
      </c>
      <c r="EQ506" s="41">
        <f t="shared" si="1105"/>
        <v>60663.573929398211</v>
      </c>
      <c r="ER506" s="39">
        <f t="shared" si="1106"/>
        <v>-10616125.437644687</v>
      </c>
      <c r="ES506" s="39">
        <f t="shared" si="1107"/>
        <v>43981091.098813705</v>
      </c>
      <c r="ET506" s="40">
        <f t="shared" si="1053"/>
        <v>5610.8418192048721</v>
      </c>
      <c r="EU506" s="39">
        <f t="shared" si="1108"/>
        <v>14027104.54801218</v>
      </c>
      <c r="EV506" s="39">
        <f t="shared" si="1109"/>
        <v>-2454743295.9021316</v>
      </c>
      <c r="EW506" s="39">
        <f t="shared" si="1110"/>
        <v>10169650797.30883</v>
      </c>
      <c r="EX506" s="53">
        <f t="shared" si="1111"/>
        <v>429580076782.87305</v>
      </c>
      <c r="EY506" s="39">
        <f t="shared" si="1112"/>
        <v>-1779688889529.0454</v>
      </c>
      <c r="EZ506" s="39">
        <f t="shared" si="1113"/>
        <v>7372996828048.9023</v>
      </c>
      <c r="FT506" s="21">
        <v>452</v>
      </c>
      <c r="FU506" s="39">
        <v>725</v>
      </c>
      <c r="FV506" s="39">
        <v>-175</v>
      </c>
      <c r="FW506" s="39">
        <v>2500</v>
      </c>
      <c r="FX506" s="50">
        <f t="shared" si="1114"/>
        <v>1.5645753713925082E-3</v>
      </c>
      <c r="FY506" s="40">
        <f t="shared" si="1054"/>
        <v>24.291334379112925</v>
      </c>
      <c r="FZ506" s="41">
        <f t="shared" si="1115"/>
        <v>60728.335947782311</v>
      </c>
      <c r="GA506" s="39">
        <f t="shared" si="1116"/>
        <v>-10627458.790861905</v>
      </c>
      <c r="GB506" s="39">
        <f t="shared" si="1117"/>
        <v>44028043.562142178</v>
      </c>
      <c r="GC506" s="40">
        <f t="shared" si="1055"/>
        <v>5551.6640147455209</v>
      </c>
      <c r="GD506" s="39">
        <f t="shared" si="1118"/>
        <v>13879160.036863802</v>
      </c>
      <c r="GE506" s="39">
        <f t="shared" si="1119"/>
        <v>-2428853006.4511652</v>
      </c>
      <c r="GF506" s="39">
        <f t="shared" si="1120"/>
        <v>10062391026.726257</v>
      </c>
      <c r="GG506" s="53">
        <f t="shared" si="1121"/>
        <v>425049276128.95392</v>
      </c>
      <c r="GH506" s="39">
        <f t="shared" si="1122"/>
        <v>-1760918429677.095</v>
      </c>
      <c r="GI506" s="39">
        <f t="shared" si="1123"/>
        <v>7295233494376.5361</v>
      </c>
      <c r="HC506" s="21">
        <v>452</v>
      </c>
      <c r="HD506" s="39">
        <v>725</v>
      </c>
      <c r="HE506" s="39">
        <v>-175</v>
      </c>
      <c r="HF506" s="39">
        <v>2500</v>
      </c>
      <c r="HG506" s="50">
        <f t="shared" si="1124"/>
        <v>1.5645940307687433E-3</v>
      </c>
      <c r="HH506" s="40">
        <f t="shared" si="1056"/>
        <v>24.29143796748091</v>
      </c>
      <c r="HI506" s="41">
        <f t="shared" si="1125"/>
        <v>60728.594918702278</v>
      </c>
      <c r="HJ506" s="39">
        <f t="shared" si="1126"/>
        <v>-10627504.110772898</v>
      </c>
      <c r="HK506" s="39">
        <f t="shared" si="1127"/>
        <v>44028231.31605915</v>
      </c>
      <c r="HL506" s="40">
        <f t="shared" si="1057"/>
        <v>5551.4261076985222</v>
      </c>
      <c r="HM506" s="39">
        <f t="shared" si="1128"/>
        <v>13878565.269246306</v>
      </c>
      <c r="HN506" s="39">
        <f t="shared" si="1129"/>
        <v>-2428748922.1181035</v>
      </c>
      <c r="HO506" s="39">
        <f t="shared" si="1130"/>
        <v>10061959820.203571</v>
      </c>
      <c r="HP506" s="53">
        <f t="shared" si="1131"/>
        <v>425031061370.66809</v>
      </c>
      <c r="HQ506" s="39">
        <f t="shared" si="1132"/>
        <v>-1760842968535.625</v>
      </c>
      <c r="HR506" s="39">
        <f t="shared" si="1133"/>
        <v>7294920869647.5898</v>
      </c>
      <c r="IL506" s="21">
        <v>452</v>
      </c>
      <c r="IM506" s="39">
        <v>725</v>
      </c>
      <c r="IN506" s="39">
        <v>-175</v>
      </c>
      <c r="IO506" s="39">
        <v>2500</v>
      </c>
      <c r="IP506" s="50">
        <f t="shared" si="1134"/>
        <v>1.5645940310982211E-3</v>
      </c>
      <c r="IQ506" s="40">
        <f t="shared" si="1058"/>
        <v>24.291437969309982</v>
      </c>
      <c r="IR506" s="41">
        <f t="shared" si="1135"/>
        <v>60728.594923274955</v>
      </c>
      <c r="IS506" s="39">
        <f t="shared" si="1136"/>
        <v>-10627504.111573117</v>
      </c>
      <c r="IT506" s="39">
        <f t="shared" si="1137"/>
        <v>44028231.319374345</v>
      </c>
      <c r="IU506" s="40">
        <f t="shared" si="1059"/>
        <v>5551.4261034976807</v>
      </c>
      <c r="IV506" s="39">
        <f t="shared" si="1138"/>
        <v>13878565.258744203</v>
      </c>
      <c r="IW506" s="39">
        <f t="shared" si="1139"/>
        <v>-2428748920.2802353</v>
      </c>
      <c r="IX506" s="39">
        <f t="shared" si="1140"/>
        <v>10061959812.589546</v>
      </c>
      <c r="IY506" s="53">
        <f t="shared" si="1141"/>
        <v>425031061049.0412</v>
      </c>
      <c r="IZ506" s="39">
        <f t="shared" si="1142"/>
        <v>-1760842967203.1707</v>
      </c>
      <c r="JA506" s="39">
        <f t="shared" si="1143"/>
        <v>7294920864127.4219</v>
      </c>
      <c r="JU506" s="21">
        <v>452</v>
      </c>
      <c r="JV506" s="39">
        <v>725</v>
      </c>
      <c r="JW506" s="39">
        <v>-175</v>
      </c>
      <c r="JX506" s="39">
        <v>2500</v>
      </c>
      <c r="JY506" s="50">
        <f t="shared" si="1144"/>
        <v>1.5645940310982237E-3</v>
      </c>
      <c r="JZ506" s="40">
        <f t="shared" si="1060"/>
        <v>24.291437969309996</v>
      </c>
      <c r="KA506" s="41">
        <f t="shared" si="1145"/>
        <v>60728.594923274992</v>
      </c>
      <c r="KB506" s="39">
        <f t="shared" si="1146"/>
        <v>-10627504.111573124</v>
      </c>
      <c r="KC506" s="39">
        <f t="shared" si="1147"/>
        <v>44028231.319374368</v>
      </c>
      <c r="KD506" s="40">
        <f t="shared" si="1061"/>
        <v>5551.4261034976489</v>
      </c>
      <c r="KE506" s="39">
        <f t="shared" si="1148"/>
        <v>13878565.258744122</v>
      </c>
      <c r="KF506" s="39">
        <f t="shared" si="1149"/>
        <v>-2428748920.2802215</v>
      </c>
      <c r="KG506" s="39">
        <f t="shared" si="1150"/>
        <v>10061959812.589489</v>
      </c>
      <c r="KH506" s="53">
        <f t="shared" si="1151"/>
        <v>425031061049.03876</v>
      </c>
      <c r="KI506" s="39">
        <f t="shared" si="1152"/>
        <v>-1760842967203.1606</v>
      </c>
      <c r="KJ506" s="39">
        <f t="shared" si="1153"/>
        <v>7294920864127.3789</v>
      </c>
      <c r="LD506" s="21">
        <v>452</v>
      </c>
      <c r="LE506" s="39">
        <v>725</v>
      </c>
      <c r="LF506" s="39">
        <v>-175</v>
      </c>
      <c r="LG506" s="39">
        <v>2500</v>
      </c>
      <c r="LH506" s="50">
        <f t="shared" si="1154"/>
        <v>1.5645940310982237E-3</v>
      </c>
      <c r="LI506" s="40">
        <f t="shared" si="1062"/>
        <v>24.291437969309996</v>
      </c>
      <c r="LJ506" s="41">
        <f t="shared" si="1155"/>
        <v>60728.594923274992</v>
      </c>
      <c r="LK506" s="39">
        <f t="shared" si="1156"/>
        <v>-10627504.111573124</v>
      </c>
      <c r="LL506" s="39">
        <f t="shared" si="1157"/>
        <v>44028231.319374368</v>
      </c>
      <c r="LM506" s="40">
        <f t="shared" si="1063"/>
        <v>5551.4261034976489</v>
      </c>
      <c r="LN506" s="39">
        <f t="shared" si="1158"/>
        <v>13878565.258744122</v>
      </c>
      <c r="LO506" s="39">
        <f t="shared" si="1159"/>
        <v>-2428748920.2802215</v>
      </c>
      <c r="LP506" s="39">
        <f t="shared" si="1160"/>
        <v>10061959812.589489</v>
      </c>
      <c r="LQ506" s="53">
        <f t="shared" si="1161"/>
        <v>425031061049.03876</v>
      </c>
      <c r="LR506" s="39">
        <f t="shared" si="1162"/>
        <v>-1760842967203.1606</v>
      </c>
      <c r="LS506" s="39">
        <f t="shared" si="1163"/>
        <v>7294920864127.3789</v>
      </c>
    </row>
    <row r="507" spans="1:331" x14ac:dyDescent="0.25">
      <c r="A507" s="21">
        <v>453</v>
      </c>
      <c r="B507" s="39">
        <v>725</v>
      </c>
      <c r="C507" s="39">
        <v>-125</v>
      </c>
      <c r="D507" s="39">
        <v>2500</v>
      </c>
      <c r="E507" s="50">
        <f t="shared" si="1064"/>
        <v>1.0175E-3</v>
      </c>
      <c r="F507" s="40">
        <f t="shared" si="1044"/>
        <v>19.346172656249998</v>
      </c>
      <c r="G507" s="41">
        <f t="shared" si="1065"/>
        <v>48365.431640624993</v>
      </c>
      <c r="H507" s="39">
        <f t="shared" si="1066"/>
        <v>-6045678.9550781241</v>
      </c>
      <c r="I507" s="39">
        <f t="shared" si="1067"/>
        <v>35064937.939453118</v>
      </c>
      <c r="J507" s="40">
        <f t="shared" si="1045"/>
        <v>12526.875000000002</v>
      </c>
      <c r="K507" s="39">
        <f t="shared" si="1068"/>
        <v>31317187.500000004</v>
      </c>
      <c r="L507" s="39">
        <f t="shared" si="1069"/>
        <v>-3914648437.5000005</v>
      </c>
      <c r="M507" s="39">
        <f t="shared" si="1070"/>
        <v>22704960937.500004</v>
      </c>
      <c r="N507" s="53">
        <f t="shared" si="1071"/>
        <v>489331054687.50006</v>
      </c>
      <c r="O507" s="39">
        <f t="shared" si="1072"/>
        <v>-2838120117187.5005</v>
      </c>
      <c r="P507" s="39">
        <f t="shared" si="1073"/>
        <v>16461096679687.502</v>
      </c>
      <c r="AJ507" s="21">
        <v>453</v>
      </c>
      <c r="AK507" s="39">
        <v>725</v>
      </c>
      <c r="AL507" s="39">
        <v>-125</v>
      </c>
      <c r="AM507" s="39">
        <v>2500</v>
      </c>
      <c r="AN507" s="50">
        <f t="shared" si="1074"/>
        <v>1.2016248938382258E-3</v>
      </c>
      <c r="AO507" s="40">
        <f t="shared" si="1046"/>
        <v>21.436557085364996</v>
      </c>
      <c r="AP507" s="41">
        <f t="shared" si="1075"/>
        <v>53591.39271341249</v>
      </c>
      <c r="AQ507" s="39">
        <f t="shared" si="1076"/>
        <v>-6698924.0891765608</v>
      </c>
      <c r="AR507" s="39">
        <f t="shared" si="1077"/>
        <v>38853759.717224054</v>
      </c>
      <c r="AS507" s="40">
        <f t="shared" si="1047"/>
        <v>10179.282603562622</v>
      </c>
      <c r="AT507" s="39">
        <f t="shared" si="1078"/>
        <v>25448206.508906554</v>
      </c>
      <c r="AU507" s="39">
        <f t="shared" si="1079"/>
        <v>-3181025813.6133194</v>
      </c>
      <c r="AV507" s="39">
        <f t="shared" si="1080"/>
        <v>18449949718.957253</v>
      </c>
      <c r="AW507" s="53">
        <f t="shared" si="1081"/>
        <v>397628226701.66492</v>
      </c>
      <c r="AX507" s="39">
        <f t="shared" si="1082"/>
        <v>-2306243714869.6567</v>
      </c>
      <c r="AY507" s="39">
        <f t="shared" si="1083"/>
        <v>13376213546244.008</v>
      </c>
      <c r="BS507" s="21">
        <v>453</v>
      </c>
      <c r="BT507" s="39">
        <v>725</v>
      </c>
      <c r="BU507" s="39">
        <v>-125</v>
      </c>
      <c r="BV507" s="39">
        <v>2500</v>
      </c>
      <c r="BW507" s="50">
        <f t="shared" si="1084"/>
        <v>1.4351459840057403E-3</v>
      </c>
      <c r="BX507" s="40">
        <f t="shared" si="1048"/>
        <v>23.465992121421621</v>
      </c>
      <c r="BY507" s="41">
        <f t="shared" si="1085"/>
        <v>58664.980303554054</v>
      </c>
      <c r="BZ507" s="39">
        <f t="shared" si="1086"/>
        <v>-7333122.5379442563</v>
      </c>
      <c r="CA507" s="39">
        <f t="shared" si="1087"/>
        <v>42532110.720076688</v>
      </c>
      <c r="CB507" s="40">
        <f t="shared" si="1049"/>
        <v>7201.8887039268138</v>
      </c>
      <c r="CC507" s="39">
        <f t="shared" si="1088"/>
        <v>18004721.759817034</v>
      </c>
      <c r="CD507" s="39">
        <f t="shared" si="1089"/>
        <v>-2250590219.9771295</v>
      </c>
      <c r="CE507" s="39">
        <f t="shared" si="1090"/>
        <v>13053423275.86735</v>
      </c>
      <c r="CF507" s="53">
        <f t="shared" si="1091"/>
        <v>281323777497.14117</v>
      </c>
      <c r="CG507" s="39">
        <f t="shared" si="1092"/>
        <v>-1631677909483.4187</v>
      </c>
      <c r="CH507" s="39">
        <f t="shared" si="1093"/>
        <v>9463731875003.8281</v>
      </c>
      <c r="DB507" s="21">
        <v>453</v>
      </c>
      <c r="DC507" s="39">
        <v>725</v>
      </c>
      <c r="DD507" s="39">
        <v>-125</v>
      </c>
      <c r="DE507" s="39">
        <v>2500</v>
      </c>
      <c r="DF507" s="50">
        <f t="shared" si="1094"/>
        <v>1.6099700386350718E-3</v>
      </c>
      <c r="DG507" s="40">
        <f t="shared" si="1050"/>
        <v>24.530213511390162</v>
      </c>
      <c r="DH507" s="41">
        <f t="shared" si="1095"/>
        <v>61325.533778475408</v>
      </c>
      <c r="DI507" s="39">
        <f t="shared" si="1096"/>
        <v>-7665691.7223094264</v>
      </c>
      <c r="DJ507" s="39">
        <f t="shared" si="1097"/>
        <v>44461011.989394672</v>
      </c>
      <c r="DK507" s="40">
        <f t="shared" si="1051"/>
        <v>4972.8820074028354</v>
      </c>
      <c r="DL507" s="39">
        <f t="shared" si="1098"/>
        <v>12432205.018507088</v>
      </c>
      <c r="DM507" s="39">
        <f t="shared" si="1099"/>
        <v>-1554025627.313386</v>
      </c>
      <c r="DN507" s="39">
        <f t="shared" si="1100"/>
        <v>9013348638.4176388</v>
      </c>
      <c r="DO507" s="53">
        <f t="shared" si="1101"/>
        <v>194253203414.17325</v>
      </c>
      <c r="DP507" s="39">
        <f t="shared" si="1102"/>
        <v>-1126668579802.2048</v>
      </c>
      <c r="DQ507" s="39">
        <f t="shared" si="1103"/>
        <v>6534677762852.7881</v>
      </c>
      <c r="EK507" s="21">
        <v>453</v>
      </c>
      <c r="EL507" s="39">
        <v>725</v>
      </c>
      <c r="EM507" s="39">
        <v>-125</v>
      </c>
      <c r="EN507" s="39">
        <v>2500</v>
      </c>
      <c r="EO507" s="50">
        <f t="shared" si="1104"/>
        <v>1.6785203852677821E-3</v>
      </c>
      <c r="EP507" s="40">
        <f t="shared" si="1052"/>
        <v>24.841149215361604</v>
      </c>
      <c r="EQ507" s="41">
        <f t="shared" si="1105"/>
        <v>62102.87303840401</v>
      </c>
      <c r="ER507" s="39">
        <f t="shared" si="1106"/>
        <v>-7762859.1298005013</v>
      </c>
      <c r="ES507" s="39">
        <f t="shared" si="1107"/>
        <v>45024582.952842906</v>
      </c>
      <c r="ET507" s="40">
        <f t="shared" si="1053"/>
        <v>4098.8650878357803</v>
      </c>
      <c r="EU507" s="39">
        <f t="shared" si="1108"/>
        <v>10247162.719589451</v>
      </c>
      <c r="EV507" s="39">
        <f t="shared" si="1109"/>
        <v>-1280895339.9486814</v>
      </c>
      <c r="EW507" s="39">
        <f t="shared" si="1110"/>
        <v>7429192971.7023525</v>
      </c>
      <c r="EX507" s="53">
        <f t="shared" si="1111"/>
        <v>160111917493.58517</v>
      </c>
      <c r="EY507" s="39">
        <f t="shared" si="1112"/>
        <v>-928649121462.79407</v>
      </c>
      <c r="EZ507" s="39">
        <f t="shared" si="1113"/>
        <v>5386164904484.2051</v>
      </c>
      <c r="FT507" s="21">
        <v>453</v>
      </c>
      <c r="FU507" s="39">
        <v>725</v>
      </c>
      <c r="FV507" s="39">
        <v>-125</v>
      </c>
      <c r="FW507" s="39">
        <v>2500</v>
      </c>
      <c r="FX507" s="50">
        <f t="shared" si="1114"/>
        <v>1.6837452520857754E-3</v>
      </c>
      <c r="FY507" s="40">
        <f t="shared" si="1054"/>
        <v>24.862391206938405</v>
      </c>
      <c r="FZ507" s="41">
        <f t="shared" si="1115"/>
        <v>62155.978017346009</v>
      </c>
      <c r="GA507" s="39">
        <f t="shared" si="1116"/>
        <v>-7769497.2521682512</v>
      </c>
      <c r="GB507" s="39">
        <f t="shared" si="1117"/>
        <v>45063084.062575854</v>
      </c>
      <c r="GC507" s="40">
        <f t="shared" si="1055"/>
        <v>4032.2480359063634</v>
      </c>
      <c r="GD507" s="39">
        <f t="shared" si="1118"/>
        <v>10080620.089765908</v>
      </c>
      <c r="GE507" s="39">
        <f t="shared" si="1119"/>
        <v>-1260077511.2207384</v>
      </c>
      <c r="GF507" s="39">
        <f t="shared" si="1120"/>
        <v>7308449565.0802832</v>
      </c>
      <c r="GG507" s="53">
        <f t="shared" si="1121"/>
        <v>157509688902.59232</v>
      </c>
      <c r="GH507" s="39">
        <f t="shared" si="1122"/>
        <v>-913556195635.0354</v>
      </c>
      <c r="GI507" s="39">
        <f t="shared" si="1123"/>
        <v>5298625934683.2051</v>
      </c>
      <c r="HC507" s="21">
        <v>453</v>
      </c>
      <c r="HD507" s="39">
        <v>725</v>
      </c>
      <c r="HE507" s="39">
        <v>-125</v>
      </c>
      <c r="HF507" s="39">
        <v>2500</v>
      </c>
      <c r="HG507" s="50">
        <f t="shared" si="1124"/>
        <v>1.6837661758266969E-3</v>
      </c>
      <c r="HH507" s="40">
        <f t="shared" si="1056"/>
        <v>24.862475573860646</v>
      </c>
      <c r="HI507" s="41">
        <f t="shared" si="1125"/>
        <v>62156.188934651618</v>
      </c>
      <c r="HJ507" s="39">
        <f t="shared" si="1126"/>
        <v>-7769523.6168314526</v>
      </c>
      <c r="HK507" s="39">
        <f t="shared" si="1127"/>
        <v>45063236.97762242</v>
      </c>
      <c r="HL507" s="40">
        <f t="shared" si="1057"/>
        <v>4031.9812582096151</v>
      </c>
      <c r="HM507" s="39">
        <f t="shared" si="1128"/>
        <v>10079953.145524038</v>
      </c>
      <c r="HN507" s="39">
        <f t="shared" si="1129"/>
        <v>-1259994143.1905048</v>
      </c>
      <c r="HO507" s="39">
        <f t="shared" si="1130"/>
        <v>7307966030.5049276</v>
      </c>
      <c r="HP507" s="53">
        <f t="shared" si="1131"/>
        <v>157499267898.81311</v>
      </c>
      <c r="HQ507" s="39">
        <f t="shared" si="1132"/>
        <v>-913495753813.11597</v>
      </c>
      <c r="HR507" s="39">
        <f t="shared" si="1133"/>
        <v>5298275372116.0723</v>
      </c>
      <c r="IL507" s="21">
        <v>453</v>
      </c>
      <c r="IM507" s="39">
        <v>725</v>
      </c>
      <c r="IN507" s="39">
        <v>-125</v>
      </c>
      <c r="IO507" s="39">
        <v>2500</v>
      </c>
      <c r="IP507" s="50">
        <f t="shared" si="1134"/>
        <v>1.6837661761976161E-3</v>
      </c>
      <c r="IQ507" s="40">
        <f t="shared" si="1058"/>
        <v>24.862475575356182</v>
      </c>
      <c r="IR507" s="41">
        <f t="shared" si="1135"/>
        <v>62156.188938390456</v>
      </c>
      <c r="IS507" s="39">
        <f t="shared" si="1136"/>
        <v>-7769523.617298807</v>
      </c>
      <c r="IT507" s="39">
        <f t="shared" si="1137"/>
        <v>45063236.980333082</v>
      </c>
      <c r="IU507" s="40">
        <f t="shared" si="1059"/>
        <v>4031.9812534803941</v>
      </c>
      <c r="IV507" s="39">
        <f t="shared" si="1138"/>
        <v>10079953.133700985</v>
      </c>
      <c r="IW507" s="39">
        <f t="shared" si="1139"/>
        <v>-1259994141.7126231</v>
      </c>
      <c r="IX507" s="39">
        <f t="shared" si="1140"/>
        <v>7307966021.9332142</v>
      </c>
      <c r="IY507" s="53">
        <f t="shared" si="1141"/>
        <v>157499267714.07788</v>
      </c>
      <c r="IZ507" s="39">
        <f t="shared" si="1142"/>
        <v>-913495752741.65173</v>
      </c>
      <c r="JA507" s="39">
        <f t="shared" si="1143"/>
        <v>5298275365901.5801</v>
      </c>
      <c r="JU507" s="21">
        <v>453</v>
      </c>
      <c r="JV507" s="39">
        <v>725</v>
      </c>
      <c r="JW507" s="39">
        <v>-125</v>
      </c>
      <c r="JX507" s="39">
        <v>2500</v>
      </c>
      <c r="JY507" s="50">
        <f t="shared" si="1144"/>
        <v>1.6837661761976187E-3</v>
      </c>
      <c r="JZ507" s="40">
        <f t="shared" si="1060"/>
        <v>24.862475575356193</v>
      </c>
      <c r="KA507" s="41">
        <f t="shared" si="1145"/>
        <v>62156.188938390485</v>
      </c>
      <c r="KB507" s="39">
        <f t="shared" si="1146"/>
        <v>-7769523.6172988107</v>
      </c>
      <c r="KC507" s="39">
        <f t="shared" si="1147"/>
        <v>45063236.980333105</v>
      </c>
      <c r="KD507" s="40">
        <f t="shared" si="1061"/>
        <v>4031.9812534803627</v>
      </c>
      <c r="KE507" s="39">
        <f t="shared" si="1148"/>
        <v>10079953.133700907</v>
      </c>
      <c r="KF507" s="39">
        <f t="shared" si="1149"/>
        <v>-1259994141.7126133</v>
      </c>
      <c r="KG507" s="39">
        <f t="shared" si="1150"/>
        <v>7307966021.9331579</v>
      </c>
      <c r="KH507" s="53">
        <f t="shared" si="1151"/>
        <v>157499267714.07666</v>
      </c>
      <c r="KI507" s="39">
        <f t="shared" si="1152"/>
        <v>-913495752741.64478</v>
      </c>
      <c r="KJ507" s="39">
        <f t="shared" si="1153"/>
        <v>5298275365901.5391</v>
      </c>
      <c r="LD507" s="21">
        <v>453</v>
      </c>
      <c r="LE507" s="39">
        <v>725</v>
      </c>
      <c r="LF507" s="39">
        <v>-125</v>
      </c>
      <c r="LG507" s="39">
        <v>2500</v>
      </c>
      <c r="LH507" s="50">
        <f t="shared" si="1154"/>
        <v>1.6837661761976187E-3</v>
      </c>
      <c r="LI507" s="40">
        <f t="shared" si="1062"/>
        <v>24.862475575356193</v>
      </c>
      <c r="LJ507" s="41">
        <f t="shared" si="1155"/>
        <v>62156.188938390485</v>
      </c>
      <c r="LK507" s="39">
        <f t="shared" si="1156"/>
        <v>-7769523.6172988107</v>
      </c>
      <c r="LL507" s="39">
        <f t="shared" si="1157"/>
        <v>45063236.980333105</v>
      </c>
      <c r="LM507" s="40">
        <f t="shared" si="1063"/>
        <v>4031.9812534803627</v>
      </c>
      <c r="LN507" s="39">
        <f t="shared" si="1158"/>
        <v>10079953.133700907</v>
      </c>
      <c r="LO507" s="39">
        <f t="shared" si="1159"/>
        <v>-1259994141.7126133</v>
      </c>
      <c r="LP507" s="39">
        <f t="shared" si="1160"/>
        <v>7307966021.9331579</v>
      </c>
      <c r="LQ507" s="53">
        <f t="shared" si="1161"/>
        <v>157499267714.07666</v>
      </c>
      <c r="LR507" s="39">
        <f t="shared" si="1162"/>
        <v>-913495752741.64478</v>
      </c>
      <c r="LS507" s="39">
        <f t="shared" si="1163"/>
        <v>5298275365901.5391</v>
      </c>
    </row>
    <row r="508" spans="1:331" x14ac:dyDescent="0.25">
      <c r="A508" s="21">
        <v>454</v>
      </c>
      <c r="B508" s="39">
        <v>725</v>
      </c>
      <c r="C508" s="39">
        <v>-75</v>
      </c>
      <c r="D508" s="39">
        <v>2500</v>
      </c>
      <c r="E508" s="50">
        <f t="shared" si="1064"/>
        <v>1.0250000000000001E-3</v>
      </c>
      <c r="F508" s="40">
        <f t="shared" si="1044"/>
        <v>19.439765625000003</v>
      </c>
      <c r="G508" s="41">
        <f t="shared" si="1065"/>
        <v>48599.414062500007</v>
      </c>
      <c r="H508" s="39">
        <f t="shared" si="1066"/>
        <v>-3644956.0546875005</v>
      </c>
      <c r="I508" s="39">
        <f t="shared" si="1067"/>
        <v>35234575.195312507</v>
      </c>
      <c r="J508" s="40">
        <f t="shared" si="1045"/>
        <v>12431.249999999998</v>
      </c>
      <c r="K508" s="39">
        <f t="shared" si="1068"/>
        <v>31078124.999999996</v>
      </c>
      <c r="L508" s="39">
        <f t="shared" si="1069"/>
        <v>-2330859374.9999995</v>
      </c>
      <c r="M508" s="39">
        <f t="shared" si="1070"/>
        <v>22531640624.999996</v>
      </c>
      <c r="N508" s="53">
        <f t="shared" si="1071"/>
        <v>174814453124.99997</v>
      </c>
      <c r="O508" s="39">
        <f t="shared" si="1072"/>
        <v>-1689873046874.9998</v>
      </c>
      <c r="P508" s="39">
        <f t="shared" si="1073"/>
        <v>16335439453124.998</v>
      </c>
      <c r="AJ508" s="21">
        <v>454</v>
      </c>
      <c r="AK508" s="39">
        <v>725</v>
      </c>
      <c r="AL508" s="39">
        <v>-75</v>
      </c>
      <c r="AM508" s="39">
        <v>2500</v>
      </c>
      <c r="AN508" s="50">
        <f t="shared" si="1074"/>
        <v>1.2742169335762015E-3</v>
      </c>
      <c r="AO508" s="40">
        <f t="shared" si="1046"/>
        <v>22.141898245639485</v>
      </c>
      <c r="AP508" s="41">
        <f t="shared" si="1075"/>
        <v>55354.745614098712</v>
      </c>
      <c r="AQ508" s="39">
        <f t="shared" si="1076"/>
        <v>-4151605.9210574036</v>
      </c>
      <c r="AR508" s="39">
        <f t="shared" si="1077"/>
        <v>40132190.570221566</v>
      </c>
      <c r="AS508" s="40">
        <f t="shared" si="1047"/>
        <v>9253.7340969034321</v>
      </c>
      <c r="AT508" s="39">
        <f t="shared" si="1078"/>
        <v>23134335.242258579</v>
      </c>
      <c r="AU508" s="39">
        <f t="shared" si="1079"/>
        <v>-1735075143.1693933</v>
      </c>
      <c r="AV508" s="39">
        <f t="shared" si="1080"/>
        <v>16772393050.63747</v>
      </c>
      <c r="AW508" s="53">
        <f t="shared" si="1081"/>
        <v>130130635737.7045</v>
      </c>
      <c r="AX508" s="39">
        <f t="shared" si="1082"/>
        <v>-1257929478797.8103</v>
      </c>
      <c r="AY508" s="39">
        <f t="shared" si="1083"/>
        <v>12159984961712.166</v>
      </c>
      <c r="BS508" s="21">
        <v>454</v>
      </c>
      <c r="BT508" s="39">
        <v>725</v>
      </c>
      <c r="BU508" s="39">
        <v>-75</v>
      </c>
      <c r="BV508" s="39">
        <v>2500</v>
      </c>
      <c r="BW508" s="50">
        <f t="shared" si="1084"/>
        <v>1.5255074877540524E-3</v>
      </c>
      <c r="BX508" s="40">
        <f t="shared" si="1048"/>
        <v>24.064712455868627</v>
      </c>
      <c r="BY508" s="41">
        <f t="shared" si="1085"/>
        <v>60161.78113967157</v>
      </c>
      <c r="BZ508" s="39">
        <f t="shared" si="1086"/>
        <v>-4512133.5854753675</v>
      </c>
      <c r="CA508" s="39">
        <f t="shared" si="1087"/>
        <v>43617291.326261885</v>
      </c>
      <c r="CB508" s="40">
        <f t="shared" si="1049"/>
        <v>6049.7795311358313</v>
      </c>
      <c r="CC508" s="39">
        <f t="shared" si="1088"/>
        <v>15124448.827839578</v>
      </c>
      <c r="CD508" s="39">
        <f t="shared" si="1089"/>
        <v>-1134333662.0879683</v>
      </c>
      <c r="CE508" s="39">
        <f t="shared" si="1090"/>
        <v>10965225400.183693</v>
      </c>
      <c r="CF508" s="53">
        <f t="shared" si="1091"/>
        <v>85075024656.597626</v>
      </c>
      <c r="CG508" s="39">
        <f t="shared" si="1092"/>
        <v>-822391905013.77698</v>
      </c>
      <c r="CH508" s="39">
        <f t="shared" si="1093"/>
        <v>7949788415133.1777</v>
      </c>
      <c r="DB508" s="21">
        <v>454</v>
      </c>
      <c r="DC508" s="39">
        <v>725</v>
      </c>
      <c r="DD508" s="39">
        <v>-75</v>
      </c>
      <c r="DE508" s="39">
        <v>2500</v>
      </c>
      <c r="DF508" s="50">
        <f t="shared" si="1094"/>
        <v>1.7208903133864488E-3</v>
      </c>
      <c r="DG508" s="40">
        <f t="shared" si="1050"/>
        <v>25.003373365595341</v>
      </c>
      <c r="DH508" s="41">
        <f t="shared" si="1095"/>
        <v>62508.43341398835</v>
      </c>
      <c r="DI508" s="39">
        <f t="shared" si="1096"/>
        <v>-4688132.5060491264</v>
      </c>
      <c r="DJ508" s="39">
        <f t="shared" si="1097"/>
        <v>45318614.225141555</v>
      </c>
      <c r="DK508" s="40">
        <f t="shared" si="1051"/>
        <v>3558.6485043227776</v>
      </c>
      <c r="DL508" s="39">
        <f t="shared" si="1098"/>
        <v>8896621.2608069442</v>
      </c>
      <c r="DM508" s="39">
        <f t="shared" si="1099"/>
        <v>-667246594.56052077</v>
      </c>
      <c r="DN508" s="39">
        <f t="shared" si="1100"/>
        <v>6450050414.0850344</v>
      </c>
      <c r="DO508" s="53">
        <f t="shared" si="1101"/>
        <v>50043494592.039055</v>
      </c>
      <c r="DP508" s="39">
        <f t="shared" si="1102"/>
        <v>-483753781056.37756</v>
      </c>
      <c r="DQ508" s="39">
        <f t="shared" si="1103"/>
        <v>4676286550211.6504</v>
      </c>
      <c r="EK508" s="21">
        <v>454</v>
      </c>
      <c r="EL508" s="39">
        <v>725</v>
      </c>
      <c r="EM508" s="39">
        <v>-75</v>
      </c>
      <c r="EN508" s="39">
        <v>2500</v>
      </c>
      <c r="EO508" s="50">
        <f t="shared" si="1104"/>
        <v>1.7971067955712401E-3</v>
      </c>
      <c r="EP508" s="40">
        <f t="shared" si="1052"/>
        <v>25.23756896592851</v>
      </c>
      <c r="EQ508" s="41">
        <f t="shared" si="1105"/>
        <v>63093.922414821274</v>
      </c>
      <c r="ER508" s="39">
        <f t="shared" si="1106"/>
        <v>-4732044.1811115956</v>
      </c>
      <c r="ES508" s="39">
        <f t="shared" si="1107"/>
        <v>45743093.750745423</v>
      </c>
      <c r="ET508" s="40">
        <f t="shared" si="1053"/>
        <v>2586.8883564666889</v>
      </c>
      <c r="EU508" s="39">
        <f t="shared" si="1108"/>
        <v>6467220.8911667224</v>
      </c>
      <c r="EV508" s="39">
        <f t="shared" si="1109"/>
        <v>-485041566.83750421</v>
      </c>
      <c r="EW508" s="39">
        <f t="shared" si="1110"/>
        <v>4688735146.0958738</v>
      </c>
      <c r="EX508" s="53">
        <f t="shared" si="1111"/>
        <v>36378117512.812813</v>
      </c>
      <c r="EY508" s="39">
        <f t="shared" si="1112"/>
        <v>-351655135957.19055</v>
      </c>
      <c r="EZ508" s="39">
        <f t="shared" si="1113"/>
        <v>3399332980919.5083</v>
      </c>
      <c r="FT508" s="21">
        <v>454</v>
      </c>
      <c r="FU508" s="39">
        <v>725</v>
      </c>
      <c r="FV508" s="39">
        <v>-75</v>
      </c>
      <c r="FW508" s="39">
        <v>2500</v>
      </c>
      <c r="FX508" s="50">
        <f t="shared" si="1114"/>
        <v>1.8029151327790425E-3</v>
      </c>
      <c r="FY508" s="40">
        <f t="shared" si="1054"/>
        <v>25.252379413842171</v>
      </c>
      <c r="FZ508" s="41">
        <f t="shared" si="1115"/>
        <v>63130.948534605428</v>
      </c>
      <c r="GA508" s="39">
        <f t="shared" si="1116"/>
        <v>-4734821.1400954071</v>
      </c>
      <c r="GB508" s="39">
        <f t="shared" si="1117"/>
        <v>45769937.687588938</v>
      </c>
      <c r="GC508" s="40">
        <f t="shared" si="1055"/>
        <v>2512.8320570672086</v>
      </c>
      <c r="GD508" s="39">
        <f t="shared" si="1118"/>
        <v>6282080.1426680218</v>
      </c>
      <c r="GE508" s="39">
        <f t="shared" si="1119"/>
        <v>-471156010.70010161</v>
      </c>
      <c r="GF508" s="39">
        <f t="shared" si="1120"/>
        <v>4554508103.4343157</v>
      </c>
      <c r="GG508" s="53">
        <f t="shared" si="1121"/>
        <v>35336700802.507622</v>
      </c>
      <c r="GH508" s="39">
        <f t="shared" si="1122"/>
        <v>-341588107757.57367</v>
      </c>
      <c r="GI508" s="39">
        <f t="shared" si="1123"/>
        <v>3302018374989.8789</v>
      </c>
      <c r="HC508" s="21">
        <v>454</v>
      </c>
      <c r="HD508" s="39">
        <v>725</v>
      </c>
      <c r="HE508" s="39">
        <v>-75</v>
      </c>
      <c r="HF508" s="39">
        <v>2500</v>
      </c>
      <c r="HG508" s="50">
        <f t="shared" si="1124"/>
        <v>1.8029383208846507E-3</v>
      </c>
      <c r="HH508" s="40">
        <f t="shared" si="1056"/>
        <v>25.252437678229523</v>
      </c>
      <c r="HI508" s="41">
        <f t="shared" si="1125"/>
        <v>63131.094195573809</v>
      </c>
      <c r="HJ508" s="39">
        <f t="shared" si="1126"/>
        <v>-4734832.0646680361</v>
      </c>
      <c r="HK508" s="39">
        <f t="shared" si="1127"/>
        <v>45770043.291791014</v>
      </c>
      <c r="HL508" s="40">
        <f t="shared" si="1057"/>
        <v>2512.5364087207054</v>
      </c>
      <c r="HM508" s="39">
        <f t="shared" si="1128"/>
        <v>6281341.0218017632</v>
      </c>
      <c r="HN508" s="39">
        <f t="shared" si="1129"/>
        <v>-471100576.63513225</v>
      </c>
      <c r="HO508" s="39">
        <f t="shared" si="1130"/>
        <v>4553972240.8062782</v>
      </c>
      <c r="HP508" s="53">
        <f t="shared" si="1131"/>
        <v>35332543247.634918</v>
      </c>
      <c r="HQ508" s="39">
        <f t="shared" si="1132"/>
        <v>-341547918060.47089</v>
      </c>
      <c r="HR508" s="39">
        <f t="shared" si="1133"/>
        <v>3301629874584.5518</v>
      </c>
      <c r="IL508" s="21">
        <v>454</v>
      </c>
      <c r="IM508" s="39">
        <v>725</v>
      </c>
      <c r="IN508" s="39">
        <v>-75</v>
      </c>
      <c r="IO508" s="39">
        <v>2500</v>
      </c>
      <c r="IP508" s="50">
        <f t="shared" si="1134"/>
        <v>1.8029383212970114E-3</v>
      </c>
      <c r="IQ508" s="40">
        <f t="shared" si="1058"/>
        <v>25.252437679265594</v>
      </c>
      <c r="IR508" s="41">
        <f t="shared" si="1135"/>
        <v>63131.094198163984</v>
      </c>
      <c r="IS508" s="39">
        <f t="shared" si="1136"/>
        <v>-4734832.0648622988</v>
      </c>
      <c r="IT508" s="39">
        <f t="shared" si="1137"/>
        <v>45770043.293668889</v>
      </c>
      <c r="IU508" s="40">
        <f t="shared" si="1059"/>
        <v>2512.5364034631052</v>
      </c>
      <c r="IV508" s="39">
        <f t="shared" si="1138"/>
        <v>6281341.0086577628</v>
      </c>
      <c r="IW508" s="39">
        <f t="shared" si="1139"/>
        <v>-471100575.64933223</v>
      </c>
      <c r="IX508" s="39">
        <f t="shared" si="1140"/>
        <v>4553972231.2768784</v>
      </c>
      <c r="IY508" s="53">
        <f t="shared" si="1141"/>
        <v>35332543173.699921</v>
      </c>
      <c r="IZ508" s="39">
        <f t="shared" si="1142"/>
        <v>-341547917345.76587</v>
      </c>
      <c r="JA508" s="39">
        <f t="shared" si="1143"/>
        <v>3301629867675.7363</v>
      </c>
      <c r="JU508" s="21">
        <v>454</v>
      </c>
      <c r="JV508" s="39">
        <v>725</v>
      </c>
      <c r="JW508" s="39">
        <v>-75</v>
      </c>
      <c r="JX508" s="39">
        <v>2500</v>
      </c>
      <c r="JY508" s="50">
        <f t="shared" si="1144"/>
        <v>1.802938321297014E-3</v>
      </c>
      <c r="JZ508" s="40">
        <f t="shared" si="1060"/>
        <v>25.252437679265601</v>
      </c>
      <c r="KA508" s="41">
        <f t="shared" si="1145"/>
        <v>63131.094198163999</v>
      </c>
      <c r="KB508" s="39">
        <f t="shared" si="1146"/>
        <v>-4734832.0648622997</v>
      </c>
      <c r="KC508" s="39">
        <f t="shared" si="1147"/>
        <v>45770043.293668896</v>
      </c>
      <c r="KD508" s="40">
        <f t="shared" si="1061"/>
        <v>2512.5364034630711</v>
      </c>
      <c r="KE508" s="39">
        <f t="shared" si="1148"/>
        <v>6281341.008657678</v>
      </c>
      <c r="KF508" s="39">
        <f t="shared" si="1149"/>
        <v>-471100575.64932585</v>
      </c>
      <c r="KG508" s="39">
        <f t="shared" si="1150"/>
        <v>4553972231.2768164</v>
      </c>
      <c r="KH508" s="53">
        <f t="shared" si="1151"/>
        <v>35332543173.69944</v>
      </c>
      <c r="KI508" s="39">
        <f t="shared" si="1152"/>
        <v>-341547917345.76123</v>
      </c>
      <c r="KJ508" s="39">
        <f t="shared" si="1153"/>
        <v>3301629867675.6919</v>
      </c>
      <c r="LD508" s="21">
        <v>454</v>
      </c>
      <c r="LE508" s="39">
        <v>725</v>
      </c>
      <c r="LF508" s="39">
        <v>-75</v>
      </c>
      <c r="LG508" s="39">
        <v>2500</v>
      </c>
      <c r="LH508" s="50">
        <f t="shared" si="1154"/>
        <v>1.802938321297014E-3</v>
      </c>
      <c r="LI508" s="40">
        <f t="shared" si="1062"/>
        <v>25.252437679265601</v>
      </c>
      <c r="LJ508" s="41">
        <f t="shared" si="1155"/>
        <v>63131.094198163999</v>
      </c>
      <c r="LK508" s="39">
        <f t="shared" si="1156"/>
        <v>-4734832.0648622997</v>
      </c>
      <c r="LL508" s="39">
        <f t="shared" si="1157"/>
        <v>45770043.293668896</v>
      </c>
      <c r="LM508" s="40">
        <f t="shared" si="1063"/>
        <v>2512.5364034630711</v>
      </c>
      <c r="LN508" s="39">
        <f t="shared" si="1158"/>
        <v>6281341.008657678</v>
      </c>
      <c r="LO508" s="39">
        <f t="shared" si="1159"/>
        <v>-471100575.64932585</v>
      </c>
      <c r="LP508" s="39">
        <f t="shared" si="1160"/>
        <v>4553972231.2768164</v>
      </c>
      <c r="LQ508" s="53">
        <f t="shared" si="1161"/>
        <v>35332543173.69944</v>
      </c>
      <c r="LR508" s="39">
        <f t="shared" si="1162"/>
        <v>-341547917345.76123</v>
      </c>
      <c r="LS508" s="39">
        <f t="shared" si="1163"/>
        <v>3301629867675.6919</v>
      </c>
    </row>
    <row r="509" spans="1:331" x14ac:dyDescent="0.25">
      <c r="A509" s="21">
        <v>455</v>
      </c>
      <c r="B509" s="39">
        <v>725</v>
      </c>
      <c r="C509" s="39">
        <v>-25</v>
      </c>
      <c r="D509" s="39">
        <v>2500</v>
      </c>
      <c r="E509" s="50">
        <f t="shared" si="1064"/>
        <v>1.0325E-3</v>
      </c>
      <c r="F509" s="40">
        <f t="shared" si="1044"/>
        <v>19.532641406250001</v>
      </c>
      <c r="G509" s="41">
        <f t="shared" si="1065"/>
        <v>48831.603515625</v>
      </c>
      <c r="H509" s="39">
        <f t="shared" si="1066"/>
        <v>-1220790.087890625</v>
      </c>
      <c r="I509" s="39">
        <f t="shared" si="1067"/>
        <v>35402912.548828125</v>
      </c>
      <c r="J509" s="40">
        <f t="shared" si="1045"/>
        <v>12335.625</v>
      </c>
      <c r="K509" s="39">
        <f t="shared" si="1068"/>
        <v>30839062.5</v>
      </c>
      <c r="L509" s="39">
        <f t="shared" si="1069"/>
        <v>-770976562.5</v>
      </c>
      <c r="M509" s="39">
        <f t="shared" si="1070"/>
        <v>22358320312.5</v>
      </c>
      <c r="N509" s="53">
        <f t="shared" si="1071"/>
        <v>19274414062.5</v>
      </c>
      <c r="O509" s="39">
        <f t="shared" si="1072"/>
        <v>-558958007812.5</v>
      </c>
      <c r="P509" s="39">
        <f t="shared" si="1073"/>
        <v>16209782226562.5</v>
      </c>
      <c r="AJ509" s="21">
        <v>455</v>
      </c>
      <c r="AK509" s="39">
        <v>725</v>
      </c>
      <c r="AL509" s="39">
        <v>-25</v>
      </c>
      <c r="AM509" s="39">
        <v>2500</v>
      </c>
      <c r="AN509" s="50">
        <f t="shared" si="1074"/>
        <v>1.346808973314177E-3</v>
      </c>
      <c r="AO509" s="40">
        <f t="shared" si="1046"/>
        <v>22.780051951939143</v>
      </c>
      <c r="AP509" s="41">
        <f t="shared" si="1075"/>
        <v>56950.12987984786</v>
      </c>
      <c r="AQ509" s="39">
        <f t="shared" si="1076"/>
        <v>-1423753.2469961965</v>
      </c>
      <c r="AR509" s="39">
        <f t="shared" si="1077"/>
        <v>41288844.162889697</v>
      </c>
      <c r="AS509" s="40">
        <f t="shared" si="1047"/>
        <v>8328.1855902442421</v>
      </c>
      <c r="AT509" s="39">
        <f t="shared" si="1078"/>
        <v>20820463.975610606</v>
      </c>
      <c r="AU509" s="39">
        <f t="shared" si="1079"/>
        <v>-520511599.39026517</v>
      </c>
      <c r="AV509" s="39">
        <f t="shared" si="1080"/>
        <v>15094836382.31769</v>
      </c>
      <c r="AW509" s="53">
        <f t="shared" si="1081"/>
        <v>13012789984.75663</v>
      </c>
      <c r="AX509" s="39">
        <f t="shared" si="1082"/>
        <v>-377370909557.94226</v>
      </c>
      <c r="AY509" s="39">
        <f t="shared" si="1083"/>
        <v>10943756377180.324</v>
      </c>
      <c r="BS509" s="21">
        <v>455</v>
      </c>
      <c r="BT509" s="39">
        <v>725</v>
      </c>
      <c r="BU509" s="39">
        <v>-25</v>
      </c>
      <c r="BV509" s="39">
        <v>2500</v>
      </c>
      <c r="BW509" s="50">
        <f t="shared" si="1084"/>
        <v>1.6158689915023645E-3</v>
      </c>
      <c r="BX509" s="40">
        <f t="shared" si="1048"/>
        <v>24.559326472980011</v>
      </c>
      <c r="BY509" s="41">
        <f t="shared" si="1085"/>
        <v>61398.316182450028</v>
      </c>
      <c r="BZ509" s="39">
        <f t="shared" si="1086"/>
        <v>-1534957.9045612507</v>
      </c>
      <c r="CA509" s="39">
        <f t="shared" si="1087"/>
        <v>44513779.232276268</v>
      </c>
      <c r="CB509" s="40">
        <f t="shared" si="1049"/>
        <v>4897.6703583448525</v>
      </c>
      <c r="CC509" s="39">
        <f t="shared" si="1088"/>
        <v>12244175.89586213</v>
      </c>
      <c r="CD509" s="39">
        <f t="shared" si="1089"/>
        <v>-306104397.39655328</v>
      </c>
      <c r="CE509" s="39">
        <f t="shared" si="1090"/>
        <v>8877027524.5000439</v>
      </c>
      <c r="CF509" s="53">
        <f t="shared" si="1091"/>
        <v>7652609934.9138317</v>
      </c>
      <c r="CG509" s="39">
        <f t="shared" si="1092"/>
        <v>-221925688112.5011</v>
      </c>
      <c r="CH509" s="39">
        <f t="shared" si="1093"/>
        <v>6435844955262.5322</v>
      </c>
      <c r="DB509" s="21">
        <v>455</v>
      </c>
      <c r="DC509" s="39">
        <v>725</v>
      </c>
      <c r="DD509" s="39">
        <v>-25</v>
      </c>
      <c r="DE509" s="39">
        <v>2500</v>
      </c>
      <c r="DF509" s="50">
        <f t="shared" si="1094"/>
        <v>1.8318105881378257E-3</v>
      </c>
      <c r="DG509" s="40">
        <f t="shared" si="1050"/>
        <v>25.319666051076283</v>
      </c>
      <c r="DH509" s="41">
        <f t="shared" si="1095"/>
        <v>63299.165127690707</v>
      </c>
      <c r="DI509" s="39">
        <f t="shared" si="1096"/>
        <v>-1582479.1281922676</v>
      </c>
      <c r="DJ509" s="39">
        <f t="shared" si="1097"/>
        <v>45891894.717575766</v>
      </c>
      <c r="DK509" s="40">
        <f t="shared" si="1051"/>
        <v>2144.4150012427222</v>
      </c>
      <c r="DL509" s="39">
        <f t="shared" si="1098"/>
        <v>5361037.5031068055</v>
      </c>
      <c r="DM509" s="39">
        <f t="shared" si="1099"/>
        <v>-134025937.57767014</v>
      </c>
      <c r="DN509" s="39">
        <f t="shared" si="1100"/>
        <v>3886752189.7524338</v>
      </c>
      <c r="DO509" s="53">
        <f t="shared" si="1101"/>
        <v>3350648439.4417534</v>
      </c>
      <c r="DP509" s="39">
        <f t="shared" si="1102"/>
        <v>-97168804743.810852</v>
      </c>
      <c r="DQ509" s="39">
        <f t="shared" si="1103"/>
        <v>2817895337570.5146</v>
      </c>
      <c r="EK509" s="21">
        <v>455</v>
      </c>
      <c r="EL509" s="39">
        <v>725</v>
      </c>
      <c r="EM509" s="39">
        <v>-25</v>
      </c>
      <c r="EN509" s="39">
        <v>2500</v>
      </c>
      <c r="EO509" s="50">
        <f t="shared" si="1104"/>
        <v>1.9156932058746981E-3</v>
      </c>
      <c r="EP509" s="40">
        <f t="shared" si="1052"/>
        <v>25.454688823460003</v>
      </c>
      <c r="EQ509" s="41">
        <f t="shared" si="1105"/>
        <v>63636.722058650012</v>
      </c>
      <c r="ER509" s="39">
        <f t="shared" si="1106"/>
        <v>-1590918.0514662503</v>
      </c>
      <c r="ES509" s="39">
        <f t="shared" si="1107"/>
        <v>46136623.492521256</v>
      </c>
      <c r="ET509" s="40">
        <f t="shared" si="1053"/>
        <v>1074.9116250975999</v>
      </c>
      <c r="EU509" s="39">
        <f t="shared" si="1108"/>
        <v>2687279.0627439995</v>
      </c>
      <c r="EV509" s="39">
        <f t="shared" si="1109"/>
        <v>-67181976.568599984</v>
      </c>
      <c r="EW509" s="39">
        <f t="shared" si="1110"/>
        <v>1948277320.4893997</v>
      </c>
      <c r="EX509" s="53">
        <f t="shared" si="1111"/>
        <v>1679549414.2149997</v>
      </c>
      <c r="EY509" s="39">
        <f t="shared" si="1112"/>
        <v>-48706933012.234993</v>
      </c>
      <c r="EZ509" s="39">
        <f t="shared" si="1113"/>
        <v>1412501057354.8147</v>
      </c>
      <c r="FT509" s="21">
        <v>455</v>
      </c>
      <c r="FU509" s="39">
        <v>725</v>
      </c>
      <c r="FV509" s="39">
        <v>-25</v>
      </c>
      <c r="FW509" s="39">
        <v>2500</v>
      </c>
      <c r="FX509" s="50">
        <f t="shared" si="1114"/>
        <v>1.9220850134723097E-3</v>
      </c>
      <c r="FY509" s="40">
        <f t="shared" si="1054"/>
        <v>25.461298999824233</v>
      </c>
      <c r="FZ509" s="41">
        <f t="shared" si="1115"/>
        <v>63653.247499560581</v>
      </c>
      <c r="GA509" s="39">
        <f t="shared" si="1116"/>
        <v>-1591331.1874890146</v>
      </c>
      <c r="GB509" s="39">
        <f t="shared" si="1117"/>
        <v>46148604.437181421</v>
      </c>
      <c r="GC509" s="40">
        <f t="shared" si="1055"/>
        <v>993.41607822805349</v>
      </c>
      <c r="GD509" s="39">
        <f t="shared" si="1118"/>
        <v>2483540.1955701336</v>
      </c>
      <c r="GE509" s="39">
        <f t="shared" si="1119"/>
        <v>-62088504.889253341</v>
      </c>
      <c r="GF509" s="39">
        <f t="shared" si="1120"/>
        <v>1800566641.7883468</v>
      </c>
      <c r="GG509" s="53">
        <f t="shared" si="1121"/>
        <v>1552212622.2313335</v>
      </c>
      <c r="GH509" s="39">
        <f t="shared" si="1122"/>
        <v>-45014166044.708672</v>
      </c>
      <c r="GI509" s="39">
        <f t="shared" si="1123"/>
        <v>1305410815296.5515</v>
      </c>
      <c r="HC509" s="21">
        <v>455</v>
      </c>
      <c r="HD509" s="39">
        <v>725</v>
      </c>
      <c r="HE509" s="39">
        <v>-25</v>
      </c>
      <c r="HF509" s="39">
        <v>2500</v>
      </c>
      <c r="HG509" s="50">
        <f t="shared" si="1124"/>
        <v>1.9221104659426045E-3</v>
      </c>
      <c r="HH509" s="40">
        <f t="shared" si="1056"/>
        <v>25.461324280587551</v>
      </c>
      <c r="HI509" s="41">
        <f t="shared" si="1125"/>
        <v>63653.310701468879</v>
      </c>
      <c r="HJ509" s="39">
        <f t="shared" si="1126"/>
        <v>-1591332.7675367219</v>
      </c>
      <c r="HK509" s="39">
        <f t="shared" si="1127"/>
        <v>46148650.258564934</v>
      </c>
      <c r="HL509" s="40">
        <f t="shared" si="1057"/>
        <v>993.09155923179287</v>
      </c>
      <c r="HM509" s="39">
        <f t="shared" si="1128"/>
        <v>2482728.8980794824</v>
      </c>
      <c r="HN509" s="39">
        <f t="shared" si="1129"/>
        <v>-62068222.451987058</v>
      </c>
      <c r="HO509" s="39">
        <f t="shared" si="1130"/>
        <v>1799978451.1076248</v>
      </c>
      <c r="HP509" s="53">
        <f t="shared" si="1131"/>
        <v>1551705561.2996764</v>
      </c>
      <c r="HQ509" s="39">
        <f t="shared" si="1132"/>
        <v>-44999461277.69062</v>
      </c>
      <c r="HR509" s="39">
        <f t="shared" si="1133"/>
        <v>1304984377053.0278</v>
      </c>
      <c r="IL509" s="21">
        <v>455</v>
      </c>
      <c r="IM509" s="39">
        <v>725</v>
      </c>
      <c r="IN509" s="39">
        <v>-25</v>
      </c>
      <c r="IO509" s="39">
        <v>2500</v>
      </c>
      <c r="IP509" s="50">
        <f t="shared" si="1134"/>
        <v>1.9221104663964064E-3</v>
      </c>
      <c r="IQ509" s="40">
        <f t="shared" si="1058"/>
        <v>25.46132428103822</v>
      </c>
      <c r="IR509" s="41">
        <f t="shared" si="1135"/>
        <v>63653.310702595547</v>
      </c>
      <c r="IS509" s="39">
        <f t="shared" si="1136"/>
        <v>-1591332.7675648886</v>
      </c>
      <c r="IT509" s="39">
        <f t="shared" si="1137"/>
        <v>46148650.259381771</v>
      </c>
      <c r="IU509" s="40">
        <f t="shared" si="1059"/>
        <v>993.09155344581882</v>
      </c>
      <c r="IV509" s="39">
        <f t="shared" si="1138"/>
        <v>2482728.8836145471</v>
      </c>
      <c r="IW509" s="39">
        <f t="shared" si="1139"/>
        <v>-62068222.090363674</v>
      </c>
      <c r="IX509" s="39">
        <f t="shared" si="1140"/>
        <v>1799978440.6205466</v>
      </c>
      <c r="IY509" s="53">
        <f t="shared" si="1141"/>
        <v>1551705552.2590919</v>
      </c>
      <c r="IZ509" s="39">
        <f t="shared" si="1142"/>
        <v>-44999461015.513664</v>
      </c>
      <c r="JA509" s="39">
        <f t="shared" si="1143"/>
        <v>1304984369449.8962</v>
      </c>
      <c r="JU509" s="21">
        <v>455</v>
      </c>
      <c r="JV509" s="39">
        <v>725</v>
      </c>
      <c r="JW509" s="39">
        <v>-25</v>
      </c>
      <c r="JX509" s="39">
        <v>2500</v>
      </c>
      <c r="JY509" s="50">
        <f t="shared" si="1144"/>
        <v>1.9221104663964092E-3</v>
      </c>
      <c r="JZ509" s="40">
        <f t="shared" si="1060"/>
        <v>25.461324281038223</v>
      </c>
      <c r="KA509" s="41">
        <f t="shared" si="1145"/>
        <v>63653.310702595561</v>
      </c>
      <c r="KB509" s="39">
        <f t="shared" si="1146"/>
        <v>-1591332.767564889</v>
      </c>
      <c r="KC509" s="39">
        <f t="shared" si="1147"/>
        <v>46148650.259381779</v>
      </c>
      <c r="KD509" s="40">
        <f t="shared" si="1061"/>
        <v>993.09155344578198</v>
      </c>
      <c r="KE509" s="39">
        <f t="shared" si="1148"/>
        <v>2482728.8836144549</v>
      </c>
      <c r="KF509" s="39">
        <f t="shared" si="1149"/>
        <v>-62068222.090361372</v>
      </c>
      <c r="KG509" s="39">
        <f t="shared" si="1150"/>
        <v>1799978440.6204798</v>
      </c>
      <c r="KH509" s="53">
        <f t="shared" si="1151"/>
        <v>1551705552.2590344</v>
      </c>
      <c r="KI509" s="39">
        <f t="shared" si="1152"/>
        <v>-44999461015.511993</v>
      </c>
      <c r="KJ509" s="39">
        <f t="shared" si="1153"/>
        <v>1304984369449.8479</v>
      </c>
      <c r="LD509" s="21">
        <v>455</v>
      </c>
      <c r="LE509" s="39">
        <v>725</v>
      </c>
      <c r="LF509" s="39">
        <v>-25</v>
      </c>
      <c r="LG509" s="39">
        <v>2500</v>
      </c>
      <c r="LH509" s="50">
        <f t="shared" si="1154"/>
        <v>1.9221104663964092E-3</v>
      </c>
      <c r="LI509" s="40">
        <f t="shared" si="1062"/>
        <v>25.461324281038223</v>
      </c>
      <c r="LJ509" s="41">
        <f t="shared" si="1155"/>
        <v>63653.310702595561</v>
      </c>
      <c r="LK509" s="39">
        <f t="shared" si="1156"/>
        <v>-1591332.767564889</v>
      </c>
      <c r="LL509" s="39">
        <f t="shared" si="1157"/>
        <v>46148650.259381779</v>
      </c>
      <c r="LM509" s="40">
        <f t="shared" si="1063"/>
        <v>993.09155344578198</v>
      </c>
      <c r="LN509" s="39">
        <f t="shared" si="1158"/>
        <v>2482728.8836144549</v>
      </c>
      <c r="LO509" s="39">
        <f t="shared" si="1159"/>
        <v>-62068222.090361372</v>
      </c>
      <c r="LP509" s="39">
        <f t="shared" si="1160"/>
        <v>1799978440.6204798</v>
      </c>
      <c r="LQ509" s="53">
        <f t="shared" si="1161"/>
        <v>1551705552.2590344</v>
      </c>
      <c r="LR509" s="39">
        <f t="shared" si="1162"/>
        <v>-44999461015.511993</v>
      </c>
      <c r="LS509" s="39">
        <f t="shared" si="1163"/>
        <v>1304984369449.8479</v>
      </c>
    </row>
    <row r="510" spans="1:331" x14ac:dyDescent="0.25">
      <c r="A510" s="21">
        <v>456</v>
      </c>
      <c r="B510" s="39">
        <v>725</v>
      </c>
      <c r="C510" s="39">
        <v>25</v>
      </c>
      <c r="D510" s="39">
        <v>2500</v>
      </c>
      <c r="E510" s="50">
        <f t="shared" si="1064"/>
        <v>1.0400000000000001E-3</v>
      </c>
      <c r="F510" s="40">
        <f t="shared" si="1044"/>
        <v>19.6248</v>
      </c>
      <c r="G510" s="41">
        <f t="shared" si="1065"/>
        <v>49062</v>
      </c>
      <c r="H510" s="39">
        <f t="shared" si="1066"/>
        <v>1226550</v>
      </c>
      <c r="I510" s="39">
        <f t="shared" si="1067"/>
        <v>35569950</v>
      </c>
      <c r="J510" s="40">
        <f t="shared" si="1045"/>
        <v>12240</v>
      </c>
      <c r="K510" s="39">
        <f t="shared" si="1068"/>
        <v>30600000</v>
      </c>
      <c r="L510" s="39">
        <f t="shared" si="1069"/>
        <v>765000000</v>
      </c>
      <c r="M510" s="39">
        <f t="shared" si="1070"/>
        <v>22185000000</v>
      </c>
      <c r="N510" s="53">
        <f t="shared" si="1071"/>
        <v>19125000000</v>
      </c>
      <c r="O510" s="39">
        <f t="shared" si="1072"/>
        <v>554625000000</v>
      </c>
      <c r="P510" s="39">
        <f t="shared" si="1073"/>
        <v>16084125000000</v>
      </c>
      <c r="AJ510" s="21">
        <v>456</v>
      </c>
      <c r="AK510" s="39">
        <v>725</v>
      </c>
      <c r="AL510" s="39">
        <v>25</v>
      </c>
      <c r="AM510" s="39">
        <v>2500</v>
      </c>
      <c r="AN510" s="50">
        <f t="shared" si="1074"/>
        <v>1.4194010130521527E-3</v>
      </c>
      <c r="AO510" s="40">
        <f t="shared" si="1046"/>
        <v>23.351018204263976</v>
      </c>
      <c r="AP510" s="41">
        <f t="shared" si="1075"/>
        <v>58377.54551065994</v>
      </c>
      <c r="AQ510" s="39">
        <f t="shared" si="1076"/>
        <v>1459438.6377664986</v>
      </c>
      <c r="AR510" s="39">
        <f t="shared" si="1077"/>
        <v>42323720.495228454</v>
      </c>
      <c r="AS510" s="40">
        <f t="shared" si="1047"/>
        <v>7402.6370835850539</v>
      </c>
      <c r="AT510" s="39">
        <f t="shared" si="1078"/>
        <v>18506592.708962634</v>
      </c>
      <c r="AU510" s="39">
        <f t="shared" si="1079"/>
        <v>462664817.72406584</v>
      </c>
      <c r="AV510" s="39">
        <f t="shared" si="1080"/>
        <v>13417279713.99791</v>
      </c>
      <c r="AW510" s="53">
        <f t="shared" si="1081"/>
        <v>11566620443.101646</v>
      </c>
      <c r="AX510" s="39">
        <f t="shared" si="1082"/>
        <v>335431992849.94775</v>
      </c>
      <c r="AY510" s="39">
        <f t="shared" si="1083"/>
        <v>9727527792648.4844</v>
      </c>
      <c r="BS510" s="21">
        <v>456</v>
      </c>
      <c r="BT510" s="39">
        <v>725</v>
      </c>
      <c r="BU510" s="39">
        <v>25</v>
      </c>
      <c r="BV510" s="39">
        <v>2500</v>
      </c>
      <c r="BW510" s="50">
        <f t="shared" si="1084"/>
        <v>1.7062304952506768E-3</v>
      </c>
      <c r="BX510" s="40">
        <f t="shared" si="1048"/>
        <v>24.949834172755775</v>
      </c>
      <c r="BY510" s="41">
        <f t="shared" si="1085"/>
        <v>62374.585431889434</v>
      </c>
      <c r="BZ510" s="39">
        <f t="shared" si="1086"/>
        <v>1559364.6357972359</v>
      </c>
      <c r="CA510" s="39">
        <f t="shared" si="1087"/>
        <v>45221574.438119844</v>
      </c>
      <c r="CB510" s="40">
        <f t="shared" si="1049"/>
        <v>3745.5611855538705</v>
      </c>
      <c r="CC510" s="39">
        <f t="shared" si="1088"/>
        <v>9363902.9638846759</v>
      </c>
      <c r="CD510" s="39">
        <f t="shared" si="1089"/>
        <v>234097574.09711689</v>
      </c>
      <c r="CE510" s="39">
        <f t="shared" si="1090"/>
        <v>6788829648.81639</v>
      </c>
      <c r="CF510" s="53">
        <f t="shared" si="1091"/>
        <v>5852439352.4279222</v>
      </c>
      <c r="CG510" s="39">
        <f t="shared" si="1092"/>
        <v>169720741220.40976</v>
      </c>
      <c r="CH510" s="39">
        <f t="shared" si="1093"/>
        <v>4921901495391.8828</v>
      </c>
      <c r="DB510" s="21">
        <v>456</v>
      </c>
      <c r="DC510" s="39">
        <v>725</v>
      </c>
      <c r="DD510" s="39">
        <v>25</v>
      </c>
      <c r="DE510" s="39">
        <v>2500</v>
      </c>
      <c r="DF510" s="50">
        <f t="shared" si="1094"/>
        <v>1.9427308628892027E-3</v>
      </c>
      <c r="DG510" s="40">
        <f t="shared" si="1050"/>
        <v>25.479091567832974</v>
      </c>
      <c r="DH510" s="41">
        <f t="shared" si="1095"/>
        <v>63697.728919582434</v>
      </c>
      <c r="DI510" s="39">
        <f t="shared" si="1096"/>
        <v>1592443.2229895608</v>
      </c>
      <c r="DJ510" s="39">
        <f t="shared" si="1097"/>
        <v>46180853.466697268</v>
      </c>
      <c r="DK510" s="40">
        <f t="shared" si="1051"/>
        <v>730.1814981626668</v>
      </c>
      <c r="DL510" s="39">
        <f t="shared" si="1098"/>
        <v>1825453.745406667</v>
      </c>
      <c r="DM510" s="39">
        <f t="shared" si="1099"/>
        <v>45636343.635166675</v>
      </c>
      <c r="DN510" s="39">
        <f t="shared" si="1100"/>
        <v>1323453965.4198337</v>
      </c>
      <c r="DO510" s="53">
        <f t="shared" si="1101"/>
        <v>1140908590.8791668</v>
      </c>
      <c r="DP510" s="39">
        <f t="shared" si="1102"/>
        <v>33086349135.495842</v>
      </c>
      <c r="DQ510" s="39">
        <f t="shared" si="1103"/>
        <v>959504124929.37939</v>
      </c>
      <c r="EK510" s="21">
        <v>456</v>
      </c>
      <c r="EL510" s="39">
        <v>725</v>
      </c>
      <c r="EM510" s="39">
        <v>25</v>
      </c>
      <c r="EN510" s="39">
        <v>2500</v>
      </c>
      <c r="EO510" s="50">
        <f t="shared" si="1104"/>
        <v>2.0342796161781562E-3</v>
      </c>
      <c r="EP510" s="40">
        <f t="shared" si="1052"/>
        <v>25.5</v>
      </c>
      <c r="EQ510" s="41">
        <f t="shared" si="1105"/>
        <v>63750</v>
      </c>
      <c r="ER510" s="39">
        <f t="shared" si="1106"/>
        <v>1593750</v>
      </c>
      <c r="ES510" s="39">
        <f t="shared" si="1107"/>
        <v>46218750</v>
      </c>
      <c r="ET510" s="40">
        <f t="shared" si="1053"/>
        <v>0</v>
      </c>
      <c r="EU510" s="39">
        <f t="shared" si="1108"/>
        <v>0</v>
      </c>
      <c r="EV510" s="39">
        <f t="shared" si="1109"/>
        <v>0</v>
      </c>
      <c r="EW510" s="39">
        <f t="shared" si="1110"/>
        <v>0</v>
      </c>
      <c r="EX510" s="53">
        <f t="shared" si="1111"/>
        <v>0</v>
      </c>
      <c r="EY510" s="39">
        <f t="shared" si="1112"/>
        <v>0</v>
      </c>
      <c r="EZ510" s="39">
        <f t="shared" si="1113"/>
        <v>0</v>
      </c>
      <c r="FT510" s="21">
        <v>456</v>
      </c>
      <c r="FU510" s="39">
        <v>725</v>
      </c>
      <c r="FV510" s="39">
        <v>25</v>
      </c>
      <c r="FW510" s="39">
        <v>2500</v>
      </c>
      <c r="FX510" s="50">
        <f t="shared" si="1114"/>
        <v>2.0412548941655768E-3</v>
      </c>
      <c r="FY510" s="40">
        <f t="shared" si="1054"/>
        <v>25.5</v>
      </c>
      <c r="FZ510" s="41">
        <f t="shared" si="1115"/>
        <v>63750</v>
      </c>
      <c r="GA510" s="39">
        <f t="shared" si="1116"/>
        <v>1593750</v>
      </c>
      <c r="GB510" s="39">
        <f t="shared" si="1117"/>
        <v>46218750</v>
      </c>
      <c r="GC510" s="40">
        <f t="shared" si="1055"/>
        <v>0</v>
      </c>
      <c r="GD510" s="39">
        <f t="shared" si="1118"/>
        <v>0</v>
      </c>
      <c r="GE510" s="39">
        <f t="shared" si="1119"/>
        <v>0</v>
      </c>
      <c r="GF510" s="39">
        <f t="shared" si="1120"/>
        <v>0</v>
      </c>
      <c r="GG510" s="53">
        <f t="shared" si="1121"/>
        <v>0</v>
      </c>
      <c r="GH510" s="39">
        <f t="shared" si="1122"/>
        <v>0</v>
      </c>
      <c r="GI510" s="39">
        <f t="shared" si="1123"/>
        <v>0</v>
      </c>
      <c r="HC510" s="21">
        <v>456</v>
      </c>
      <c r="HD510" s="39">
        <v>725</v>
      </c>
      <c r="HE510" s="39">
        <v>25</v>
      </c>
      <c r="HF510" s="39">
        <v>2500</v>
      </c>
      <c r="HG510" s="50">
        <f t="shared" si="1124"/>
        <v>2.041282611000558E-3</v>
      </c>
      <c r="HH510" s="40">
        <f t="shared" si="1056"/>
        <v>25.5</v>
      </c>
      <c r="HI510" s="41">
        <f t="shared" si="1125"/>
        <v>63750</v>
      </c>
      <c r="HJ510" s="39">
        <f t="shared" si="1126"/>
        <v>1593750</v>
      </c>
      <c r="HK510" s="39">
        <f t="shared" si="1127"/>
        <v>46218750</v>
      </c>
      <c r="HL510" s="40">
        <f t="shared" si="1057"/>
        <v>0</v>
      </c>
      <c r="HM510" s="39">
        <f t="shared" si="1128"/>
        <v>0</v>
      </c>
      <c r="HN510" s="39">
        <f t="shared" si="1129"/>
        <v>0</v>
      </c>
      <c r="HO510" s="39">
        <f t="shared" si="1130"/>
        <v>0</v>
      </c>
      <c r="HP510" s="53">
        <f t="shared" si="1131"/>
        <v>0</v>
      </c>
      <c r="HQ510" s="39">
        <f t="shared" si="1132"/>
        <v>0</v>
      </c>
      <c r="HR510" s="39">
        <f t="shared" si="1133"/>
        <v>0</v>
      </c>
      <c r="IL510" s="21">
        <v>456</v>
      </c>
      <c r="IM510" s="39">
        <v>725</v>
      </c>
      <c r="IN510" s="39">
        <v>25</v>
      </c>
      <c r="IO510" s="39">
        <v>2500</v>
      </c>
      <c r="IP510" s="50">
        <f t="shared" si="1134"/>
        <v>2.0412826114958012E-3</v>
      </c>
      <c r="IQ510" s="40">
        <f t="shared" si="1058"/>
        <v>25.5</v>
      </c>
      <c r="IR510" s="41">
        <f t="shared" si="1135"/>
        <v>63750</v>
      </c>
      <c r="IS510" s="39">
        <f t="shared" si="1136"/>
        <v>1593750</v>
      </c>
      <c r="IT510" s="39">
        <f t="shared" si="1137"/>
        <v>46218750</v>
      </c>
      <c r="IU510" s="40">
        <f t="shared" si="1059"/>
        <v>0</v>
      </c>
      <c r="IV510" s="39">
        <f t="shared" si="1138"/>
        <v>0</v>
      </c>
      <c r="IW510" s="39">
        <f t="shared" si="1139"/>
        <v>0</v>
      </c>
      <c r="IX510" s="39">
        <f t="shared" si="1140"/>
        <v>0</v>
      </c>
      <c r="IY510" s="53">
        <f t="shared" si="1141"/>
        <v>0</v>
      </c>
      <c r="IZ510" s="39">
        <f t="shared" si="1142"/>
        <v>0</v>
      </c>
      <c r="JA510" s="39">
        <f t="shared" si="1143"/>
        <v>0</v>
      </c>
      <c r="JU510" s="21">
        <v>456</v>
      </c>
      <c r="JV510" s="39">
        <v>725</v>
      </c>
      <c r="JW510" s="39">
        <v>25</v>
      </c>
      <c r="JX510" s="39">
        <v>2500</v>
      </c>
      <c r="JY510" s="50">
        <f t="shared" si="1144"/>
        <v>2.0412826114958042E-3</v>
      </c>
      <c r="JZ510" s="40">
        <f t="shared" si="1060"/>
        <v>25.5</v>
      </c>
      <c r="KA510" s="41">
        <f t="shared" si="1145"/>
        <v>63750</v>
      </c>
      <c r="KB510" s="39">
        <f t="shared" si="1146"/>
        <v>1593750</v>
      </c>
      <c r="KC510" s="39">
        <f t="shared" si="1147"/>
        <v>46218750</v>
      </c>
      <c r="KD510" s="40">
        <f t="shared" si="1061"/>
        <v>0</v>
      </c>
      <c r="KE510" s="39">
        <f t="shared" si="1148"/>
        <v>0</v>
      </c>
      <c r="KF510" s="39">
        <f t="shared" si="1149"/>
        <v>0</v>
      </c>
      <c r="KG510" s="39">
        <f t="shared" si="1150"/>
        <v>0</v>
      </c>
      <c r="KH510" s="53">
        <f t="shared" si="1151"/>
        <v>0</v>
      </c>
      <c r="KI510" s="39">
        <f t="shared" si="1152"/>
        <v>0</v>
      </c>
      <c r="KJ510" s="39">
        <f t="shared" si="1153"/>
        <v>0</v>
      </c>
      <c r="LD510" s="21">
        <v>456</v>
      </c>
      <c r="LE510" s="39">
        <v>725</v>
      </c>
      <c r="LF510" s="39">
        <v>25</v>
      </c>
      <c r="LG510" s="39">
        <v>2500</v>
      </c>
      <c r="LH510" s="50">
        <f t="shared" si="1154"/>
        <v>2.0412826114958042E-3</v>
      </c>
      <c r="LI510" s="40">
        <f t="shared" si="1062"/>
        <v>25.5</v>
      </c>
      <c r="LJ510" s="41">
        <f t="shared" si="1155"/>
        <v>63750</v>
      </c>
      <c r="LK510" s="39">
        <f t="shared" si="1156"/>
        <v>1593750</v>
      </c>
      <c r="LL510" s="39">
        <f t="shared" si="1157"/>
        <v>46218750</v>
      </c>
      <c r="LM510" s="40">
        <f t="shared" si="1063"/>
        <v>0</v>
      </c>
      <c r="LN510" s="39">
        <f t="shared" si="1158"/>
        <v>0</v>
      </c>
      <c r="LO510" s="39">
        <f t="shared" si="1159"/>
        <v>0</v>
      </c>
      <c r="LP510" s="39">
        <f t="shared" si="1160"/>
        <v>0</v>
      </c>
      <c r="LQ510" s="53">
        <f t="shared" si="1161"/>
        <v>0</v>
      </c>
      <c r="LR510" s="39">
        <f t="shared" si="1162"/>
        <v>0</v>
      </c>
      <c r="LS510" s="39">
        <f t="shared" si="1163"/>
        <v>0</v>
      </c>
    </row>
    <row r="511" spans="1:331" x14ac:dyDescent="0.25">
      <c r="A511" s="21">
        <v>457</v>
      </c>
      <c r="B511" s="39">
        <v>725</v>
      </c>
      <c r="C511" s="39">
        <v>75</v>
      </c>
      <c r="D511" s="39">
        <v>2500</v>
      </c>
      <c r="E511" s="50">
        <f t="shared" si="1064"/>
        <v>1.0475E-3</v>
      </c>
      <c r="F511" s="40">
        <f t="shared" si="1044"/>
        <v>19.716241406249999</v>
      </c>
      <c r="G511" s="41">
        <f t="shared" si="1065"/>
        <v>49290.603515625</v>
      </c>
      <c r="H511" s="39">
        <f t="shared" si="1066"/>
        <v>3696795.263671875</v>
      </c>
      <c r="I511" s="39">
        <f t="shared" si="1067"/>
        <v>35735687.548828125</v>
      </c>
      <c r="J511" s="40">
        <f t="shared" si="1045"/>
        <v>12144.374999999998</v>
      </c>
      <c r="K511" s="39">
        <f t="shared" si="1068"/>
        <v>30360937.499999996</v>
      </c>
      <c r="L511" s="39">
        <f t="shared" si="1069"/>
        <v>2277070312.4999995</v>
      </c>
      <c r="M511" s="39">
        <f t="shared" si="1070"/>
        <v>22011679687.499996</v>
      </c>
      <c r="N511" s="53">
        <f t="shared" si="1071"/>
        <v>170780273437.49997</v>
      </c>
      <c r="O511" s="39">
        <f t="shared" si="1072"/>
        <v>1650875976562.4998</v>
      </c>
      <c r="P511" s="39">
        <f t="shared" si="1073"/>
        <v>15958467773437.498</v>
      </c>
      <c r="AJ511" s="21">
        <v>457</v>
      </c>
      <c r="AK511" s="39">
        <v>725</v>
      </c>
      <c r="AL511" s="39">
        <v>75</v>
      </c>
      <c r="AM511" s="39">
        <v>2500</v>
      </c>
      <c r="AN511" s="50">
        <f t="shared" si="1074"/>
        <v>1.4919930527901284E-3</v>
      </c>
      <c r="AO511" s="40">
        <f t="shared" si="1046"/>
        <v>23.854797002613982</v>
      </c>
      <c r="AP511" s="41">
        <f t="shared" si="1075"/>
        <v>59636.992506534953</v>
      </c>
      <c r="AQ511" s="39">
        <f t="shared" si="1076"/>
        <v>4472774.4379901215</v>
      </c>
      <c r="AR511" s="39">
        <f t="shared" si="1077"/>
        <v>43236819.567237839</v>
      </c>
      <c r="AS511" s="40">
        <f t="shared" si="1047"/>
        <v>6477.088576925863</v>
      </c>
      <c r="AT511" s="39">
        <f t="shared" si="1078"/>
        <v>16192721.442314658</v>
      </c>
      <c r="AU511" s="39">
        <f t="shared" si="1079"/>
        <v>1214454108.1735995</v>
      </c>
      <c r="AV511" s="39">
        <f t="shared" si="1080"/>
        <v>11739723045.678127</v>
      </c>
      <c r="AW511" s="53">
        <f t="shared" si="1081"/>
        <v>91084058113.019958</v>
      </c>
      <c r="AX511" s="39">
        <f t="shared" si="1082"/>
        <v>880479228425.8595</v>
      </c>
      <c r="AY511" s="39">
        <f t="shared" si="1083"/>
        <v>8511299208116.6426</v>
      </c>
      <c r="BS511" s="21">
        <v>457</v>
      </c>
      <c r="BT511" s="39">
        <v>725</v>
      </c>
      <c r="BU511" s="39">
        <v>75</v>
      </c>
      <c r="BV511" s="39">
        <v>2500</v>
      </c>
      <c r="BW511" s="50">
        <f t="shared" si="1084"/>
        <v>1.7965919989989889E-3</v>
      </c>
      <c r="BX511" s="40">
        <f t="shared" si="1048"/>
        <v>25.236235555195925</v>
      </c>
      <c r="BY511" s="41">
        <f t="shared" si="1085"/>
        <v>63090.588887989812</v>
      </c>
      <c r="BZ511" s="39">
        <f t="shared" si="1086"/>
        <v>4731794.1665992355</v>
      </c>
      <c r="CA511" s="39">
        <f t="shared" si="1087"/>
        <v>45740676.943792611</v>
      </c>
      <c r="CB511" s="40">
        <f t="shared" si="1049"/>
        <v>2593.4520127628912</v>
      </c>
      <c r="CC511" s="39">
        <f t="shared" si="1088"/>
        <v>6483630.0319072278</v>
      </c>
      <c r="CD511" s="39">
        <f t="shared" si="1089"/>
        <v>486272252.39304209</v>
      </c>
      <c r="CE511" s="39">
        <f t="shared" si="1090"/>
        <v>4700631773.13274</v>
      </c>
      <c r="CF511" s="53">
        <f t="shared" si="1091"/>
        <v>36470418929.478157</v>
      </c>
      <c r="CG511" s="39">
        <f t="shared" si="1092"/>
        <v>352547382984.95551</v>
      </c>
      <c r="CH511" s="39">
        <f t="shared" si="1093"/>
        <v>3407958035521.2368</v>
      </c>
      <c r="DB511" s="21">
        <v>457</v>
      </c>
      <c r="DC511" s="39">
        <v>725</v>
      </c>
      <c r="DD511" s="39">
        <v>75</v>
      </c>
      <c r="DE511" s="39">
        <v>2500</v>
      </c>
      <c r="DF511" s="50">
        <f t="shared" si="1094"/>
        <v>2.0536511376405796E-3</v>
      </c>
      <c r="DG511" s="40">
        <f t="shared" si="1050"/>
        <v>25.5</v>
      </c>
      <c r="DH511" s="41">
        <f t="shared" si="1095"/>
        <v>63750</v>
      </c>
      <c r="DI511" s="39">
        <f t="shared" si="1096"/>
        <v>4781250</v>
      </c>
      <c r="DJ511" s="39">
        <f t="shared" si="1097"/>
        <v>46218750</v>
      </c>
      <c r="DK511" s="40">
        <f t="shared" si="1051"/>
        <v>0</v>
      </c>
      <c r="DL511" s="39">
        <f t="shared" si="1098"/>
        <v>0</v>
      </c>
      <c r="DM511" s="39">
        <f t="shared" si="1099"/>
        <v>0</v>
      </c>
      <c r="DN511" s="39">
        <f t="shared" si="1100"/>
        <v>0</v>
      </c>
      <c r="DO511" s="53">
        <f t="shared" si="1101"/>
        <v>0</v>
      </c>
      <c r="DP511" s="39">
        <f t="shared" si="1102"/>
        <v>0</v>
      </c>
      <c r="DQ511" s="39">
        <f t="shared" si="1103"/>
        <v>0</v>
      </c>
      <c r="EK511" s="21">
        <v>457</v>
      </c>
      <c r="EL511" s="39">
        <v>725</v>
      </c>
      <c r="EM511" s="39">
        <v>75</v>
      </c>
      <c r="EN511" s="39">
        <v>2500</v>
      </c>
      <c r="EO511" s="50">
        <f t="shared" si="1104"/>
        <v>2.1528660264816145E-3</v>
      </c>
      <c r="EP511" s="40">
        <f t="shared" si="1052"/>
        <v>25.5</v>
      </c>
      <c r="EQ511" s="41">
        <f t="shared" si="1105"/>
        <v>63750</v>
      </c>
      <c r="ER511" s="39">
        <f t="shared" si="1106"/>
        <v>4781250</v>
      </c>
      <c r="ES511" s="39">
        <f t="shared" si="1107"/>
        <v>46218750</v>
      </c>
      <c r="ET511" s="40">
        <f t="shared" si="1053"/>
        <v>0</v>
      </c>
      <c r="EU511" s="39">
        <f t="shared" si="1108"/>
        <v>0</v>
      </c>
      <c r="EV511" s="39">
        <f t="shared" si="1109"/>
        <v>0</v>
      </c>
      <c r="EW511" s="39">
        <f t="shared" si="1110"/>
        <v>0</v>
      </c>
      <c r="EX511" s="53">
        <f t="shared" si="1111"/>
        <v>0</v>
      </c>
      <c r="EY511" s="39">
        <f t="shared" si="1112"/>
        <v>0</v>
      </c>
      <c r="EZ511" s="39">
        <f t="shared" si="1113"/>
        <v>0</v>
      </c>
      <c r="FT511" s="21">
        <v>457</v>
      </c>
      <c r="FU511" s="39">
        <v>725</v>
      </c>
      <c r="FV511" s="39">
        <v>75</v>
      </c>
      <c r="FW511" s="39">
        <v>2500</v>
      </c>
      <c r="FX511" s="50">
        <f t="shared" si="1114"/>
        <v>2.160424774858844E-3</v>
      </c>
      <c r="FY511" s="40">
        <f t="shared" si="1054"/>
        <v>25.5</v>
      </c>
      <c r="FZ511" s="41">
        <f t="shared" si="1115"/>
        <v>63750</v>
      </c>
      <c r="GA511" s="39">
        <f t="shared" si="1116"/>
        <v>4781250</v>
      </c>
      <c r="GB511" s="39">
        <f t="shared" si="1117"/>
        <v>46218750</v>
      </c>
      <c r="GC511" s="40">
        <f t="shared" si="1055"/>
        <v>0</v>
      </c>
      <c r="GD511" s="39">
        <f t="shared" si="1118"/>
        <v>0</v>
      </c>
      <c r="GE511" s="39">
        <f t="shared" si="1119"/>
        <v>0</v>
      </c>
      <c r="GF511" s="39">
        <f t="shared" si="1120"/>
        <v>0</v>
      </c>
      <c r="GG511" s="53">
        <f t="shared" si="1121"/>
        <v>0</v>
      </c>
      <c r="GH511" s="39">
        <f t="shared" si="1122"/>
        <v>0</v>
      </c>
      <c r="GI511" s="39">
        <f t="shared" si="1123"/>
        <v>0</v>
      </c>
      <c r="HC511" s="21">
        <v>457</v>
      </c>
      <c r="HD511" s="39">
        <v>725</v>
      </c>
      <c r="HE511" s="39">
        <v>75</v>
      </c>
      <c r="HF511" s="39">
        <v>2500</v>
      </c>
      <c r="HG511" s="50">
        <f t="shared" si="1124"/>
        <v>2.1604547560585118E-3</v>
      </c>
      <c r="HH511" s="40">
        <f t="shared" si="1056"/>
        <v>25.5</v>
      </c>
      <c r="HI511" s="41">
        <f t="shared" si="1125"/>
        <v>63750</v>
      </c>
      <c r="HJ511" s="39">
        <f t="shared" si="1126"/>
        <v>4781250</v>
      </c>
      <c r="HK511" s="39">
        <f t="shared" si="1127"/>
        <v>46218750</v>
      </c>
      <c r="HL511" s="40">
        <f t="shared" si="1057"/>
        <v>0</v>
      </c>
      <c r="HM511" s="39">
        <f t="shared" si="1128"/>
        <v>0</v>
      </c>
      <c r="HN511" s="39">
        <f t="shared" si="1129"/>
        <v>0</v>
      </c>
      <c r="HO511" s="39">
        <f t="shared" si="1130"/>
        <v>0</v>
      </c>
      <c r="HP511" s="53">
        <f t="shared" si="1131"/>
        <v>0</v>
      </c>
      <c r="HQ511" s="39">
        <f t="shared" si="1132"/>
        <v>0</v>
      </c>
      <c r="HR511" s="39">
        <f t="shared" si="1133"/>
        <v>0</v>
      </c>
      <c r="IL511" s="21">
        <v>457</v>
      </c>
      <c r="IM511" s="39">
        <v>725</v>
      </c>
      <c r="IN511" s="39">
        <v>75</v>
      </c>
      <c r="IO511" s="39">
        <v>2500</v>
      </c>
      <c r="IP511" s="50">
        <f t="shared" si="1134"/>
        <v>2.1604547565951962E-3</v>
      </c>
      <c r="IQ511" s="40">
        <f t="shared" si="1058"/>
        <v>25.5</v>
      </c>
      <c r="IR511" s="41">
        <f t="shared" si="1135"/>
        <v>63750</v>
      </c>
      <c r="IS511" s="39">
        <f t="shared" si="1136"/>
        <v>4781250</v>
      </c>
      <c r="IT511" s="39">
        <f t="shared" si="1137"/>
        <v>46218750</v>
      </c>
      <c r="IU511" s="40">
        <f t="shared" si="1059"/>
        <v>0</v>
      </c>
      <c r="IV511" s="39">
        <f t="shared" si="1138"/>
        <v>0</v>
      </c>
      <c r="IW511" s="39">
        <f t="shared" si="1139"/>
        <v>0</v>
      </c>
      <c r="IX511" s="39">
        <f t="shared" si="1140"/>
        <v>0</v>
      </c>
      <c r="IY511" s="53">
        <f t="shared" si="1141"/>
        <v>0</v>
      </c>
      <c r="IZ511" s="39">
        <f t="shared" si="1142"/>
        <v>0</v>
      </c>
      <c r="JA511" s="39">
        <f t="shared" si="1143"/>
        <v>0</v>
      </c>
      <c r="JU511" s="21">
        <v>457</v>
      </c>
      <c r="JV511" s="39">
        <v>725</v>
      </c>
      <c r="JW511" s="39">
        <v>75</v>
      </c>
      <c r="JX511" s="39">
        <v>2500</v>
      </c>
      <c r="JY511" s="50">
        <f t="shared" si="1144"/>
        <v>2.1604547565951993E-3</v>
      </c>
      <c r="JZ511" s="40">
        <f t="shared" si="1060"/>
        <v>25.5</v>
      </c>
      <c r="KA511" s="41">
        <f t="shared" si="1145"/>
        <v>63750</v>
      </c>
      <c r="KB511" s="39">
        <f t="shared" si="1146"/>
        <v>4781250</v>
      </c>
      <c r="KC511" s="39">
        <f t="shared" si="1147"/>
        <v>46218750</v>
      </c>
      <c r="KD511" s="40">
        <f t="shared" si="1061"/>
        <v>0</v>
      </c>
      <c r="KE511" s="39">
        <f t="shared" si="1148"/>
        <v>0</v>
      </c>
      <c r="KF511" s="39">
        <f t="shared" si="1149"/>
        <v>0</v>
      </c>
      <c r="KG511" s="39">
        <f t="shared" si="1150"/>
        <v>0</v>
      </c>
      <c r="KH511" s="53">
        <f t="shared" si="1151"/>
        <v>0</v>
      </c>
      <c r="KI511" s="39">
        <f t="shared" si="1152"/>
        <v>0</v>
      </c>
      <c r="KJ511" s="39">
        <f t="shared" si="1153"/>
        <v>0</v>
      </c>
      <c r="LD511" s="21">
        <v>457</v>
      </c>
      <c r="LE511" s="39">
        <v>725</v>
      </c>
      <c r="LF511" s="39">
        <v>75</v>
      </c>
      <c r="LG511" s="39">
        <v>2500</v>
      </c>
      <c r="LH511" s="50">
        <f t="shared" si="1154"/>
        <v>2.1604547565951993E-3</v>
      </c>
      <c r="LI511" s="40">
        <f t="shared" si="1062"/>
        <v>25.5</v>
      </c>
      <c r="LJ511" s="41">
        <f t="shared" si="1155"/>
        <v>63750</v>
      </c>
      <c r="LK511" s="39">
        <f t="shared" si="1156"/>
        <v>4781250</v>
      </c>
      <c r="LL511" s="39">
        <f t="shared" si="1157"/>
        <v>46218750</v>
      </c>
      <c r="LM511" s="40">
        <f t="shared" si="1063"/>
        <v>0</v>
      </c>
      <c r="LN511" s="39">
        <f t="shared" si="1158"/>
        <v>0</v>
      </c>
      <c r="LO511" s="39">
        <f t="shared" si="1159"/>
        <v>0</v>
      </c>
      <c r="LP511" s="39">
        <f t="shared" si="1160"/>
        <v>0</v>
      </c>
      <c r="LQ511" s="53">
        <f t="shared" si="1161"/>
        <v>0</v>
      </c>
      <c r="LR511" s="39">
        <f t="shared" si="1162"/>
        <v>0</v>
      </c>
      <c r="LS511" s="39">
        <f t="shared" si="1163"/>
        <v>0</v>
      </c>
    </row>
    <row r="512" spans="1:331" x14ac:dyDescent="0.25">
      <c r="A512" s="21">
        <v>458</v>
      </c>
      <c r="B512" s="39">
        <v>725</v>
      </c>
      <c r="C512" s="39">
        <v>125</v>
      </c>
      <c r="D512" s="39">
        <v>2500</v>
      </c>
      <c r="E512" s="50">
        <f t="shared" si="1064"/>
        <v>1.0550000000000002E-3</v>
      </c>
      <c r="F512" s="40">
        <f t="shared" si="1044"/>
        <v>19.806965625</v>
      </c>
      <c r="G512" s="41">
        <f t="shared" si="1065"/>
        <v>49517.4140625</v>
      </c>
      <c r="H512" s="39">
        <f t="shared" si="1066"/>
        <v>6189676.7578125</v>
      </c>
      <c r="I512" s="39">
        <f t="shared" si="1067"/>
        <v>35900125.1953125</v>
      </c>
      <c r="J512" s="40">
        <f t="shared" si="1045"/>
        <v>12048.749999999998</v>
      </c>
      <c r="K512" s="39">
        <f t="shared" si="1068"/>
        <v>30121874.999999996</v>
      </c>
      <c r="L512" s="39">
        <f t="shared" si="1069"/>
        <v>3765234374.9999995</v>
      </c>
      <c r="M512" s="39">
        <f t="shared" si="1070"/>
        <v>21838359374.999996</v>
      </c>
      <c r="N512" s="53">
        <f t="shared" si="1071"/>
        <v>470654296874.99994</v>
      </c>
      <c r="O512" s="39">
        <f t="shared" si="1072"/>
        <v>2729794921874.9995</v>
      </c>
      <c r="P512" s="39">
        <f t="shared" si="1073"/>
        <v>15832810546874.998</v>
      </c>
      <c r="AJ512" s="21">
        <v>458</v>
      </c>
      <c r="AK512" s="39">
        <v>725</v>
      </c>
      <c r="AL512" s="39">
        <v>125</v>
      </c>
      <c r="AM512" s="39">
        <v>2500</v>
      </c>
      <c r="AN512" s="50">
        <f t="shared" si="1074"/>
        <v>1.5645850925281039E-3</v>
      </c>
      <c r="AO512" s="40">
        <f t="shared" si="1046"/>
        <v>24.291388346989155</v>
      </c>
      <c r="AP512" s="41">
        <f t="shared" si="1075"/>
        <v>60728.47086747289</v>
      </c>
      <c r="AQ512" s="39">
        <f t="shared" si="1076"/>
        <v>7591058.8584341109</v>
      </c>
      <c r="AR512" s="39">
        <f t="shared" si="1077"/>
        <v>44028141.378917843</v>
      </c>
      <c r="AS512" s="40">
        <f t="shared" si="1047"/>
        <v>5551.5400702666748</v>
      </c>
      <c r="AT512" s="39">
        <f t="shared" si="1078"/>
        <v>13878850.175666686</v>
      </c>
      <c r="AU512" s="39">
        <f t="shared" si="1079"/>
        <v>1734856271.9583359</v>
      </c>
      <c r="AV512" s="39">
        <f t="shared" si="1080"/>
        <v>10062166377.358347</v>
      </c>
      <c r="AW512" s="53">
        <f t="shared" si="1081"/>
        <v>216857033994.79199</v>
      </c>
      <c r="AX512" s="39">
        <f t="shared" si="1082"/>
        <v>1257770797169.7935</v>
      </c>
      <c r="AY512" s="39">
        <f t="shared" si="1083"/>
        <v>7295070623584.8018</v>
      </c>
      <c r="BS512" s="21">
        <v>458</v>
      </c>
      <c r="BT512" s="39">
        <v>725</v>
      </c>
      <c r="BU512" s="39">
        <v>125</v>
      </c>
      <c r="BV512" s="39">
        <v>2500</v>
      </c>
      <c r="BW512" s="50">
        <f t="shared" si="1084"/>
        <v>1.8869535027473011E-3</v>
      </c>
      <c r="BX512" s="40">
        <f t="shared" si="1048"/>
        <v>25.418530620300459</v>
      </c>
      <c r="BY512" s="41">
        <f t="shared" si="1085"/>
        <v>63546.326550751146</v>
      </c>
      <c r="BZ512" s="39">
        <f t="shared" si="1086"/>
        <v>7943290.8188438937</v>
      </c>
      <c r="CA512" s="39">
        <f t="shared" si="1087"/>
        <v>46071086.749294579</v>
      </c>
      <c r="CB512" s="40">
        <f t="shared" si="1049"/>
        <v>1441.3428399719121</v>
      </c>
      <c r="CC512" s="39">
        <f t="shared" si="1088"/>
        <v>3603357.0999297802</v>
      </c>
      <c r="CD512" s="39">
        <f t="shared" si="1089"/>
        <v>450419637.4912225</v>
      </c>
      <c r="CE512" s="39">
        <f t="shared" si="1090"/>
        <v>2612433897.4490905</v>
      </c>
      <c r="CF512" s="53">
        <f t="shared" si="1091"/>
        <v>56302454686.402809</v>
      </c>
      <c r="CG512" s="39">
        <f t="shared" si="1092"/>
        <v>326554237181.13629</v>
      </c>
      <c r="CH512" s="39">
        <f t="shared" si="1093"/>
        <v>1894014575650.5908</v>
      </c>
      <c r="DB512" s="21">
        <v>458</v>
      </c>
      <c r="DC512" s="39">
        <v>725</v>
      </c>
      <c r="DD512" s="39">
        <v>125</v>
      </c>
      <c r="DE512" s="39">
        <v>2500</v>
      </c>
      <c r="DF512" s="50">
        <f t="shared" si="1094"/>
        <v>2.1645714123919566E-3</v>
      </c>
      <c r="DG512" s="40">
        <f t="shared" si="1050"/>
        <v>25.5</v>
      </c>
      <c r="DH512" s="41">
        <f t="shared" si="1095"/>
        <v>63750</v>
      </c>
      <c r="DI512" s="39">
        <f t="shared" si="1096"/>
        <v>7968750</v>
      </c>
      <c r="DJ512" s="39">
        <f t="shared" si="1097"/>
        <v>46218750</v>
      </c>
      <c r="DK512" s="40">
        <f t="shared" si="1051"/>
        <v>0</v>
      </c>
      <c r="DL512" s="39">
        <f t="shared" si="1098"/>
        <v>0</v>
      </c>
      <c r="DM512" s="39">
        <f t="shared" si="1099"/>
        <v>0</v>
      </c>
      <c r="DN512" s="39">
        <f t="shared" si="1100"/>
        <v>0</v>
      </c>
      <c r="DO512" s="53">
        <f t="shared" si="1101"/>
        <v>0</v>
      </c>
      <c r="DP512" s="39">
        <f t="shared" si="1102"/>
        <v>0</v>
      </c>
      <c r="DQ512" s="39">
        <f t="shared" si="1103"/>
        <v>0</v>
      </c>
      <c r="EK512" s="21">
        <v>458</v>
      </c>
      <c r="EL512" s="39">
        <v>725</v>
      </c>
      <c r="EM512" s="39">
        <v>125</v>
      </c>
      <c r="EN512" s="39">
        <v>2500</v>
      </c>
      <c r="EO512" s="50">
        <f t="shared" si="1104"/>
        <v>2.2714524367850727E-3</v>
      </c>
      <c r="EP512" s="40">
        <f t="shared" si="1052"/>
        <v>25.5</v>
      </c>
      <c r="EQ512" s="41">
        <f t="shared" si="1105"/>
        <v>63750</v>
      </c>
      <c r="ER512" s="39">
        <f t="shared" si="1106"/>
        <v>7968750</v>
      </c>
      <c r="ES512" s="39">
        <f t="shared" si="1107"/>
        <v>46218750</v>
      </c>
      <c r="ET512" s="40">
        <f t="shared" si="1053"/>
        <v>0</v>
      </c>
      <c r="EU512" s="39">
        <f t="shared" si="1108"/>
        <v>0</v>
      </c>
      <c r="EV512" s="39">
        <f t="shared" si="1109"/>
        <v>0</v>
      </c>
      <c r="EW512" s="39">
        <f t="shared" si="1110"/>
        <v>0</v>
      </c>
      <c r="EX512" s="53">
        <f t="shared" si="1111"/>
        <v>0</v>
      </c>
      <c r="EY512" s="39">
        <f t="shared" si="1112"/>
        <v>0</v>
      </c>
      <c r="EZ512" s="39">
        <f t="shared" si="1113"/>
        <v>0</v>
      </c>
      <c r="FT512" s="21">
        <v>458</v>
      </c>
      <c r="FU512" s="39">
        <v>725</v>
      </c>
      <c r="FV512" s="39">
        <v>125</v>
      </c>
      <c r="FW512" s="39">
        <v>2500</v>
      </c>
      <c r="FX512" s="50">
        <f t="shared" si="1114"/>
        <v>2.2795946555521107E-3</v>
      </c>
      <c r="FY512" s="40">
        <f t="shared" si="1054"/>
        <v>25.5</v>
      </c>
      <c r="FZ512" s="41">
        <f t="shared" si="1115"/>
        <v>63750</v>
      </c>
      <c r="GA512" s="39">
        <f t="shared" si="1116"/>
        <v>7968750</v>
      </c>
      <c r="GB512" s="39">
        <f t="shared" si="1117"/>
        <v>46218750</v>
      </c>
      <c r="GC512" s="40">
        <f t="shared" si="1055"/>
        <v>0</v>
      </c>
      <c r="GD512" s="39">
        <f t="shared" si="1118"/>
        <v>0</v>
      </c>
      <c r="GE512" s="39">
        <f t="shared" si="1119"/>
        <v>0</v>
      </c>
      <c r="GF512" s="39">
        <f t="shared" si="1120"/>
        <v>0</v>
      </c>
      <c r="GG512" s="53">
        <f t="shared" si="1121"/>
        <v>0</v>
      </c>
      <c r="GH512" s="39">
        <f t="shared" si="1122"/>
        <v>0</v>
      </c>
      <c r="GI512" s="39">
        <f t="shared" si="1123"/>
        <v>0</v>
      </c>
      <c r="HC512" s="21">
        <v>458</v>
      </c>
      <c r="HD512" s="39">
        <v>725</v>
      </c>
      <c r="HE512" s="39">
        <v>125</v>
      </c>
      <c r="HF512" s="39">
        <v>2500</v>
      </c>
      <c r="HG512" s="50">
        <f t="shared" si="1124"/>
        <v>2.2796269011164656E-3</v>
      </c>
      <c r="HH512" s="40">
        <f t="shared" si="1056"/>
        <v>25.5</v>
      </c>
      <c r="HI512" s="41">
        <f t="shared" si="1125"/>
        <v>63750</v>
      </c>
      <c r="HJ512" s="39">
        <f t="shared" si="1126"/>
        <v>7968750</v>
      </c>
      <c r="HK512" s="39">
        <f t="shared" si="1127"/>
        <v>46218750</v>
      </c>
      <c r="HL512" s="40">
        <f t="shared" si="1057"/>
        <v>0</v>
      </c>
      <c r="HM512" s="39">
        <f t="shared" si="1128"/>
        <v>0</v>
      </c>
      <c r="HN512" s="39">
        <f t="shared" si="1129"/>
        <v>0</v>
      </c>
      <c r="HO512" s="39">
        <f t="shared" si="1130"/>
        <v>0</v>
      </c>
      <c r="HP512" s="53">
        <f t="shared" si="1131"/>
        <v>0</v>
      </c>
      <c r="HQ512" s="39">
        <f t="shared" si="1132"/>
        <v>0</v>
      </c>
      <c r="HR512" s="39">
        <f t="shared" si="1133"/>
        <v>0</v>
      </c>
      <c r="IL512" s="21">
        <v>458</v>
      </c>
      <c r="IM512" s="39">
        <v>725</v>
      </c>
      <c r="IN512" s="39">
        <v>125</v>
      </c>
      <c r="IO512" s="39">
        <v>2500</v>
      </c>
      <c r="IP512" s="50">
        <f t="shared" si="1134"/>
        <v>2.2796269016945917E-3</v>
      </c>
      <c r="IQ512" s="40">
        <f t="shared" si="1058"/>
        <v>25.5</v>
      </c>
      <c r="IR512" s="41">
        <f t="shared" si="1135"/>
        <v>63750</v>
      </c>
      <c r="IS512" s="39">
        <f t="shared" si="1136"/>
        <v>7968750</v>
      </c>
      <c r="IT512" s="39">
        <f t="shared" si="1137"/>
        <v>46218750</v>
      </c>
      <c r="IU512" s="40">
        <f t="shared" si="1059"/>
        <v>0</v>
      </c>
      <c r="IV512" s="39">
        <f t="shared" si="1138"/>
        <v>0</v>
      </c>
      <c r="IW512" s="39">
        <f t="shared" si="1139"/>
        <v>0</v>
      </c>
      <c r="IX512" s="39">
        <f t="shared" si="1140"/>
        <v>0</v>
      </c>
      <c r="IY512" s="53">
        <f t="shared" si="1141"/>
        <v>0</v>
      </c>
      <c r="IZ512" s="39">
        <f t="shared" si="1142"/>
        <v>0</v>
      </c>
      <c r="JA512" s="39">
        <f t="shared" si="1143"/>
        <v>0</v>
      </c>
      <c r="JU512" s="21">
        <v>458</v>
      </c>
      <c r="JV512" s="39">
        <v>725</v>
      </c>
      <c r="JW512" s="39">
        <v>125</v>
      </c>
      <c r="JX512" s="39">
        <v>2500</v>
      </c>
      <c r="JY512" s="50">
        <f t="shared" si="1144"/>
        <v>2.2796269016945947E-3</v>
      </c>
      <c r="JZ512" s="40">
        <f t="shared" si="1060"/>
        <v>25.5</v>
      </c>
      <c r="KA512" s="41">
        <f t="shared" si="1145"/>
        <v>63750</v>
      </c>
      <c r="KB512" s="39">
        <f t="shared" si="1146"/>
        <v>7968750</v>
      </c>
      <c r="KC512" s="39">
        <f t="shared" si="1147"/>
        <v>46218750</v>
      </c>
      <c r="KD512" s="40">
        <f t="shared" si="1061"/>
        <v>0</v>
      </c>
      <c r="KE512" s="39">
        <f t="shared" si="1148"/>
        <v>0</v>
      </c>
      <c r="KF512" s="39">
        <f t="shared" si="1149"/>
        <v>0</v>
      </c>
      <c r="KG512" s="39">
        <f t="shared" si="1150"/>
        <v>0</v>
      </c>
      <c r="KH512" s="53">
        <f t="shared" si="1151"/>
        <v>0</v>
      </c>
      <c r="KI512" s="39">
        <f t="shared" si="1152"/>
        <v>0</v>
      </c>
      <c r="KJ512" s="39">
        <f t="shared" si="1153"/>
        <v>0</v>
      </c>
      <c r="LD512" s="21">
        <v>458</v>
      </c>
      <c r="LE512" s="39">
        <v>725</v>
      </c>
      <c r="LF512" s="39">
        <v>125</v>
      </c>
      <c r="LG512" s="39">
        <v>2500</v>
      </c>
      <c r="LH512" s="50">
        <f t="shared" si="1154"/>
        <v>2.2796269016945947E-3</v>
      </c>
      <c r="LI512" s="40">
        <f t="shared" si="1062"/>
        <v>25.5</v>
      </c>
      <c r="LJ512" s="41">
        <f t="shared" si="1155"/>
        <v>63750</v>
      </c>
      <c r="LK512" s="39">
        <f t="shared" si="1156"/>
        <v>7968750</v>
      </c>
      <c r="LL512" s="39">
        <f t="shared" si="1157"/>
        <v>46218750</v>
      </c>
      <c r="LM512" s="40">
        <f t="shared" si="1063"/>
        <v>0</v>
      </c>
      <c r="LN512" s="39">
        <f t="shared" si="1158"/>
        <v>0</v>
      </c>
      <c r="LO512" s="39">
        <f t="shared" si="1159"/>
        <v>0</v>
      </c>
      <c r="LP512" s="39">
        <f t="shared" si="1160"/>
        <v>0</v>
      </c>
      <c r="LQ512" s="53">
        <f t="shared" si="1161"/>
        <v>0</v>
      </c>
      <c r="LR512" s="39">
        <f t="shared" si="1162"/>
        <v>0</v>
      </c>
      <c r="LS512" s="39">
        <f t="shared" si="1163"/>
        <v>0</v>
      </c>
    </row>
    <row r="513" spans="1:331" x14ac:dyDescent="0.25">
      <c r="A513" s="21">
        <v>459</v>
      </c>
      <c r="B513" s="39">
        <v>725</v>
      </c>
      <c r="C513" s="39">
        <v>175</v>
      </c>
      <c r="D513" s="39">
        <v>2500</v>
      </c>
      <c r="E513" s="50">
        <f t="shared" si="1064"/>
        <v>1.0625000000000001E-3</v>
      </c>
      <c r="F513" s="40">
        <f t="shared" si="1044"/>
        <v>19.89697265625</v>
      </c>
      <c r="G513" s="41">
        <f t="shared" si="1065"/>
        <v>49742.431640625</v>
      </c>
      <c r="H513" s="39">
        <f t="shared" si="1066"/>
        <v>8704925.537109375</v>
      </c>
      <c r="I513" s="39">
        <f t="shared" si="1067"/>
        <v>36063262.939453125</v>
      </c>
      <c r="J513" s="40">
        <f t="shared" si="1045"/>
        <v>11953.125</v>
      </c>
      <c r="K513" s="39">
        <f t="shared" si="1068"/>
        <v>29882812.5</v>
      </c>
      <c r="L513" s="39">
        <f t="shared" si="1069"/>
        <v>5229492187.5</v>
      </c>
      <c r="M513" s="39">
        <f t="shared" si="1070"/>
        <v>21665039062.5</v>
      </c>
      <c r="N513" s="53">
        <f t="shared" si="1071"/>
        <v>915161132812.5</v>
      </c>
      <c r="O513" s="39">
        <f t="shared" si="1072"/>
        <v>3791381835937.5</v>
      </c>
      <c r="P513" s="39">
        <f t="shared" si="1073"/>
        <v>15707153320312.5</v>
      </c>
      <c r="AJ513" s="21">
        <v>459</v>
      </c>
      <c r="AK513" s="39">
        <v>725</v>
      </c>
      <c r="AL513" s="39">
        <v>175</v>
      </c>
      <c r="AM513" s="39">
        <v>2500</v>
      </c>
      <c r="AN513" s="50">
        <f t="shared" si="1074"/>
        <v>1.6371771322660797E-3</v>
      </c>
      <c r="AO513" s="40">
        <f t="shared" si="1046"/>
        <v>24.660792237389508</v>
      </c>
      <c r="AP513" s="41">
        <f t="shared" si="1075"/>
        <v>61651.980593473767</v>
      </c>
      <c r="AQ513" s="39">
        <f t="shared" si="1076"/>
        <v>10789096.603857908</v>
      </c>
      <c r="AR513" s="39">
        <f t="shared" si="1077"/>
        <v>44697685.930268481</v>
      </c>
      <c r="AS513" s="40">
        <f t="shared" si="1047"/>
        <v>4625.9915636074829</v>
      </c>
      <c r="AT513" s="39">
        <f t="shared" si="1078"/>
        <v>11564978.909018707</v>
      </c>
      <c r="AU513" s="39">
        <f t="shared" si="1079"/>
        <v>2023871309.0782735</v>
      </c>
      <c r="AV513" s="39">
        <f t="shared" si="1080"/>
        <v>8384609709.0385618</v>
      </c>
      <c r="AW513" s="53">
        <f t="shared" si="1081"/>
        <v>354177479088.69788</v>
      </c>
      <c r="AX513" s="39">
        <f t="shared" si="1082"/>
        <v>1467306699081.7483</v>
      </c>
      <c r="AY513" s="39">
        <f t="shared" si="1083"/>
        <v>6078842039052.958</v>
      </c>
      <c r="BS513" s="21">
        <v>459</v>
      </c>
      <c r="BT513" s="39">
        <v>725</v>
      </c>
      <c r="BU513" s="39">
        <v>175</v>
      </c>
      <c r="BV513" s="39">
        <v>2500</v>
      </c>
      <c r="BW513" s="50">
        <f t="shared" si="1084"/>
        <v>1.9773150064956134E-3</v>
      </c>
      <c r="BX513" s="40">
        <f t="shared" si="1048"/>
        <v>25.496719368069375</v>
      </c>
      <c r="BY513" s="41">
        <f t="shared" si="1085"/>
        <v>63741.798420173436</v>
      </c>
      <c r="BZ513" s="39">
        <f t="shared" si="1086"/>
        <v>11154814.723530352</v>
      </c>
      <c r="CA513" s="39">
        <f t="shared" si="1087"/>
        <v>46212803.854625739</v>
      </c>
      <c r="CB513" s="40">
        <f t="shared" si="1049"/>
        <v>289.23366718093024</v>
      </c>
      <c r="CC513" s="39">
        <f t="shared" si="1088"/>
        <v>723084.16795232554</v>
      </c>
      <c r="CD513" s="39">
        <f t="shared" si="1089"/>
        <v>126539729.39165697</v>
      </c>
      <c r="CE513" s="39">
        <f t="shared" si="1090"/>
        <v>524236021.76543599</v>
      </c>
      <c r="CF513" s="53">
        <f t="shared" si="1091"/>
        <v>22144452643.53997</v>
      </c>
      <c r="CG513" s="39">
        <f t="shared" si="1092"/>
        <v>91741303808.951294</v>
      </c>
      <c r="CH513" s="39">
        <f t="shared" si="1093"/>
        <v>380071115779.9411</v>
      </c>
      <c r="DB513" s="21">
        <v>459</v>
      </c>
      <c r="DC513" s="39">
        <v>725</v>
      </c>
      <c r="DD513" s="39">
        <v>175</v>
      </c>
      <c r="DE513" s="39">
        <v>2500</v>
      </c>
      <c r="DF513" s="50">
        <f t="shared" si="1094"/>
        <v>2.2754916871433337E-3</v>
      </c>
      <c r="DG513" s="40">
        <f t="shared" si="1050"/>
        <v>25.5</v>
      </c>
      <c r="DH513" s="41">
        <f t="shared" si="1095"/>
        <v>63750</v>
      </c>
      <c r="DI513" s="39">
        <f t="shared" si="1096"/>
        <v>11156250</v>
      </c>
      <c r="DJ513" s="39">
        <f t="shared" si="1097"/>
        <v>46218750</v>
      </c>
      <c r="DK513" s="40">
        <f t="shared" si="1051"/>
        <v>0</v>
      </c>
      <c r="DL513" s="39">
        <f t="shared" si="1098"/>
        <v>0</v>
      </c>
      <c r="DM513" s="39">
        <f t="shared" si="1099"/>
        <v>0</v>
      </c>
      <c r="DN513" s="39">
        <f t="shared" si="1100"/>
        <v>0</v>
      </c>
      <c r="DO513" s="53">
        <f t="shared" si="1101"/>
        <v>0</v>
      </c>
      <c r="DP513" s="39">
        <f t="shared" si="1102"/>
        <v>0</v>
      </c>
      <c r="DQ513" s="39">
        <f t="shared" si="1103"/>
        <v>0</v>
      </c>
      <c r="EK513" s="21">
        <v>459</v>
      </c>
      <c r="EL513" s="39">
        <v>725</v>
      </c>
      <c r="EM513" s="39">
        <v>175</v>
      </c>
      <c r="EN513" s="39">
        <v>2500</v>
      </c>
      <c r="EO513" s="50">
        <f t="shared" si="1104"/>
        <v>2.390038847088531E-3</v>
      </c>
      <c r="EP513" s="40">
        <f t="shared" si="1052"/>
        <v>25.5</v>
      </c>
      <c r="EQ513" s="41">
        <f t="shared" si="1105"/>
        <v>63750</v>
      </c>
      <c r="ER513" s="39">
        <f t="shared" si="1106"/>
        <v>11156250</v>
      </c>
      <c r="ES513" s="39">
        <f t="shared" si="1107"/>
        <v>46218750</v>
      </c>
      <c r="ET513" s="40">
        <f t="shared" si="1053"/>
        <v>0</v>
      </c>
      <c r="EU513" s="39">
        <f t="shared" si="1108"/>
        <v>0</v>
      </c>
      <c r="EV513" s="39">
        <f t="shared" si="1109"/>
        <v>0</v>
      </c>
      <c r="EW513" s="39">
        <f t="shared" si="1110"/>
        <v>0</v>
      </c>
      <c r="EX513" s="53">
        <f t="shared" si="1111"/>
        <v>0</v>
      </c>
      <c r="EY513" s="39">
        <f t="shared" si="1112"/>
        <v>0</v>
      </c>
      <c r="EZ513" s="39">
        <f t="shared" si="1113"/>
        <v>0</v>
      </c>
      <c r="FT513" s="21">
        <v>459</v>
      </c>
      <c r="FU513" s="39">
        <v>725</v>
      </c>
      <c r="FV513" s="39">
        <v>175</v>
      </c>
      <c r="FW513" s="39">
        <v>2500</v>
      </c>
      <c r="FX513" s="50">
        <f t="shared" si="1114"/>
        <v>2.3987645362453778E-3</v>
      </c>
      <c r="FY513" s="40">
        <f t="shared" si="1054"/>
        <v>25.5</v>
      </c>
      <c r="FZ513" s="41">
        <f t="shared" si="1115"/>
        <v>63750</v>
      </c>
      <c r="GA513" s="39">
        <f t="shared" si="1116"/>
        <v>11156250</v>
      </c>
      <c r="GB513" s="39">
        <f t="shared" si="1117"/>
        <v>46218750</v>
      </c>
      <c r="GC513" s="40">
        <f t="shared" si="1055"/>
        <v>0</v>
      </c>
      <c r="GD513" s="39">
        <f t="shared" si="1118"/>
        <v>0</v>
      </c>
      <c r="GE513" s="39">
        <f t="shared" si="1119"/>
        <v>0</v>
      </c>
      <c r="GF513" s="39">
        <f t="shared" si="1120"/>
        <v>0</v>
      </c>
      <c r="GG513" s="53">
        <f t="shared" si="1121"/>
        <v>0</v>
      </c>
      <c r="GH513" s="39">
        <f t="shared" si="1122"/>
        <v>0</v>
      </c>
      <c r="GI513" s="39">
        <f t="shared" si="1123"/>
        <v>0</v>
      </c>
      <c r="HC513" s="21">
        <v>459</v>
      </c>
      <c r="HD513" s="39">
        <v>725</v>
      </c>
      <c r="HE513" s="39">
        <v>175</v>
      </c>
      <c r="HF513" s="39">
        <v>2500</v>
      </c>
      <c r="HG513" s="50">
        <f t="shared" si="1124"/>
        <v>2.3987990461744194E-3</v>
      </c>
      <c r="HH513" s="40">
        <f t="shared" si="1056"/>
        <v>25.5</v>
      </c>
      <c r="HI513" s="41">
        <f t="shared" si="1125"/>
        <v>63750</v>
      </c>
      <c r="HJ513" s="39">
        <f t="shared" si="1126"/>
        <v>11156250</v>
      </c>
      <c r="HK513" s="39">
        <f t="shared" si="1127"/>
        <v>46218750</v>
      </c>
      <c r="HL513" s="40">
        <f t="shared" si="1057"/>
        <v>0</v>
      </c>
      <c r="HM513" s="39">
        <f t="shared" si="1128"/>
        <v>0</v>
      </c>
      <c r="HN513" s="39">
        <f t="shared" si="1129"/>
        <v>0</v>
      </c>
      <c r="HO513" s="39">
        <f t="shared" si="1130"/>
        <v>0</v>
      </c>
      <c r="HP513" s="53">
        <f t="shared" si="1131"/>
        <v>0</v>
      </c>
      <c r="HQ513" s="39">
        <f t="shared" si="1132"/>
        <v>0</v>
      </c>
      <c r="HR513" s="39">
        <f t="shared" si="1133"/>
        <v>0</v>
      </c>
      <c r="IL513" s="21">
        <v>459</v>
      </c>
      <c r="IM513" s="39">
        <v>725</v>
      </c>
      <c r="IN513" s="39">
        <v>175</v>
      </c>
      <c r="IO513" s="39">
        <v>2500</v>
      </c>
      <c r="IP513" s="50">
        <f t="shared" si="1134"/>
        <v>2.3987990467939867E-3</v>
      </c>
      <c r="IQ513" s="40">
        <f t="shared" si="1058"/>
        <v>25.5</v>
      </c>
      <c r="IR513" s="41">
        <f t="shared" si="1135"/>
        <v>63750</v>
      </c>
      <c r="IS513" s="39">
        <f t="shared" si="1136"/>
        <v>11156250</v>
      </c>
      <c r="IT513" s="39">
        <f t="shared" si="1137"/>
        <v>46218750</v>
      </c>
      <c r="IU513" s="40">
        <f t="shared" si="1059"/>
        <v>0</v>
      </c>
      <c r="IV513" s="39">
        <f t="shared" si="1138"/>
        <v>0</v>
      </c>
      <c r="IW513" s="39">
        <f t="shared" si="1139"/>
        <v>0</v>
      </c>
      <c r="IX513" s="39">
        <f t="shared" si="1140"/>
        <v>0</v>
      </c>
      <c r="IY513" s="53">
        <f t="shared" si="1141"/>
        <v>0</v>
      </c>
      <c r="IZ513" s="39">
        <f t="shared" si="1142"/>
        <v>0</v>
      </c>
      <c r="JA513" s="39">
        <f t="shared" si="1143"/>
        <v>0</v>
      </c>
      <c r="JU513" s="21">
        <v>459</v>
      </c>
      <c r="JV513" s="39">
        <v>725</v>
      </c>
      <c r="JW513" s="39">
        <v>175</v>
      </c>
      <c r="JX513" s="39">
        <v>2500</v>
      </c>
      <c r="JY513" s="50">
        <f t="shared" si="1144"/>
        <v>2.3987990467939898E-3</v>
      </c>
      <c r="JZ513" s="40">
        <f t="shared" si="1060"/>
        <v>25.5</v>
      </c>
      <c r="KA513" s="41">
        <f t="shared" si="1145"/>
        <v>63750</v>
      </c>
      <c r="KB513" s="39">
        <f t="shared" si="1146"/>
        <v>11156250</v>
      </c>
      <c r="KC513" s="39">
        <f t="shared" si="1147"/>
        <v>46218750</v>
      </c>
      <c r="KD513" s="40">
        <f t="shared" si="1061"/>
        <v>0</v>
      </c>
      <c r="KE513" s="39">
        <f t="shared" si="1148"/>
        <v>0</v>
      </c>
      <c r="KF513" s="39">
        <f t="shared" si="1149"/>
        <v>0</v>
      </c>
      <c r="KG513" s="39">
        <f t="shared" si="1150"/>
        <v>0</v>
      </c>
      <c r="KH513" s="53">
        <f t="shared" si="1151"/>
        <v>0</v>
      </c>
      <c r="KI513" s="39">
        <f t="shared" si="1152"/>
        <v>0</v>
      </c>
      <c r="KJ513" s="39">
        <f t="shared" si="1153"/>
        <v>0</v>
      </c>
      <c r="LD513" s="21">
        <v>459</v>
      </c>
      <c r="LE513" s="39">
        <v>725</v>
      </c>
      <c r="LF513" s="39">
        <v>175</v>
      </c>
      <c r="LG513" s="39">
        <v>2500</v>
      </c>
      <c r="LH513" s="50">
        <f t="shared" si="1154"/>
        <v>2.3987990467939898E-3</v>
      </c>
      <c r="LI513" s="40">
        <f t="shared" si="1062"/>
        <v>25.5</v>
      </c>
      <c r="LJ513" s="41">
        <f t="shared" si="1155"/>
        <v>63750</v>
      </c>
      <c r="LK513" s="39">
        <f t="shared" si="1156"/>
        <v>11156250</v>
      </c>
      <c r="LL513" s="39">
        <f t="shared" si="1157"/>
        <v>46218750</v>
      </c>
      <c r="LM513" s="40">
        <f t="shared" si="1063"/>
        <v>0</v>
      </c>
      <c r="LN513" s="39">
        <f t="shared" si="1158"/>
        <v>0</v>
      </c>
      <c r="LO513" s="39">
        <f t="shared" si="1159"/>
        <v>0</v>
      </c>
      <c r="LP513" s="39">
        <f t="shared" si="1160"/>
        <v>0</v>
      </c>
      <c r="LQ513" s="53">
        <f t="shared" si="1161"/>
        <v>0</v>
      </c>
      <c r="LR513" s="39">
        <f t="shared" si="1162"/>
        <v>0</v>
      </c>
      <c r="LS513" s="39">
        <f t="shared" si="1163"/>
        <v>0</v>
      </c>
    </row>
    <row r="514" spans="1:331" x14ac:dyDescent="0.25">
      <c r="A514" s="21">
        <v>460</v>
      </c>
      <c r="B514" s="39">
        <v>725</v>
      </c>
      <c r="C514" s="39">
        <v>225</v>
      </c>
      <c r="D514" s="39">
        <v>2500</v>
      </c>
      <c r="E514" s="50">
        <f t="shared" si="1064"/>
        <v>1.07E-3</v>
      </c>
      <c r="F514" s="40">
        <f t="shared" si="1044"/>
        <v>19.986262500000002</v>
      </c>
      <c r="G514" s="41">
        <f t="shared" si="1065"/>
        <v>49965.656250000007</v>
      </c>
      <c r="H514" s="39">
        <f t="shared" si="1066"/>
        <v>11242272.656250002</v>
      </c>
      <c r="I514" s="39">
        <f t="shared" si="1067"/>
        <v>36225100.781250007</v>
      </c>
      <c r="J514" s="40">
        <f t="shared" si="1045"/>
        <v>11857.5</v>
      </c>
      <c r="K514" s="39">
        <f t="shared" si="1068"/>
        <v>29643750</v>
      </c>
      <c r="L514" s="39">
        <f t="shared" si="1069"/>
        <v>6669843750</v>
      </c>
      <c r="M514" s="39">
        <f t="shared" si="1070"/>
        <v>21491718750</v>
      </c>
      <c r="N514" s="53">
        <f t="shared" si="1071"/>
        <v>1500714843750</v>
      </c>
      <c r="O514" s="39">
        <f t="shared" si="1072"/>
        <v>4835636718750</v>
      </c>
      <c r="P514" s="39">
        <f t="shared" si="1073"/>
        <v>15581496093750</v>
      </c>
      <c r="AJ514" s="21">
        <v>460</v>
      </c>
      <c r="AK514" s="39">
        <v>725</v>
      </c>
      <c r="AL514" s="39">
        <v>225</v>
      </c>
      <c r="AM514" s="39">
        <v>2500</v>
      </c>
      <c r="AN514" s="50">
        <f t="shared" si="1074"/>
        <v>1.7097691720040554E-3</v>
      </c>
      <c r="AO514" s="40">
        <f t="shared" si="1046"/>
        <v>24.963008673815025</v>
      </c>
      <c r="AP514" s="41">
        <f t="shared" si="1075"/>
        <v>62407.521684537562</v>
      </c>
      <c r="AQ514" s="39">
        <f t="shared" si="1076"/>
        <v>14041692.379020952</v>
      </c>
      <c r="AR514" s="39">
        <f t="shared" si="1077"/>
        <v>45245453.221289732</v>
      </c>
      <c r="AS514" s="40">
        <f t="shared" si="1047"/>
        <v>3700.4430569482947</v>
      </c>
      <c r="AT514" s="39">
        <f t="shared" si="1078"/>
        <v>9251107.6423707362</v>
      </c>
      <c r="AU514" s="39">
        <f t="shared" si="1079"/>
        <v>2081499219.5334156</v>
      </c>
      <c r="AV514" s="39">
        <f t="shared" si="1080"/>
        <v>6707053040.7187834</v>
      </c>
      <c r="AW514" s="53">
        <f t="shared" si="1081"/>
        <v>468337324395.01849</v>
      </c>
      <c r="AX514" s="39">
        <f t="shared" si="1082"/>
        <v>1509086934161.7263</v>
      </c>
      <c r="AY514" s="39">
        <f t="shared" si="1083"/>
        <v>4862613454521.1182</v>
      </c>
      <c r="BS514" s="21">
        <v>460</v>
      </c>
      <c r="BT514" s="39">
        <v>725</v>
      </c>
      <c r="BU514" s="39">
        <v>225</v>
      </c>
      <c r="BV514" s="39">
        <v>2500</v>
      </c>
      <c r="BW514" s="50">
        <f t="shared" si="1084"/>
        <v>2.0676765102439253E-3</v>
      </c>
      <c r="BX514" s="40">
        <f t="shared" si="1048"/>
        <v>25.5</v>
      </c>
      <c r="BY514" s="41">
        <f t="shared" si="1085"/>
        <v>63750</v>
      </c>
      <c r="BZ514" s="39">
        <f t="shared" si="1086"/>
        <v>14343750</v>
      </c>
      <c r="CA514" s="39">
        <f t="shared" si="1087"/>
        <v>46218750</v>
      </c>
      <c r="CB514" s="40">
        <f t="shared" si="1049"/>
        <v>0</v>
      </c>
      <c r="CC514" s="39">
        <f t="shared" si="1088"/>
        <v>0</v>
      </c>
      <c r="CD514" s="39">
        <f t="shared" si="1089"/>
        <v>0</v>
      </c>
      <c r="CE514" s="39">
        <f t="shared" si="1090"/>
        <v>0</v>
      </c>
      <c r="CF514" s="53">
        <f t="shared" si="1091"/>
        <v>0</v>
      </c>
      <c r="CG514" s="39">
        <f t="shared" si="1092"/>
        <v>0</v>
      </c>
      <c r="CH514" s="39">
        <f t="shared" si="1093"/>
        <v>0</v>
      </c>
      <c r="DB514" s="21">
        <v>460</v>
      </c>
      <c r="DC514" s="39">
        <v>725</v>
      </c>
      <c r="DD514" s="39">
        <v>225</v>
      </c>
      <c r="DE514" s="39">
        <v>2500</v>
      </c>
      <c r="DF514" s="50">
        <f t="shared" si="1094"/>
        <v>2.3864119618947108E-3</v>
      </c>
      <c r="DG514" s="40">
        <f t="shared" si="1050"/>
        <v>25.5</v>
      </c>
      <c r="DH514" s="41">
        <f t="shared" si="1095"/>
        <v>63750</v>
      </c>
      <c r="DI514" s="39">
        <f t="shared" si="1096"/>
        <v>14343750</v>
      </c>
      <c r="DJ514" s="39">
        <f t="shared" si="1097"/>
        <v>46218750</v>
      </c>
      <c r="DK514" s="40">
        <f t="shared" si="1051"/>
        <v>0</v>
      </c>
      <c r="DL514" s="39">
        <f t="shared" si="1098"/>
        <v>0</v>
      </c>
      <c r="DM514" s="39">
        <f t="shared" si="1099"/>
        <v>0</v>
      </c>
      <c r="DN514" s="39">
        <f t="shared" si="1100"/>
        <v>0</v>
      </c>
      <c r="DO514" s="53">
        <f t="shared" si="1101"/>
        <v>0</v>
      </c>
      <c r="DP514" s="39">
        <f t="shared" si="1102"/>
        <v>0</v>
      </c>
      <c r="DQ514" s="39">
        <f t="shared" si="1103"/>
        <v>0</v>
      </c>
      <c r="EK514" s="21">
        <v>460</v>
      </c>
      <c r="EL514" s="39">
        <v>725</v>
      </c>
      <c r="EM514" s="39">
        <v>225</v>
      </c>
      <c r="EN514" s="39">
        <v>2500</v>
      </c>
      <c r="EO514" s="50">
        <f t="shared" si="1104"/>
        <v>2.5086252573919884E-3</v>
      </c>
      <c r="EP514" s="40">
        <f t="shared" si="1052"/>
        <v>25.5</v>
      </c>
      <c r="EQ514" s="41">
        <f t="shared" si="1105"/>
        <v>63750</v>
      </c>
      <c r="ER514" s="39">
        <f t="shared" si="1106"/>
        <v>14343750</v>
      </c>
      <c r="ES514" s="39">
        <f t="shared" si="1107"/>
        <v>46218750</v>
      </c>
      <c r="ET514" s="40">
        <f t="shared" si="1053"/>
        <v>0</v>
      </c>
      <c r="EU514" s="39">
        <f t="shared" si="1108"/>
        <v>0</v>
      </c>
      <c r="EV514" s="39">
        <f t="shared" si="1109"/>
        <v>0</v>
      </c>
      <c r="EW514" s="39">
        <f t="shared" si="1110"/>
        <v>0</v>
      </c>
      <c r="EX514" s="53">
        <f t="shared" si="1111"/>
        <v>0</v>
      </c>
      <c r="EY514" s="39">
        <f t="shared" si="1112"/>
        <v>0</v>
      </c>
      <c r="EZ514" s="39">
        <f t="shared" si="1113"/>
        <v>0</v>
      </c>
      <c r="FT514" s="21">
        <v>460</v>
      </c>
      <c r="FU514" s="39">
        <v>725</v>
      </c>
      <c r="FV514" s="39">
        <v>225</v>
      </c>
      <c r="FW514" s="39">
        <v>2500</v>
      </c>
      <c r="FX514" s="50">
        <f t="shared" si="1114"/>
        <v>2.517934416938645E-3</v>
      </c>
      <c r="FY514" s="40">
        <f t="shared" si="1054"/>
        <v>25.5</v>
      </c>
      <c r="FZ514" s="41">
        <f t="shared" si="1115"/>
        <v>63750</v>
      </c>
      <c r="GA514" s="39">
        <f t="shared" si="1116"/>
        <v>14343750</v>
      </c>
      <c r="GB514" s="39">
        <f t="shared" si="1117"/>
        <v>46218750</v>
      </c>
      <c r="GC514" s="40">
        <f t="shared" si="1055"/>
        <v>0</v>
      </c>
      <c r="GD514" s="39">
        <f t="shared" si="1118"/>
        <v>0</v>
      </c>
      <c r="GE514" s="39">
        <f t="shared" si="1119"/>
        <v>0</v>
      </c>
      <c r="GF514" s="39">
        <f t="shared" si="1120"/>
        <v>0</v>
      </c>
      <c r="GG514" s="53">
        <f t="shared" si="1121"/>
        <v>0</v>
      </c>
      <c r="GH514" s="39">
        <f t="shared" si="1122"/>
        <v>0</v>
      </c>
      <c r="GI514" s="39">
        <f t="shared" si="1123"/>
        <v>0</v>
      </c>
      <c r="HC514" s="21">
        <v>460</v>
      </c>
      <c r="HD514" s="39">
        <v>725</v>
      </c>
      <c r="HE514" s="39">
        <v>225</v>
      </c>
      <c r="HF514" s="39">
        <v>2500</v>
      </c>
      <c r="HG514" s="50">
        <f t="shared" si="1124"/>
        <v>2.5179711912323732E-3</v>
      </c>
      <c r="HH514" s="40">
        <f t="shared" si="1056"/>
        <v>25.5</v>
      </c>
      <c r="HI514" s="41">
        <f t="shared" si="1125"/>
        <v>63750</v>
      </c>
      <c r="HJ514" s="39">
        <f t="shared" si="1126"/>
        <v>14343750</v>
      </c>
      <c r="HK514" s="39">
        <f t="shared" si="1127"/>
        <v>46218750</v>
      </c>
      <c r="HL514" s="40">
        <f t="shared" si="1057"/>
        <v>0</v>
      </c>
      <c r="HM514" s="39">
        <f t="shared" si="1128"/>
        <v>0</v>
      </c>
      <c r="HN514" s="39">
        <f t="shared" si="1129"/>
        <v>0</v>
      </c>
      <c r="HO514" s="39">
        <f t="shared" si="1130"/>
        <v>0</v>
      </c>
      <c r="HP514" s="53">
        <f t="shared" si="1131"/>
        <v>0</v>
      </c>
      <c r="HQ514" s="39">
        <f t="shared" si="1132"/>
        <v>0</v>
      </c>
      <c r="HR514" s="39">
        <f t="shared" si="1133"/>
        <v>0</v>
      </c>
      <c r="IL514" s="21">
        <v>460</v>
      </c>
      <c r="IM514" s="39">
        <v>725</v>
      </c>
      <c r="IN514" s="39">
        <v>225</v>
      </c>
      <c r="IO514" s="39">
        <v>2500</v>
      </c>
      <c r="IP514" s="50">
        <f t="shared" si="1134"/>
        <v>2.5179711918933818E-3</v>
      </c>
      <c r="IQ514" s="40">
        <f t="shared" si="1058"/>
        <v>25.5</v>
      </c>
      <c r="IR514" s="41">
        <f t="shared" si="1135"/>
        <v>63750</v>
      </c>
      <c r="IS514" s="39">
        <f t="shared" si="1136"/>
        <v>14343750</v>
      </c>
      <c r="IT514" s="39">
        <f t="shared" si="1137"/>
        <v>46218750</v>
      </c>
      <c r="IU514" s="40">
        <f t="shared" si="1059"/>
        <v>0</v>
      </c>
      <c r="IV514" s="39">
        <f t="shared" si="1138"/>
        <v>0</v>
      </c>
      <c r="IW514" s="39">
        <f t="shared" si="1139"/>
        <v>0</v>
      </c>
      <c r="IX514" s="39">
        <f t="shared" si="1140"/>
        <v>0</v>
      </c>
      <c r="IY514" s="53">
        <f t="shared" si="1141"/>
        <v>0</v>
      </c>
      <c r="IZ514" s="39">
        <f t="shared" si="1142"/>
        <v>0</v>
      </c>
      <c r="JA514" s="39">
        <f t="shared" si="1143"/>
        <v>0</v>
      </c>
      <c r="JU514" s="21">
        <v>460</v>
      </c>
      <c r="JV514" s="39">
        <v>725</v>
      </c>
      <c r="JW514" s="39">
        <v>225</v>
      </c>
      <c r="JX514" s="39">
        <v>2500</v>
      </c>
      <c r="JY514" s="50">
        <f t="shared" si="1144"/>
        <v>2.5179711918933848E-3</v>
      </c>
      <c r="JZ514" s="40">
        <f t="shared" si="1060"/>
        <v>25.5</v>
      </c>
      <c r="KA514" s="41">
        <f t="shared" si="1145"/>
        <v>63750</v>
      </c>
      <c r="KB514" s="39">
        <f t="shared" si="1146"/>
        <v>14343750</v>
      </c>
      <c r="KC514" s="39">
        <f t="shared" si="1147"/>
        <v>46218750</v>
      </c>
      <c r="KD514" s="40">
        <f t="shared" si="1061"/>
        <v>0</v>
      </c>
      <c r="KE514" s="39">
        <f t="shared" si="1148"/>
        <v>0</v>
      </c>
      <c r="KF514" s="39">
        <f t="shared" si="1149"/>
        <v>0</v>
      </c>
      <c r="KG514" s="39">
        <f t="shared" si="1150"/>
        <v>0</v>
      </c>
      <c r="KH514" s="53">
        <f t="shared" si="1151"/>
        <v>0</v>
      </c>
      <c r="KI514" s="39">
        <f t="shared" si="1152"/>
        <v>0</v>
      </c>
      <c r="KJ514" s="39">
        <f t="shared" si="1153"/>
        <v>0</v>
      </c>
      <c r="LD514" s="21">
        <v>460</v>
      </c>
      <c r="LE514" s="39">
        <v>725</v>
      </c>
      <c r="LF514" s="39">
        <v>225</v>
      </c>
      <c r="LG514" s="39">
        <v>2500</v>
      </c>
      <c r="LH514" s="50">
        <f t="shared" si="1154"/>
        <v>2.5179711918933848E-3</v>
      </c>
      <c r="LI514" s="40">
        <f t="shared" si="1062"/>
        <v>25.5</v>
      </c>
      <c r="LJ514" s="41">
        <f t="shared" si="1155"/>
        <v>63750</v>
      </c>
      <c r="LK514" s="39">
        <f t="shared" si="1156"/>
        <v>14343750</v>
      </c>
      <c r="LL514" s="39">
        <f t="shared" si="1157"/>
        <v>46218750</v>
      </c>
      <c r="LM514" s="40">
        <f t="shared" si="1063"/>
        <v>0</v>
      </c>
      <c r="LN514" s="39">
        <f t="shared" si="1158"/>
        <v>0</v>
      </c>
      <c r="LO514" s="39">
        <f t="shared" si="1159"/>
        <v>0</v>
      </c>
      <c r="LP514" s="39">
        <f t="shared" si="1160"/>
        <v>0</v>
      </c>
      <c r="LQ514" s="53">
        <f t="shared" si="1161"/>
        <v>0</v>
      </c>
      <c r="LR514" s="39">
        <f t="shared" si="1162"/>
        <v>0</v>
      </c>
      <c r="LS514" s="39">
        <f t="shared" si="1163"/>
        <v>0</v>
      </c>
    </row>
    <row r="515" spans="1:331" x14ac:dyDescent="0.25">
      <c r="A515" s="21">
        <v>461</v>
      </c>
      <c r="B515" s="39">
        <v>725</v>
      </c>
      <c r="C515" s="39">
        <v>275</v>
      </c>
      <c r="D515" s="39">
        <v>2500</v>
      </c>
      <c r="E515" s="50">
        <f t="shared" si="1064"/>
        <v>1.0775000000000001E-3</v>
      </c>
      <c r="F515" s="40">
        <f t="shared" si="1044"/>
        <v>20.07483515625</v>
      </c>
      <c r="G515" s="41">
        <f t="shared" si="1065"/>
        <v>50187.087890625</v>
      </c>
      <c r="H515" s="39">
        <f t="shared" si="1066"/>
        <v>13801449.169921875</v>
      </c>
      <c r="I515" s="39">
        <f t="shared" si="1067"/>
        <v>36385638.720703125</v>
      </c>
      <c r="J515" s="40">
        <f t="shared" si="1045"/>
        <v>11761.874999999998</v>
      </c>
      <c r="K515" s="39">
        <f t="shared" si="1068"/>
        <v>29404687.499999996</v>
      </c>
      <c r="L515" s="39">
        <f t="shared" si="1069"/>
        <v>8086289062.499999</v>
      </c>
      <c r="M515" s="39">
        <f t="shared" si="1070"/>
        <v>21318398437.499996</v>
      </c>
      <c r="N515" s="53">
        <f t="shared" si="1071"/>
        <v>2223729492187.4995</v>
      </c>
      <c r="O515" s="39">
        <f t="shared" si="1072"/>
        <v>5862559570312.499</v>
      </c>
      <c r="P515" s="39">
        <f t="shared" si="1073"/>
        <v>15455838867187.498</v>
      </c>
      <c r="AJ515" s="21">
        <v>461</v>
      </c>
      <c r="AK515" s="39">
        <v>725</v>
      </c>
      <c r="AL515" s="39">
        <v>275</v>
      </c>
      <c r="AM515" s="39">
        <v>2500</v>
      </c>
      <c r="AN515" s="50">
        <f t="shared" si="1074"/>
        <v>1.7823612117420311E-3</v>
      </c>
      <c r="AO515" s="40">
        <f t="shared" si="1046"/>
        <v>25.198037656265718</v>
      </c>
      <c r="AP515" s="41">
        <f t="shared" si="1075"/>
        <v>62995.094140664296</v>
      </c>
      <c r="AQ515" s="39">
        <f t="shared" si="1076"/>
        <v>17323650.888682682</v>
      </c>
      <c r="AR515" s="39">
        <f t="shared" si="1077"/>
        <v>45671443.251981616</v>
      </c>
      <c r="AS515" s="40">
        <f t="shared" si="1047"/>
        <v>2774.8945502891033</v>
      </c>
      <c r="AT515" s="39">
        <f t="shared" si="1078"/>
        <v>6937236.3757227585</v>
      </c>
      <c r="AU515" s="39">
        <f t="shared" si="1079"/>
        <v>1907740003.3237586</v>
      </c>
      <c r="AV515" s="39">
        <f t="shared" si="1080"/>
        <v>5029496372.3990002</v>
      </c>
      <c r="AW515" s="53">
        <f t="shared" si="1081"/>
        <v>524628500914.03363</v>
      </c>
      <c r="AX515" s="39">
        <f t="shared" si="1082"/>
        <v>1383111502409.7251</v>
      </c>
      <c r="AY515" s="39">
        <f t="shared" si="1083"/>
        <v>3646384869989.2749</v>
      </c>
      <c r="BS515" s="21">
        <v>461</v>
      </c>
      <c r="BT515" s="39">
        <v>725</v>
      </c>
      <c r="BU515" s="39">
        <v>275</v>
      </c>
      <c r="BV515" s="39">
        <v>2500</v>
      </c>
      <c r="BW515" s="50">
        <f t="shared" si="1084"/>
        <v>2.1580380139922376E-3</v>
      </c>
      <c r="BX515" s="40">
        <f t="shared" si="1048"/>
        <v>25.5</v>
      </c>
      <c r="BY515" s="41">
        <f t="shared" si="1085"/>
        <v>63750</v>
      </c>
      <c r="BZ515" s="39">
        <f t="shared" si="1086"/>
        <v>17531250</v>
      </c>
      <c r="CA515" s="39">
        <f t="shared" si="1087"/>
        <v>46218750</v>
      </c>
      <c r="CB515" s="40">
        <f t="shared" si="1049"/>
        <v>0</v>
      </c>
      <c r="CC515" s="39">
        <f t="shared" si="1088"/>
        <v>0</v>
      </c>
      <c r="CD515" s="39">
        <f t="shared" si="1089"/>
        <v>0</v>
      </c>
      <c r="CE515" s="39">
        <f t="shared" si="1090"/>
        <v>0</v>
      </c>
      <c r="CF515" s="53">
        <f t="shared" si="1091"/>
        <v>0</v>
      </c>
      <c r="CG515" s="39">
        <f t="shared" si="1092"/>
        <v>0</v>
      </c>
      <c r="CH515" s="39">
        <f t="shared" si="1093"/>
        <v>0</v>
      </c>
      <c r="DB515" s="21">
        <v>461</v>
      </c>
      <c r="DC515" s="39">
        <v>725</v>
      </c>
      <c r="DD515" s="39">
        <v>275</v>
      </c>
      <c r="DE515" s="39">
        <v>2500</v>
      </c>
      <c r="DF515" s="50">
        <f t="shared" si="1094"/>
        <v>2.4973322366460874E-3</v>
      </c>
      <c r="DG515" s="40">
        <f t="shared" si="1050"/>
        <v>25.5</v>
      </c>
      <c r="DH515" s="41">
        <f t="shared" si="1095"/>
        <v>63750</v>
      </c>
      <c r="DI515" s="39">
        <f t="shared" si="1096"/>
        <v>17531250</v>
      </c>
      <c r="DJ515" s="39">
        <f t="shared" si="1097"/>
        <v>46218750</v>
      </c>
      <c r="DK515" s="40">
        <f t="shared" si="1051"/>
        <v>0</v>
      </c>
      <c r="DL515" s="39">
        <f t="shared" si="1098"/>
        <v>0</v>
      </c>
      <c r="DM515" s="39">
        <f t="shared" si="1099"/>
        <v>0</v>
      </c>
      <c r="DN515" s="39">
        <f t="shared" si="1100"/>
        <v>0</v>
      </c>
      <c r="DO515" s="53">
        <f t="shared" si="1101"/>
        <v>0</v>
      </c>
      <c r="DP515" s="39">
        <f t="shared" si="1102"/>
        <v>0</v>
      </c>
      <c r="DQ515" s="39">
        <f t="shared" si="1103"/>
        <v>0</v>
      </c>
      <c r="EK515" s="21">
        <v>461</v>
      </c>
      <c r="EL515" s="39">
        <v>725</v>
      </c>
      <c r="EM515" s="39">
        <v>275</v>
      </c>
      <c r="EN515" s="39">
        <v>2500</v>
      </c>
      <c r="EO515" s="50">
        <f t="shared" si="1104"/>
        <v>2.6272116676954466E-3</v>
      </c>
      <c r="EP515" s="40">
        <f t="shared" si="1052"/>
        <v>25.5</v>
      </c>
      <c r="EQ515" s="41">
        <f t="shared" si="1105"/>
        <v>63750</v>
      </c>
      <c r="ER515" s="39">
        <f t="shared" si="1106"/>
        <v>17531250</v>
      </c>
      <c r="ES515" s="39">
        <f t="shared" si="1107"/>
        <v>46218750</v>
      </c>
      <c r="ET515" s="40">
        <f t="shared" si="1053"/>
        <v>0</v>
      </c>
      <c r="EU515" s="39">
        <f t="shared" si="1108"/>
        <v>0</v>
      </c>
      <c r="EV515" s="39">
        <f t="shared" si="1109"/>
        <v>0</v>
      </c>
      <c r="EW515" s="39">
        <f t="shared" si="1110"/>
        <v>0</v>
      </c>
      <c r="EX515" s="53">
        <f t="shared" si="1111"/>
        <v>0</v>
      </c>
      <c r="EY515" s="39">
        <f t="shared" si="1112"/>
        <v>0</v>
      </c>
      <c r="EZ515" s="39">
        <f t="shared" si="1113"/>
        <v>0</v>
      </c>
      <c r="FT515" s="21">
        <v>461</v>
      </c>
      <c r="FU515" s="39">
        <v>725</v>
      </c>
      <c r="FV515" s="39">
        <v>275</v>
      </c>
      <c r="FW515" s="39">
        <v>2500</v>
      </c>
      <c r="FX515" s="50">
        <f t="shared" si="1114"/>
        <v>2.6371042976319121E-3</v>
      </c>
      <c r="FY515" s="40">
        <f t="shared" si="1054"/>
        <v>25.5</v>
      </c>
      <c r="FZ515" s="41">
        <f t="shared" si="1115"/>
        <v>63750</v>
      </c>
      <c r="GA515" s="39">
        <f t="shared" si="1116"/>
        <v>17531250</v>
      </c>
      <c r="GB515" s="39">
        <f t="shared" si="1117"/>
        <v>46218750</v>
      </c>
      <c r="GC515" s="40">
        <f t="shared" si="1055"/>
        <v>0</v>
      </c>
      <c r="GD515" s="39">
        <f t="shared" si="1118"/>
        <v>0</v>
      </c>
      <c r="GE515" s="39">
        <f t="shared" si="1119"/>
        <v>0</v>
      </c>
      <c r="GF515" s="39">
        <f t="shared" si="1120"/>
        <v>0</v>
      </c>
      <c r="GG515" s="53">
        <f t="shared" si="1121"/>
        <v>0</v>
      </c>
      <c r="GH515" s="39">
        <f t="shared" si="1122"/>
        <v>0</v>
      </c>
      <c r="GI515" s="39">
        <f t="shared" si="1123"/>
        <v>0</v>
      </c>
      <c r="HC515" s="21">
        <v>461</v>
      </c>
      <c r="HD515" s="39">
        <v>725</v>
      </c>
      <c r="HE515" s="39">
        <v>275</v>
      </c>
      <c r="HF515" s="39">
        <v>2500</v>
      </c>
      <c r="HG515" s="50">
        <f t="shared" si="1124"/>
        <v>2.6371433362903265E-3</v>
      </c>
      <c r="HH515" s="40">
        <f t="shared" si="1056"/>
        <v>25.5</v>
      </c>
      <c r="HI515" s="41">
        <f t="shared" si="1125"/>
        <v>63750</v>
      </c>
      <c r="HJ515" s="39">
        <f t="shared" si="1126"/>
        <v>17531250</v>
      </c>
      <c r="HK515" s="39">
        <f t="shared" si="1127"/>
        <v>46218750</v>
      </c>
      <c r="HL515" s="40">
        <f t="shared" si="1057"/>
        <v>0</v>
      </c>
      <c r="HM515" s="39">
        <f t="shared" si="1128"/>
        <v>0</v>
      </c>
      <c r="HN515" s="39">
        <f t="shared" si="1129"/>
        <v>0</v>
      </c>
      <c r="HO515" s="39">
        <f t="shared" si="1130"/>
        <v>0</v>
      </c>
      <c r="HP515" s="53">
        <f t="shared" si="1131"/>
        <v>0</v>
      </c>
      <c r="HQ515" s="39">
        <f t="shared" si="1132"/>
        <v>0</v>
      </c>
      <c r="HR515" s="39">
        <f t="shared" si="1133"/>
        <v>0</v>
      </c>
      <c r="IL515" s="21">
        <v>461</v>
      </c>
      <c r="IM515" s="39">
        <v>725</v>
      </c>
      <c r="IN515" s="39">
        <v>275</v>
      </c>
      <c r="IO515" s="39">
        <v>2500</v>
      </c>
      <c r="IP515" s="50">
        <f t="shared" si="1134"/>
        <v>2.6371433369927768E-3</v>
      </c>
      <c r="IQ515" s="40">
        <f t="shared" si="1058"/>
        <v>25.5</v>
      </c>
      <c r="IR515" s="41">
        <f t="shared" si="1135"/>
        <v>63750</v>
      </c>
      <c r="IS515" s="39">
        <f t="shared" si="1136"/>
        <v>17531250</v>
      </c>
      <c r="IT515" s="39">
        <f t="shared" si="1137"/>
        <v>46218750</v>
      </c>
      <c r="IU515" s="40">
        <f t="shared" si="1059"/>
        <v>0</v>
      </c>
      <c r="IV515" s="39">
        <f t="shared" si="1138"/>
        <v>0</v>
      </c>
      <c r="IW515" s="39">
        <f t="shared" si="1139"/>
        <v>0</v>
      </c>
      <c r="IX515" s="39">
        <f t="shared" si="1140"/>
        <v>0</v>
      </c>
      <c r="IY515" s="53">
        <f t="shared" si="1141"/>
        <v>0</v>
      </c>
      <c r="IZ515" s="39">
        <f t="shared" si="1142"/>
        <v>0</v>
      </c>
      <c r="JA515" s="39">
        <f t="shared" si="1143"/>
        <v>0</v>
      </c>
      <c r="JU515" s="21">
        <v>461</v>
      </c>
      <c r="JV515" s="39">
        <v>725</v>
      </c>
      <c r="JW515" s="39">
        <v>275</v>
      </c>
      <c r="JX515" s="39">
        <v>2500</v>
      </c>
      <c r="JY515" s="50">
        <f t="shared" si="1144"/>
        <v>2.6371433369927798E-3</v>
      </c>
      <c r="JZ515" s="40">
        <f t="shared" si="1060"/>
        <v>25.5</v>
      </c>
      <c r="KA515" s="41">
        <f t="shared" si="1145"/>
        <v>63750</v>
      </c>
      <c r="KB515" s="39">
        <f t="shared" si="1146"/>
        <v>17531250</v>
      </c>
      <c r="KC515" s="39">
        <f t="shared" si="1147"/>
        <v>46218750</v>
      </c>
      <c r="KD515" s="40">
        <f t="shared" si="1061"/>
        <v>0</v>
      </c>
      <c r="KE515" s="39">
        <f t="shared" si="1148"/>
        <v>0</v>
      </c>
      <c r="KF515" s="39">
        <f t="shared" si="1149"/>
        <v>0</v>
      </c>
      <c r="KG515" s="39">
        <f t="shared" si="1150"/>
        <v>0</v>
      </c>
      <c r="KH515" s="53">
        <f t="shared" si="1151"/>
        <v>0</v>
      </c>
      <c r="KI515" s="39">
        <f t="shared" si="1152"/>
        <v>0</v>
      </c>
      <c r="KJ515" s="39">
        <f t="shared" si="1153"/>
        <v>0</v>
      </c>
      <c r="LD515" s="21">
        <v>461</v>
      </c>
      <c r="LE515" s="39">
        <v>725</v>
      </c>
      <c r="LF515" s="39">
        <v>275</v>
      </c>
      <c r="LG515" s="39">
        <v>2500</v>
      </c>
      <c r="LH515" s="50">
        <f t="shared" si="1154"/>
        <v>2.6371433369927798E-3</v>
      </c>
      <c r="LI515" s="40">
        <f t="shared" si="1062"/>
        <v>25.5</v>
      </c>
      <c r="LJ515" s="41">
        <f t="shared" si="1155"/>
        <v>63750</v>
      </c>
      <c r="LK515" s="39">
        <f t="shared" si="1156"/>
        <v>17531250</v>
      </c>
      <c r="LL515" s="39">
        <f t="shared" si="1157"/>
        <v>46218750</v>
      </c>
      <c r="LM515" s="40">
        <f t="shared" si="1063"/>
        <v>0</v>
      </c>
      <c r="LN515" s="39">
        <f t="shared" si="1158"/>
        <v>0</v>
      </c>
      <c r="LO515" s="39">
        <f t="shared" si="1159"/>
        <v>0</v>
      </c>
      <c r="LP515" s="39">
        <f t="shared" si="1160"/>
        <v>0</v>
      </c>
      <c r="LQ515" s="53">
        <f t="shared" si="1161"/>
        <v>0</v>
      </c>
      <c r="LR515" s="39">
        <f t="shared" si="1162"/>
        <v>0</v>
      </c>
      <c r="LS515" s="39">
        <f t="shared" si="1163"/>
        <v>0</v>
      </c>
    </row>
    <row r="516" spans="1:331" x14ac:dyDescent="0.25">
      <c r="A516" s="21">
        <v>462</v>
      </c>
      <c r="B516" s="39">
        <v>725</v>
      </c>
      <c r="C516" s="39">
        <v>325</v>
      </c>
      <c r="D516" s="39">
        <v>2500</v>
      </c>
      <c r="E516" s="50">
        <f t="shared" si="1064"/>
        <v>1.085E-3</v>
      </c>
      <c r="F516" s="40">
        <f t="shared" si="1044"/>
        <v>20.162690625</v>
      </c>
      <c r="G516" s="41">
        <f t="shared" si="1065"/>
        <v>50406.7265625</v>
      </c>
      <c r="H516" s="39">
        <f t="shared" si="1066"/>
        <v>16382186.1328125</v>
      </c>
      <c r="I516" s="39">
        <f t="shared" si="1067"/>
        <v>36544876.7578125</v>
      </c>
      <c r="J516" s="40">
        <f t="shared" si="1045"/>
        <v>11666.25</v>
      </c>
      <c r="K516" s="39">
        <f t="shared" si="1068"/>
        <v>29165625</v>
      </c>
      <c r="L516" s="39">
        <f t="shared" si="1069"/>
        <v>9478828125</v>
      </c>
      <c r="M516" s="39">
        <f t="shared" si="1070"/>
        <v>21145078125</v>
      </c>
      <c r="N516" s="53">
        <f t="shared" si="1071"/>
        <v>3080619140625</v>
      </c>
      <c r="O516" s="39">
        <f t="shared" si="1072"/>
        <v>6872150390625</v>
      </c>
      <c r="P516" s="39">
        <f t="shared" si="1073"/>
        <v>15330181640625</v>
      </c>
      <c r="AJ516" s="21">
        <v>462</v>
      </c>
      <c r="AK516" s="39">
        <v>725</v>
      </c>
      <c r="AL516" s="39">
        <v>325</v>
      </c>
      <c r="AM516" s="39">
        <v>2500</v>
      </c>
      <c r="AN516" s="50">
        <f t="shared" si="1074"/>
        <v>1.8549532514800069E-3</v>
      </c>
      <c r="AO516" s="40">
        <f t="shared" si="1046"/>
        <v>25.365879184741583</v>
      </c>
      <c r="AP516" s="41">
        <f t="shared" si="1075"/>
        <v>63414.697961853955</v>
      </c>
      <c r="AQ516" s="39">
        <f t="shared" si="1076"/>
        <v>20609776.837602537</v>
      </c>
      <c r="AR516" s="39">
        <f t="shared" si="1077"/>
        <v>45975656.02234412</v>
      </c>
      <c r="AS516" s="40">
        <f t="shared" si="1047"/>
        <v>1849.3460436299122</v>
      </c>
      <c r="AT516" s="39">
        <f t="shared" si="1078"/>
        <v>4623365.1090747807</v>
      </c>
      <c r="AU516" s="39">
        <f t="shared" si="1079"/>
        <v>1502593660.4493036</v>
      </c>
      <c r="AV516" s="39">
        <f t="shared" si="1080"/>
        <v>3351939704.079216</v>
      </c>
      <c r="AW516" s="53">
        <f t="shared" si="1081"/>
        <v>488342939646.02368</v>
      </c>
      <c r="AX516" s="39">
        <f t="shared" si="1082"/>
        <v>1089380403825.7452</v>
      </c>
      <c r="AY516" s="39">
        <f t="shared" si="1083"/>
        <v>2430156285457.4316</v>
      </c>
      <c r="BS516" s="21">
        <v>462</v>
      </c>
      <c r="BT516" s="39">
        <v>725</v>
      </c>
      <c r="BU516" s="39">
        <v>325</v>
      </c>
      <c r="BV516" s="39">
        <v>2500</v>
      </c>
      <c r="BW516" s="50">
        <f t="shared" si="1084"/>
        <v>2.24839951774055E-3</v>
      </c>
      <c r="BX516" s="40">
        <f t="shared" si="1048"/>
        <v>25.5</v>
      </c>
      <c r="BY516" s="41">
        <f t="shared" si="1085"/>
        <v>63750</v>
      </c>
      <c r="BZ516" s="39">
        <f t="shared" si="1086"/>
        <v>20718750</v>
      </c>
      <c r="CA516" s="39">
        <f t="shared" si="1087"/>
        <v>46218750</v>
      </c>
      <c r="CB516" s="40">
        <f t="shared" si="1049"/>
        <v>0</v>
      </c>
      <c r="CC516" s="39">
        <f t="shared" si="1088"/>
        <v>0</v>
      </c>
      <c r="CD516" s="39">
        <f t="shared" si="1089"/>
        <v>0</v>
      </c>
      <c r="CE516" s="39">
        <f t="shared" si="1090"/>
        <v>0</v>
      </c>
      <c r="CF516" s="53">
        <f t="shared" si="1091"/>
        <v>0</v>
      </c>
      <c r="CG516" s="39">
        <f t="shared" si="1092"/>
        <v>0</v>
      </c>
      <c r="CH516" s="39">
        <f t="shared" si="1093"/>
        <v>0</v>
      </c>
      <c r="DB516" s="21">
        <v>462</v>
      </c>
      <c r="DC516" s="39">
        <v>725</v>
      </c>
      <c r="DD516" s="39">
        <v>325</v>
      </c>
      <c r="DE516" s="39">
        <v>2500</v>
      </c>
      <c r="DF516" s="50">
        <f t="shared" si="1094"/>
        <v>2.6082525113974644E-3</v>
      </c>
      <c r="DG516" s="40">
        <f t="shared" si="1050"/>
        <v>25.5</v>
      </c>
      <c r="DH516" s="41">
        <f t="shared" si="1095"/>
        <v>63750</v>
      </c>
      <c r="DI516" s="39">
        <f t="shared" si="1096"/>
        <v>20718750</v>
      </c>
      <c r="DJ516" s="39">
        <f t="shared" si="1097"/>
        <v>46218750</v>
      </c>
      <c r="DK516" s="40">
        <f t="shared" si="1051"/>
        <v>0</v>
      </c>
      <c r="DL516" s="39">
        <f t="shared" si="1098"/>
        <v>0</v>
      </c>
      <c r="DM516" s="39">
        <f t="shared" si="1099"/>
        <v>0</v>
      </c>
      <c r="DN516" s="39">
        <f t="shared" si="1100"/>
        <v>0</v>
      </c>
      <c r="DO516" s="53">
        <f t="shared" si="1101"/>
        <v>0</v>
      </c>
      <c r="DP516" s="39">
        <f t="shared" si="1102"/>
        <v>0</v>
      </c>
      <c r="DQ516" s="39">
        <f t="shared" si="1103"/>
        <v>0</v>
      </c>
      <c r="EK516" s="21">
        <v>462</v>
      </c>
      <c r="EL516" s="39">
        <v>725</v>
      </c>
      <c r="EM516" s="39">
        <v>325</v>
      </c>
      <c r="EN516" s="39">
        <v>2500</v>
      </c>
      <c r="EO516" s="50">
        <f t="shared" si="1104"/>
        <v>2.7457980779989049E-3</v>
      </c>
      <c r="EP516" s="40">
        <f t="shared" si="1052"/>
        <v>25.5</v>
      </c>
      <c r="EQ516" s="41">
        <f t="shared" si="1105"/>
        <v>63750</v>
      </c>
      <c r="ER516" s="39">
        <f t="shared" si="1106"/>
        <v>20718750</v>
      </c>
      <c r="ES516" s="39">
        <f t="shared" si="1107"/>
        <v>46218750</v>
      </c>
      <c r="ET516" s="40">
        <f t="shared" si="1053"/>
        <v>0</v>
      </c>
      <c r="EU516" s="39">
        <f t="shared" si="1108"/>
        <v>0</v>
      </c>
      <c r="EV516" s="39">
        <f t="shared" si="1109"/>
        <v>0</v>
      </c>
      <c r="EW516" s="39">
        <f t="shared" si="1110"/>
        <v>0</v>
      </c>
      <c r="EX516" s="53">
        <f t="shared" si="1111"/>
        <v>0</v>
      </c>
      <c r="EY516" s="39">
        <f t="shared" si="1112"/>
        <v>0</v>
      </c>
      <c r="EZ516" s="39">
        <f t="shared" si="1113"/>
        <v>0</v>
      </c>
      <c r="FT516" s="21">
        <v>462</v>
      </c>
      <c r="FU516" s="39">
        <v>725</v>
      </c>
      <c r="FV516" s="39">
        <v>325</v>
      </c>
      <c r="FW516" s="39">
        <v>2500</v>
      </c>
      <c r="FX516" s="50">
        <f t="shared" si="1114"/>
        <v>2.7562741783251792E-3</v>
      </c>
      <c r="FY516" s="40">
        <f t="shared" si="1054"/>
        <v>25.5</v>
      </c>
      <c r="FZ516" s="41">
        <f t="shared" si="1115"/>
        <v>63750</v>
      </c>
      <c r="GA516" s="39">
        <f t="shared" si="1116"/>
        <v>20718750</v>
      </c>
      <c r="GB516" s="39">
        <f t="shared" si="1117"/>
        <v>46218750</v>
      </c>
      <c r="GC516" s="40">
        <f t="shared" si="1055"/>
        <v>0</v>
      </c>
      <c r="GD516" s="39">
        <f t="shared" si="1118"/>
        <v>0</v>
      </c>
      <c r="GE516" s="39">
        <f t="shared" si="1119"/>
        <v>0</v>
      </c>
      <c r="GF516" s="39">
        <f t="shared" si="1120"/>
        <v>0</v>
      </c>
      <c r="GG516" s="53">
        <f t="shared" si="1121"/>
        <v>0</v>
      </c>
      <c r="GH516" s="39">
        <f t="shared" si="1122"/>
        <v>0</v>
      </c>
      <c r="GI516" s="39">
        <f t="shared" si="1123"/>
        <v>0</v>
      </c>
      <c r="HC516" s="21">
        <v>462</v>
      </c>
      <c r="HD516" s="39">
        <v>725</v>
      </c>
      <c r="HE516" s="39">
        <v>325</v>
      </c>
      <c r="HF516" s="39">
        <v>2500</v>
      </c>
      <c r="HG516" s="50">
        <f t="shared" si="1124"/>
        <v>2.7563154813482807E-3</v>
      </c>
      <c r="HH516" s="40">
        <f t="shared" si="1056"/>
        <v>25.5</v>
      </c>
      <c r="HI516" s="41">
        <f t="shared" si="1125"/>
        <v>63750</v>
      </c>
      <c r="HJ516" s="39">
        <f t="shared" si="1126"/>
        <v>20718750</v>
      </c>
      <c r="HK516" s="39">
        <f t="shared" si="1127"/>
        <v>46218750</v>
      </c>
      <c r="HL516" s="40">
        <f t="shared" si="1057"/>
        <v>0</v>
      </c>
      <c r="HM516" s="39">
        <f t="shared" si="1128"/>
        <v>0</v>
      </c>
      <c r="HN516" s="39">
        <f t="shared" si="1129"/>
        <v>0</v>
      </c>
      <c r="HO516" s="39">
        <f t="shared" si="1130"/>
        <v>0</v>
      </c>
      <c r="HP516" s="53">
        <f t="shared" si="1131"/>
        <v>0</v>
      </c>
      <c r="HQ516" s="39">
        <f t="shared" si="1132"/>
        <v>0</v>
      </c>
      <c r="HR516" s="39">
        <f t="shared" si="1133"/>
        <v>0</v>
      </c>
      <c r="IL516" s="21">
        <v>462</v>
      </c>
      <c r="IM516" s="39">
        <v>725</v>
      </c>
      <c r="IN516" s="39">
        <v>325</v>
      </c>
      <c r="IO516" s="39">
        <v>2500</v>
      </c>
      <c r="IP516" s="50">
        <f t="shared" si="1134"/>
        <v>2.7563154820921718E-3</v>
      </c>
      <c r="IQ516" s="40">
        <f t="shared" si="1058"/>
        <v>25.5</v>
      </c>
      <c r="IR516" s="41">
        <f t="shared" si="1135"/>
        <v>63750</v>
      </c>
      <c r="IS516" s="39">
        <f t="shared" si="1136"/>
        <v>20718750</v>
      </c>
      <c r="IT516" s="39">
        <f t="shared" si="1137"/>
        <v>46218750</v>
      </c>
      <c r="IU516" s="40">
        <f t="shared" si="1059"/>
        <v>0</v>
      </c>
      <c r="IV516" s="39">
        <f t="shared" si="1138"/>
        <v>0</v>
      </c>
      <c r="IW516" s="39">
        <f t="shared" si="1139"/>
        <v>0</v>
      </c>
      <c r="IX516" s="39">
        <f t="shared" si="1140"/>
        <v>0</v>
      </c>
      <c r="IY516" s="53">
        <f t="shared" si="1141"/>
        <v>0</v>
      </c>
      <c r="IZ516" s="39">
        <f t="shared" si="1142"/>
        <v>0</v>
      </c>
      <c r="JA516" s="39">
        <f t="shared" si="1143"/>
        <v>0</v>
      </c>
      <c r="JU516" s="21">
        <v>462</v>
      </c>
      <c r="JV516" s="39">
        <v>725</v>
      </c>
      <c r="JW516" s="39">
        <v>325</v>
      </c>
      <c r="JX516" s="39">
        <v>2500</v>
      </c>
      <c r="JY516" s="50">
        <f t="shared" si="1144"/>
        <v>2.7563154820921753E-3</v>
      </c>
      <c r="JZ516" s="40">
        <f t="shared" si="1060"/>
        <v>25.5</v>
      </c>
      <c r="KA516" s="41">
        <f t="shared" si="1145"/>
        <v>63750</v>
      </c>
      <c r="KB516" s="39">
        <f t="shared" si="1146"/>
        <v>20718750</v>
      </c>
      <c r="KC516" s="39">
        <f t="shared" si="1147"/>
        <v>46218750</v>
      </c>
      <c r="KD516" s="40">
        <f t="shared" si="1061"/>
        <v>0</v>
      </c>
      <c r="KE516" s="39">
        <f t="shared" si="1148"/>
        <v>0</v>
      </c>
      <c r="KF516" s="39">
        <f t="shared" si="1149"/>
        <v>0</v>
      </c>
      <c r="KG516" s="39">
        <f t="shared" si="1150"/>
        <v>0</v>
      </c>
      <c r="KH516" s="53">
        <f t="shared" si="1151"/>
        <v>0</v>
      </c>
      <c r="KI516" s="39">
        <f t="shared" si="1152"/>
        <v>0</v>
      </c>
      <c r="KJ516" s="39">
        <f t="shared" si="1153"/>
        <v>0</v>
      </c>
      <c r="LD516" s="21">
        <v>462</v>
      </c>
      <c r="LE516" s="39">
        <v>725</v>
      </c>
      <c r="LF516" s="39">
        <v>325</v>
      </c>
      <c r="LG516" s="39">
        <v>2500</v>
      </c>
      <c r="LH516" s="50">
        <f t="shared" si="1154"/>
        <v>2.7563154820921753E-3</v>
      </c>
      <c r="LI516" s="40">
        <f t="shared" si="1062"/>
        <v>25.5</v>
      </c>
      <c r="LJ516" s="41">
        <f t="shared" si="1155"/>
        <v>63750</v>
      </c>
      <c r="LK516" s="39">
        <f t="shared" si="1156"/>
        <v>20718750</v>
      </c>
      <c r="LL516" s="39">
        <f t="shared" si="1157"/>
        <v>46218750</v>
      </c>
      <c r="LM516" s="40">
        <f t="shared" si="1063"/>
        <v>0</v>
      </c>
      <c r="LN516" s="39">
        <f t="shared" si="1158"/>
        <v>0</v>
      </c>
      <c r="LO516" s="39">
        <f t="shared" si="1159"/>
        <v>0</v>
      </c>
      <c r="LP516" s="39">
        <f t="shared" si="1160"/>
        <v>0</v>
      </c>
      <c r="LQ516" s="53">
        <f t="shared" si="1161"/>
        <v>0</v>
      </c>
      <c r="LR516" s="39">
        <f t="shared" si="1162"/>
        <v>0</v>
      </c>
      <c r="LS516" s="39">
        <f t="shared" si="1163"/>
        <v>0</v>
      </c>
    </row>
    <row r="517" spans="1:331" x14ac:dyDescent="0.25">
      <c r="A517" s="21">
        <v>463</v>
      </c>
      <c r="B517" s="39">
        <v>725</v>
      </c>
      <c r="C517" s="39">
        <v>375</v>
      </c>
      <c r="D517" s="39">
        <v>2500</v>
      </c>
      <c r="E517" s="50">
        <f t="shared" si="1064"/>
        <v>1.0925000000000002E-3</v>
      </c>
      <c r="F517" s="40">
        <f t="shared" si="1044"/>
        <v>20.249828906249999</v>
      </c>
      <c r="G517" s="41">
        <f t="shared" si="1065"/>
        <v>50624.572265624993</v>
      </c>
      <c r="H517" s="39">
        <f t="shared" si="1066"/>
        <v>18984214.599609371</v>
      </c>
      <c r="I517" s="39">
        <f t="shared" si="1067"/>
        <v>36702814.892578118</v>
      </c>
      <c r="J517" s="40">
        <f t="shared" si="1045"/>
        <v>11570.625</v>
      </c>
      <c r="K517" s="39">
        <f t="shared" si="1068"/>
        <v>28926562.5</v>
      </c>
      <c r="L517" s="39">
        <f t="shared" si="1069"/>
        <v>10847460937.5</v>
      </c>
      <c r="M517" s="39">
        <f t="shared" si="1070"/>
        <v>20971757812.5</v>
      </c>
      <c r="N517" s="53">
        <f t="shared" si="1071"/>
        <v>4067797851562.5</v>
      </c>
      <c r="O517" s="39">
        <f t="shared" si="1072"/>
        <v>7864409179687.5</v>
      </c>
      <c r="P517" s="39">
        <f t="shared" si="1073"/>
        <v>15204524414062.5</v>
      </c>
      <c r="AJ517" s="21">
        <v>463</v>
      </c>
      <c r="AK517" s="39">
        <v>725</v>
      </c>
      <c r="AL517" s="39">
        <v>375</v>
      </c>
      <c r="AM517" s="39">
        <v>2500</v>
      </c>
      <c r="AN517" s="50">
        <f t="shared" si="1074"/>
        <v>1.9275452912179826E-3</v>
      </c>
      <c r="AO517" s="40">
        <f t="shared" si="1046"/>
        <v>25.46653325924262</v>
      </c>
      <c r="AP517" s="41">
        <f t="shared" si="1075"/>
        <v>63666.333148106554</v>
      </c>
      <c r="AQ517" s="39">
        <f t="shared" si="1076"/>
        <v>23874874.930539958</v>
      </c>
      <c r="AR517" s="39">
        <f t="shared" si="1077"/>
        <v>46158091.53237725</v>
      </c>
      <c r="AS517" s="40">
        <f t="shared" si="1047"/>
        <v>923.79753697072363</v>
      </c>
      <c r="AT517" s="39">
        <f t="shared" si="1078"/>
        <v>2309493.842426809</v>
      </c>
      <c r="AU517" s="39">
        <f t="shared" si="1079"/>
        <v>866060190.91005337</v>
      </c>
      <c r="AV517" s="39">
        <f t="shared" si="1080"/>
        <v>1674383035.7594366</v>
      </c>
      <c r="AW517" s="53">
        <f t="shared" si="1081"/>
        <v>324772571591.27002</v>
      </c>
      <c r="AX517" s="39">
        <f t="shared" si="1082"/>
        <v>627893638409.7887</v>
      </c>
      <c r="AY517" s="39">
        <f t="shared" si="1083"/>
        <v>1213927700925.5916</v>
      </c>
      <c r="BS517" s="21">
        <v>463</v>
      </c>
      <c r="BT517" s="39">
        <v>725</v>
      </c>
      <c r="BU517" s="39">
        <v>375</v>
      </c>
      <c r="BV517" s="39">
        <v>2500</v>
      </c>
      <c r="BW517" s="50">
        <f t="shared" si="1084"/>
        <v>2.3387610214888619E-3</v>
      </c>
      <c r="BX517" s="40">
        <f t="shared" si="1048"/>
        <v>25.5</v>
      </c>
      <c r="BY517" s="41">
        <f t="shared" si="1085"/>
        <v>63750</v>
      </c>
      <c r="BZ517" s="39">
        <f t="shared" si="1086"/>
        <v>23906250</v>
      </c>
      <c r="CA517" s="39">
        <f t="shared" si="1087"/>
        <v>46218750</v>
      </c>
      <c r="CB517" s="40">
        <f t="shared" si="1049"/>
        <v>0</v>
      </c>
      <c r="CC517" s="39">
        <f t="shared" si="1088"/>
        <v>0</v>
      </c>
      <c r="CD517" s="39">
        <f t="shared" si="1089"/>
        <v>0</v>
      </c>
      <c r="CE517" s="39">
        <f t="shared" si="1090"/>
        <v>0</v>
      </c>
      <c r="CF517" s="53">
        <f t="shared" si="1091"/>
        <v>0</v>
      </c>
      <c r="CG517" s="39">
        <f t="shared" si="1092"/>
        <v>0</v>
      </c>
      <c r="CH517" s="39">
        <f t="shared" si="1093"/>
        <v>0</v>
      </c>
      <c r="DB517" s="21">
        <v>463</v>
      </c>
      <c r="DC517" s="39">
        <v>725</v>
      </c>
      <c r="DD517" s="39">
        <v>375</v>
      </c>
      <c r="DE517" s="39">
        <v>2500</v>
      </c>
      <c r="DF517" s="50">
        <f t="shared" si="1094"/>
        <v>2.7191727861488415E-3</v>
      </c>
      <c r="DG517" s="40">
        <f t="shared" si="1050"/>
        <v>25.5</v>
      </c>
      <c r="DH517" s="41">
        <f t="shared" si="1095"/>
        <v>63750</v>
      </c>
      <c r="DI517" s="39">
        <f t="shared" si="1096"/>
        <v>23906250</v>
      </c>
      <c r="DJ517" s="39">
        <f t="shared" si="1097"/>
        <v>46218750</v>
      </c>
      <c r="DK517" s="40">
        <f t="shared" si="1051"/>
        <v>0</v>
      </c>
      <c r="DL517" s="39">
        <f t="shared" si="1098"/>
        <v>0</v>
      </c>
      <c r="DM517" s="39">
        <f t="shared" si="1099"/>
        <v>0</v>
      </c>
      <c r="DN517" s="39">
        <f t="shared" si="1100"/>
        <v>0</v>
      </c>
      <c r="DO517" s="53">
        <f t="shared" si="1101"/>
        <v>0</v>
      </c>
      <c r="DP517" s="39">
        <f t="shared" si="1102"/>
        <v>0</v>
      </c>
      <c r="DQ517" s="39">
        <f t="shared" si="1103"/>
        <v>0</v>
      </c>
      <c r="EK517" s="21">
        <v>463</v>
      </c>
      <c r="EL517" s="39">
        <v>725</v>
      </c>
      <c r="EM517" s="39">
        <v>375</v>
      </c>
      <c r="EN517" s="39">
        <v>2500</v>
      </c>
      <c r="EO517" s="50">
        <f t="shared" si="1104"/>
        <v>2.8643844883023632E-3</v>
      </c>
      <c r="EP517" s="40">
        <f t="shared" si="1052"/>
        <v>25.5</v>
      </c>
      <c r="EQ517" s="41">
        <f t="shared" si="1105"/>
        <v>63750</v>
      </c>
      <c r="ER517" s="39">
        <f t="shared" si="1106"/>
        <v>23906250</v>
      </c>
      <c r="ES517" s="39">
        <f t="shared" si="1107"/>
        <v>46218750</v>
      </c>
      <c r="ET517" s="40">
        <f t="shared" si="1053"/>
        <v>0</v>
      </c>
      <c r="EU517" s="39">
        <f t="shared" si="1108"/>
        <v>0</v>
      </c>
      <c r="EV517" s="39">
        <f t="shared" si="1109"/>
        <v>0</v>
      </c>
      <c r="EW517" s="39">
        <f t="shared" si="1110"/>
        <v>0</v>
      </c>
      <c r="EX517" s="53">
        <f t="shared" si="1111"/>
        <v>0</v>
      </c>
      <c r="EY517" s="39">
        <f t="shared" si="1112"/>
        <v>0</v>
      </c>
      <c r="EZ517" s="39">
        <f t="shared" si="1113"/>
        <v>0</v>
      </c>
      <c r="FT517" s="21">
        <v>463</v>
      </c>
      <c r="FU517" s="39">
        <v>725</v>
      </c>
      <c r="FV517" s="39">
        <v>375</v>
      </c>
      <c r="FW517" s="39">
        <v>2500</v>
      </c>
      <c r="FX517" s="50">
        <f t="shared" si="1114"/>
        <v>2.8754440590184464E-3</v>
      </c>
      <c r="FY517" s="40">
        <f t="shared" si="1054"/>
        <v>25.5</v>
      </c>
      <c r="FZ517" s="41">
        <f t="shared" si="1115"/>
        <v>63750</v>
      </c>
      <c r="GA517" s="39">
        <f t="shared" si="1116"/>
        <v>23906250</v>
      </c>
      <c r="GB517" s="39">
        <f t="shared" si="1117"/>
        <v>46218750</v>
      </c>
      <c r="GC517" s="40">
        <f t="shared" si="1055"/>
        <v>0</v>
      </c>
      <c r="GD517" s="39">
        <f t="shared" si="1118"/>
        <v>0</v>
      </c>
      <c r="GE517" s="39">
        <f t="shared" si="1119"/>
        <v>0</v>
      </c>
      <c r="GF517" s="39">
        <f t="shared" si="1120"/>
        <v>0</v>
      </c>
      <c r="GG517" s="53">
        <f t="shared" si="1121"/>
        <v>0</v>
      </c>
      <c r="GH517" s="39">
        <f t="shared" si="1122"/>
        <v>0</v>
      </c>
      <c r="GI517" s="39">
        <f t="shared" si="1123"/>
        <v>0</v>
      </c>
      <c r="HC517" s="21">
        <v>463</v>
      </c>
      <c r="HD517" s="39">
        <v>725</v>
      </c>
      <c r="HE517" s="39">
        <v>375</v>
      </c>
      <c r="HF517" s="39">
        <v>2500</v>
      </c>
      <c r="HG517" s="50">
        <f t="shared" si="1124"/>
        <v>2.8754876264062341E-3</v>
      </c>
      <c r="HH517" s="40">
        <f t="shared" si="1056"/>
        <v>25.5</v>
      </c>
      <c r="HI517" s="41">
        <f t="shared" si="1125"/>
        <v>63750</v>
      </c>
      <c r="HJ517" s="39">
        <f t="shared" si="1126"/>
        <v>23906250</v>
      </c>
      <c r="HK517" s="39">
        <f t="shared" si="1127"/>
        <v>46218750</v>
      </c>
      <c r="HL517" s="40">
        <f t="shared" si="1057"/>
        <v>0</v>
      </c>
      <c r="HM517" s="39">
        <f t="shared" si="1128"/>
        <v>0</v>
      </c>
      <c r="HN517" s="39">
        <f t="shared" si="1129"/>
        <v>0</v>
      </c>
      <c r="HO517" s="39">
        <f t="shared" si="1130"/>
        <v>0</v>
      </c>
      <c r="HP517" s="53">
        <f t="shared" si="1131"/>
        <v>0</v>
      </c>
      <c r="HQ517" s="39">
        <f t="shared" si="1132"/>
        <v>0</v>
      </c>
      <c r="HR517" s="39">
        <f t="shared" si="1133"/>
        <v>0</v>
      </c>
      <c r="IL517" s="21">
        <v>463</v>
      </c>
      <c r="IM517" s="39">
        <v>725</v>
      </c>
      <c r="IN517" s="39">
        <v>375</v>
      </c>
      <c r="IO517" s="39">
        <v>2500</v>
      </c>
      <c r="IP517" s="50">
        <f t="shared" si="1134"/>
        <v>2.8754876271915668E-3</v>
      </c>
      <c r="IQ517" s="40">
        <f t="shared" si="1058"/>
        <v>25.5</v>
      </c>
      <c r="IR517" s="41">
        <f t="shared" si="1135"/>
        <v>63750</v>
      </c>
      <c r="IS517" s="39">
        <f t="shared" si="1136"/>
        <v>23906250</v>
      </c>
      <c r="IT517" s="39">
        <f t="shared" si="1137"/>
        <v>46218750</v>
      </c>
      <c r="IU517" s="40">
        <f t="shared" si="1059"/>
        <v>0</v>
      </c>
      <c r="IV517" s="39">
        <f t="shared" si="1138"/>
        <v>0</v>
      </c>
      <c r="IW517" s="39">
        <f t="shared" si="1139"/>
        <v>0</v>
      </c>
      <c r="IX517" s="39">
        <f t="shared" si="1140"/>
        <v>0</v>
      </c>
      <c r="IY517" s="53">
        <f t="shared" si="1141"/>
        <v>0</v>
      </c>
      <c r="IZ517" s="39">
        <f t="shared" si="1142"/>
        <v>0</v>
      </c>
      <c r="JA517" s="39">
        <f t="shared" si="1143"/>
        <v>0</v>
      </c>
      <c r="JU517" s="21">
        <v>463</v>
      </c>
      <c r="JV517" s="39">
        <v>725</v>
      </c>
      <c r="JW517" s="39">
        <v>375</v>
      </c>
      <c r="JX517" s="39">
        <v>2500</v>
      </c>
      <c r="JY517" s="50">
        <f t="shared" si="1144"/>
        <v>2.8754876271915703E-3</v>
      </c>
      <c r="JZ517" s="40">
        <f t="shared" si="1060"/>
        <v>25.5</v>
      </c>
      <c r="KA517" s="41">
        <f t="shared" si="1145"/>
        <v>63750</v>
      </c>
      <c r="KB517" s="39">
        <f t="shared" si="1146"/>
        <v>23906250</v>
      </c>
      <c r="KC517" s="39">
        <f t="shared" si="1147"/>
        <v>46218750</v>
      </c>
      <c r="KD517" s="40">
        <f t="shared" si="1061"/>
        <v>0</v>
      </c>
      <c r="KE517" s="39">
        <f t="shared" si="1148"/>
        <v>0</v>
      </c>
      <c r="KF517" s="39">
        <f t="shared" si="1149"/>
        <v>0</v>
      </c>
      <c r="KG517" s="39">
        <f t="shared" si="1150"/>
        <v>0</v>
      </c>
      <c r="KH517" s="53">
        <f t="shared" si="1151"/>
        <v>0</v>
      </c>
      <c r="KI517" s="39">
        <f t="shared" si="1152"/>
        <v>0</v>
      </c>
      <c r="KJ517" s="39">
        <f t="shared" si="1153"/>
        <v>0</v>
      </c>
      <c r="LD517" s="21">
        <v>463</v>
      </c>
      <c r="LE517" s="39">
        <v>725</v>
      </c>
      <c r="LF517" s="39">
        <v>375</v>
      </c>
      <c r="LG517" s="39">
        <v>2500</v>
      </c>
      <c r="LH517" s="50">
        <f t="shared" si="1154"/>
        <v>2.8754876271915703E-3</v>
      </c>
      <c r="LI517" s="40">
        <f t="shared" si="1062"/>
        <v>25.5</v>
      </c>
      <c r="LJ517" s="41">
        <f t="shared" si="1155"/>
        <v>63750</v>
      </c>
      <c r="LK517" s="39">
        <f t="shared" si="1156"/>
        <v>23906250</v>
      </c>
      <c r="LL517" s="39">
        <f t="shared" si="1157"/>
        <v>46218750</v>
      </c>
      <c r="LM517" s="40">
        <f t="shared" si="1063"/>
        <v>0</v>
      </c>
      <c r="LN517" s="39">
        <f t="shared" si="1158"/>
        <v>0</v>
      </c>
      <c r="LO517" s="39">
        <f t="shared" si="1159"/>
        <v>0</v>
      </c>
      <c r="LP517" s="39">
        <f t="shared" si="1160"/>
        <v>0</v>
      </c>
      <c r="LQ517" s="53">
        <f t="shared" si="1161"/>
        <v>0</v>
      </c>
      <c r="LR517" s="39">
        <f t="shared" si="1162"/>
        <v>0</v>
      </c>
      <c r="LS517" s="39">
        <f t="shared" si="1163"/>
        <v>0</v>
      </c>
    </row>
    <row r="518" spans="1:331" x14ac:dyDescent="0.25">
      <c r="A518" s="21">
        <v>464</v>
      </c>
      <c r="B518" s="39">
        <v>716.66700000000003</v>
      </c>
      <c r="C518" s="39">
        <v>416.66699999999997</v>
      </c>
      <c r="D518" s="39">
        <v>1250</v>
      </c>
      <c r="E518" s="50">
        <f t="shared" si="1064"/>
        <v>1.0983334000000001E-3</v>
      </c>
      <c r="F518" s="40">
        <f t="shared" si="1044"/>
        <v>20.317108058083303</v>
      </c>
      <c r="G518" s="41">
        <f t="shared" si="1065"/>
        <v>25396.385072604127</v>
      </c>
      <c r="H518" s="39">
        <f t="shared" si="1066"/>
        <v>10581835.579046743</v>
      </c>
      <c r="I518" s="39">
        <f t="shared" si="1067"/>
        <v>18200751.100827985</v>
      </c>
      <c r="J518" s="40">
        <f t="shared" si="1045"/>
        <v>11496.24915</v>
      </c>
      <c r="K518" s="39">
        <f t="shared" si="1068"/>
        <v>14370311.4375</v>
      </c>
      <c r="L518" s="39">
        <f t="shared" si="1069"/>
        <v>5987634555.7288122</v>
      </c>
      <c r="M518" s="39">
        <f t="shared" si="1070"/>
        <v>10298727986.978813</v>
      </c>
      <c r="N518" s="53">
        <f t="shared" si="1071"/>
        <v>2494849727431.8569</v>
      </c>
      <c r="O518" s="39">
        <f t="shared" si="1072"/>
        <v>4291140094150.501</v>
      </c>
      <c r="P518" s="39">
        <f t="shared" si="1073"/>
        <v>7380758490244.1455</v>
      </c>
      <c r="AJ518" s="21">
        <v>464</v>
      </c>
      <c r="AK518" s="39">
        <v>716.66700000000003</v>
      </c>
      <c r="AL518" s="39">
        <v>416.66699999999997</v>
      </c>
      <c r="AM518" s="39">
        <v>1250</v>
      </c>
      <c r="AN518" s="50">
        <f t="shared" si="1074"/>
        <v>1.9845716976542218E-3</v>
      </c>
      <c r="AO518" s="40">
        <f t="shared" si="1046"/>
        <v>25.498482542727885</v>
      </c>
      <c r="AP518" s="41">
        <f t="shared" si="1075"/>
        <v>31873.103178409856</v>
      </c>
      <c r="AQ518" s="39">
        <f t="shared" si="1076"/>
        <v>13280470.282038499</v>
      </c>
      <c r="AR518" s="39">
        <f t="shared" si="1077"/>
        <v>22842401.235561457</v>
      </c>
      <c r="AS518" s="40">
        <f t="shared" si="1047"/>
        <v>196.71085490867191</v>
      </c>
      <c r="AT518" s="39">
        <f t="shared" si="1078"/>
        <v>245888.56863583988</v>
      </c>
      <c r="AU518" s="39">
        <f t="shared" si="1079"/>
        <v>102453652.22778949</v>
      </c>
      <c r="AV518" s="39">
        <f t="shared" si="1080"/>
        <v>176220222.81854147</v>
      </c>
      <c r="AW518" s="53">
        <f t="shared" si="1081"/>
        <v>42689055912.796364</v>
      </c>
      <c r="AX518" s="39">
        <f t="shared" si="1082"/>
        <v>73425151581.133209</v>
      </c>
      <c r="AY518" s="39">
        <f t="shared" si="1083"/>
        <v>126291218426.69566</v>
      </c>
      <c r="BS518" s="21">
        <v>464</v>
      </c>
      <c r="BT518" s="39">
        <v>716.66700000000003</v>
      </c>
      <c r="BU518" s="39">
        <v>416.66699999999997</v>
      </c>
      <c r="BV518" s="39">
        <v>1250</v>
      </c>
      <c r="BW518" s="50">
        <f t="shared" si="1084"/>
        <v>2.4097332264815881E-3</v>
      </c>
      <c r="BX518" s="40">
        <f t="shared" si="1048"/>
        <v>25.5</v>
      </c>
      <c r="BY518" s="41">
        <f t="shared" si="1085"/>
        <v>31875</v>
      </c>
      <c r="BZ518" s="39">
        <f t="shared" si="1086"/>
        <v>13281260.625</v>
      </c>
      <c r="CA518" s="39">
        <f t="shared" si="1087"/>
        <v>22843760.625</v>
      </c>
      <c r="CB518" s="40">
        <f t="shared" si="1049"/>
        <v>0</v>
      </c>
      <c r="CC518" s="39">
        <f t="shared" si="1088"/>
        <v>0</v>
      </c>
      <c r="CD518" s="39">
        <f t="shared" si="1089"/>
        <v>0</v>
      </c>
      <c r="CE518" s="39">
        <f t="shared" si="1090"/>
        <v>0</v>
      </c>
      <c r="CF518" s="53">
        <f t="shared" si="1091"/>
        <v>0</v>
      </c>
      <c r="CG518" s="39">
        <f t="shared" si="1092"/>
        <v>0</v>
      </c>
      <c r="CH518" s="39">
        <f t="shared" si="1093"/>
        <v>0</v>
      </c>
      <c r="DB518" s="21">
        <v>464</v>
      </c>
      <c r="DC518" s="39">
        <v>716.66700000000003</v>
      </c>
      <c r="DD518" s="39">
        <v>416.66699999999997</v>
      </c>
      <c r="DE518" s="39">
        <v>1250</v>
      </c>
      <c r="DF518" s="50">
        <f t="shared" si="1094"/>
        <v>2.8065816886738834E-3</v>
      </c>
      <c r="DG518" s="40">
        <f t="shared" si="1050"/>
        <v>25.5</v>
      </c>
      <c r="DH518" s="41">
        <f t="shared" si="1095"/>
        <v>31875</v>
      </c>
      <c r="DI518" s="39">
        <f t="shared" si="1096"/>
        <v>13281260.625</v>
      </c>
      <c r="DJ518" s="39">
        <f t="shared" si="1097"/>
        <v>22843760.625</v>
      </c>
      <c r="DK518" s="40">
        <f t="shared" si="1051"/>
        <v>0</v>
      </c>
      <c r="DL518" s="39">
        <f t="shared" si="1098"/>
        <v>0</v>
      </c>
      <c r="DM518" s="39">
        <f t="shared" si="1099"/>
        <v>0</v>
      </c>
      <c r="DN518" s="39">
        <f t="shared" si="1100"/>
        <v>0</v>
      </c>
      <c r="DO518" s="53">
        <f t="shared" si="1101"/>
        <v>0</v>
      </c>
      <c r="DP518" s="39">
        <f t="shared" si="1102"/>
        <v>0</v>
      </c>
      <c r="DQ518" s="39">
        <f t="shared" si="1103"/>
        <v>0</v>
      </c>
      <c r="EK518" s="21">
        <v>464</v>
      </c>
      <c r="EL518" s="39">
        <v>716.66700000000003</v>
      </c>
      <c r="EM518" s="39">
        <v>416.66699999999997</v>
      </c>
      <c r="EN518" s="39">
        <v>1250</v>
      </c>
      <c r="EO518" s="50">
        <f t="shared" si="1104"/>
        <v>2.9579070457599792E-3</v>
      </c>
      <c r="EP518" s="40">
        <f t="shared" si="1052"/>
        <v>25.5</v>
      </c>
      <c r="EQ518" s="41">
        <f t="shared" si="1105"/>
        <v>31875</v>
      </c>
      <c r="ER518" s="39">
        <f t="shared" si="1106"/>
        <v>13281260.625</v>
      </c>
      <c r="ES518" s="39">
        <f t="shared" si="1107"/>
        <v>22843760.625</v>
      </c>
      <c r="ET518" s="40">
        <f t="shared" si="1053"/>
        <v>0</v>
      </c>
      <c r="EU518" s="39">
        <f t="shared" si="1108"/>
        <v>0</v>
      </c>
      <c r="EV518" s="39">
        <f t="shared" si="1109"/>
        <v>0</v>
      </c>
      <c r="EW518" s="39">
        <f t="shared" si="1110"/>
        <v>0</v>
      </c>
      <c r="EX518" s="53">
        <f t="shared" si="1111"/>
        <v>0</v>
      </c>
      <c r="EY518" s="39">
        <f t="shared" si="1112"/>
        <v>0</v>
      </c>
      <c r="EZ518" s="39">
        <f t="shared" si="1113"/>
        <v>0</v>
      </c>
      <c r="FT518" s="21">
        <v>464</v>
      </c>
      <c r="FU518" s="39">
        <v>716.66700000000003</v>
      </c>
      <c r="FV518" s="39">
        <v>416.66699999999997</v>
      </c>
      <c r="FW518" s="39">
        <v>1250</v>
      </c>
      <c r="FX518" s="50">
        <f t="shared" si="1114"/>
        <v>2.969431356403839E-3</v>
      </c>
      <c r="FY518" s="40">
        <f t="shared" si="1054"/>
        <v>25.5</v>
      </c>
      <c r="FZ518" s="41">
        <f t="shared" si="1115"/>
        <v>31875</v>
      </c>
      <c r="GA518" s="39">
        <f t="shared" si="1116"/>
        <v>13281260.625</v>
      </c>
      <c r="GB518" s="39">
        <f t="shared" si="1117"/>
        <v>22843760.625</v>
      </c>
      <c r="GC518" s="40">
        <f t="shared" si="1055"/>
        <v>0</v>
      </c>
      <c r="GD518" s="39">
        <f t="shared" si="1118"/>
        <v>0</v>
      </c>
      <c r="GE518" s="39">
        <f t="shared" si="1119"/>
        <v>0</v>
      </c>
      <c r="GF518" s="39">
        <f t="shared" si="1120"/>
        <v>0</v>
      </c>
      <c r="GG518" s="53">
        <f t="shared" si="1121"/>
        <v>0</v>
      </c>
      <c r="GH518" s="39">
        <f t="shared" si="1122"/>
        <v>0</v>
      </c>
      <c r="GI518" s="39">
        <f t="shared" si="1123"/>
        <v>0</v>
      </c>
      <c r="HC518" s="21">
        <v>464</v>
      </c>
      <c r="HD518" s="39">
        <v>716.66700000000003</v>
      </c>
      <c r="HE518" s="39">
        <v>416.66699999999997</v>
      </c>
      <c r="HF518" s="39">
        <v>1250</v>
      </c>
      <c r="HG518" s="50">
        <f t="shared" si="1124"/>
        <v>2.9694767413105849E-3</v>
      </c>
      <c r="HH518" s="40">
        <f t="shared" si="1056"/>
        <v>25.5</v>
      </c>
      <c r="HI518" s="41">
        <f t="shared" si="1125"/>
        <v>31875</v>
      </c>
      <c r="HJ518" s="39">
        <f t="shared" si="1126"/>
        <v>13281260.625</v>
      </c>
      <c r="HK518" s="39">
        <f t="shared" si="1127"/>
        <v>22843760.625</v>
      </c>
      <c r="HL518" s="40">
        <f t="shared" si="1057"/>
        <v>0</v>
      </c>
      <c r="HM518" s="39">
        <f t="shared" si="1128"/>
        <v>0</v>
      </c>
      <c r="HN518" s="39">
        <f t="shared" si="1129"/>
        <v>0</v>
      </c>
      <c r="HO518" s="39">
        <f t="shared" si="1130"/>
        <v>0</v>
      </c>
      <c r="HP518" s="53">
        <f t="shared" si="1131"/>
        <v>0</v>
      </c>
      <c r="HQ518" s="39">
        <f t="shared" si="1132"/>
        <v>0</v>
      </c>
      <c r="HR518" s="39">
        <f t="shared" si="1133"/>
        <v>0</v>
      </c>
      <c r="IL518" s="21">
        <v>464</v>
      </c>
      <c r="IM518" s="39">
        <v>716.66700000000003</v>
      </c>
      <c r="IN518" s="39">
        <v>416.66699999999997</v>
      </c>
      <c r="IO518" s="39">
        <v>1250</v>
      </c>
      <c r="IP518" s="50">
        <f t="shared" si="1134"/>
        <v>2.9694767421292859E-3</v>
      </c>
      <c r="IQ518" s="40">
        <f t="shared" si="1058"/>
        <v>25.5</v>
      </c>
      <c r="IR518" s="41">
        <f t="shared" si="1135"/>
        <v>31875</v>
      </c>
      <c r="IS518" s="39">
        <f t="shared" si="1136"/>
        <v>13281260.625</v>
      </c>
      <c r="IT518" s="39">
        <f t="shared" si="1137"/>
        <v>22843760.625</v>
      </c>
      <c r="IU518" s="40">
        <f t="shared" si="1059"/>
        <v>0</v>
      </c>
      <c r="IV518" s="39">
        <f t="shared" si="1138"/>
        <v>0</v>
      </c>
      <c r="IW518" s="39">
        <f t="shared" si="1139"/>
        <v>0</v>
      </c>
      <c r="IX518" s="39">
        <f t="shared" si="1140"/>
        <v>0</v>
      </c>
      <c r="IY518" s="53">
        <f t="shared" si="1141"/>
        <v>0</v>
      </c>
      <c r="IZ518" s="39">
        <f t="shared" si="1142"/>
        <v>0</v>
      </c>
      <c r="JA518" s="39">
        <f t="shared" si="1143"/>
        <v>0</v>
      </c>
      <c r="JU518" s="21">
        <v>464</v>
      </c>
      <c r="JV518" s="39">
        <v>716.66700000000003</v>
      </c>
      <c r="JW518" s="39">
        <v>416.66699999999997</v>
      </c>
      <c r="JX518" s="39">
        <v>1250</v>
      </c>
      <c r="JY518" s="50">
        <f t="shared" si="1144"/>
        <v>2.9694767421292894E-3</v>
      </c>
      <c r="JZ518" s="40">
        <f t="shared" si="1060"/>
        <v>25.5</v>
      </c>
      <c r="KA518" s="41">
        <f t="shared" si="1145"/>
        <v>31875</v>
      </c>
      <c r="KB518" s="39">
        <f t="shared" si="1146"/>
        <v>13281260.625</v>
      </c>
      <c r="KC518" s="39">
        <f t="shared" si="1147"/>
        <v>22843760.625</v>
      </c>
      <c r="KD518" s="40">
        <f t="shared" si="1061"/>
        <v>0</v>
      </c>
      <c r="KE518" s="39">
        <f t="shared" si="1148"/>
        <v>0</v>
      </c>
      <c r="KF518" s="39">
        <f t="shared" si="1149"/>
        <v>0</v>
      </c>
      <c r="KG518" s="39">
        <f t="shared" si="1150"/>
        <v>0</v>
      </c>
      <c r="KH518" s="53">
        <f t="shared" si="1151"/>
        <v>0</v>
      </c>
      <c r="KI518" s="39">
        <f t="shared" si="1152"/>
        <v>0</v>
      </c>
      <c r="KJ518" s="39">
        <f t="shared" si="1153"/>
        <v>0</v>
      </c>
      <c r="LD518" s="21">
        <v>464</v>
      </c>
      <c r="LE518" s="39">
        <v>716.66700000000003</v>
      </c>
      <c r="LF518" s="39">
        <v>416.66699999999997</v>
      </c>
      <c r="LG518" s="39">
        <v>1250</v>
      </c>
      <c r="LH518" s="50">
        <f t="shared" si="1154"/>
        <v>2.9694767421292894E-3</v>
      </c>
      <c r="LI518" s="40">
        <f t="shared" si="1062"/>
        <v>25.5</v>
      </c>
      <c r="LJ518" s="41">
        <f t="shared" si="1155"/>
        <v>31875</v>
      </c>
      <c r="LK518" s="39">
        <f t="shared" si="1156"/>
        <v>13281260.625</v>
      </c>
      <c r="LL518" s="39">
        <f t="shared" si="1157"/>
        <v>22843760.625</v>
      </c>
      <c r="LM518" s="40">
        <f t="shared" si="1063"/>
        <v>0</v>
      </c>
      <c r="LN518" s="39">
        <f t="shared" si="1158"/>
        <v>0</v>
      </c>
      <c r="LO518" s="39">
        <f t="shared" si="1159"/>
        <v>0</v>
      </c>
      <c r="LP518" s="39">
        <f t="shared" si="1160"/>
        <v>0</v>
      </c>
      <c r="LQ518" s="53">
        <f t="shared" si="1161"/>
        <v>0</v>
      </c>
      <c r="LR518" s="39">
        <f t="shared" si="1162"/>
        <v>0</v>
      </c>
      <c r="LS518" s="39">
        <f t="shared" si="1163"/>
        <v>0</v>
      </c>
    </row>
  </sheetData>
  <conditionalFormatting sqref="E55:E518">
    <cfRule type="dataBar" priority="31">
      <dataBar>
        <cfvo type="num" val="0"/>
        <cfvo type="num" val="$E$54"/>
        <color theme="9" tint="0.59999389629810485"/>
      </dataBar>
      <extLst>
        <ext xmlns:x14="http://schemas.microsoft.com/office/spreadsheetml/2009/9/main" uri="{B025F937-C7B1-47D3-B67F-A62EFF666E3E}">
          <x14:id>{429D89D4-3138-47ED-B5F1-9ADC9390D2E5}</x14:id>
        </ext>
      </extLst>
    </cfRule>
  </conditionalFormatting>
  <conditionalFormatting sqref="F55:F518">
    <cfRule type="dataBar" priority="32">
      <dataBar>
        <cfvo type="num" val="0"/>
        <cfvo type="num" val="$F$54"/>
        <color theme="9" tint="0.59999389629810485"/>
      </dataBar>
      <extLst>
        <ext xmlns:x14="http://schemas.microsoft.com/office/spreadsheetml/2009/9/main" uri="{B025F937-C7B1-47D3-B67F-A62EFF666E3E}">
          <x14:id>{C1C120B3-7280-46AE-B008-9A686925E521}</x14:id>
        </ext>
      </extLst>
    </cfRule>
  </conditionalFormatting>
  <conditionalFormatting sqref="AN55:AN518">
    <cfRule type="dataBar" priority="21">
      <dataBar>
        <cfvo type="num" val="0"/>
        <cfvo type="num" val="$AN$54"/>
        <color theme="9" tint="0.59999389629810485"/>
      </dataBar>
      <extLst>
        <ext xmlns:x14="http://schemas.microsoft.com/office/spreadsheetml/2009/9/main" uri="{B025F937-C7B1-47D3-B67F-A62EFF666E3E}">
          <x14:id>{24496C23-0442-470D-811B-9FB1BEA57B1A}</x14:id>
        </ext>
      </extLst>
    </cfRule>
  </conditionalFormatting>
  <conditionalFormatting sqref="AO55:AO518">
    <cfRule type="dataBar" priority="22">
      <dataBar>
        <cfvo type="num" val="0"/>
        <cfvo type="num" val="$AO$54"/>
        <color theme="9" tint="0.59999389629810485"/>
      </dataBar>
      <extLst>
        <ext xmlns:x14="http://schemas.microsoft.com/office/spreadsheetml/2009/9/main" uri="{B025F937-C7B1-47D3-B67F-A62EFF666E3E}">
          <x14:id>{0B945507-88FE-48DB-9F87-B456BBF2D455}</x14:id>
        </ext>
      </extLst>
    </cfRule>
  </conditionalFormatting>
  <conditionalFormatting sqref="BW55:BW518">
    <cfRule type="dataBar" priority="19">
      <dataBar>
        <cfvo type="num" val="0"/>
        <cfvo type="num" val="$AN$54"/>
        <color theme="9" tint="0.59999389629810485"/>
      </dataBar>
      <extLst>
        <ext xmlns:x14="http://schemas.microsoft.com/office/spreadsheetml/2009/9/main" uri="{B025F937-C7B1-47D3-B67F-A62EFF666E3E}">
          <x14:id>{349D4849-084D-4C46-9ADA-B5E8169110EF}</x14:id>
        </ext>
      </extLst>
    </cfRule>
  </conditionalFormatting>
  <conditionalFormatting sqref="BX55:BX518">
    <cfRule type="dataBar" priority="20">
      <dataBar>
        <cfvo type="num" val="0"/>
        <cfvo type="num" val="$AO$54"/>
        <color theme="9" tint="0.59999389629810485"/>
      </dataBar>
      <extLst>
        <ext xmlns:x14="http://schemas.microsoft.com/office/spreadsheetml/2009/9/main" uri="{B025F937-C7B1-47D3-B67F-A62EFF666E3E}">
          <x14:id>{100D87FE-FD76-48CA-BC85-2CE445BB71B1}</x14:id>
        </ext>
      </extLst>
    </cfRule>
  </conditionalFormatting>
  <conditionalFormatting sqref="DF55:DF518">
    <cfRule type="dataBar" priority="17">
      <dataBar>
        <cfvo type="num" val="0"/>
        <cfvo type="num" val="$AN$54"/>
        <color theme="9" tint="0.59999389629810485"/>
      </dataBar>
      <extLst>
        <ext xmlns:x14="http://schemas.microsoft.com/office/spreadsheetml/2009/9/main" uri="{B025F937-C7B1-47D3-B67F-A62EFF666E3E}">
          <x14:id>{BAC1801F-A20F-4317-AFD9-DE4F133E405B}</x14:id>
        </ext>
      </extLst>
    </cfRule>
  </conditionalFormatting>
  <conditionalFormatting sqref="DG55:DG518">
    <cfRule type="dataBar" priority="18">
      <dataBar>
        <cfvo type="num" val="0"/>
        <cfvo type="num" val="$AO$54"/>
        <color theme="9" tint="0.59999389629810485"/>
      </dataBar>
      <extLst>
        <ext xmlns:x14="http://schemas.microsoft.com/office/spreadsheetml/2009/9/main" uri="{B025F937-C7B1-47D3-B67F-A62EFF666E3E}">
          <x14:id>{041B0B3B-A40F-4EFF-B306-952ECCBE410C}</x14:id>
        </ext>
      </extLst>
    </cfRule>
  </conditionalFormatting>
  <conditionalFormatting sqref="EO55:EO518">
    <cfRule type="dataBar" priority="15">
      <dataBar>
        <cfvo type="num" val="0"/>
        <cfvo type="num" val="$AN$54"/>
        <color theme="9" tint="0.59999389629810485"/>
      </dataBar>
      <extLst>
        <ext xmlns:x14="http://schemas.microsoft.com/office/spreadsheetml/2009/9/main" uri="{B025F937-C7B1-47D3-B67F-A62EFF666E3E}">
          <x14:id>{8CE8EB60-5378-44E2-8EBA-BADDA3F4B2EC}</x14:id>
        </ext>
      </extLst>
    </cfRule>
  </conditionalFormatting>
  <conditionalFormatting sqref="EP55:EP518">
    <cfRule type="dataBar" priority="16">
      <dataBar>
        <cfvo type="num" val="0"/>
        <cfvo type="num" val="$AO$54"/>
        <color theme="9" tint="0.59999389629810485"/>
      </dataBar>
      <extLst>
        <ext xmlns:x14="http://schemas.microsoft.com/office/spreadsheetml/2009/9/main" uri="{B025F937-C7B1-47D3-B67F-A62EFF666E3E}">
          <x14:id>{0EF5A361-D086-44A5-BFCD-4CBE2D4E8DA9}</x14:id>
        </ext>
      </extLst>
    </cfRule>
  </conditionalFormatting>
  <conditionalFormatting sqref="FX55:FX518">
    <cfRule type="dataBar" priority="13">
      <dataBar>
        <cfvo type="num" val="0"/>
        <cfvo type="num" val="$AN$54"/>
        <color theme="9" tint="0.59999389629810485"/>
      </dataBar>
      <extLst>
        <ext xmlns:x14="http://schemas.microsoft.com/office/spreadsheetml/2009/9/main" uri="{B025F937-C7B1-47D3-B67F-A62EFF666E3E}">
          <x14:id>{562F1D4C-19FB-460C-B752-41B4368F118A}</x14:id>
        </ext>
      </extLst>
    </cfRule>
  </conditionalFormatting>
  <conditionalFormatting sqref="FY55:FY518">
    <cfRule type="dataBar" priority="14">
      <dataBar>
        <cfvo type="num" val="0"/>
        <cfvo type="num" val="$AO$54"/>
        <color theme="9" tint="0.59999389629810485"/>
      </dataBar>
      <extLst>
        <ext xmlns:x14="http://schemas.microsoft.com/office/spreadsheetml/2009/9/main" uri="{B025F937-C7B1-47D3-B67F-A62EFF666E3E}">
          <x14:id>{02656528-4097-4BB2-ADDB-24F6BD7700D3}</x14:id>
        </ext>
      </extLst>
    </cfRule>
  </conditionalFormatting>
  <conditionalFormatting sqref="HG55:HG518">
    <cfRule type="dataBar" priority="11">
      <dataBar>
        <cfvo type="num" val="0"/>
        <cfvo type="num" val="$AN$54"/>
        <color theme="9" tint="0.59999389629810485"/>
      </dataBar>
      <extLst>
        <ext xmlns:x14="http://schemas.microsoft.com/office/spreadsheetml/2009/9/main" uri="{B025F937-C7B1-47D3-B67F-A62EFF666E3E}">
          <x14:id>{11D91334-737B-4E12-B788-C10A1B6F22DC}</x14:id>
        </ext>
      </extLst>
    </cfRule>
  </conditionalFormatting>
  <conditionalFormatting sqref="HH55:HH518">
    <cfRule type="dataBar" priority="12">
      <dataBar>
        <cfvo type="num" val="0"/>
        <cfvo type="num" val="$AO$54"/>
        <color theme="9" tint="0.59999389629810485"/>
      </dataBar>
      <extLst>
        <ext xmlns:x14="http://schemas.microsoft.com/office/spreadsheetml/2009/9/main" uri="{B025F937-C7B1-47D3-B67F-A62EFF666E3E}">
          <x14:id>{D475E7E4-3422-43A4-A640-4B22E7D83E78}</x14:id>
        </ext>
      </extLst>
    </cfRule>
  </conditionalFormatting>
  <conditionalFormatting sqref="IP55:IP518">
    <cfRule type="dataBar" priority="9">
      <dataBar>
        <cfvo type="num" val="0"/>
        <cfvo type="num" val="$AN$54"/>
        <color theme="9" tint="0.59999389629810485"/>
      </dataBar>
      <extLst>
        <ext xmlns:x14="http://schemas.microsoft.com/office/spreadsheetml/2009/9/main" uri="{B025F937-C7B1-47D3-B67F-A62EFF666E3E}">
          <x14:id>{ADC519AE-1439-4299-A916-B7E318F1244F}</x14:id>
        </ext>
      </extLst>
    </cfRule>
  </conditionalFormatting>
  <conditionalFormatting sqref="IQ55:IQ518">
    <cfRule type="dataBar" priority="10">
      <dataBar>
        <cfvo type="num" val="0"/>
        <cfvo type="num" val="$AO$54"/>
        <color theme="9" tint="0.59999389629810485"/>
      </dataBar>
      <extLst>
        <ext xmlns:x14="http://schemas.microsoft.com/office/spreadsheetml/2009/9/main" uri="{B025F937-C7B1-47D3-B67F-A62EFF666E3E}">
          <x14:id>{CDB0D59A-AC7F-478C-BE23-49F4B9229B2D}</x14:id>
        </ext>
      </extLst>
    </cfRule>
  </conditionalFormatting>
  <conditionalFormatting sqref="JY55:JY518">
    <cfRule type="dataBar" priority="7">
      <dataBar>
        <cfvo type="num" val="0"/>
        <cfvo type="num" val="$AN$54"/>
        <color theme="9" tint="0.59999389629810485"/>
      </dataBar>
      <extLst>
        <ext xmlns:x14="http://schemas.microsoft.com/office/spreadsheetml/2009/9/main" uri="{B025F937-C7B1-47D3-B67F-A62EFF666E3E}">
          <x14:id>{AE931309-6493-4217-BA18-77A77AF8AAC1}</x14:id>
        </ext>
      </extLst>
    </cfRule>
  </conditionalFormatting>
  <conditionalFormatting sqref="JZ55:JZ518">
    <cfRule type="dataBar" priority="8">
      <dataBar>
        <cfvo type="num" val="0"/>
        <cfvo type="num" val="$AO$54"/>
        <color theme="9" tint="0.59999389629810485"/>
      </dataBar>
      <extLst>
        <ext xmlns:x14="http://schemas.microsoft.com/office/spreadsheetml/2009/9/main" uri="{B025F937-C7B1-47D3-B67F-A62EFF666E3E}">
          <x14:id>{DBE9EF82-A243-4392-BE9E-C1CE24F5505F}</x14:id>
        </ext>
      </extLst>
    </cfRule>
  </conditionalFormatting>
  <conditionalFormatting sqref="LH55:LH518">
    <cfRule type="dataBar" priority="5">
      <dataBar>
        <cfvo type="num" val="0"/>
        <cfvo type="num" val="$AN$54"/>
        <color theme="9" tint="0.59999389629810485"/>
      </dataBar>
      <extLst>
        <ext xmlns:x14="http://schemas.microsoft.com/office/spreadsheetml/2009/9/main" uri="{B025F937-C7B1-47D3-B67F-A62EFF666E3E}">
          <x14:id>{89AB0C82-DFC7-468C-A7CD-CD0C700449B6}</x14:id>
        </ext>
      </extLst>
    </cfRule>
  </conditionalFormatting>
  <conditionalFormatting sqref="LI55:LI518">
    <cfRule type="dataBar" priority="6">
      <dataBar>
        <cfvo type="num" val="0"/>
        <cfvo type="num" val="$AO$54"/>
        <color theme="9" tint="0.59999389629810485"/>
      </dataBar>
      <extLst>
        <ext xmlns:x14="http://schemas.microsoft.com/office/spreadsheetml/2009/9/main" uri="{B025F937-C7B1-47D3-B67F-A62EFF666E3E}">
          <x14:id>{7EE23A33-9784-4686-99AD-ACF8DE6E7BFA}</x14:id>
        </ext>
      </extLst>
    </cfRule>
  </conditionalFormatting>
  <pageMargins left="0.59055118110236227" right="0.59055118110236227" top="0.78740157480314965" bottom="0.78740157480314965" header="0.31496062992125984" footer="0.31496062992125984"/>
  <pageSetup paperSize="9" orientation="portrait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29D89D4-3138-47ED-B5F1-9ADC9390D2E5}">
            <x14:dataBar minLength="0" maxLength="100" border="1" gradient="0" direction="leftToRight">
              <x14:cfvo type="num">
                <xm:f>0</xm:f>
              </x14:cfvo>
              <x14:cfvo type="num">
                <xm:f>$E$54</xm:f>
              </x14:cfvo>
              <x14:borderColor theme="9" tint="0.59999389629810485"/>
              <x14:negativeFillColor rgb="FFFF0000"/>
              <x14:axisColor rgb="FF000000"/>
            </x14:dataBar>
          </x14:cfRule>
          <xm:sqref>E55:E518</xm:sqref>
        </x14:conditionalFormatting>
        <x14:conditionalFormatting xmlns:xm="http://schemas.microsoft.com/office/excel/2006/main">
          <x14:cfRule type="dataBar" id="{C1C120B3-7280-46AE-B008-9A686925E521}">
            <x14:dataBar minLength="0" maxLength="100" border="1" gradient="0" direction="leftToRight">
              <x14:cfvo type="num">
                <xm:f>0</xm:f>
              </x14:cfvo>
              <x14:cfvo type="num">
                <xm:f>$F$54</xm:f>
              </x14:cfvo>
              <x14:borderColor theme="9" tint="0.59999389629810485"/>
              <x14:negativeFillColor rgb="FFFF0000"/>
              <x14:axisColor rgb="FF000000"/>
            </x14:dataBar>
          </x14:cfRule>
          <xm:sqref>F55:F518</xm:sqref>
        </x14:conditionalFormatting>
        <x14:conditionalFormatting xmlns:xm="http://schemas.microsoft.com/office/excel/2006/main">
          <x14:cfRule type="dataBar" id="{24496C23-0442-470D-811B-9FB1BEA57B1A}">
            <x14:dataBar minLength="0" maxLength="100" border="1" gradient="0" direction="leftToRight">
              <x14:cfvo type="num">
                <xm:f>0</xm:f>
              </x14:cfvo>
              <x14:cfvo type="num">
                <xm:f>$AN$54</xm:f>
              </x14:cfvo>
              <x14:borderColor theme="9" tint="0.59999389629810485"/>
              <x14:negativeFillColor rgb="FFFF0000"/>
              <x14:axisColor rgb="FF000000"/>
            </x14:dataBar>
          </x14:cfRule>
          <xm:sqref>AN55:AN518</xm:sqref>
        </x14:conditionalFormatting>
        <x14:conditionalFormatting xmlns:xm="http://schemas.microsoft.com/office/excel/2006/main">
          <x14:cfRule type="dataBar" id="{0B945507-88FE-48DB-9F87-B456BBF2D455}">
            <x14:dataBar minLength="0" maxLength="100" border="1" gradient="0" direction="leftToRight">
              <x14:cfvo type="num">
                <xm:f>0</xm:f>
              </x14:cfvo>
              <x14:cfvo type="num">
                <xm:f>$AO$54</xm:f>
              </x14:cfvo>
              <x14:borderColor theme="9" tint="0.59999389629810485"/>
              <x14:negativeFillColor rgb="FFFF0000"/>
              <x14:axisColor rgb="FF000000"/>
            </x14:dataBar>
          </x14:cfRule>
          <xm:sqref>AO55:AO518</xm:sqref>
        </x14:conditionalFormatting>
        <x14:conditionalFormatting xmlns:xm="http://schemas.microsoft.com/office/excel/2006/main">
          <x14:cfRule type="dataBar" id="{349D4849-084D-4C46-9ADA-B5E8169110EF}">
            <x14:dataBar minLength="0" maxLength="100" border="1" gradient="0" direction="leftToRight">
              <x14:cfvo type="num">
                <xm:f>0</xm:f>
              </x14:cfvo>
              <x14:cfvo type="num">
                <xm:f>$AN$54</xm:f>
              </x14:cfvo>
              <x14:borderColor theme="9" tint="0.59999389629810485"/>
              <x14:negativeFillColor rgb="FFFF0000"/>
              <x14:axisColor rgb="FF000000"/>
            </x14:dataBar>
          </x14:cfRule>
          <xm:sqref>BW55:BW518</xm:sqref>
        </x14:conditionalFormatting>
        <x14:conditionalFormatting xmlns:xm="http://schemas.microsoft.com/office/excel/2006/main">
          <x14:cfRule type="dataBar" id="{100D87FE-FD76-48CA-BC85-2CE445BB71B1}">
            <x14:dataBar minLength="0" maxLength="100" border="1" gradient="0" direction="leftToRight">
              <x14:cfvo type="num">
                <xm:f>0</xm:f>
              </x14:cfvo>
              <x14:cfvo type="num">
                <xm:f>$AO$54</xm:f>
              </x14:cfvo>
              <x14:borderColor theme="9" tint="0.59999389629810485"/>
              <x14:negativeFillColor rgb="FFFF0000"/>
              <x14:axisColor rgb="FF000000"/>
            </x14:dataBar>
          </x14:cfRule>
          <xm:sqref>BX55:BX518</xm:sqref>
        </x14:conditionalFormatting>
        <x14:conditionalFormatting xmlns:xm="http://schemas.microsoft.com/office/excel/2006/main">
          <x14:cfRule type="dataBar" id="{BAC1801F-A20F-4317-AFD9-DE4F133E405B}">
            <x14:dataBar minLength="0" maxLength="100" border="1" gradient="0" direction="leftToRight">
              <x14:cfvo type="num">
                <xm:f>0</xm:f>
              </x14:cfvo>
              <x14:cfvo type="num">
                <xm:f>$AN$54</xm:f>
              </x14:cfvo>
              <x14:borderColor theme="9" tint="0.59999389629810485"/>
              <x14:negativeFillColor rgb="FFFF0000"/>
              <x14:axisColor rgb="FF000000"/>
            </x14:dataBar>
          </x14:cfRule>
          <xm:sqref>DF55:DF518</xm:sqref>
        </x14:conditionalFormatting>
        <x14:conditionalFormatting xmlns:xm="http://schemas.microsoft.com/office/excel/2006/main">
          <x14:cfRule type="dataBar" id="{041B0B3B-A40F-4EFF-B306-952ECCBE410C}">
            <x14:dataBar minLength="0" maxLength="100" border="1" gradient="0" direction="leftToRight">
              <x14:cfvo type="num">
                <xm:f>0</xm:f>
              </x14:cfvo>
              <x14:cfvo type="num">
                <xm:f>$AO$54</xm:f>
              </x14:cfvo>
              <x14:borderColor theme="9" tint="0.59999389629810485"/>
              <x14:negativeFillColor rgb="FFFF0000"/>
              <x14:axisColor rgb="FF000000"/>
            </x14:dataBar>
          </x14:cfRule>
          <xm:sqref>DG55:DG518</xm:sqref>
        </x14:conditionalFormatting>
        <x14:conditionalFormatting xmlns:xm="http://schemas.microsoft.com/office/excel/2006/main">
          <x14:cfRule type="dataBar" id="{8CE8EB60-5378-44E2-8EBA-BADDA3F4B2EC}">
            <x14:dataBar minLength="0" maxLength="100" border="1" gradient="0" direction="leftToRight">
              <x14:cfvo type="num">
                <xm:f>0</xm:f>
              </x14:cfvo>
              <x14:cfvo type="num">
                <xm:f>$AN$54</xm:f>
              </x14:cfvo>
              <x14:borderColor theme="9" tint="0.59999389629810485"/>
              <x14:negativeFillColor rgb="FFFF0000"/>
              <x14:axisColor rgb="FF000000"/>
            </x14:dataBar>
          </x14:cfRule>
          <xm:sqref>EO55:EO518</xm:sqref>
        </x14:conditionalFormatting>
        <x14:conditionalFormatting xmlns:xm="http://schemas.microsoft.com/office/excel/2006/main">
          <x14:cfRule type="dataBar" id="{0EF5A361-D086-44A5-BFCD-4CBE2D4E8DA9}">
            <x14:dataBar minLength="0" maxLength="100" border="1" gradient="0" direction="leftToRight">
              <x14:cfvo type="num">
                <xm:f>0</xm:f>
              </x14:cfvo>
              <x14:cfvo type="num">
                <xm:f>$AO$54</xm:f>
              </x14:cfvo>
              <x14:borderColor theme="9" tint="0.59999389629810485"/>
              <x14:negativeFillColor rgb="FFFF0000"/>
              <x14:axisColor rgb="FF000000"/>
            </x14:dataBar>
          </x14:cfRule>
          <xm:sqref>EP55:EP518</xm:sqref>
        </x14:conditionalFormatting>
        <x14:conditionalFormatting xmlns:xm="http://schemas.microsoft.com/office/excel/2006/main">
          <x14:cfRule type="dataBar" id="{562F1D4C-19FB-460C-B752-41B4368F118A}">
            <x14:dataBar minLength="0" maxLength="100" border="1" gradient="0" direction="leftToRight">
              <x14:cfvo type="num">
                <xm:f>0</xm:f>
              </x14:cfvo>
              <x14:cfvo type="num">
                <xm:f>$AN$54</xm:f>
              </x14:cfvo>
              <x14:borderColor theme="9" tint="0.59999389629810485"/>
              <x14:negativeFillColor rgb="FFFF0000"/>
              <x14:axisColor rgb="FF000000"/>
            </x14:dataBar>
          </x14:cfRule>
          <xm:sqref>FX55:FX518</xm:sqref>
        </x14:conditionalFormatting>
        <x14:conditionalFormatting xmlns:xm="http://schemas.microsoft.com/office/excel/2006/main">
          <x14:cfRule type="dataBar" id="{02656528-4097-4BB2-ADDB-24F6BD7700D3}">
            <x14:dataBar minLength="0" maxLength="100" border="1" gradient="0" direction="leftToRight">
              <x14:cfvo type="num">
                <xm:f>0</xm:f>
              </x14:cfvo>
              <x14:cfvo type="num">
                <xm:f>$AO$54</xm:f>
              </x14:cfvo>
              <x14:borderColor theme="9" tint="0.59999389629810485"/>
              <x14:negativeFillColor rgb="FFFF0000"/>
              <x14:axisColor rgb="FF000000"/>
            </x14:dataBar>
          </x14:cfRule>
          <xm:sqref>FY55:FY518</xm:sqref>
        </x14:conditionalFormatting>
        <x14:conditionalFormatting xmlns:xm="http://schemas.microsoft.com/office/excel/2006/main">
          <x14:cfRule type="dataBar" id="{11D91334-737B-4E12-B788-C10A1B6F22DC}">
            <x14:dataBar minLength="0" maxLength="100" border="1" gradient="0" direction="leftToRight">
              <x14:cfvo type="num">
                <xm:f>0</xm:f>
              </x14:cfvo>
              <x14:cfvo type="num">
                <xm:f>$AN$54</xm:f>
              </x14:cfvo>
              <x14:borderColor theme="9" tint="0.59999389629810485"/>
              <x14:negativeFillColor rgb="FFFF0000"/>
              <x14:axisColor rgb="FF000000"/>
            </x14:dataBar>
          </x14:cfRule>
          <xm:sqref>HG55:HG518</xm:sqref>
        </x14:conditionalFormatting>
        <x14:conditionalFormatting xmlns:xm="http://schemas.microsoft.com/office/excel/2006/main">
          <x14:cfRule type="dataBar" id="{D475E7E4-3422-43A4-A640-4B22E7D83E78}">
            <x14:dataBar minLength="0" maxLength="100" border="1" gradient="0" direction="leftToRight">
              <x14:cfvo type="num">
                <xm:f>0</xm:f>
              </x14:cfvo>
              <x14:cfvo type="num">
                <xm:f>$AO$54</xm:f>
              </x14:cfvo>
              <x14:borderColor theme="9" tint="0.59999389629810485"/>
              <x14:negativeFillColor rgb="FFFF0000"/>
              <x14:axisColor rgb="FF000000"/>
            </x14:dataBar>
          </x14:cfRule>
          <xm:sqref>HH55:HH518</xm:sqref>
        </x14:conditionalFormatting>
        <x14:conditionalFormatting xmlns:xm="http://schemas.microsoft.com/office/excel/2006/main">
          <x14:cfRule type="dataBar" id="{ADC519AE-1439-4299-A916-B7E318F1244F}">
            <x14:dataBar minLength="0" maxLength="100" border="1" gradient="0" direction="leftToRight">
              <x14:cfvo type="num">
                <xm:f>0</xm:f>
              </x14:cfvo>
              <x14:cfvo type="num">
                <xm:f>$AN$54</xm:f>
              </x14:cfvo>
              <x14:borderColor theme="9" tint="0.59999389629810485"/>
              <x14:negativeFillColor rgb="FFFF0000"/>
              <x14:axisColor rgb="FF000000"/>
            </x14:dataBar>
          </x14:cfRule>
          <xm:sqref>IP55:IP518</xm:sqref>
        </x14:conditionalFormatting>
        <x14:conditionalFormatting xmlns:xm="http://schemas.microsoft.com/office/excel/2006/main">
          <x14:cfRule type="dataBar" id="{CDB0D59A-AC7F-478C-BE23-49F4B9229B2D}">
            <x14:dataBar minLength="0" maxLength="100" border="1" gradient="0" direction="leftToRight">
              <x14:cfvo type="num">
                <xm:f>0</xm:f>
              </x14:cfvo>
              <x14:cfvo type="num">
                <xm:f>$AO$54</xm:f>
              </x14:cfvo>
              <x14:borderColor theme="9" tint="0.59999389629810485"/>
              <x14:negativeFillColor rgb="FFFF0000"/>
              <x14:axisColor rgb="FF000000"/>
            </x14:dataBar>
          </x14:cfRule>
          <xm:sqref>IQ55:IQ518</xm:sqref>
        </x14:conditionalFormatting>
        <x14:conditionalFormatting xmlns:xm="http://schemas.microsoft.com/office/excel/2006/main">
          <x14:cfRule type="dataBar" id="{AE931309-6493-4217-BA18-77A77AF8AAC1}">
            <x14:dataBar minLength="0" maxLength="100" border="1" gradient="0" direction="leftToRight">
              <x14:cfvo type="num">
                <xm:f>0</xm:f>
              </x14:cfvo>
              <x14:cfvo type="num">
                <xm:f>$AN$54</xm:f>
              </x14:cfvo>
              <x14:borderColor theme="9" tint="0.59999389629810485"/>
              <x14:negativeFillColor rgb="FFFF0000"/>
              <x14:axisColor rgb="FF000000"/>
            </x14:dataBar>
          </x14:cfRule>
          <xm:sqref>JY55:JY518</xm:sqref>
        </x14:conditionalFormatting>
        <x14:conditionalFormatting xmlns:xm="http://schemas.microsoft.com/office/excel/2006/main">
          <x14:cfRule type="dataBar" id="{DBE9EF82-A243-4392-BE9E-C1CE24F5505F}">
            <x14:dataBar minLength="0" maxLength="100" border="1" gradient="0" direction="leftToRight">
              <x14:cfvo type="num">
                <xm:f>0</xm:f>
              </x14:cfvo>
              <x14:cfvo type="num">
                <xm:f>$AO$54</xm:f>
              </x14:cfvo>
              <x14:borderColor theme="9" tint="0.59999389629810485"/>
              <x14:negativeFillColor rgb="FFFF0000"/>
              <x14:axisColor rgb="FF000000"/>
            </x14:dataBar>
          </x14:cfRule>
          <xm:sqref>JZ55:JZ518</xm:sqref>
        </x14:conditionalFormatting>
        <x14:conditionalFormatting xmlns:xm="http://schemas.microsoft.com/office/excel/2006/main">
          <x14:cfRule type="dataBar" id="{89AB0C82-DFC7-468C-A7CD-CD0C700449B6}">
            <x14:dataBar minLength="0" maxLength="100" border="1" gradient="0" direction="leftToRight">
              <x14:cfvo type="num">
                <xm:f>0</xm:f>
              </x14:cfvo>
              <x14:cfvo type="num">
                <xm:f>$AN$54</xm:f>
              </x14:cfvo>
              <x14:borderColor theme="9" tint="0.59999389629810485"/>
              <x14:negativeFillColor rgb="FFFF0000"/>
              <x14:axisColor rgb="FF000000"/>
            </x14:dataBar>
          </x14:cfRule>
          <xm:sqref>LH55:LH518</xm:sqref>
        </x14:conditionalFormatting>
        <x14:conditionalFormatting xmlns:xm="http://schemas.microsoft.com/office/excel/2006/main">
          <x14:cfRule type="dataBar" id="{7EE23A33-9784-4686-99AD-ACF8DE6E7BFA}">
            <x14:dataBar minLength="0" maxLength="100" border="1" gradient="0" direction="leftToRight">
              <x14:cfvo type="num">
                <xm:f>0</xm:f>
              </x14:cfvo>
              <x14:cfvo type="num">
                <xm:f>$AO$54</xm:f>
              </x14:cfvo>
              <x14:borderColor theme="9" tint="0.59999389629810485"/>
              <x14:negativeFillColor rgb="FFFF0000"/>
              <x14:axisColor rgb="FF000000"/>
            </x14:dataBar>
          </x14:cfRule>
          <xm:sqref>LI55:LI518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FB251-63F9-4E5D-876C-1B16399A96C0}">
  <dimension ref="C6:T62"/>
  <sheetViews>
    <sheetView topLeftCell="A15" workbookViewId="0">
      <selection activeCell="M41" sqref="M41"/>
    </sheetView>
  </sheetViews>
  <sheetFormatPr defaultRowHeight="15" x14ac:dyDescent="0.25"/>
  <sheetData>
    <row r="6" spans="3:20" x14ac:dyDescent="0.25">
      <c r="C6" s="279" t="s">
        <v>224</v>
      </c>
      <c r="D6" s="280"/>
      <c r="E6" s="280"/>
      <c r="F6" s="280"/>
      <c r="G6" s="280"/>
      <c r="H6" s="280"/>
      <c r="I6" s="112"/>
    </row>
    <row r="8" spans="3:20" ht="15.75" thickBot="1" x14ac:dyDescent="0.3">
      <c r="C8" s="219" t="s">
        <v>105</v>
      </c>
      <c r="D8" s="220"/>
      <c r="E8" s="199">
        <f>+'[1]0-degree'!p</f>
        <v>0</v>
      </c>
      <c r="F8" s="219" t="s">
        <v>49</v>
      </c>
      <c r="G8" s="81"/>
      <c r="H8" s="81"/>
      <c r="I8" s="8"/>
      <c r="J8" s="8"/>
      <c r="K8" s="8"/>
      <c r="L8" s="8"/>
      <c r="M8" s="104"/>
    </row>
    <row r="9" spans="3:20" ht="15.75" thickTop="1" x14ac:dyDescent="0.25">
      <c r="C9" s="42" t="s">
        <v>42</v>
      </c>
      <c r="D9" s="43" t="s">
        <v>94</v>
      </c>
      <c r="E9" s="43" t="s">
        <v>95</v>
      </c>
      <c r="F9" s="43" t="s">
        <v>96</v>
      </c>
      <c r="G9" s="200" t="s">
        <v>97</v>
      </c>
      <c r="H9" s="200" t="s">
        <v>98</v>
      </c>
      <c r="I9" s="56" t="s">
        <v>11</v>
      </c>
      <c r="J9" s="56"/>
      <c r="K9" s="56" t="s">
        <v>69</v>
      </c>
      <c r="L9" s="56"/>
      <c r="M9" s="56" t="s">
        <v>70</v>
      </c>
      <c r="N9" s="56"/>
      <c r="O9" s="56" t="s">
        <v>99</v>
      </c>
      <c r="P9" s="56"/>
      <c r="Q9" s="56"/>
      <c r="R9" s="56" t="s">
        <v>100</v>
      </c>
      <c r="S9" s="58"/>
      <c r="T9" s="58"/>
    </row>
    <row r="10" spans="3:20" x14ac:dyDescent="0.25">
      <c r="C10" s="45"/>
      <c r="D10" s="46"/>
      <c r="E10" s="46"/>
      <c r="F10" s="46"/>
      <c r="G10" s="165"/>
      <c r="H10" s="165" t="s">
        <v>101</v>
      </c>
      <c r="I10" s="46" t="s">
        <v>8</v>
      </c>
      <c r="J10" s="46" t="s">
        <v>23</v>
      </c>
      <c r="K10" s="46" t="s">
        <v>8</v>
      </c>
      <c r="L10" s="46" t="s">
        <v>23</v>
      </c>
      <c r="M10" s="46" t="s">
        <v>8</v>
      </c>
      <c r="N10" s="46" t="s">
        <v>23</v>
      </c>
      <c r="O10" s="46" t="s">
        <v>102</v>
      </c>
      <c r="P10" s="46" t="s">
        <v>106</v>
      </c>
      <c r="Q10" s="46" t="s">
        <v>107</v>
      </c>
      <c r="R10" s="46" t="s">
        <v>102</v>
      </c>
      <c r="S10" s="221" t="s">
        <v>106</v>
      </c>
      <c r="T10" s="222" t="s">
        <v>107</v>
      </c>
    </row>
    <row r="11" spans="3:20" x14ac:dyDescent="0.25">
      <c r="C11" s="21" t="s">
        <v>37</v>
      </c>
      <c r="D11" s="204" t="s">
        <v>103</v>
      </c>
      <c r="E11" s="39"/>
      <c r="F11" s="39"/>
      <c r="G11" s="210">
        <f>+'[1]0-degree'!G86</f>
        <v>3.3E-3</v>
      </c>
      <c r="H11" s="211">
        <f>+'[1]0-degree'!H86</f>
        <v>0</v>
      </c>
      <c r="I11" s="201">
        <f>+'[1]0-degree'!I86</f>
        <v>28560</v>
      </c>
      <c r="J11" s="215">
        <f>+'[1]0-degree'!J86</f>
        <v>5421.4338759292941</v>
      </c>
      <c r="K11" s="57">
        <f>+'[1]0-degree'!K86</f>
        <v>0</v>
      </c>
      <c r="L11" s="57">
        <f>+'[1]0-degree'!L86</f>
        <v>0</v>
      </c>
      <c r="M11" s="57">
        <f>+'[1]0-degree'!M86</f>
        <v>0</v>
      </c>
      <c r="N11" s="57">
        <f>+'[1]0-degree'!N86</f>
        <v>0</v>
      </c>
      <c r="O11" s="202">
        <f>+'[1]0-degree'!O86</f>
        <v>33981.433875929295</v>
      </c>
      <c r="P11" s="202">
        <f>+'[1]0-degree'!P86</f>
        <v>0</v>
      </c>
      <c r="Q11" s="202">
        <f>+'[1]0-degree'!Q86</f>
        <v>0</v>
      </c>
      <c r="R11" s="202">
        <f>+'[1]0-degree'!R86</f>
        <v>23443.290488336366</v>
      </c>
      <c r="S11" s="202">
        <f>+'[1]0-degree'!S86</f>
        <v>0</v>
      </c>
      <c r="T11" s="203">
        <f>+'[1]0-degree'!T86</f>
        <v>0</v>
      </c>
    </row>
    <row r="12" spans="3:20" x14ac:dyDescent="0.25">
      <c r="C12" s="21" t="s">
        <v>43</v>
      </c>
      <c r="D12" s="205">
        <v>1</v>
      </c>
      <c r="E12" s="206">
        <v>0</v>
      </c>
      <c r="F12" s="39"/>
      <c r="G12" s="210">
        <f>+'[1]0-degree'!G87</f>
        <v>2.4238938053097346E-3</v>
      </c>
      <c r="H12" s="212">
        <f>+'[1]0-degree'!H87</f>
        <v>2.9203539823008849E-6</v>
      </c>
      <c r="I12" s="201">
        <f>+'[1]0-degree'!I87</f>
        <v>25301.206390946216</v>
      </c>
      <c r="J12" s="201">
        <f>+'[1]0-degree'!J87</f>
        <v>4406.5464925588367</v>
      </c>
      <c r="K12" s="57">
        <f>+'[1]0-degree'!K87</f>
        <v>1729.7589361272326</v>
      </c>
      <c r="L12" s="57">
        <f>+'[1]0-degree'!L87</f>
        <v>504.91305618199908</v>
      </c>
      <c r="M12" s="57">
        <f>+'[1]0-degree'!M87</f>
        <v>0</v>
      </c>
      <c r="N12" s="57">
        <f>+'[1]0-degree'!N87</f>
        <v>0</v>
      </c>
      <c r="O12" s="202">
        <f>+'[1]0-degree'!O87</f>
        <v>29707.752883505054</v>
      </c>
      <c r="P12" s="202">
        <f>+'[1]0-degree'!P87</f>
        <v>2234.6719923092314</v>
      </c>
      <c r="Q12" s="202">
        <f>+'[1]0-degree'!Q87</f>
        <v>0</v>
      </c>
      <c r="R12" s="202">
        <f>+'[1]0-degree'!R87</f>
        <v>20411.675997417995</v>
      </c>
      <c r="S12" s="202">
        <f>+'[1]0-degree'!S87</f>
        <v>1578.7650590465003</v>
      </c>
      <c r="T12" s="203">
        <f>+'[1]0-degree'!T87</f>
        <v>0</v>
      </c>
    </row>
    <row r="13" spans="3:20" x14ac:dyDescent="0.25">
      <c r="C13" s="21" t="s">
        <v>44</v>
      </c>
      <c r="D13" s="39"/>
      <c r="E13" s="205">
        <v>0.5</v>
      </c>
      <c r="F13" s="39"/>
      <c r="G13" s="210">
        <f>+'[1]0-degree'!G88</f>
        <v>2.1584070796460179E-3</v>
      </c>
      <c r="H13" s="212">
        <f>+'[1]0-degree'!H88</f>
        <v>3.8053097345132742E-6</v>
      </c>
      <c r="I13" s="201">
        <f>+'[1]0-degree'!I88</f>
        <v>18889.428329752576</v>
      </c>
      <c r="J13" s="201">
        <f>+'[1]0-degree'!J88</f>
        <v>3638.0217105322322</v>
      </c>
      <c r="K13" s="57">
        <f>+'[1]0-degree'!K88</f>
        <v>4345.1975277354259</v>
      </c>
      <c r="L13" s="57">
        <f>+'[1]0-degree'!L88</f>
        <v>844.23257945446926</v>
      </c>
      <c r="M13" s="57">
        <f>+'[1]0-degree'!M88</f>
        <v>0</v>
      </c>
      <c r="N13" s="57">
        <f>+'[1]0-degree'!N88</f>
        <v>0</v>
      </c>
      <c r="O13" s="202">
        <f>+'[1]0-degree'!O88</f>
        <v>22527.45004028481</v>
      </c>
      <c r="P13" s="202">
        <f>+'[1]0-degree'!P88</f>
        <v>5189.4301071898954</v>
      </c>
      <c r="Q13" s="202">
        <f>+'[1]0-degree'!Q88</f>
        <v>0</v>
      </c>
      <c r="R13" s="202">
        <f>+'[1]0-degree'!R88</f>
        <v>15552.347953818184</v>
      </c>
      <c r="S13" s="202">
        <f>+'[1]0-degree'!S88</f>
        <v>3584.187714537049</v>
      </c>
      <c r="T13" s="203">
        <f>+'[1]0-degree'!T88</f>
        <v>0</v>
      </c>
    </row>
    <row r="14" spans="3:20" x14ac:dyDescent="0.25">
      <c r="C14" s="21" t="s">
        <v>45</v>
      </c>
      <c r="D14" s="39"/>
      <c r="E14" s="205">
        <v>1</v>
      </c>
      <c r="F14" s="39"/>
      <c r="G14" s="210">
        <f>+'[1]0-degree'!G89</f>
        <v>1.8929203539823009E-3</v>
      </c>
      <c r="H14" s="212">
        <f>+'[1]0-degree'!H89</f>
        <v>4.6902654867256635E-6</v>
      </c>
      <c r="I14" s="201">
        <f>+'[1]0-degree'!I89</f>
        <v>16032.183643643873</v>
      </c>
      <c r="J14" s="201">
        <f>+'[1]0-degree'!J89</f>
        <v>2793.1015042535109</v>
      </c>
      <c r="K14" s="57">
        <f>+'[1]0-degree'!K89</f>
        <v>4792.6541245005592</v>
      </c>
      <c r="L14" s="57">
        <f>+'[1]0-degree'!L89</f>
        <v>1208.1598119728121</v>
      </c>
      <c r="M14" s="57">
        <f>+'[1]0-degree'!M89</f>
        <v>0</v>
      </c>
      <c r="N14" s="57">
        <f>+'[1]0-degree'!N89</f>
        <v>-1.1175870895385742E-13</v>
      </c>
      <c r="O14" s="202">
        <f>+'[1]0-degree'!O89</f>
        <v>18825.285147897383</v>
      </c>
      <c r="P14" s="202">
        <f>+'[1]0-degree'!P89</f>
        <v>6000.8139364733715</v>
      </c>
      <c r="Q14" s="202">
        <f>+'[1]0-degree'!Q89</f>
        <v>-1.1175870895385742E-13</v>
      </c>
      <c r="R14" s="202">
        <f>+'[1]0-degree'!R89</f>
        <v>12934.71072219668</v>
      </c>
      <c r="S14" s="202">
        <f>+'[1]0-degree'!S89</f>
        <v>4202.5690117008944</v>
      </c>
      <c r="T14" s="203">
        <f>+'[1]0-degree'!T89</f>
        <v>-1.0058283805847169E-13</v>
      </c>
    </row>
    <row r="15" spans="3:20" x14ac:dyDescent="0.25">
      <c r="C15" s="21" t="s">
        <v>46</v>
      </c>
      <c r="D15" s="39"/>
      <c r="E15" s="39"/>
      <c r="F15" s="207">
        <v>0.05</v>
      </c>
      <c r="G15" s="210">
        <f>+'[1]0-degree'!G90</f>
        <v>1.0964601769911505E-3</v>
      </c>
      <c r="H15" s="212">
        <f>+'[1]0-degree'!H90</f>
        <v>7.3451327433628317E-6</v>
      </c>
      <c r="I15" s="201">
        <f>+'[1]0-degree'!I90</f>
        <v>11565.746513380767</v>
      </c>
      <c r="J15" s="201">
        <f>+'[1]0-degree'!J90</f>
        <v>794.92775833237283</v>
      </c>
      <c r="K15" s="57">
        <f>+'[1]0-degree'!K90</f>
        <v>4683.7408067374754</v>
      </c>
      <c r="L15" s="57">
        <f>+'[1]0-degree'!L90</f>
        <v>1982.7528734700832</v>
      </c>
      <c r="M15" s="57">
        <f>+'[1]0-degree'!M90</f>
        <v>0</v>
      </c>
      <c r="N15" s="57">
        <f>+'[1]0-degree'!N90</f>
        <v>0</v>
      </c>
      <c r="O15" s="202">
        <f>+'[1]0-degree'!O90</f>
        <v>12360.67427171314</v>
      </c>
      <c r="P15" s="202">
        <f>+'[1]0-degree'!P90</f>
        <v>6666.493680207559</v>
      </c>
      <c r="Q15" s="202">
        <f>+'[1]0-degree'!Q90</f>
        <v>0</v>
      </c>
      <c r="R15" s="202">
        <f>+'[1]0-degree'!R90</f>
        <v>8233.170216196635</v>
      </c>
      <c r="S15" s="202">
        <f>+'[1]0-degree'!S90</f>
        <v>4828.9091105024336</v>
      </c>
      <c r="T15" s="203">
        <f>+'[1]0-degree'!T90</f>
        <v>0</v>
      </c>
    </row>
    <row r="16" spans="3:20" ht="15.75" thickBot="1" x14ac:dyDescent="0.3">
      <c r="C16" s="22" t="s">
        <v>47</v>
      </c>
      <c r="D16" s="208" t="s">
        <v>104</v>
      </c>
      <c r="E16" s="86"/>
      <c r="F16" s="86"/>
      <c r="G16" s="213">
        <f>+'[1]0-degree'!G91</f>
        <v>-0.05</v>
      </c>
      <c r="H16" s="214">
        <f>+'[1]0-degree'!H91</f>
        <v>0</v>
      </c>
      <c r="I16" s="216">
        <f>+'[1]0-degree'!I91</f>
        <v>0</v>
      </c>
      <c r="J16" s="216">
        <f>+'[1]0-degree'!J91</f>
        <v>-5790.5835790967076</v>
      </c>
      <c r="K16" s="209">
        <f>+'[1]0-degree'!K91</f>
        <v>0</v>
      </c>
      <c r="L16" s="209">
        <f>+'[1]0-degree'!L91</f>
        <v>0</v>
      </c>
      <c r="M16" s="209">
        <f>+'[1]0-degree'!M91</f>
        <v>0</v>
      </c>
      <c r="N16" s="209">
        <f>+'[1]0-degree'!N91</f>
        <v>0</v>
      </c>
      <c r="O16" s="217">
        <f>+'[1]0-degree'!O91</f>
        <v>-5790.5835790967076</v>
      </c>
      <c r="P16" s="217">
        <f>+'[1]0-degree'!P91</f>
        <v>0</v>
      </c>
      <c r="Q16" s="217">
        <f>+'[1]0-degree'!Q91</f>
        <v>0</v>
      </c>
      <c r="R16" s="217">
        <f>+'[1]0-degree'!R91</f>
        <v>-5211.5252211870365</v>
      </c>
      <c r="S16" s="217">
        <f>+'[1]0-degree'!S91</f>
        <v>0</v>
      </c>
      <c r="T16" s="218">
        <f>+'[1]0-degree'!T91</f>
        <v>0</v>
      </c>
    </row>
    <row r="17" spans="3:20" ht="15.75" thickTop="1" x14ac:dyDescent="0.25"/>
    <row r="18" spans="3:20" ht="15.75" thickBot="1" x14ac:dyDescent="0.3">
      <c r="C18" s="219" t="s">
        <v>105</v>
      </c>
      <c r="D18" s="220"/>
      <c r="E18" s="199">
        <f>+'[1]15-degree'!E84</f>
        <v>15</v>
      </c>
      <c r="F18" s="219" t="s">
        <v>49</v>
      </c>
      <c r="G18" s="81"/>
      <c r="H18" s="81"/>
      <c r="I18" s="8"/>
      <c r="J18" s="8"/>
      <c r="K18" s="8"/>
      <c r="L18" s="8"/>
      <c r="M18" s="104"/>
    </row>
    <row r="19" spans="3:20" ht="15.75" thickTop="1" x14ac:dyDescent="0.25">
      <c r="C19" s="42" t="s">
        <v>42</v>
      </c>
      <c r="D19" s="43" t="s">
        <v>94</v>
      </c>
      <c r="E19" s="43" t="s">
        <v>95</v>
      </c>
      <c r="F19" s="43" t="s">
        <v>96</v>
      </c>
      <c r="G19" s="200" t="s">
        <v>97</v>
      </c>
      <c r="H19" s="200" t="s">
        <v>98</v>
      </c>
      <c r="I19" s="56" t="s">
        <v>11</v>
      </c>
      <c r="J19" s="56"/>
      <c r="K19" s="56" t="s">
        <v>69</v>
      </c>
      <c r="L19" s="56"/>
      <c r="M19" s="56" t="s">
        <v>70</v>
      </c>
      <c r="N19" s="56"/>
      <c r="O19" s="56" t="s">
        <v>99</v>
      </c>
      <c r="P19" s="56"/>
      <c r="Q19" s="56"/>
      <c r="R19" s="56" t="s">
        <v>100</v>
      </c>
      <c r="S19" s="58"/>
      <c r="T19" s="58"/>
    </row>
    <row r="20" spans="3:20" x14ac:dyDescent="0.25">
      <c r="C20" s="45"/>
      <c r="D20" s="46"/>
      <c r="E20" s="46"/>
      <c r="F20" s="46"/>
      <c r="G20" s="165"/>
      <c r="H20" s="165" t="s">
        <v>101</v>
      </c>
      <c r="I20" s="46" t="s">
        <v>8</v>
      </c>
      <c r="J20" s="46" t="s">
        <v>23</v>
      </c>
      <c r="K20" s="46" t="s">
        <v>8</v>
      </c>
      <c r="L20" s="46" t="s">
        <v>23</v>
      </c>
      <c r="M20" s="46" t="s">
        <v>8</v>
      </c>
      <c r="N20" s="46" t="s">
        <v>23</v>
      </c>
      <c r="O20" s="46" t="s">
        <v>102</v>
      </c>
      <c r="P20" s="46" t="s">
        <v>106</v>
      </c>
      <c r="Q20" s="46" t="s">
        <v>107</v>
      </c>
      <c r="R20" s="46" t="s">
        <v>102</v>
      </c>
      <c r="S20" s="221" t="s">
        <v>106</v>
      </c>
      <c r="T20" s="222" t="s">
        <v>107</v>
      </c>
    </row>
    <row r="21" spans="3:20" x14ac:dyDescent="0.25">
      <c r="C21" s="21" t="s">
        <v>37</v>
      </c>
      <c r="D21" s="204" t="s">
        <v>103</v>
      </c>
      <c r="E21" s="39"/>
      <c r="F21" s="39"/>
      <c r="G21" s="210">
        <f>+'[1]15-degree'!G87</f>
        <v>3.3E-3</v>
      </c>
      <c r="H21" s="211">
        <f>+'[1]15-degree'!H87</f>
        <v>0</v>
      </c>
      <c r="I21" s="201">
        <f>+'[1]15-degree'!K87</f>
        <v>28560</v>
      </c>
      <c r="J21" s="215">
        <f>+'[1]15-degree'!L87</f>
        <v>5421.4338759292941</v>
      </c>
      <c r="K21" s="57">
        <f>+'[1]15-degree'!M87</f>
        <v>0</v>
      </c>
      <c r="L21" s="57">
        <f>+'[1]15-degree'!N87</f>
        <v>0</v>
      </c>
      <c r="M21" s="57">
        <f>+'[1]15-degree'!O87</f>
        <v>0</v>
      </c>
      <c r="N21" s="57">
        <f>+'[1]15-degree'!P87</f>
        <v>0</v>
      </c>
      <c r="O21" s="202">
        <f>+'[1]15-degree'!Q87</f>
        <v>33981.433875929295</v>
      </c>
      <c r="P21" s="202">
        <f>+'[1]15-degree'!R87</f>
        <v>0</v>
      </c>
      <c r="Q21" s="202">
        <f>+'[1]15-degree'!S87</f>
        <v>0</v>
      </c>
      <c r="R21" s="202">
        <f>+'[1]15-degree'!T87</f>
        <v>23443.290488336366</v>
      </c>
      <c r="S21" s="202">
        <f>+'[1]15-degree'!U87</f>
        <v>0</v>
      </c>
      <c r="T21" s="203">
        <f>+'[1]15-degree'!V87</f>
        <v>0</v>
      </c>
    </row>
    <row r="22" spans="3:20" x14ac:dyDescent="0.25">
      <c r="C22" s="21" t="s">
        <v>43</v>
      </c>
      <c r="D22" s="205">
        <v>1</v>
      </c>
      <c r="E22" s="206">
        <v>0</v>
      </c>
      <c r="F22" s="39"/>
      <c r="G22" s="210">
        <f>+'[1]15-degree'!G88</f>
        <v>2.5597435008613352E-3</v>
      </c>
      <c r="H22" s="212">
        <f>+'[1]15-degree'!H88</f>
        <v>2.4675216637955503E-6</v>
      </c>
      <c r="I22" s="201">
        <f>+'[1]15-degree'!K88</f>
        <v>27091.887679179181</v>
      </c>
      <c r="J22" s="201">
        <f>+'[1]15-degree'!L88</f>
        <v>4758.0435897963735</v>
      </c>
      <c r="K22" s="57">
        <f>+'[1]15-degree'!M88</f>
        <v>752.88190752548269</v>
      </c>
      <c r="L22" s="57">
        <f>+'[1]15-degree'!N88</f>
        <v>322.4164348723923</v>
      </c>
      <c r="M22" s="57">
        <f>+'[1]15-degree'!O88</f>
        <v>517.43443962288234</v>
      </c>
      <c r="N22" s="57">
        <f>+'[1]15-degree'!P88</f>
        <v>114.82262803787988</v>
      </c>
      <c r="O22" s="202">
        <f>+'[1]15-degree'!Q88</f>
        <v>31849.931268975553</v>
      </c>
      <c r="P22" s="202">
        <f>+'[1]15-degree'!R88</f>
        <v>1075.2983423978749</v>
      </c>
      <c r="Q22" s="202">
        <f>+'[1]15-degree'!S88</f>
        <v>632.25706766076223</v>
      </c>
      <c r="R22" s="202">
        <f>+'[1]15-degree'!T88</f>
        <v>21891.966222283205</v>
      </c>
      <c r="S22" s="202">
        <f>+'[1]15-degree'!U88</f>
        <v>779.54803127671676</v>
      </c>
      <c r="T22" s="203">
        <f>+'[1]15-degree'!V88</f>
        <v>439.67275098896545</v>
      </c>
    </row>
    <row r="23" spans="3:20" x14ac:dyDescent="0.25">
      <c r="C23" s="21" t="s">
        <v>44</v>
      </c>
      <c r="D23" s="39"/>
      <c r="E23" s="205">
        <v>0.5</v>
      </c>
      <c r="F23" s="39"/>
      <c r="G23" s="210">
        <f>+'[1]15-degree'!G89</f>
        <v>2.335423349607194E-3</v>
      </c>
      <c r="H23" s="212">
        <f>+'[1]15-degree'!H89</f>
        <v>3.2152555013093532E-6</v>
      </c>
      <c r="I23" s="201">
        <f>+'[1]15-degree'!K89</f>
        <v>20002.941331076308</v>
      </c>
      <c r="J23" s="201">
        <f>+'[1]15-degree'!L89</f>
        <v>4142.4250200174038</v>
      </c>
      <c r="K23" s="57">
        <f>+'[1]15-degree'!M89</f>
        <v>3815.7590284724856</v>
      </c>
      <c r="L23" s="57">
        <f>+'[1]15-degree'!N89</f>
        <v>598.57417132025716</v>
      </c>
      <c r="M23" s="57">
        <f>+'[1]15-degree'!O89</f>
        <v>1241.3180807197145</v>
      </c>
      <c r="N23" s="57">
        <f>+'[1]15-degree'!P89</f>
        <v>226.30604610559197</v>
      </c>
      <c r="O23" s="202">
        <f>+'[1]15-degree'!Q89</f>
        <v>24145.366351093711</v>
      </c>
      <c r="P23" s="202">
        <f>+'[1]15-degree'!R89</f>
        <v>4414.3331997927426</v>
      </c>
      <c r="Q23" s="202">
        <f>+'[1]15-degree'!S89</f>
        <v>1467.6241268253066</v>
      </c>
      <c r="R23" s="202">
        <f>+'[1]15-degree'!T89</f>
        <v>16730.094383215266</v>
      </c>
      <c r="S23" s="202">
        <f>+'[1]15-degree'!U89</f>
        <v>3018.9601226953469</v>
      </c>
      <c r="T23" s="203">
        <f>+'[1]15-degree'!V89</f>
        <v>1010.5321939628473</v>
      </c>
    </row>
    <row r="24" spans="3:20" x14ac:dyDescent="0.25">
      <c r="C24" s="21" t="s">
        <v>45</v>
      </c>
      <c r="D24" s="39"/>
      <c r="E24" s="205">
        <v>1</v>
      </c>
      <c r="F24" s="39"/>
      <c r="G24" s="210">
        <f>+'[1]15-degree'!G90</f>
        <v>2.1111031983530532E-3</v>
      </c>
      <c r="H24" s="212">
        <f>+'[1]15-degree'!H90</f>
        <v>3.9629893388231569E-6</v>
      </c>
      <c r="I24" s="201">
        <f>+'[1]15-degree'!K90</f>
        <v>16312.512495378762</v>
      </c>
      <c r="J24" s="201">
        <f>+'[1]15-degree'!L90</f>
        <v>3464.3997001922489</v>
      </c>
      <c r="K24" s="57">
        <f>+'[1]15-degree'!M90</f>
        <v>4621.7465716509914</v>
      </c>
      <c r="L24" s="57">
        <f>+'[1]15-degree'!N90</f>
        <v>878.70625254322135</v>
      </c>
      <c r="M24" s="57">
        <f>+'[1]15-degree'!O90</f>
        <v>1180.8846894269952</v>
      </c>
      <c r="N24" s="57">
        <f>+'[1]15-degree'!P90</f>
        <v>328.69522543312411</v>
      </c>
      <c r="O24" s="202">
        <f>+'[1]15-degree'!Q90</f>
        <v>19776.912195571011</v>
      </c>
      <c r="P24" s="202">
        <f>+'[1]15-degree'!R90</f>
        <v>5500.4528241942126</v>
      </c>
      <c r="Q24" s="202">
        <f>+'[1]15-degree'!S90</f>
        <v>1509.5799148601193</v>
      </c>
      <c r="R24" s="202">
        <f>+'[1]15-degree'!T90</f>
        <v>13721.09285216922</v>
      </c>
      <c r="S24" s="202">
        <f>+'[1]15-degree'!U90</f>
        <v>3794.9708988620437</v>
      </c>
      <c r="T24" s="203">
        <f>+'[1]15-degree'!V90</f>
        <v>1063.4007510173585</v>
      </c>
    </row>
    <row r="25" spans="3:20" x14ac:dyDescent="0.25">
      <c r="C25" s="21" t="s">
        <v>46</v>
      </c>
      <c r="D25" s="39"/>
      <c r="E25" s="39"/>
      <c r="F25" s="207">
        <v>0.05</v>
      </c>
      <c r="G25" s="210">
        <f>+'[1]15-degree'!G91</f>
        <v>1.4381427445906301E-3</v>
      </c>
      <c r="H25" s="212">
        <f>+'[1]15-degree'!H91</f>
        <v>6.2061908513645663E-6</v>
      </c>
      <c r="I25" s="201">
        <f>+'[1]15-degree'!K91</f>
        <v>10746.221015015832</v>
      </c>
      <c r="J25" s="201">
        <f>+'[1]15-degree'!L91</f>
        <v>1340.3732130462015</v>
      </c>
      <c r="K25" s="57">
        <f>+'[1]15-degree'!M91</f>
        <v>4385.9375367674065</v>
      </c>
      <c r="L25" s="57">
        <f>+'[1]15-degree'!N91</f>
        <v>1739.8372990185519</v>
      </c>
      <c r="M25" s="57">
        <f>+'[1]15-degree'!O91</f>
        <v>1190.6581854339056</v>
      </c>
      <c r="N25" s="57">
        <f>+'[1]15-degree'!P91</f>
        <v>643.94619059091031</v>
      </c>
      <c r="O25" s="202">
        <f>+'[1]15-degree'!Q91</f>
        <v>12086.594228062033</v>
      </c>
      <c r="P25" s="202">
        <f>+'[1]15-degree'!R91</f>
        <v>6125.7748357859582</v>
      </c>
      <c r="Q25" s="202">
        <f>+'[1]15-degree'!S91</f>
        <v>1834.6043760248158</v>
      </c>
      <c r="R25" s="202">
        <f>+'[1]15-degree'!T91</f>
        <v>8191.3795515018728</v>
      </c>
      <c r="S25" s="202">
        <f>+'[1]15-degree'!U91</f>
        <v>4416.7129680155113</v>
      </c>
      <c r="T25" s="203">
        <f>+'[1]15-degree'!V91</f>
        <v>1353.4793920638581</v>
      </c>
    </row>
    <row r="26" spans="3:20" ht="15.75" thickBot="1" x14ac:dyDescent="0.3">
      <c r="C26" s="22" t="s">
        <v>47</v>
      </c>
      <c r="D26" s="208" t="s">
        <v>104</v>
      </c>
      <c r="E26" s="86"/>
      <c r="F26" s="86"/>
      <c r="G26" s="213">
        <f>+'[1]15-degree'!G92</f>
        <v>-0.05</v>
      </c>
      <c r="H26" s="214">
        <f>+'[1]15-degree'!H92</f>
        <v>0</v>
      </c>
      <c r="I26" s="216">
        <f>+'[1]15-degree'!K92</f>
        <v>0</v>
      </c>
      <c r="J26" s="216">
        <f>+'[1]15-degree'!L92</f>
        <v>-5790.5835790967076</v>
      </c>
      <c r="K26" s="209">
        <f>+'[1]15-degree'!M92</f>
        <v>0</v>
      </c>
      <c r="L26" s="209">
        <f>+'[1]15-degree'!N92</f>
        <v>0</v>
      </c>
      <c r="M26" s="209">
        <f>+'[1]15-degree'!O92</f>
        <v>0</v>
      </c>
      <c r="N26" s="209">
        <f>+'[1]15-degree'!P92</f>
        <v>0</v>
      </c>
      <c r="O26" s="217">
        <f>+'[1]15-degree'!Q92</f>
        <v>-5790.5835790967076</v>
      </c>
      <c r="P26" s="217">
        <f>+'[1]15-degree'!R92</f>
        <v>0</v>
      </c>
      <c r="Q26" s="217">
        <f>+'[1]15-degree'!S92</f>
        <v>0</v>
      </c>
      <c r="R26" s="217">
        <f>+'[1]15-degree'!T92</f>
        <v>-5211.5252211870365</v>
      </c>
      <c r="S26" s="217">
        <f>+'[1]15-degree'!U92</f>
        <v>0</v>
      </c>
      <c r="T26" s="218">
        <f>+'[1]15-degree'!V92</f>
        <v>0</v>
      </c>
    </row>
    <row r="27" spans="3:20" ht="15.75" thickTop="1" x14ac:dyDescent="0.25"/>
    <row r="28" spans="3:20" ht="15.75" thickBot="1" x14ac:dyDescent="0.3">
      <c r="C28" s="219" t="s">
        <v>105</v>
      </c>
      <c r="D28" s="220"/>
      <c r="E28" s="281">
        <v>30</v>
      </c>
      <c r="F28" s="219" t="s">
        <v>49</v>
      </c>
      <c r="G28" s="81"/>
      <c r="H28" s="81"/>
      <c r="I28" s="8"/>
      <c r="J28" s="8"/>
      <c r="K28" s="8"/>
      <c r="L28" s="8"/>
      <c r="M28" s="104"/>
    </row>
    <row r="29" spans="3:20" ht="15.75" thickTop="1" x14ac:dyDescent="0.25">
      <c r="C29" s="42" t="s">
        <v>42</v>
      </c>
      <c r="D29" s="43" t="s">
        <v>94</v>
      </c>
      <c r="E29" s="43" t="s">
        <v>95</v>
      </c>
      <c r="F29" s="43" t="s">
        <v>96</v>
      </c>
      <c r="G29" s="200" t="s">
        <v>97</v>
      </c>
      <c r="H29" s="200" t="s">
        <v>98</v>
      </c>
      <c r="I29" s="56" t="s">
        <v>11</v>
      </c>
      <c r="J29" s="56"/>
      <c r="K29" s="56" t="s">
        <v>69</v>
      </c>
      <c r="L29" s="56"/>
      <c r="M29" s="56" t="s">
        <v>70</v>
      </c>
      <c r="N29" s="56"/>
      <c r="O29" s="56" t="s">
        <v>99</v>
      </c>
      <c r="P29" s="56"/>
      <c r="Q29" s="56"/>
      <c r="R29" s="56" t="s">
        <v>100</v>
      </c>
      <c r="S29" s="58"/>
      <c r="T29" s="58"/>
    </row>
    <row r="30" spans="3:20" x14ac:dyDescent="0.25">
      <c r="C30" s="45"/>
      <c r="D30" s="46"/>
      <c r="E30" s="46"/>
      <c r="F30" s="46"/>
      <c r="G30" s="165"/>
      <c r="H30" s="165" t="s">
        <v>101</v>
      </c>
      <c r="I30" s="46" t="s">
        <v>8</v>
      </c>
      <c r="J30" s="46" t="s">
        <v>23</v>
      </c>
      <c r="K30" s="46" t="s">
        <v>8</v>
      </c>
      <c r="L30" s="46" t="s">
        <v>23</v>
      </c>
      <c r="M30" s="46" t="s">
        <v>8</v>
      </c>
      <c r="N30" s="46" t="s">
        <v>23</v>
      </c>
      <c r="O30" s="46" t="s">
        <v>102</v>
      </c>
      <c r="P30" s="46" t="s">
        <v>106</v>
      </c>
      <c r="Q30" s="46" t="s">
        <v>107</v>
      </c>
      <c r="R30" s="46" t="s">
        <v>102</v>
      </c>
      <c r="S30" s="221" t="s">
        <v>106</v>
      </c>
      <c r="T30" s="222" t="s">
        <v>107</v>
      </c>
    </row>
    <row r="31" spans="3:20" x14ac:dyDescent="0.25">
      <c r="C31" s="21" t="s">
        <v>37</v>
      </c>
      <c r="D31" s="204" t="s">
        <v>103</v>
      </c>
      <c r="E31" s="39"/>
      <c r="F31" s="39"/>
      <c r="G31" s="210">
        <f>+'[1]30-degree'!G86</f>
        <v>3.3E-3</v>
      </c>
      <c r="H31" s="211">
        <f>+'[1]30-degree'!H86</f>
        <v>0</v>
      </c>
      <c r="I31" s="201">
        <f>+'[1]30-degree'!I86</f>
        <v>28560</v>
      </c>
      <c r="J31" s="215">
        <f>+'[1]30-degree'!J86</f>
        <v>5421.4338759292941</v>
      </c>
      <c r="K31" s="57">
        <f>+'[1]30-degree'!K86</f>
        <v>0</v>
      </c>
      <c r="L31" s="57">
        <f>+'[1]30-degree'!L86</f>
        <v>0</v>
      </c>
      <c r="M31" s="57">
        <f>+'[1]30-degree'!M86</f>
        <v>0</v>
      </c>
      <c r="N31" s="57">
        <f>+'[1]30-degree'!N86</f>
        <v>0</v>
      </c>
      <c r="O31" s="202">
        <f>+'[1]30-degree'!O86</f>
        <v>33981.433875929295</v>
      </c>
      <c r="P31" s="202">
        <f>+'[1]30-degree'!P86</f>
        <v>0</v>
      </c>
      <c r="Q31" s="202">
        <f>+'[1]30-degree'!Q86</f>
        <v>0</v>
      </c>
      <c r="R31" s="202">
        <f>+'[1]30-degree'!R86</f>
        <v>23443.290488336366</v>
      </c>
      <c r="S31" s="202">
        <f>+'[1]30-degree'!S86</f>
        <v>0</v>
      </c>
      <c r="T31" s="203">
        <f>+'[1]30-degree'!T86</f>
        <v>0</v>
      </c>
    </row>
    <row r="32" spans="3:20" x14ac:dyDescent="0.25">
      <c r="C32" s="21" t="s">
        <v>43</v>
      </c>
      <c r="D32" s="205">
        <v>1</v>
      </c>
      <c r="E32" s="206">
        <v>0</v>
      </c>
      <c r="F32" s="39"/>
      <c r="G32" s="210">
        <f>+'[1]30-degree'!G87</f>
        <v>2.6189363852009402E-3</v>
      </c>
      <c r="H32" s="212">
        <f>+'[1]30-degree'!H87</f>
        <v>2.2702120493301983E-6</v>
      </c>
      <c r="I32" s="201">
        <f>+'[1]30-degree'!I87</f>
        <v>27030.915497280192</v>
      </c>
      <c r="J32" s="201">
        <f>+'[1]30-degree'!J87</f>
        <v>4911.1806873471869</v>
      </c>
      <c r="K32" s="57">
        <f>+'[1]30-degree'!K87</f>
        <v>743.58607798522007</v>
      </c>
      <c r="L32" s="57">
        <f>+'[1]30-degree'!L87</f>
        <v>219.69946394740504</v>
      </c>
      <c r="M32" s="57">
        <f>+'[1]30-degree'!M87</f>
        <v>793.16143778699541</v>
      </c>
      <c r="N32" s="57">
        <f>+'[1]30-degree'!N87</f>
        <v>186.19185562008812</v>
      </c>
      <c r="O32" s="202">
        <f>+'[1]30-degree'!O87</f>
        <v>31942.096184627379</v>
      </c>
      <c r="P32" s="202">
        <f>+'[1]30-degree'!P87</f>
        <v>963.28554193262516</v>
      </c>
      <c r="Q32" s="202">
        <f>+'[1]30-degree'!Q87</f>
        <v>979.35329340708358</v>
      </c>
      <c r="R32" s="202">
        <f>+'[1]30-degree'!R87</f>
        <v>21990.157691844594</v>
      </c>
      <c r="S32" s="202">
        <f>+'[1]30-degree'!S87</f>
        <v>681.06046824305758</v>
      </c>
      <c r="T32" s="203">
        <f>+'[1]30-degree'!T87</f>
        <v>683.12760461962637</v>
      </c>
    </row>
    <row r="33" spans="3:20" x14ac:dyDescent="0.25">
      <c r="C33" s="21" t="s">
        <v>44</v>
      </c>
      <c r="D33" s="39"/>
      <c r="E33" s="205">
        <v>0.5</v>
      </c>
      <c r="F33" s="39"/>
      <c r="G33" s="210">
        <f>+'[1]30-degree'!G88</f>
        <v>2.4125534716254679E-3</v>
      </c>
      <c r="H33" s="212">
        <f>+'[1]30-degree'!H88</f>
        <v>2.9581550945817734E-6</v>
      </c>
      <c r="I33" s="201">
        <f>+'[1]30-degree'!I88</f>
        <v>21387.303422649165</v>
      </c>
      <c r="J33" s="201">
        <f>+'[1]30-degree'!J88</f>
        <v>4292.5438186792317</v>
      </c>
      <c r="K33" s="57">
        <f>+'[1]30-degree'!K88</f>
        <v>2875.3688359578186</v>
      </c>
      <c r="L33" s="57">
        <f>+'[1]30-degree'!L88</f>
        <v>459.17402387945191</v>
      </c>
      <c r="M33" s="57">
        <f>+'[1]30-degree'!M88</f>
        <v>2402.9671882208163</v>
      </c>
      <c r="N33" s="57">
        <f>+'[1]30-degree'!N88</f>
        <v>358.76974675487281</v>
      </c>
      <c r="O33" s="202">
        <f>+'[1]30-degree'!O88</f>
        <v>25679.847241328396</v>
      </c>
      <c r="P33" s="202">
        <f>+'[1]30-degree'!P88</f>
        <v>3334.5428598372705</v>
      </c>
      <c r="Q33" s="202">
        <f>+'[1]30-degree'!Q88</f>
        <v>2761.7369349756891</v>
      </c>
      <c r="R33" s="202">
        <f>+'[1]30-degree'!R88</f>
        <v>17765.036661533268</v>
      </c>
      <c r="S33" s="202">
        <f>+'[1]30-degree'!S88</f>
        <v>2282.2463648640887</v>
      </c>
      <c r="T33" s="203">
        <f>+'[1]30-degree'!T88</f>
        <v>1884.8214444229163</v>
      </c>
    </row>
    <row r="34" spans="3:20" x14ac:dyDescent="0.25">
      <c r="C34" s="21" t="s">
        <v>45</v>
      </c>
      <c r="D34" s="39"/>
      <c r="E34" s="205">
        <v>1</v>
      </c>
      <c r="F34" s="39"/>
      <c r="G34" s="210">
        <f>+'[1]30-degree'!G89</f>
        <v>2.206170558049995E-3</v>
      </c>
      <c r="H34" s="212">
        <f>+'[1]30-degree'!H89</f>
        <v>3.646098139833349E-6</v>
      </c>
      <c r="I34" s="201">
        <f>+'[1]30-degree'!I89</f>
        <v>16518.157933513357</v>
      </c>
      <c r="J34" s="201">
        <f>+'[1]30-degree'!J89</f>
        <v>3666.2681058604576</v>
      </c>
      <c r="K34" s="57">
        <f>+'[1]30-degree'!K89</f>
        <v>4056.5144709378715</v>
      </c>
      <c r="L34" s="57">
        <f>+'[1]30-degree'!L89</f>
        <v>689.72838912235716</v>
      </c>
      <c r="M34" s="57">
        <f>+'[1]30-degree'!M89</f>
        <v>2479.7478724889779</v>
      </c>
      <c r="N34" s="57">
        <f>+'[1]30-degree'!N89</f>
        <v>538.33485494829301</v>
      </c>
      <c r="O34" s="202">
        <f>+'[1]30-degree'!O89</f>
        <v>20184.426039373815</v>
      </c>
      <c r="P34" s="202">
        <f>+'[1]30-degree'!P89</f>
        <v>4746.2428600602288</v>
      </c>
      <c r="Q34" s="202">
        <f>+'[1]30-degree'!Q89</f>
        <v>3018.0827274372709</v>
      </c>
      <c r="R34" s="202">
        <f>+'[1]30-degree'!R89</f>
        <v>14036.443952058095</v>
      </c>
      <c r="S34" s="202">
        <f>+'[1]30-degree'!S89</f>
        <v>3257.4899563197378</v>
      </c>
      <c r="T34" s="203">
        <f>+'[1]30-degree'!T89</f>
        <v>2096.3374865712995</v>
      </c>
    </row>
    <row r="35" spans="3:20" x14ac:dyDescent="0.25">
      <c r="C35" s="21" t="s">
        <v>46</v>
      </c>
      <c r="D35" s="39"/>
      <c r="E35" s="39"/>
      <c r="F35" s="207">
        <v>0.05</v>
      </c>
      <c r="G35" s="210">
        <f>+'[1]30-degree'!G90</f>
        <v>1.5870218173235778E-3</v>
      </c>
      <c r="H35" s="212">
        <f>+'[1]30-degree'!H90</f>
        <v>5.7099272755880739E-6</v>
      </c>
      <c r="I35" s="201">
        <f>+'[1]30-degree'!I90</f>
        <v>9674.8669792951914</v>
      </c>
      <c r="J35" s="201">
        <f>+'[1]30-degree'!J90</f>
        <v>1658.0199501835552</v>
      </c>
      <c r="K35" s="57">
        <f>+'[1]30-degree'!K90</f>
        <v>3620.4972172528601</v>
      </c>
      <c r="L35" s="57">
        <f>+'[1]30-degree'!L90</f>
        <v>1378.7866895281236</v>
      </c>
      <c r="M35" s="57">
        <f>+'[1]30-degree'!M90</f>
        <v>2447.9419714349333</v>
      </c>
      <c r="N35" s="57">
        <f>+'[1]30-degree'!N90</f>
        <v>1158.9742337764005</v>
      </c>
      <c r="O35" s="202">
        <f>+'[1]30-degree'!O90</f>
        <v>11332.886929478747</v>
      </c>
      <c r="P35" s="202">
        <f>+'[1]30-degree'!P90</f>
        <v>4999.2839067809837</v>
      </c>
      <c r="Q35" s="202">
        <f>+'[1]30-degree'!Q90</f>
        <v>3606.9162052113338</v>
      </c>
      <c r="R35" s="202">
        <f>+'[1]30-degree'!R90</f>
        <v>7780.881491707074</v>
      </c>
      <c r="S35" s="202">
        <f>+'[1]30-degree'!S90</f>
        <v>3594.2312117896704</v>
      </c>
      <c r="T35" s="203">
        <f>+'[1]30-degree'!T90</f>
        <v>2634.2390918314672</v>
      </c>
    </row>
    <row r="36" spans="3:20" ht="15.75" thickBot="1" x14ac:dyDescent="0.3">
      <c r="C36" s="22" t="s">
        <v>47</v>
      </c>
      <c r="D36" s="208" t="s">
        <v>104</v>
      </c>
      <c r="E36" s="86"/>
      <c r="F36" s="86"/>
      <c r="G36" s="213">
        <f>+'[1]30-degree'!G91</f>
        <v>-0.05</v>
      </c>
      <c r="H36" s="214">
        <f>+'[1]30-degree'!H91</f>
        <v>0</v>
      </c>
      <c r="I36" s="216">
        <f>+'[1]30-degree'!I91</f>
        <v>0</v>
      </c>
      <c r="J36" s="216">
        <f>+'[1]30-degree'!J91</f>
        <v>-5790.5835790967076</v>
      </c>
      <c r="K36" s="209">
        <f>+'[1]30-degree'!K91</f>
        <v>0</v>
      </c>
      <c r="L36" s="209">
        <f>+'[1]30-degree'!L91</f>
        <v>0</v>
      </c>
      <c r="M36" s="209">
        <f>+'[1]30-degree'!M91</f>
        <v>0</v>
      </c>
      <c r="N36" s="209">
        <f>+'[1]30-degree'!N91</f>
        <v>0</v>
      </c>
      <c r="O36" s="217">
        <f>+'[1]30-degree'!O91</f>
        <v>-5790.5835790967076</v>
      </c>
      <c r="P36" s="217">
        <f>+'[1]30-degree'!P91</f>
        <v>0</v>
      </c>
      <c r="Q36" s="217">
        <f>+'[1]30-degree'!Q91</f>
        <v>0</v>
      </c>
      <c r="R36" s="217">
        <f>+'[1]30-degree'!R91</f>
        <v>-5211.5252211870365</v>
      </c>
      <c r="S36" s="217">
        <f>+'[1]30-degree'!S91</f>
        <v>0</v>
      </c>
      <c r="T36" s="218">
        <f>+'[1]30-degree'!T91</f>
        <v>0</v>
      </c>
    </row>
    <row r="37" spans="3:20" ht="15.75" thickTop="1" x14ac:dyDescent="0.25"/>
    <row r="40" spans="3:20" x14ac:dyDescent="0.25">
      <c r="C40" s="279" t="s">
        <v>225</v>
      </c>
      <c r="D40" s="280"/>
      <c r="E40" s="280"/>
      <c r="F40" s="280"/>
      <c r="G40" s="280"/>
      <c r="H40" s="280"/>
      <c r="I40" s="112"/>
    </row>
    <row r="42" spans="3:20" x14ac:dyDescent="0.25">
      <c r="C42" s="282" t="s">
        <v>42</v>
      </c>
      <c r="D42" s="283" t="s">
        <v>94</v>
      </c>
      <c r="E42" s="283" t="s">
        <v>95</v>
      </c>
      <c r="F42" s="284" t="s">
        <v>96</v>
      </c>
    </row>
    <row r="43" spans="3:20" x14ac:dyDescent="0.25">
      <c r="C43" s="285"/>
      <c r="D43" s="46"/>
      <c r="E43" s="46"/>
      <c r="F43" s="286"/>
    </row>
    <row r="44" spans="3:20" x14ac:dyDescent="0.25">
      <c r="C44" s="76" t="s">
        <v>37</v>
      </c>
      <c r="D44" s="204" t="s">
        <v>103</v>
      </c>
      <c r="E44" s="39"/>
      <c r="F44" s="287"/>
    </row>
    <row r="45" spans="3:20" x14ac:dyDescent="0.25">
      <c r="C45" s="288" t="s">
        <v>43</v>
      </c>
      <c r="D45" s="289">
        <v>3</v>
      </c>
      <c r="E45" s="290"/>
      <c r="F45" s="291"/>
    </row>
    <row r="46" spans="3:20" x14ac:dyDescent="0.25">
      <c r="C46" s="288" t="s">
        <v>44</v>
      </c>
      <c r="D46" s="289">
        <v>2</v>
      </c>
      <c r="E46" s="292"/>
      <c r="F46" s="293"/>
    </row>
    <row r="47" spans="3:20" x14ac:dyDescent="0.25">
      <c r="C47" s="288" t="s">
        <v>45</v>
      </c>
      <c r="D47" s="289">
        <v>1.5</v>
      </c>
      <c r="E47" s="292"/>
      <c r="F47" s="293"/>
    </row>
    <row r="48" spans="3:20" x14ac:dyDescent="0.25">
      <c r="C48" s="288" t="s">
        <v>46</v>
      </c>
      <c r="D48" s="289">
        <v>1.2</v>
      </c>
      <c r="E48" s="292"/>
      <c r="F48" s="293"/>
    </row>
    <row r="49" spans="3:6" x14ac:dyDescent="0.25">
      <c r="C49" s="288" t="s">
        <v>226</v>
      </c>
      <c r="D49" s="289">
        <v>1</v>
      </c>
      <c r="E49" s="294">
        <v>0</v>
      </c>
      <c r="F49" s="293"/>
    </row>
    <row r="50" spans="3:6" x14ac:dyDescent="0.25">
      <c r="C50" s="76" t="s">
        <v>227</v>
      </c>
      <c r="D50" s="39"/>
      <c r="E50" s="205">
        <v>0.25</v>
      </c>
      <c r="F50" s="287"/>
    </row>
    <row r="51" spans="3:6" x14ac:dyDescent="0.25">
      <c r="C51" s="76" t="s">
        <v>228</v>
      </c>
      <c r="D51" s="39"/>
      <c r="E51" s="205">
        <v>0.5</v>
      </c>
      <c r="F51" s="287"/>
    </row>
    <row r="52" spans="3:6" x14ac:dyDescent="0.25">
      <c r="C52" s="76" t="s">
        <v>229</v>
      </c>
      <c r="D52" s="39"/>
      <c r="E52" s="205">
        <v>0.75</v>
      </c>
      <c r="F52" s="287"/>
    </row>
    <row r="53" spans="3:6" x14ac:dyDescent="0.25">
      <c r="C53" s="76" t="s">
        <v>230</v>
      </c>
      <c r="D53" s="39"/>
      <c r="E53" s="205">
        <v>1</v>
      </c>
      <c r="F53" s="295">
        <v>2E-3</v>
      </c>
    </row>
    <row r="54" spans="3:6" x14ac:dyDescent="0.25">
      <c r="C54" s="288" t="s">
        <v>231</v>
      </c>
      <c r="D54" s="290"/>
      <c r="E54" s="290"/>
      <c r="F54" s="296">
        <v>3.0000000000000001E-3</v>
      </c>
    </row>
    <row r="55" spans="3:6" x14ac:dyDescent="0.25">
      <c r="C55" s="288" t="s">
        <v>232</v>
      </c>
      <c r="D55" s="290"/>
      <c r="E55" s="290"/>
      <c r="F55" s="296">
        <v>5.0000000000000001E-3</v>
      </c>
    </row>
    <row r="56" spans="3:6" x14ac:dyDescent="0.25">
      <c r="C56" s="288" t="s">
        <v>233</v>
      </c>
      <c r="D56" s="290"/>
      <c r="E56" s="290"/>
      <c r="F56" s="296">
        <v>7.4999999999999997E-3</v>
      </c>
    </row>
    <row r="57" spans="3:6" x14ac:dyDescent="0.25">
      <c r="C57" s="288" t="s">
        <v>234</v>
      </c>
      <c r="D57" s="290"/>
      <c r="E57" s="290"/>
      <c r="F57" s="296">
        <v>0.01</v>
      </c>
    </row>
    <row r="58" spans="3:6" x14ac:dyDescent="0.25">
      <c r="C58" s="288" t="s">
        <v>235</v>
      </c>
      <c r="D58" s="290"/>
      <c r="E58" s="290"/>
      <c r="F58" s="296">
        <v>1.4999999999999999E-2</v>
      </c>
    </row>
    <row r="59" spans="3:6" x14ac:dyDescent="0.25">
      <c r="C59" s="288" t="s">
        <v>236</v>
      </c>
      <c r="D59" s="290"/>
      <c r="E59" s="290"/>
      <c r="F59" s="296">
        <v>2.5000000000000001E-2</v>
      </c>
    </row>
    <row r="60" spans="3:6" x14ac:dyDescent="0.25">
      <c r="C60" s="288" t="s">
        <v>237</v>
      </c>
      <c r="D60" s="290"/>
      <c r="E60" s="290"/>
      <c r="F60" s="296">
        <v>0.03</v>
      </c>
    </row>
    <row r="61" spans="3:6" x14ac:dyDescent="0.25">
      <c r="C61" s="288" t="s">
        <v>238</v>
      </c>
      <c r="D61" s="290"/>
      <c r="E61" s="290"/>
      <c r="F61" s="296">
        <v>0.05</v>
      </c>
    </row>
    <row r="62" spans="3:6" x14ac:dyDescent="0.25">
      <c r="C62" s="77" t="s">
        <v>239</v>
      </c>
      <c r="D62" s="297" t="s">
        <v>104</v>
      </c>
      <c r="E62" s="298"/>
      <c r="F62" s="29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12</vt:i4>
      </vt:variant>
    </vt:vector>
  </HeadingPairs>
  <TitlesOfParts>
    <vt:vector size="17" baseType="lpstr">
      <vt:lpstr>Input</vt:lpstr>
      <vt:lpstr>Strain Equation</vt:lpstr>
      <vt:lpstr>2D (15deg)</vt:lpstr>
      <vt:lpstr>Newton</vt:lpstr>
      <vt:lpstr>Summary</vt:lpstr>
      <vt:lpstr>eco</vt:lpstr>
      <vt:lpstr>ecu</vt:lpstr>
      <vt:lpstr>Es</vt:lpstr>
      <vt:lpstr>fck</vt:lpstr>
      <vt:lpstr>fy</vt:lpstr>
      <vt:lpstr>n</vt:lpstr>
      <vt:lpstr>'2D (15deg)'!p</vt:lpstr>
      <vt:lpstr>Summary!p</vt:lpstr>
      <vt:lpstr>pc</vt:lpstr>
      <vt:lpstr>ps</vt:lpstr>
      <vt:lpstr>xc</vt:lpstr>
      <vt:lpstr>yc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Xuan hung</cp:lastModifiedBy>
  <dcterms:created xsi:type="dcterms:W3CDTF">2026-06-11T07:38:13Z</dcterms:created>
  <dcterms:modified xsi:type="dcterms:W3CDTF">2026-07-23T03:02:23Z</dcterms:modified>
</cp:coreProperties>
</file>