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US-Home\Excel\"/>
    </mc:Choice>
  </mc:AlternateContent>
  <xr:revisionPtr revIDLastSave="0" documentId="8_{2BE42078-A38E-4FA0-8DCE-3EF5A464D449}" xr6:coauthVersionLast="45" xr6:coauthVersionMax="45" xr10:uidLastSave="{00000000-0000-0000-0000-000000000000}"/>
  <bookViews>
    <workbookView xWindow="23325" yWindow="390" windowWidth="24270" windowHeight="20115" xr2:uid="{A7E1FCFF-BEB6-4CE8-BDCB-9484A7C319E7}"/>
  </bookViews>
  <sheets>
    <sheet name="Sheet1" sheetId="1" r:id="rId1"/>
  </sheets>
  <externalReferences>
    <externalReference r:id="rId2"/>
  </externalReferences>
  <definedNames>
    <definedName name="Es">#REF!</definedName>
    <definedName name="Fyf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2" i="1" l="1"/>
  <c r="D102" i="1"/>
  <c r="K102" i="1" s="1"/>
  <c r="A102" i="1"/>
  <c r="L97" i="1"/>
  <c r="K97" i="1"/>
  <c r="F97" i="1"/>
  <c r="H97" i="1" s="1"/>
  <c r="N102" i="1" l="1"/>
  <c r="M10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95" authorId="0" shapeId="0" xr:uid="{3F981EB1-8579-416F-900A-443D6A4D4B0E}">
      <text>
        <r>
          <rPr>
            <b/>
            <sz val="9"/>
            <color indexed="81"/>
            <rFont val="Tahoma"/>
            <family val="2"/>
          </rPr>
          <t>Leave blank for the straight bridge</t>
        </r>
      </text>
    </comment>
  </commentList>
</comments>
</file>

<file path=xl/sharedStrings.xml><?xml version="1.0" encoding="utf-8"?>
<sst xmlns="http://schemas.openxmlformats.org/spreadsheetml/2006/main" count="159" uniqueCount="121">
  <si>
    <t>Sectional Checking</t>
  </si>
  <si>
    <t>7.1. Constructibility</t>
  </si>
  <si>
    <t>Lateral bending stress</t>
  </si>
  <si>
    <r>
      <t>f</t>
    </r>
    <r>
      <rPr>
        <b/>
        <vertAlign val="subscript"/>
        <sz val="9"/>
        <rFont val="맑은 고딕"/>
        <family val="3"/>
        <charset val="129"/>
      </rPr>
      <t>l</t>
    </r>
    <r>
      <rPr>
        <b/>
        <sz val="9"/>
        <rFont val="맑은 고딕"/>
        <family val="3"/>
        <charset val="129"/>
      </rPr>
      <t xml:space="preserve"> ≤ 0.6F</t>
    </r>
    <r>
      <rPr>
        <b/>
        <vertAlign val="subscript"/>
        <sz val="9"/>
        <rFont val="맑은 고딕"/>
        <family val="3"/>
        <charset val="129"/>
      </rPr>
      <t>yf</t>
    </r>
  </si>
  <si>
    <t>강.설 4.3-108</t>
  </si>
  <si>
    <t>Compression flange</t>
  </si>
  <si>
    <t>Open-flange</t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</si>
  <si>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+f</t>
    </r>
    <r>
      <rPr>
        <b/>
        <vertAlign val="subscript"/>
        <sz val="9"/>
        <rFont val="맑은 고딕"/>
        <family val="3"/>
        <charset val="129"/>
      </rPr>
      <t xml:space="preserve">l </t>
    </r>
    <r>
      <rPr>
        <b/>
        <sz val="9"/>
        <rFont val="맑은 고딕"/>
        <family val="3"/>
        <charset val="129"/>
      </rPr>
      <t>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yc</t>
    </r>
  </si>
  <si>
    <t>강.설 4.3-132</t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</si>
  <si>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+f</t>
    </r>
    <r>
      <rPr>
        <b/>
        <vertAlign val="subscript"/>
        <sz val="9"/>
        <rFont val="맑은 고딕"/>
        <family val="3"/>
        <charset val="129"/>
      </rPr>
      <t>l</t>
    </r>
    <r>
      <rPr>
        <b/>
        <sz val="9"/>
        <rFont val="맑은 고딕"/>
        <family val="3"/>
        <charset val="129"/>
      </rPr>
      <t>/3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nc</t>
    </r>
  </si>
  <si>
    <t>강.설 4.3-133</t>
  </si>
  <si>
    <t>(for slender web)</t>
    <phoneticPr fontId="11" type="noConversion"/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</si>
  <si>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crw</t>
    </r>
  </si>
  <si>
    <t>강.설 4.3-134</t>
  </si>
  <si>
    <t>Box-flange</t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</si>
  <si>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nc</t>
    </r>
  </si>
  <si>
    <t>강.설 4.3-247</t>
  </si>
  <si>
    <t>강.설 4.3-248</t>
  </si>
  <si>
    <t>Tension flange</t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</si>
  <si>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+ f</t>
    </r>
    <r>
      <rPr>
        <b/>
        <vertAlign val="subscript"/>
        <sz val="9"/>
        <rFont val="맑은 고딕"/>
        <family val="3"/>
        <charset val="129"/>
      </rPr>
      <t>l</t>
    </r>
    <r>
      <rPr>
        <b/>
        <sz val="9"/>
        <rFont val="맑은 고딕"/>
        <family val="3"/>
        <charset val="129"/>
      </rPr>
      <t xml:space="preserve">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yt</t>
    </r>
  </si>
  <si>
    <t>강.설 4.3-135</t>
  </si>
  <si>
    <r>
      <t>f</t>
    </r>
    <r>
      <rPr>
        <b/>
        <vertAlign val="subscript"/>
        <sz val="9"/>
        <rFont val="맑은 고딕"/>
        <family val="3"/>
        <charset val="129"/>
      </rPr>
      <t>bu</t>
    </r>
    <r>
      <rPr>
        <b/>
        <sz val="9"/>
        <rFont val="맑은 고딕"/>
        <family val="3"/>
        <charset val="129"/>
      </rPr>
      <t xml:space="preserve"> ≤ Φ</t>
    </r>
    <r>
      <rPr>
        <b/>
        <vertAlign val="subscript"/>
        <sz val="9"/>
        <rFont val="맑은 고딕"/>
        <family val="3"/>
        <charset val="129"/>
      </rPr>
      <t>f</t>
    </r>
    <r>
      <rPr>
        <b/>
        <sz val="9"/>
        <rFont val="맑은 고딕"/>
        <family val="3"/>
        <charset val="129"/>
      </rPr>
      <t>R</t>
    </r>
    <r>
      <rPr>
        <b/>
        <vertAlign val="subscript"/>
        <sz val="9"/>
        <rFont val="맑은 고딕"/>
        <family val="3"/>
        <charset val="129"/>
      </rPr>
      <t>h</t>
    </r>
    <r>
      <rPr>
        <b/>
        <sz val="9"/>
        <rFont val="맑은 고딕"/>
        <family val="3"/>
        <charset val="129"/>
      </rPr>
      <t>F</t>
    </r>
    <r>
      <rPr>
        <b/>
        <vertAlign val="subscript"/>
        <sz val="9"/>
        <rFont val="맑은 고딕"/>
        <family val="3"/>
        <charset val="129"/>
      </rPr>
      <t>yf</t>
    </r>
    <r>
      <rPr>
        <b/>
        <sz val="9"/>
        <rFont val="맑은 고딕"/>
        <family val="3"/>
        <charset val="129"/>
      </rPr>
      <t>Δ</t>
    </r>
  </si>
  <si>
    <t>강.설 4.3-249</t>
  </si>
  <si>
    <t>Web</t>
  </si>
  <si>
    <r>
      <t>V</t>
    </r>
    <r>
      <rPr>
        <b/>
        <vertAlign val="subscript"/>
        <sz val="9"/>
        <rFont val="맑은 고딕"/>
        <family val="3"/>
        <charset val="129"/>
      </rPr>
      <t>ui</t>
    </r>
    <r>
      <rPr>
        <b/>
        <sz val="9"/>
        <rFont val="맑은 고딕"/>
        <family val="3"/>
        <charset val="129"/>
      </rPr>
      <t xml:space="preserve"> ≤ Φ</t>
    </r>
    <r>
      <rPr>
        <b/>
        <vertAlign val="subscript"/>
        <sz val="9"/>
        <rFont val="맑은 고딕"/>
        <family val="3"/>
        <charset val="129"/>
      </rPr>
      <t>v</t>
    </r>
    <r>
      <rPr>
        <b/>
        <sz val="9"/>
        <rFont val="맑은 고딕"/>
        <family val="3"/>
        <charset val="129"/>
      </rPr>
      <t>V</t>
    </r>
    <r>
      <rPr>
        <b/>
        <vertAlign val="subscript"/>
        <sz val="9"/>
        <rFont val="맑은 고딕"/>
        <family val="3"/>
        <charset val="129"/>
      </rPr>
      <t>n</t>
    </r>
  </si>
  <si>
    <t>강.설 4.3-137</t>
  </si>
  <si>
    <t>7.1.1. Flange Lateral bending stress</t>
  </si>
  <si>
    <t>강.설 4.3.3.1.1.6</t>
  </si>
  <si>
    <r>
      <t>f</t>
    </r>
    <r>
      <rPr>
        <b/>
        <vertAlign val="subscript"/>
        <sz val="9"/>
        <rFont val="맑은 고딕"/>
        <family val="3"/>
        <charset val="129"/>
      </rPr>
      <t>ℓ</t>
    </r>
    <r>
      <rPr>
        <b/>
        <sz val="9"/>
        <rFont val="맑은 고딕"/>
        <family val="3"/>
        <charset val="129"/>
      </rPr>
      <t xml:space="preserve"> ≤ 0.6F</t>
    </r>
    <r>
      <rPr>
        <b/>
        <vertAlign val="subscript"/>
        <sz val="9"/>
        <rFont val="맑은 고딕"/>
        <family val="3"/>
        <charset val="129"/>
      </rPr>
      <t>yf</t>
    </r>
  </si>
  <si>
    <r>
      <t>Calcualation of f</t>
    </r>
    <r>
      <rPr>
        <b/>
        <vertAlign val="subscript"/>
        <sz val="9"/>
        <rFont val="맑은 고딕"/>
        <family val="3"/>
        <charset val="129"/>
      </rPr>
      <t>ℓ</t>
    </r>
  </si>
  <si>
    <t>Case</t>
  </si>
  <si>
    <r>
      <t>f</t>
    </r>
    <r>
      <rPr>
        <b/>
        <vertAlign val="subscript"/>
        <sz val="9"/>
        <rFont val="맑은 고딕"/>
        <family val="3"/>
        <charset val="129"/>
      </rPr>
      <t>ℓ</t>
    </r>
  </si>
  <si>
    <r>
      <t>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≤ 1.2L</t>
    </r>
    <r>
      <rPr>
        <vertAlign val="subscript"/>
        <sz val="9"/>
        <rFont val="맑은 고딕"/>
        <family val="3"/>
        <charset val="129"/>
      </rPr>
      <t>p</t>
    </r>
    <r>
      <rPr>
        <sz val="9"/>
        <rFont val="맑은 고딕"/>
        <family val="3"/>
        <charset val="129"/>
      </rPr>
      <t>√(C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 xml:space="preserve"> / f</t>
    </r>
    <r>
      <rPr>
        <vertAlign val="subscript"/>
        <sz val="9"/>
        <rFont val="맑은 고딕"/>
        <family val="3"/>
        <charset val="129"/>
      </rPr>
      <t>bu</t>
    </r>
    <r>
      <rPr>
        <sz val="9"/>
        <rFont val="맑은 고딕"/>
        <family val="3"/>
        <charset val="129"/>
      </rPr>
      <t>)</t>
    </r>
  </si>
  <si>
    <r>
      <t>f</t>
    </r>
    <r>
      <rPr>
        <vertAlign val="subscript"/>
        <sz val="9"/>
        <rFont val="맑은 고딕"/>
        <family val="3"/>
        <charset val="129"/>
      </rPr>
      <t>ℓ1</t>
    </r>
  </si>
  <si>
    <t>Compression flange</t>
    <phoneticPr fontId="11" type="noConversion"/>
  </si>
  <si>
    <t>Otherwise</t>
  </si>
  <si>
    <r>
      <rPr>
        <sz val="9"/>
        <rFont val="Symbol"/>
        <family val="1"/>
        <charset val="2"/>
      </rPr>
      <t xml:space="preserve"> </t>
    </r>
    <r>
      <rPr>
        <sz val="9"/>
        <rFont val="맑은 고딕"/>
        <family val="3"/>
        <charset val="129"/>
      </rPr>
      <t>• f</t>
    </r>
    <r>
      <rPr>
        <vertAlign val="subscript"/>
        <sz val="9"/>
        <rFont val="맑은 고딕"/>
        <family val="3"/>
        <charset val="129"/>
      </rPr>
      <t>ℓ1</t>
    </r>
    <r>
      <rPr>
        <sz val="9"/>
        <rFont val="맑은 고딕"/>
        <family val="3"/>
        <charset val="129"/>
      </rPr>
      <t xml:space="preserve">  ≥  f</t>
    </r>
    <r>
      <rPr>
        <vertAlign val="subscript"/>
        <sz val="9"/>
        <rFont val="맑은 고딕"/>
        <family val="3"/>
        <charset val="129"/>
      </rPr>
      <t>ℓ1</t>
    </r>
  </si>
  <si>
    <r>
      <t>1-f</t>
    </r>
    <r>
      <rPr>
        <vertAlign val="subscript"/>
        <sz val="9"/>
        <rFont val="맑은 고딕"/>
        <family val="3"/>
        <charset val="129"/>
      </rPr>
      <t>bu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cr</t>
    </r>
  </si>
  <si>
    <t>Tension flange</t>
    <phoneticPr fontId="11" type="noConversion"/>
  </si>
  <si>
    <t>여기서,</t>
    <phoneticPr fontId="11" type="noConversion"/>
  </si>
  <si>
    <r>
      <t>L</t>
    </r>
    <r>
      <rPr>
        <vertAlign val="subscript"/>
        <sz val="9"/>
        <rFont val="맑은 고딕"/>
        <family val="3"/>
        <charset val="129"/>
      </rPr>
      <t>b</t>
    </r>
  </si>
  <si>
    <t>=</t>
    <phoneticPr fontId="11" type="noConversion"/>
  </si>
  <si>
    <t>비지지걸이</t>
    <phoneticPr fontId="11" type="noConversion"/>
  </si>
  <si>
    <r>
      <t>L</t>
    </r>
    <r>
      <rPr>
        <vertAlign val="subscript"/>
        <sz val="9"/>
        <rFont val="맑은 고딕"/>
        <family val="3"/>
        <charset val="129"/>
      </rPr>
      <t>p</t>
    </r>
  </si>
  <si>
    <r>
      <t>1.0•r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•</t>
    </r>
    <r>
      <rPr>
        <sz val="9"/>
        <rFont val="Symbol"/>
        <family val="1"/>
        <charset val="2"/>
      </rPr>
      <t>Ö</t>
    </r>
    <r>
      <rPr>
        <sz val="9"/>
        <rFont val="맑은 고딕"/>
        <family val="3"/>
        <charset val="129"/>
      </rPr>
      <t>(E/F</t>
    </r>
    <r>
      <rPr>
        <vertAlign val="subscript"/>
        <sz val="9"/>
        <rFont val="맑은 고딕"/>
        <family val="3"/>
        <charset val="129"/>
      </rPr>
      <t>yc</t>
    </r>
    <r>
      <rPr>
        <sz val="9"/>
        <rFont val="맑은 고딕"/>
        <family val="3"/>
        <charset val="129"/>
      </rPr>
      <t>)</t>
    </r>
  </si>
  <si>
    <t>소성거동을 보장하는 비지지길이의 한계</t>
    <phoneticPr fontId="11" type="noConversion"/>
  </si>
  <si>
    <t>강.설 4.3.3.1.8.2(3)</t>
  </si>
  <si>
    <r>
      <t>C</t>
    </r>
    <r>
      <rPr>
        <vertAlign val="subscript"/>
        <sz val="9"/>
        <rFont val="맑은 고딕"/>
        <family val="3"/>
        <charset val="129"/>
      </rPr>
      <t>b</t>
    </r>
  </si>
  <si>
    <t>모멘트 보정계수, taken as 1.0</t>
    <phoneticPr fontId="11" type="noConversion"/>
  </si>
  <si>
    <r>
      <t>if f</t>
    </r>
    <r>
      <rPr>
        <vertAlign val="subscript"/>
        <sz val="9"/>
        <rFont val="맑은 고딕"/>
        <family val="3"/>
        <charset val="129"/>
      </rPr>
      <t>mid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&gt; 1</t>
    </r>
  </si>
  <si>
    <r>
      <t>If f</t>
    </r>
    <r>
      <rPr>
        <vertAlign val="sub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= 0</t>
    </r>
  </si>
  <si>
    <r>
      <t>1.75-1.05f</t>
    </r>
    <r>
      <rPr>
        <vertAlign val="subscript"/>
        <sz val="9"/>
        <rFont val="맑은 고딕"/>
        <family val="3"/>
        <charset val="129"/>
      </rPr>
      <t>1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+ 0.3(f</t>
    </r>
    <r>
      <rPr>
        <vertAlign val="subscript"/>
        <sz val="9"/>
        <rFont val="맑은 고딕"/>
        <family val="3"/>
        <charset val="129"/>
      </rPr>
      <t>1</t>
    </r>
    <r>
      <rPr>
        <sz val="9"/>
        <rFont val="맑은 고딕"/>
        <family val="3"/>
        <charset val="129"/>
      </rPr>
      <t>/f</t>
    </r>
    <r>
      <rPr>
        <vertAlign val="sub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 xml:space="preserve"> </t>
    </r>
    <r>
      <rPr>
        <sz val="9"/>
        <rFont val="Symbol"/>
        <family val="1"/>
        <charset val="2"/>
      </rPr>
      <t>£</t>
    </r>
    <r>
      <rPr>
        <sz val="9"/>
        <rFont val="맑은 고딕"/>
        <family val="3"/>
        <charset val="129"/>
      </rPr>
      <t xml:space="preserve"> 2.3</t>
    </r>
  </si>
  <si>
    <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 xml:space="preserve"> </t>
    </r>
  </si>
  <si>
    <t>for constructibility (A.C.6.10.1.10.2)</t>
    <phoneticPr fontId="11" type="noConversion"/>
  </si>
  <si>
    <t>강.설 4.3.3.1.1.10(2)</t>
  </si>
  <si>
    <t>flange lateral bending stress throughout the unbraced length</t>
    <phoneticPr fontId="11" type="noConversion"/>
  </si>
  <si>
    <t>=</t>
  </si>
  <si>
    <r>
      <t>(1.25M</t>
    </r>
    <r>
      <rPr>
        <vertAlign val="subscript"/>
        <sz val="9"/>
        <rFont val="맑은 고딕"/>
        <family val="3"/>
        <charset val="129"/>
      </rPr>
      <t>lw</t>
    </r>
    <r>
      <rPr>
        <sz val="9"/>
        <rFont val="맑은 고딕"/>
        <family val="3"/>
        <charset val="129"/>
      </rPr>
      <t xml:space="preserve"> + 1.25M</t>
    </r>
    <r>
      <rPr>
        <vertAlign val="subscript"/>
        <sz val="9"/>
        <rFont val="맑은 고딕"/>
        <family val="3"/>
        <charset val="129"/>
      </rPr>
      <t>lo</t>
    </r>
    <r>
      <rPr>
        <sz val="9"/>
        <rFont val="맑은 고딕"/>
        <family val="3"/>
        <charset val="129"/>
      </rPr>
      <t xml:space="preserve"> + 1.5M</t>
    </r>
    <r>
      <rPr>
        <vertAlign val="subscript"/>
        <sz val="9"/>
        <rFont val="맑은 고딕"/>
        <family val="3"/>
        <charset val="129"/>
      </rPr>
      <t>lf</t>
    </r>
    <r>
      <rPr>
        <sz val="9"/>
        <rFont val="맑은 고딕"/>
        <family val="3"/>
        <charset val="129"/>
      </rPr>
      <t xml:space="preserve"> + 1.5M</t>
    </r>
    <r>
      <rPr>
        <vertAlign val="subscript"/>
        <sz val="9"/>
        <rFont val="맑은 고딕"/>
        <family val="3"/>
        <charset val="129"/>
      </rPr>
      <t>lc</t>
    </r>
    <r>
      <rPr>
        <sz val="9"/>
        <rFont val="맑은 고딕"/>
        <family val="3"/>
        <charset val="129"/>
      </rPr>
      <t>) / S</t>
    </r>
    <r>
      <rPr>
        <vertAlign val="subscript"/>
        <sz val="9"/>
        <rFont val="맑은 고딕"/>
        <family val="3"/>
        <charset val="129"/>
      </rPr>
      <t>ℓ</t>
    </r>
  </si>
  <si>
    <r>
      <t>M</t>
    </r>
    <r>
      <rPr>
        <vertAlign val="subscript"/>
        <sz val="9"/>
        <rFont val="맑은 고딕"/>
        <family val="3"/>
        <charset val="129"/>
      </rPr>
      <t>lw</t>
    </r>
    <r>
      <rPr>
        <sz val="9"/>
        <rFont val="맑은 고딕"/>
        <family val="3"/>
        <charset val="129"/>
      </rPr>
      <t/>
    </r>
  </si>
  <si>
    <t>lateral bending moment due to horizontal component of web shear in web</t>
  </si>
  <si>
    <r>
      <t>M</t>
    </r>
    <r>
      <rPr>
        <vertAlign val="subscript"/>
        <sz val="9"/>
        <rFont val="맑은 고딕"/>
        <family val="3"/>
        <charset val="129"/>
      </rPr>
      <t>lo</t>
    </r>
  </si>
  <si>
    <t>lateral bending moment due to deck overhang wet concrete load</t>
  </si>
  <si>
    <r>
      <t>M</t>
    </r>
    <r>
      <rPr>
        <vertAlign val="subscript"/>
        <sz val="9"/>
        <rFont val="맑은 고딕"/>
        <family val="3"/>
        <charset val="129"/>
      </rPr>
      <t>lf</t>
    </r>
  </si>
  <si>
    <t>lateral bending moment due to deck overhang forms load</t>
  </si>
  <si>
    <r>
      <t>M</t>
    </r>
    <r>
      <rPr>
        <vertAlign val="subscript"/>
        <sz val="9"/>
        <rFont val="맑은 고딕"/>
        <family val="3"/>
        <charset val="129"/>
      </rPr>
      <t>lc</t>
    </r>
  </si>
  <si>
    <t>lateral bending moment due to curvature</t>
  </si>
  <si>
    <t xml:space="preserve">■ </t>
  </si>
  <si>
    <t>Moment due to horizontal component of web shear</t>
  </si>
  <si>
    <r>
      <t>M</t>
    </r>
    <r>
      <rPr>
        <vertAlign val="subscript"/>
        <sz val="9"/>
        <rFont val="맑은 고딕"/>
        <family val="3"/>
        <charset val="129"/>
      </rPr>
      <t>lw</t>
    </r>
    <r>
      <rPr>
        <sz val="9"/>
        <rFont val="맑은 고딕"/>
        <family val="3"/>
        <charset val="129"/>
      </rPr>
      <t xml:space="preserve"> = w∙L</t>
    </r>
    <r>
      <rPr>
        <vertAlign val="subscript"/>
        <sz val="9"/>
        <rFont val="맑은 고딕"/>
        <family val="3"/>
        <charset val="129"/>
      </rPr>
      <t>b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/12</t>
    </r>
  </si>
  <si>
    <r>
      <t>w = V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= </t>
    </r>
    <r>
      <rPr>
        <sz val="9"/>
        <rFont val="Calibri"/>
        <family val="3"/>
        <charset val="161"/>
      </rPr>
      <t>Δ</t>
    </r>
    <r>
      <rPr>
        <vertAlign val="subscript"/>
        <sz val="9"/>
        <rFont val="맑은 고딕"/>
        <family val="3"/>
        <charset val="129"/>
      </rPr>
      <t>v</t>
    </r>
    <r>
      <rPr>
        <sz val="9"/>
        <rFont val="맑은 고딕"/>
        <family val="3"/>
        <charset val="129"/>
      </rPr>
      <t>∙tan</t>
    </r>
    <r>
      <rPr>
        <sz val="9"/>
        <rFont val="Calibri"/>
        <family val="3"/>
        <charset val="161"/>
      </rPr>
      <t>θ</t>
    </r>
  </si>
  <si>
    <r>
      <rPr>
        <sz val="9"/>
        <rFont val="Calibri"/>
        <family val="3"/>
        <charset val="161"/>
      </rPr>
      <t>Δ</t>
    </r>
    <r>
      <rPr>
        <sz val="9"/>
        <rFont val="맑은 고딕"/>
        <family val="3"/>
        <charset val="129"/>
      </rPr>
      <t>v = [</t>
    </r>
    <r>
      <rPr>
        <sz val="9"/>
        <rFont val="Calibri"/>
        <family val="3"/>
      </rPr>
      <t>A1</t>
    </r>
    <r>
      <rPr>
        <sz val="9"/>
        <rFont val="맑은 고딕"/>
        <family val="3"/>
        <charset val="129"/>
      </rPr>
      <t>•75kN/m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 xml:space="preserve"> + (</t>
    </r>
    <r>
      <rPr>
        <sz val="9"/>
        <rFont val="Calibri"/>
        <family val="3"/>
      </rPr>
      <t>A</t>
    </r>
    <r>
      <rPr>
        <vertAlign val="subscript"/>
        <sz val="9"/>
        <rFont val="Calibri"/>
        <family val="2"/>
      </rPr>
      <t>c</t>
    </r>
    <r>
      <rPr>
        <sz val="9"/>
        <rFont val="맑은 고딕"/>
        <family val="3"/>
        <charset val="129"/>
      </rPr>
      <t xml:space="preserve"> + </t>
    </r>
    <r>
      <rPr>
        <sz val="9"/>
        <rFont val="Calibri"/>
        <family val="3"/>
      </rPr>
      <t>A</t>
    </r>
    <r>
      <rPr>
        <vertAlign val="subscript"/>
        <sz val="9"/>
        <rFont val="Calibri"/>
        <family val="2"/>
      </rPr>
      <t>s</t>
    </r>
    <r>
      <rPr>
        <sz val="9"/>
        <rFont val="맑은 고딕"/>
        <family val="3"/>
        <charset val="129"/>
      </rPr>
      <t>)•25kN/m</t>
    </r>
    <r>
      <rPr>
        <vertAlign val="superscript"/>
        <sz val="9"/>
        <rFont val="맑은 고딕"/>
        <family val="3"/>
        <charset val="129"/>
      </rPr>
      <t>3</t>
    </r>
    <r>
      <rPr>
        <sz val="9"/>
        <rFont val="맑은 고딕"/>
        <family val="3"/>
        <charset val="129"/>
      </rPr>
      <t>]/2</t>
    </r>
  </si>
  <si>
    <r>
      <t>A1, A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, A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 xml:space="preserve"> = sectional area of steel girder, bottom concrete and deck slab</t>
    </r>
  </si>
  <si>
    <t>Moment due to overhang wet concrete loading</t>
  </si>
  <si>
    <r>
      <t>M</t>
    </r>
    <r>
      <rPr>
        <vertAlign val="subscript"/>
        <sz val="9"/>
        <rFont val="맑은 고딕"/>
        <family val="3"/>
        <charset val="129"/>
      </rPr>
      <t>lo</t>
    </r>
    <r>
      <rPr>
        <sz val="9"/>
        <rFont val="맑은 고딕"/>
        <family val="3"/>
        <charset val="129"/>
      </rPr>
      <t xml:space="preserve"> = w∙L</t>
    </r>
    <r>
      <rPr>
        <vertAlign val="subscript"/>
        <sz val="9"/>
        <rFont val="맑은 고딕"/>
        <family val="3"/>
        <charset val="129"/>
      </rPr>
      <t>b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/12</t>
    </r>
  </si>
  <si>
    <r>
      <t>w = F</t>
    </r>
    <r>
      <rPr>
        <vertAlign val="subscript"/>
        <sz val="9"/>
        <rFont val="맑은 고딕"/>
        <family val="3"/>
        <charset val="129"/>
      </rPr>
      <t>h</t>
    </r>
    <r>
      <rPr>
        <sz val="9"/>
        <rFont val="맑은 고딕"/>
        <family val="3"/>
        <charset val="129"/>
      </rPr>
      <t xml:space="preserve"> = 0.5∙F</t>
    </r>
    <r>
      <rPr>
        <vertAlign val="subscript"/>
        <sz val="9"/>
        <rFont val="맑은 고딕"/>
        <family val="3"/>
        <charset val="129"/>
      </rPr>
      <t>con</t>
    </r>
    <r>
      <rPr>
        <sz val="9"/>
        <rFont val="맑은 고딕"/>
        <family val="3"/>
        <charset val="129"/>
      </rPr>
      <t>/tanα</t>
    </r>
  </si>
  <si>
    <r>
      <t>F</t>
    </r>
    <r>
      <rPr>
        <vertAlign val="subscript"/>
        <sz val="9"/>
        <rFont val="맑은 고딕"/>
        <family val="3"/>
        <charset val="129"/>
      </rPr>
      <t>con</t>
    </r>
    <r>
      <rPr>
        <sz val="9"/>
        <rFont val="맑은 고딕"/>
        <family val="3"/>
        <charset val="129"/>
      </rPr>
      <t xml:space="preserve"> = t</t>
    </r>
    <r>
      <rPr>
        <vertAlign val="subscript"/>
        <sz val="9"/>
        <rFont val="맑은 고딕"/>
        <family val="3"/>
        <charset val="129"/>
      </rPr>
      <t>s</t>
    </r>
    <r>
      <rPr>
        <sz val="9"/>
        <rFont val="맑은 고딕"/>
        <family val="3"/>
        <charset val="129"/>
      </rPr>
      <t>•b•25kN/m</t>
    </r>
    <r>
      <rPr>
        <vertAlign val="superscript"/>
        <sz val="9"/>
        <rFont val="맑은 고딕"/>
        <family val="3"/>
        <charset val="129"/>
      </rPr>
      <t>3</t>
    </r>
  </si>
  <si>
    <t>b, ts = cantilever and thickness of deck slab</t>
    <phoneticPr fontId="11" type="noConversion"/>
  </si>
  <si>
    <t>Moment due to overhang form loads</t>
  </si>
  <si>
    <r>
      <t>M</t>
    </r>
    <r>
      <rPr>
        <vertAlign val="subscript"/>
        <sz val="9"/>
        <rFont val="맑은 고딕"/>
        <family val="3"/>
        <charset val="129"/>
      </rPr>
      <t>lf</t>
    </r>
    <r>
      <rPr>
        <sz val="9"/>
        <rFont val="맑은 고딕"/>
        <family val="3"/>
        <charset val="129"/>
      </rPr>
      <t xml:space="preserve"> = w∙L</t>
    </r>
    <r>
      <rPr>
        <vertAlign val="subscript"/>
        <sz val="9"/>
        <rFont val="맑은 고딕"/>
        <family val="3"/>
        <charset val="129"/>
      </rPr>
      <t>b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/12</t>
    </r>
  </si>
  <si>
    <r>
      <t>w = 0.5∙F</t>
    </r>
    <r>
      <rPr>
        <vertAlign val="subscript"/>
        <sz val="9"/>
        <rFont val="맑은 고딕"/>
        <family val="3"/>
        <charset val="129"/>
      </rPr>
      <t>forms</t>
    </r>
    <r>
      <rPr>
        <sz val="9"/>
        <rFont val="맑은 고딕"/>
        <family val="3"/>
        <charset val="129"/>
      </rPr>
      <t>/tanα</t>
    </r>
  </si>
  <si>
    <r>
      <t>F</t>
    </r>
    <r>
      <rPr>
        <vertAlign val="subscript"/>
        <sz val="9"/>
        <rFont val="맑은 고딕"/>
        <family val="3"/>
        <charset val="129"/>
      </rPr>
      <t>forms</t>
    </r>
    <r>
      <rPr>
        <sz val="9"/>
        <rFont val="맑은 고딕"/>
        <family val="3"/>
        <charset val="129"/>
      </rPr>
      <t xml:space="preserve"> = </t>
    </r>
  </si>
  <si>
    <t>kN/m (assumed)</t>
    <phoneticPr fontId="11" type="noConversion"/>
  </si>
  <si>
    <t>Moment due to curvature</t>
  </si>
  <si>
    <r>
      <t>M</t>
    </r>
    <r>
      <rPr>
        <vertAlign val="subscript"/>
        <sz val="9"/>
        <rFont val="맑은 고딕"/>
        <family val="3"/>
        <charset val="129"/>
      </rPr>
      <t>lc</t>
    </r>
    <r>
      <rPr>
        <sz val="9"/>
        <rFont val="맑은 고딕"/>
        <family val="3"/>
        <charset val="129"/>
      </rPr>
      <t xml:space="preserve"> = ML</t>
    </r>
    <r>
      <rPr>
        <vertAlign val="subscript"/>
        <sz val="9"/>
        <rFont val="맑은 고딕"/>
        <family val="3"/>
        <charset val="129"/>
      </rPr>
      <t>b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/(NRD)</t>
    </r>
  </si>
  <si>
    <t>N - a constant taken as 12, R - girder radius, D - web depth</t>
    <phoneticPr fontId="11" type="noConversion"/>
  </si>
  <si>
    <r>
      <t>F</t>
    </r>
    <r>
      <rPr>
        <vertAlign val="subscript"/>
        <sz val="9"/>
        <rFont val="맑은 고딕"/>
        <family val="3"/>
        <charset val="129"/>
      </rPr>
      <t>cr</t>
    </r>
  </si>
  <si>
    <r>
      <t>C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R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π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E</t>
    </r>
  </si>
  <si>
    <r>
      <t>(L</t>
    </r>
    <r>
      <rPr>
        <vertAlign val="subscript"/>
        <sz val="9"/>
        <rFont val="맑은 고딕"/>
        <family val="3"/>
        <charset val="129"/>
      </rPr>
      <t>b</t>
    </r>
    <r>
      <rPr>
        <sz val="9"/>
        <rFont val="맑은 고딕"/>
        <family val="3"/>
        <charset val="129"/>
      </rPr>
      <t>/r</t>
    </r>
    <r>
      <rPr>
        <vertAlign val="subscript"/>
        <sz val="9"/>
        <rFont val="맑은 고딕"/>
        <family val="3"/>
        <charset val="129"/>
      </rPr>
      <t>t</t>
    </r>
    <r>
      <rPr>
        <sz val="9"/>
        <rFont val="맑은 고딕"/>
        <family val="3"/>
        <charset val="129"/>
      </rPr>
      <t>)</t>
    </r>
    <r>
      <rPr>
        <vertAlign val="superscript"/>
        <sz val="9"/>
        <rFont val="맑은 고딕"/>
        <family val="3"/>
        <charset val="129"/>
      </rPr>
      <t>2</t>
    </r>
  </si>
  <si>
    <r>
      <t>r</t>
    </r>
    <r>
      <rPr>
        <vertAlign val="subscript"/>
        <sz val="9"/>
        <rFont val="맑은 고딕"/>
        <family val="3"/>
        <charset val="129"/>
      </rPr>
      <t>t</t>
    </r>
  </si>
  <si>
    <r>
      <t>b</t>
    </r>
    <r>
      <rPr>
        <vertAlign val="subscript"/>
        <sz val="9"/>
        <rFont val="맑은 고딕"/>
        <family val="3"/>
        <charset val="129"/>
      </rPr>
      <t>fc</t>
    </r>
  </si>
  <si>
    <r>
      <t>√(12(1 + D</t>
    </r>
    <r>
      <rPr>
        <vertAlign val="subscript"/>
        <sz val="9"/>
        <rFont val="맑은 고딕"/>
        <family val="3"/>
        <charset val="129"/>
      </rPr>
      <t>c</t>
    </r>
    <r>
      <rPr>
        <sz val="9"/>
        <rFont val="맑은 고딕"/>
        <family val="3"/>
        <charset val="129"/>
      </rPr>
      <t>t</t>
    </r>
    <r>
      <rPr>
        <vertAlign val="subscript"/>
        <sz val="9"/>
        <rFont val="맑은 고딕"/>
        <family val="3"/>
        <charset val="129"/>
      </rPr>
      <t>w</t>
    </r>
    <r>
      <rPr>
        <sz val="9"/>
        <rFont val="맑은 고딕"/>
        <family val="3"/>
        <charset val="129"/>
      </rPr>
      <t>/3/b</t>
    </r>
    <r>
      <rPr>
        <vertAlign val="subscript"/>
        <sz val="9"/>
        <rFont val="맑은 고딕"/>
        <family val="3"/>
        <charset val="129"/>
      </rPr>
      <t>fc</t>
    </r>
    <r>
      <rPr>
        <sz val="9"/>
        <rFont val="맑은 고딕"/>
        <family val="3"/>
        <charset val="129"/>
      </rPr>
      <t>/t</t>
    </r>
    <r>
      <rPr>
        <vertAlign val="subscript"/>
        <sz val="9"/>
        <rFont val="맑은 고딕"/>
        <family val="3"/>
        <charset val="129"/>
      </rPr>
      <t>fc</t>
    </r>
    <r>
      <rPr>
        <sz val="9"/>
        <rFont val="맑은 고딕"/>
        <family val="3"/>
        <charset val="129"/>
      </rPr>
      <t>))</t>
    </r>
  </si>
  <si>
    <r>
      <t>f</t>
    </r>
    <r>
      <rPr>
        <vertAlign val="subscript"/>
        <sz val="9"/>
        <rFont val="맑은 고딕"/>
        <family val="3"/>
        <charset val="129"/>
      </rPr>
      <t>bu</t>
    </r>
  </si>
  <si>
    <t>largest values of compressive stress in the flange</t>
    <phoneticPr fontId="11" type="noConversion"/>
  </si>
  <si>
    <r>
      <t>D</t>
    </r>
    <r>
      <rPr>
        <vertAlign val="subscript"/>
        <sz val="9"/>
        <rFont val="맑은 고딕"/>
        <family val="3"/>
        <charset val="129"/>
      </rPr>
      <t>c</t>
    </r>
  </si>
  <si>
    <t>deep of web in compression in elastic range</t>
    <phoneticPr fontId="11" type="noConversion"/>
  </si>
  <si>
    <r>
      <t>S</t>
    </r>
    <r>
      <rPr>
        <vertAlign val="subscript"/>
        <sz val="9"/>
        <rFont val="맑은 고딕"/>
        <family val="3"/>
        <charset val="129"/>
      </rPr>
      <t>l</t>
    </r>
  </si>
  <si>
    <r>
      <t>t</t>
    </r>
    <r>
      <rPr>
        <vertAlign val="subscript"/>
        <sz val="9"/>
        <rFont val="맑은 고딕"/>
        <family val="3"/>
        <charset val="129"/>
      </rPr>
      <t>top</t>
    </r>
    <r>
      <rPr>
        <sz val="9"/>
        <rFont val="맑은 고딕"/>
        <family val="3"/>
        <charset val="129"/>
      </rPr>
      <t>b</t>
    </r>
    <r>
      <rPr>
        <vertAlign val="subscript"/>
        <sz val="9"/>
        <rFont val="맑은 고딕"/>
        <family val="3"/>
        <charset val="129"/>
      </rPr>
      <t>top</t>
    </r>
    <r>
      <rPr>
        <vertAlign val="superscript"/>
        <sz val="9"/>
        <rFont val="맑은 고딕"/>
        <family val="3"/>
        <charset val="129"/>
      </rPr>
      <t>2</t>
    </r>
    <r>
      <rPr>
        <sz val="9"/>
        <rFont val="맑은 고딕"/>
        <family val="3"/>
        <charset val="129"/>
      </rPr>
      <t>/6</t>
    </r>
  </si>
  <si>
    <t>section modulus of top flange about a vertical axis through the web</t>
    <phoneticPr fontId="11" type="noConversion"/>
  </si>
  <si>
    <t>Table 7.1.1. Calculation of flange lateral bending moments</t>
    <phoneticPr fontId="11" type="noConversion"/>
  </si>
  <si>
    <t>Node</t>
  </si>
  <si>
    <r>
      <t>M</t>
    </r>
    <r>
      <rPr>
        <vertAlign val="subscript"/>
        <sz val="9"/>
        <rFont val="맑은 고딕"/>
        <family val="3"/>
        <charset val="129"/>
      </rPr>
      <t>Lw</t>
    </r>
    <r>
      <rPr>
        <sz val="9"/>
        <rFont val="맑은 고딕"/>
        <family val="3"/>
        <charset val="129"/>
      </rPr>
      <t xml:space="preserve"> 산정</t>
    </r>
  </si>
  <si>
    <r>
      <t>M</t>
    </r>
    <r>
      <rPr>
        <vertAlign val="subscript"/>
        <sz val="9"/>
        <rFont val="맑은 고딕"/>
        <family val="3"/>
        <charset val="129"/>
      </rPr>
      <t>lo</t>
    </r>
    <r>
      <rPr>
        <sz val="9"/>
        <rFont val="맑은 고딕"/>
        <family val="3"/>
        <charset val="129"/>
      </rPr>
      <t xml:space="preserve"> 산정</t>
    </r>
  </si>
  <si>
    <t>R</t>
    <phoneticPr fontId="11" type="noConversion"/>
  </si>
  <si>
    <t>A1</t>
    <phoneticPr fontId="11" type="noConversion"/>
  </si>
  <si>
    <t>Ac</t>
    <phoneticPr fontId="11" type="noConversion"/>
  </si>
  <si>
    <t>As</t>
    <phoneticPr fontId="11" type="noConversion"/>
  </si>
  <si>
    <t>ΔV</t>
    <phoneticPr fontId="11" type="noConversion"/>
  </si>
  <si>
    <t>tanθ</t>
    <phoneticPr fontId="11" type="noConversion"/>
  </si>
  <si>
    <r>
      <t>M</t>
    </r>
    <r>
      <rPr>
        <vertAlign val="subscript"/>
        <sz val="9"/>
        <rFont val="맑은 고딕"/>
        <family val="3"/>
        <charset val="129"/>
      </rPr>
      <t>Lw</t>
    </r>
  </si>
  <si>
    <t>tanα</t>
    <phoneticPr fontId="11" type="noConversion"/>
  </si>
  <si>
    <r>
      <t>F</t>
    </r>
    <r>
      <rPr>
        <vertAlign val="subscript"/>
        <sz val="9"/>
        <rFont val="맑은 고딕"/>
        <family val="3"/>
        <charset val="129"/>
      </rPr>
      <t>con</t>
    </r>
  </si>
  <si>
    <t>Table 7.1.2. Checking flange lateral bending stress</t>
    <phoneticPr fontId="11" type="noConversion"/>
  </si>
  <si>
    <t>정/부</t>
    <phoneticPr fontId="11" type="noConversion"/>
  </si>
  <si>
    <r>
      <t>f</t>
    </r>
    <r>
      <rPr>
        <vertAlign val="subscript"/>
        <sz val="9"/>
        <rFont val="맑은 고딕"/>
        <family val="3"/>
        <charset val="129"/>
      </rPr>
      <t>l1</t>
    </r>
  </si>
  <si>
    <r>
      <t>f</t>
    </r>
    <r>
      <rPr>
        <vertAlign val="subscript"/>
        <sz val="9"/>
        <rFont val="맑은 고딕"/>
        <family val="3"/>
        <charset val="129"/>
      </rPr>
      <t>l</t>
    </r>
  </si>
  <si>
    <r>
      <t>0.6F</t>
    </r>
    <r>
      <rPr>
        <vertAlign val="subscript"/>
        <sz val="9"/>
        <rFont val="맑은 고딕"/>
        <family val="3"/>
        <charset val="129"/>
      </rPr>
      <t>y</t>
    </r>
  </si>
  <si>
    <t>검토</t>
    <phoneticPr fontId="11" type="noConversion"/>
  </si>
  <si>
    <t>Ratio</t>
    <phoneticPr fontId="11" type="noConversion"/>
  </si>
  <si>
    <t>상연</t>
    <phoneticPr fontId="11" type="noConversion"/>
  </si>
  <si>
    <t>하연</t>
    <phoneticPr fontId="11" type="noConversion"/>
  </si>
  <si>
    <t>모멘트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</si>
</sst>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x&quot;#"/>
    <numFmt numFmtId="165" formatCode="0.0000000"/>
    <numFmt numFmtId="166" formatCode="0.0"/>
    <numFmt numFmtId="167" formatCode="0.0.E+00"/>
    <numFmt numFmtId="168" formatCode="_-* #,##0.00_-;\-* #,##0.00_-;_-* &quot;-&quot;??_-;_-@_-"/>
    <numFmt numFmtId="169" formatCode="0.000"/>
    <numFmt numFmtId="170" formatCode="0.E+00"/>
  </numFmts>
  <fonts count="31">
    <font>
      <sz val="11"/>
      <color theme="1"/>
      <name val="Calibri"/>
      <family val="2"/>
      <scheme val="minor"/>
    </font>
    <font>
      <sz val="9"/>
      <name val="맑은 고딕"/>
      <family val="3"/>
      <charset val="129"/>
    </font>
    <font>
      <b/>
      <sz val="14"/>
      <name val="맑은 고딕"/>
      <family val="3"/>
      <charset val="129"/>
    </font>
    <font>
      <b/>
      <sz val="14"/>
      <color theme="0"/>
      <name val="맑은 고딕"/>
      <family val="3"/>
      <charset val="129"/>
    </font>
    <font>
      <b/>
      <sz val="14"/>
      <color theme="8" tint="-0.499984740745262"/>
      <name val="맑은 고딕"/>
      <family val="3"/>
      <charset val="129"/>
    </font>
    <font>
      <b/>
      <sz val="9"/>
      <color theme="4" tint="-0.249977111117893"/>
      <name val="맑은 고딕"/>
      <family val="3"/>
      <charset val="129"/>
    </font>
    <font>
      <b/>
      <sz val="12"/>
      <color theme="8" tint="-0.499984740745262"/>
      <name val="맑은 고딕"/>
      <family val="3"/>
      <charset val="129"/>
    </font>
    <font>
      <sz val="9"/>
      <name val="Symbol"/>
      <family val="1"/>
      <charset val="2"/>
    </font>
    <font>
      <sz val="9"/>
      <color rgb="FFFF0000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b/>
      <vertAlign val="subscript"/>
      <sz val="9"/>
      <name val="맑은 고딕"/>
      <family val="3"/>
      <charset val="129"/>
    </font>
    <font>
      <i/>
      <sz val="9"/>
      <color indexed="8"/>
      <name val="맑은 고딕"/>
      <family val="3"/>
      <charset val="129"/>
    </font>
    <font>
      <b/>
      <sz val="8"/>
      <color theme="4" tint="-0.249977111117893"/>
      <name val="맑은 고딕"/>
      <family val="3"/>
      <charset val="129"/>
    </font>
    <font>
      <i/>
      <sz val="9"/>
      <name val="맑은 고딕"/>
      <family val="3"/>
      <charset val="129"/>
    </font>
    <font>
      <b/>
      <sz val="9"/>
      <color rgb="FF0000FF"/>
      <name val="맑은 고딕"/>
      <family val="3"/>
      <charset val="129"/>
    </font>
    <font>
      <b/>
      <sz val="10"/>
      <color theme="4" tint="-0.249977111117893"/>
      <name val="맑은 고딕"/>
      <family val="3"/>
      <charset val="129"/>
    </font>
    <font>
      <vertAlign val="subscript"/>
      <sz val="9"/>
      <name val="맑은 고딕"/>
      <family val="3"/>
      <charset val="129"/>
    </font>
    <font>
      <sz val="9"/>
      <name val="맑은 고딕"/>
      <family val="1"/>
      <charset val="2"/>
    </font>
    <font>
      <vertAlign val="superscript"/>
      <sz val="9"/>
      <name val="맑은 고딕"/>
      <family val="3"/>
      <charset val="129"/>
    </font>
    <font>
      <sz val="9"/>
      <color theme="8" tint="-0.249977111117893"/>
      <name val="맑은 고딕"/>
      <family val="3"/>
      <charset val="129"/>
    </font>
    <font>
      <sz val="9.5500000000000007"/>
      <name val="맑은 고딕"/>
      <family val="3"/>
      <charset val="129"/>
    </font>
    <font>
      <sz val="9"/>
      <name val="Calibri"/>
      <family val="3"/>
      <charset val="161"/>
    </font>
    <font>
      <sz val="9"/>
      <name val="맑은 고딕"/>
      <family val="3"/>
      <charset val="161"/>
    </font>
    <font>
      <sz val="9"/>
      <name val="Calibri"/>
      <family val="3"/>
    </font>
    <font>
      <vertAlign val="subscript"/>
      <sz val="9"/>
      <name val="Calibri"/>
      <family val="2"/>
    </font>
    <font>
      <sz val="9"/>
      <color theme="4" tint="-0.249977111117893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8"/>
      <name val="맑은 고딕"/>
      <family val="3"/>
      <charset val="129"/>
    </font>
    <font>
      <sz val="9"/>
      <color rgb="FF0000FF"/>
      <name val="맑은 고딕"/>
      <family val="3"/>
      <charset val="129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0" xfId="0" quotePrefix="1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2" fillId="0" borderId="0" xfId="0" quotePrefix="1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quotePrefix="1" applyFont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9" fillId="0" borderId="0" xfId="0" quotePrefix="1" applyFont="1" applyAlignment="1">
      <alignment vertical="center"/>
    </xf>
    <xf numFmtId="0" fontId="9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2" fillId="0" borderId="5" xfId="0" applyFont="1" applyBorder="1" applyAlignment="1">
      <alignment horizontal="right" vertical="center"/>
    </xf>
    <xf numFmtId="0" fontId="13" fillId="3" borderId="0" xfId="0" applyFont="1" applyFill="1" applyAlignment="1">
      <alignment horizontal="right" vertical="center"/>
    </xf>
    <xf numFmtId="0" fontId="10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3" fillId="3" borderId="0" xfId="0" applyFont="1" applyFill="1" applyAlignment="1">
      <alignment vertical="center"/>
    </xf>
    <xf numFmtId="164" fontId="9" fillId="0" borderId="4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4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7" fillId="0" borderId="4" xfId="0" applyFont="1" applyBorder="1" applyAlignment="1">
      <alignment horizontal="right" vertical="center"/>
    </xf>
    <xf numFmtId="0" fontId="1" fillId="0" borderId="0" xfId="0" quotePrefix="1" applyFont="1" applyAlignment="1">
      <alignment vertical="center"/>
    </xf>
    <xf numFmtId="0" fontId="1" fillId="0" borderId="6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4" fillId="0" borderId="5" xfId="0" quotePrefix="1" applyFont="1" applyBorder="1" applyAlignment="1">
      <alignment vertical="center"/>
    </xf>
    <xf numFmtId="0" fontId="13" fillId="3" borderId="0" xfId="0" quotePrefix="1" applyFont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5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65" fontId="1" fillId="0" borderId="0" xfId="0" applyNumberFormat="1" applyFont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9" fillId="0" borderId="0" xfId="0" quotePrefix="1" applyFont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165" fontId="1" fillId="0" borderId="13" xfId="0" applyNumberFormat="1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9" fillId="4" borderId="15" xfId="0" applyFont="1" applyFill="1" applyBorder="1" applyAlignment="1">
      <alignment vertical="center"/>
    </xf>
    <xf numFmtId="0" fontId="1" fillId="4" borderId="15" xfId="0" applyFont="1" applyFill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5" fillId="3" borderId="0" xfId="0" applyNumberFormat="1" applyFont="1" applyFill="1" applyAlignment="1">
      <alignment horizontal="left" vertical="center"/>
    </xf>
    <xf numFmtId="0" fontId="20" fillId="0" borderId="0" xfId="0" applyFont="1" applyAlignment="1">
      <alignment horizontal="right" vertic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166" fontId="8" fillId="0" borderId="0" xfId="0" applyNumberFormat="1" applyFont="1" applyAlignment="1">
      <alignment vertical="center"/>
    </xf>
    <xf numFmtId="0" fontId="1" fillId="0" borderId="0" xfId="0" quotePrefix="1" applyFont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6" fillId="3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0" borderId="28" xfId="0" applyFont="1" applyBorder="1" applyAlignment="1">
      <alignment vertical="center"/>
    </xf>
    <xf numFmtId="0" fontId="27" fillId="0" borderId="29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167" fontId="28" fillId="0" borderId="29" xfId="0" applyNumberFormat="1" applyFont="1" applyBorder="1" applyAlignment="1">
      <alignment vertical="center"/>
    </xf>
    <xf numFmtId="168" fontId="1" fillId="0" borderId="29" xfId="0" applyNumberFormat="1" applyFont="1" applyBorder="1" applyAlignment="1">
      <alignment vertical="center"/>
    </xf>
    <xf numFmtId="2" fontId="1" fillId="0" borderId="29" xfId="0" applyNumberFormat="1" applyFont="1" applyBorder="1" applyAlignment="1">
      <alignment vertical="center"/>
    </xf>
    <xf numFmtId="0" fontId="8" fillId="0" borderId="29" xfId="0" applyFont="1" applyBorder="1" applyAlignment="1">
      <alignment vertical="center"/>
    </xf>
    <xf numFmtId="169" fontId="1" fillId="0" borderId="30" xfId="0" applyNumberFormat="1" applyFont="1" applyBorder="1" applyAlignment="1">
      <alignment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170" fontId="28" fillId="0" borderId="33" xfId="0" applyNumberFormat="1" applyFont="1" applyBorder="1" applyAlignment="1">
      <alignment vertical="center"/>
    </xf>
    <xf numFmtId="170" fontId="1" fillId="0" borderId="29" xfId="0" applyNumberFormat="1" applyFont="1" applyBorder="1" applyAlignment="1">
      <alignment vertical="center"/>
    </xf>
    <xf numFmtId="0" fontId="29" fillId="0" borderId="29" xfId="0" applyFont="1" applyBorder="1" applyAlignment="1">
      <alignment vertical="center"/>
    </xf>
    <xf numFmtId="2" fontId="29" fillId="0" borderId="3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41126</xdr:colOff>
      <xdr:row>53</xdr:row>
      <xdr:rowOff>79899</xdr:rowOff>
    </xdr:from>
    <xdr:to>
      <xdr:col>12</xdr:col>
      <xdr:colOff>234526</xdr:colOff>
      <xdr:row>62</xdr:row>
      <xdr:rowOff>174210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372D7A6-31BA-46A7-B92E-F313B535E0F6}"/>
            </a:ext>
          </a:extLst>
        </xdr:cNvPr>
        <xdr:cNvGrpSpPr/>
      </xdr:nvGrpSpPr>
      <xdr:grpSpPr>
        <a:xfrm>
          <a:off x="5527526" y="10376424"/>
          <a:ext cx="2022200" cy="1808811"/>
          <a:chOff x="5402908" y="11004247"/>
          <a:chExt cx="1904257" cy="1789137"/>
        </a:xfrm>
      </xdr:grpSpPr>
      <xdr:sp macro="" textlink="">
        <xdr:nvSpPr>
          <xdr:cNvPr id="3" name="Freeform 6">
            <a:extLst>
              <a:ext uri="{FF2B5EF4-FFF2-40B4-BE49-F238E27FC236}">
                <a16:creationId xmlns:a16="http://schemas.microsoft.com/office/drawing/2014/main" id="{468180B3-765B-4801-B53D-45020E3A4E7E}"/>
              </a:ext>
            </a:extLst>
          </xdr:cNvPr>
          <xdr:cNvSpPr/>
        </xdr:nvSpPr>
        <xdr:spPr>
          <a:xfrm>
            <a:off x="5402908" y="11204134"/>
            <a:ext cx="155122" cy="1589250"/>
          </a:xfrm>
          <a:custGeom>
            <a:avLst/>
            <a:gdLst>
              <a:gd name="connsiteX0" fmla="*/ 73478 w 155121"/>
              <a:gd name="connsiteY0" fmla="*/ 0 h 1687286"/>
              <a:gd name="connsiteX1" fmla="*/ 73478 w 155121"/>
              <a:gd name="connsiteY1" fmla="*/ 767443 h 1687286"/>
              <a:gd name="connsiteX2" fmla="*/ 155121 w 155121"/>
              <a:gd name="connsiteY2" fmla="*/ 767443 h 1687286"/>
              <a:gd name="connsiteX3" fmla="*/ 0 w 155121"/>
              <a:gd name="connsiteY3" fmla="*/ 808265 h 1687286"/>
              <a:gd name="connsiteX4" fmla="*/ 78921 w 155121"/>
              <a:gd name="connsiteY4" fmla="*/ 808265 h 1687286"/>
              <a:gd name="connsiteX5" fmla="*/ 78921 w 155121"/>
              <a:gd name="connsiteY5" fmla="*/ 1687286 h 168728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55121" h="1687286">
                <a:moveTo>
                  <a:pt x="73478" y="0"/>
                </a:moveTo>
                <a:lnTo>
                  <a:pt x="73478" y="767443"/>
                </a:lnTo>
                <a:lnTo>
                  <a:pt x="155121" y="767443"/>
                </a:lnTo>
                <a:lnTo>
                  <a:pt x="0" y="808265"/>
                </a:lnTo>
                <a:lnTo>
                  <a:pt x="78921" y="808265"/>
                </a:lnTo>
                <a:lnTo>
                  <a:pt x="78921" y="1687286"/>
                </a:lnTo>
              </a:path>
            </a:pathLst>
          </a:custGeom>
          <a:noFill/>
          <a:ln w="317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B24E0F09-64E5-47F5-9917-A92A44C8CF2E}"/>
              </a:ext>
            </a:extLst>
          </xdr:cNvPr>
          <xdr:cNvGrpSpPr/>
        </xdr:nvGrpSpPr>
        <xdr:grpSpPr>
          <a:xfrm>
            <a:off x="5472286" y="11004247"/>
            <a:ext cx="1834879" cy="1651015"/>
            <a:chOff x="5403378" y="11106286"/>
            <a:chExt cx="1818139" cy="1667007"/>
          </a:xfrm>
        </xdr:grpSpPr>
        <xdr:sp macro="" textlink="">
          <xdr:nvSpPr>
            <xdr:cNvPr id="5" name="Freeform 8">
              <a:extLst>
                <a:ext uri="{FF2B5EF4-FFF2-40B4-BE49-F238E27FC236}">
                  <a16:creationId xmlns:a16="http://schemas.microsoft.com/office/drawing/2014/main" id="{D8264A03-2BB8-4132-87B3-ACC001303778}"/>
                </a:ext>
              </a:extLst>
            </xdr:cNvPr>
            <xdr:cNvSpPr/>
          </xdr:nvSpPr>
          <xdr:spPr>
            <a:xfrm>
              <a:off x="5412921" y="11397343"/>
              <a:ext cx="1240971" cy="293915"/>
            </a:xfrm>
            <a:custGeom>
              <a:avLst/>
              <a:gdLst>
                <a:gd name="connsiteX0" fmla="*/ 933450 w 1240971"/>
                <a:gd name="connsiteY0" fmla="*/ 206829 h 293915"/>
                <a:gd name="connsiteX1" fmla="*/ 1240971 w 1240971"/>
                <a:gd name="connsiteY1" fmla="*/ 206829 h 293915"/>
                <a:gd name="connsiteX2" fmla="*/ 1240971 w 1240971"/>
                <a:gd name="connsiteY2" fmla="*/ 0 h 293915"/>
                <a:gd name="connsiteX3" fmla="*/ 0 w 1240971"/>
                <a:gd name="connsiteY3" fmla="*/ 0 h 293915"/>
                <a:gd name="connsiteX4" fmla="*/ 0 w 1240971"/>
                <a:gd name="connsiteY4" fmla="*/ 293915 h 293915"/>
                <a:gd name="connsiteX5" fmla="*/ 859971 w 1240971"/>
                <a:gd name="connsiteY5" fmla="*/ 293915 h 293915"/>
                <a:gd name="connsiteX6" fmla="*/ 933450 w 1240971"/>
                <a:gd name="connsiteY6" fmla="*/ 206829 h 29391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1240971" h="293915">
                  <a:moveTo>
                    <a:pt x="933450" y="206829"/>
                  </a:moveTo>
                  <a:lnTo>
                    <a:pt x="1240971" y="206829"/>
                  </a:lnTo>
                  <a:lnTo>
                    <a:pt x="1240971" y="0"/>
                  </a:lnTo>
                  <a:lnTo>
                    <a:pt x="0" y="0"/>
                  </a:lnTo>
                  <a:lnTo>
                    <a:pt x="0" y="293915"/>
                  </a:lnTo>
                  <a:lnTo>
                    <a:pt x="859971" y="293915"/>
                  </a:lnTo>
                  <a:lnTo>
                    <a:pt x="933450" y="206829"/>
                  </a:lnTo>
                  <a:close/>
                </a:path>
              </a:pathLst>
            </a:custGeom>
            <a:solidFill>
              <a:schemeClr val="accent6">
                <a:lumMod val="40000"/>
                <a:lumOff val="60000"/>
              </a:schemeClr>
            </a:solidFill>
            <a:ln w="9525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947A2E05-D4FB-423C-B74D-BC6BBC0DE15F}"/>
                </a:ext>
              </a:extLst>
            </xdr:cNvPr>
            <xdr:cNvGrpSpPr/>
          </xdr:nvGrpSpPr>
          <xdr:grpSpPr>
            <a:xfrm>
              <a:off x="5403378" y="11106286"/>
              <a:ext cx="1818139" cy="1667007"/>
              <a:chOff x="2824053" y="12555715"/>
              <a:chExt cx="1811426" cy="1636735"/>
            </a:xfrm>
          </xdr:grpSpPr>
          <xdr:sp macro="" textlink="">
            <xdr:nvSpPr>
              <xdr:cNvPr id="7" name="TextBox 6">
                <a:extLst>
                  <a:ext uri="{FF2B5EF4-FFF2-40B4-BE49-F238E27FC236}">
                    <a16:creationId xmlns:a16="http://schemas.microsoft.com/office/drawing/2014/main" id="{B34FEA3B-4A83-43D2-BBE9-578B4ABB08A9}"/>
                  </a:ext>
                </a:extLst>
              </xdr:cNvPr>
              <xdr:cNvSpPr txBox="1"/>
            </xdr:nvSpPr>
            <xdr:spPr>
              <a:xfrm>
                <a:off x="4048125" y="12767922"/>
                <a:ext cx="587354" cy="23582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r>
                  <a:rPr lang="en-US" altLang="ko-KR" sz="900"/>
                  <a:t>F</a:t>
                </a:r>
                <a:r>
                  <a:rPr lang="en-US" altLang="ko-KR" sz="900" baseline="-25000"/>
                  <a:t>forms</a:t>
                </a:r>
                <a:endParaRPr lang="en-US" sz="900" baseline="-25000"/>
              </a:p>
            </xdr:txBody>
          </xdr:sp>
          <xdr:grpSp>
            <xdr:nvGrpSpPr>
              <xdr:cNvPr id="8" name="Group 7">
                <a:extLst>
                  <a:ext uri="{FF2B5EF4-FFF2-40B4-BE49-F238E27FC236}">
                    <a16:creationId xmlns:a16="http://schemas.microsoft.com/office/drawing/2014/main" id="{D6189CE0-EAA4-4CBF-B69D-EC110BE1D2EF}"/>
                  </a:ext>
                </a:extLst>
              </xdr:cNvPr>
              <xdr:cNvGrpSpPr/>
            </xdr:nvGrpSpPr>
            <xdr:grpSpPr>
              <a:xfrm>
                <a:off x="2824053" y="12555715"/>
                <a:ext cx="1459379" cy="1636735"/>
                <a:chOff x="2824053" y="12840754"/>
                <a:chExt cx="1459379" cy="1675746"/>
              </a:xfrm>
            </xdr:grpSpPr>
            <xdr:grpSp>
              <xdr:nvGrpSpPr>
                <xdr:cNvPr id="9" name="그룹 168">
                  <a:extLst>
                    <a:ext uri="{FF2B5EF4-FFF2-40B4-BE49-F238E27FC236}">
                      <a16:creationId xmlns:a16="http://schemas.microsoft.com/office/drawing/2014/main" id="{FD7FAAD5-F7BC-4656-9342-2B869DA4F4B5}"/>
                    </a:ext>
                  </a:extLst>
                </xdr:cNvPr>
                <xdr:cNvGrpSpPr/>
              </xdr:nvGrpSpPr>
              <xdr:grpSpPr>
                <a:xfrm>
                  <a:off x="2824053" y="12840754"/>
                  <a:ext cx="1459379" cy="1675746"/>
                  <a:chOff x="4829506" y="6053432"/>
                  <a:chExt cx="1459379" cy="1598219"/>
                </a:xfrm>
              </xdr:grpSpPr>
              <xdr:grpSp>
                <xdr:nvGrpSpPr>
                  <xdr:cNvPr id="13" name="그룹 75">
                    <a:extLst>
                      <a:ext uri="{FF2B5EF4-FFF2-40B4-BE49-F238E27FC236}">
                        <a16:creationId xmlns:a16="http://schemas.microsoft.com/office/drawing/2014/main" id="{6C13917C-8EB7-4B1E-81E0-1A8D7DCBD853}"/>
                      </a:ext>
                    </a:extLst>
                  </xdr:cNvPr>
                  <xdr:cNvGrpSpPr/>
                </xdr:nvGrpSpPr>
                <xdr:grpSpPr>
                  <a:xfrm>
                    <a:off x="4839016" y="6053432"/>
                    <a:ext cx="1260487" cy="1598219"/>
                    <a:chOff x="5030532" y="1143545"/>
                    <a:chExt cx="1263341" cy="1582315"/>
                  </a:xfrm>
                </xdr:grpSpPr>
                <xdr:sp macro="" textlink="">
                  <xdr:nvSpPr>
                    <xdr:cNvPr id="32" name="TextBox 31">
                      <a:extLst>
                        <a:ext uri="{FF2B5EF4-FFF2-40B4-BE49-F238E27FC236}">
                          <a16:creationId xmlns:a16="http://schemas.microsoft.com/office/drawing/2014/main" id="{F61F8849-EE96-4699-95BE-1E932652CB69}"/>
                        </a:ext>
                      </a:extLst>
                    </xdr:cNvPr>
                    <xdr:cNvSpPr txBox="1"/>
                  </xdr:nvSpPr>
                  <xdr:spPr>
                    <a:xfrm>
                      <a:off x="5553876" y="2502935"/>
                      <a:ext cx="739997" cy="222925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Bracket</a:t>
                      </a:r>
                      <a:endParaRPr lang="en-US" sz="900"/>
                    </a:p>
                  </xdr:txBody>
                </xdr:sp>
                <xdr:grpSp>
                  <xdr:nvGrpSpPr>
                    <xdr:cNvPr id="33" name="그룹 77">
                      <a:extLst>
                        <a:ext uri="{FF2B5EF4-FFF2-40B4-BE49-F238E27FC236}">
                          <a16:creationId xmlns:a16="http://schemas.microsoft.com/office/drawing/2014/main" id="{B25D33D2-57CE-4EB8-855F-B82401C0DA42}"/>
                        </a:ext>
                      </a:extLst>
                    </xdr:cNvPr>
                    <xdr:cNvGrpSpPr/>
                  </xdr:nvGrpSpPr>
                  <xdr:grpSpPr>
                    <a:xfrm>
                      <a:off x="5030532" y="1143545"/>
                      <a:ext cx="1236467" cy="1578507"/>
                      <a:chOff x="5019107" y="1152841"/>
                      <a:chExt cx="1233246" cy="1594372"/>
                    </a:xfrm>
                  </xdr:grpSpPr>
                  <xdr:grpSp>
                    <xdr:nvGrpSpPr>
                      <xdr:cNvPr id="34" name="그룹 78">
                        <a:extLst>
                          <a:ext uri="{FF2B5EF4-FFF2-40B4-BE49-F238E27FC236}">
                            <a16:creationId xmlns:a16="http://schemas.microsoft.com/office/drawing/2014/main" id="{3D58D090-01FC-4166-B515-001273E9DF35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019107" y="1152841"/>
                        <a:ext cx="1104144" cy="1594372"/>
                        <a:chOff x="5014983" y="1172949"/>
                        <a:chExt cx="1103104" cy="1628692"/>
                      </a:xfrm>
                    </xdr:grpSpPr>
                    <xdr:grpSp>
                      <xdr:nvGrpSpPr>
                        <xdr:cNvPr id="42" name="그룹 117">
                          <a:extLst>
                            <a:ext uri="{FF2B5EF4-FFF2-40B4-BE49-F238E27FC236}">
                              <a16:creationId xmlns:a16="http://schemas.microsoft.com/office/drawing/2014/main" id="{2B1F1847-4E03-4483-9FF7-5DD847987E4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5014983" y="1716932"/>
                          <a:ext cx="857016" cy="1084709"/>
                          <a:chOff x="5268953" y="313952"/>
                          <a:chExt cx="745542" cy="1069110"/>
                        </a:xfrm>
                      </xdr:grpSpPr>
                      <xdr:grpSp>
                        <xdr:nvGrpSpPr>
                          <xdr:cNvPr id="45" name="그룹 124">
                            <a:extLst>
                              <a:ext uri="{FF2B5EF4-FFF2-40B4-BE49-F238E27FC236}">
                                <a16:creationId xmlns:a16="http://schemas.microsoft.com/office/drawing/2014/main" id="{0CFE47B3-C9B8-4FE3-9601-245CBD530F1A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5268953" y="334363"/>
                            <a:ext cx="596578" cy="1048699"/>
                            <a:chOff x="3797063" y="399805"/>
                            <a:chExt cx="597076" cy="1042482"/>
                          </a:xfrm>
                        </xdr:grpSpPr>
                        <xdr:cxnSp macro="">
                          <xdr:nvCxnSpPr>
                            <xdr:cNvPr id="47" name="직선 연결선 137">
                              <a:extLst>
                                <a:ext uri="{FF2B5EF4-FFF2-40B4-BE49-F238E27FC236}">
                                  <a16:creationId xmlns:a16="http://schemas.microsoft.com/office/drawing/2014/main" id="{C37EB6F1-71BC-4821-B557-ACE7BED4E1CB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>
                              <a:off x="3797063" y="1442287"/>
                              <a:ext cx="521564" cy="0"/>
                            </a:xfrm>
                            <a:prstGeom prst="line">
                              <a:avLst/>
                            </a:prstGeom>
                            <a:ln w="57150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  <xdr:cxnSp macro="">
                          <xdr:nvCxnSpPr>
                            <xdr:cNvPr id="48" name="직선 연결선 139">
                              <a:extLst>
                                <a:ext uri="{FF2B5EF4-FFF2-40B4-BE49-F238E27FC236}">
                                  <a16:creationId xmlns:a16="http://schemas.microsoft.com/office/drawing/2014/main" id="{14F9978B-F8B1-49C1-9A4A-7C81AA74F8AA}"/>
                                </a:ext>
                              </a:extLst>
                            </xdr:cNvPr>
                            <xdr:cNvCxnSpPr/>
                          </xdr:nvCxnSpPr>
                          <xdr:spPr>
                            <a:xfrm flipV="1">
                              <a:off x="4166565" y="399805"/>
                              <a:ext cx="227574" cy="1036150"/>
                            </a:xfrm>
                            <a:prstGeom prst="line">
                              <a:avLst/>
                            </a:prstGeom>
                            <a:ln w="57150"/>
                          </xdr:spPr>
                          <xdr:style>
                            <a:lnRef idx="1">
                              <a:schemeClr val="accent1"/>
                            </a:lnRef>
                            <a:fillRef idx="0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tx1"/>
                            </a:fontRef>
                          </xdr:style>
                        </xdr:cxnSp>
                      </xdr:grpSp>
                      <xdr:cxnSp macro="">
                        <xdr:nvCxnSpPr>
                          <xdr:cNvPr id="46" name="직선 연결선 123">
                            <a:extLst>
                              <a:ext uri="{FF2B5EF4-FFF2-40B4-BE49-F238E27FC236}">
                                <a16:creationId xmlns:a16="http://schemas.microsoft.com/office/drawing/2014/main" id="{A5919699-8242-4FED-B651-2937C53BB24A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5651145" y="313952"/>
                            <a:ext cx="363350" cy="0"/>
                          </a:xfrm>
                          <a:prstGeom prst="line">
                            <a:avLst/>
                          </a:prstGeom>
                          <a:ln w="57150"/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cxnSp macro="">
                      <xdr:nvCxnSpPr>
                        <xdr:cNvPr id="43" name="직선 화살표 연결선 107">
                          <a:extLst>
                            <a:ext uri="{FF2B5EF4-FFF2-40B4-BE49-F238E27FC236}">
                              <a16:creationId xmlns:a16="http://schemas.microsoft.com/office/drawing/2014/main" id="{5E267DB4-93BF-4D1D-BAAB-32EEA68DB8BC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6026018" y="1239453"/>
                          <a:ext cx="0" cy="364057"/>
                        </a:xfrm>
                        <a:prstGeom prst="straightConnector1">
                          <a:avLst/>
                        </a:prstGeom>
                        <a:ln w="28575">
                          <a:solidFill>
                            <a:srgbClr val="FF0000"/>
                          </a:solidFill>
                          <a:tailEnd type="arrow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44" name="TextBox 43">
                          <a:extLst>
                            <a:ext uri="{FF2B5EF4-FFF2-40B4-BE49-F238E27FC236}">
                              <a16:creationId xmlns:a16="http://schemas.microsoft.com/office/drawing/2014/main" id="{DA06CF4A-FE92-429E-A356-7425D28F531F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5470545" y="1172949"/>
                          <a:ext cx="647542" cy="234294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/>
                            <a:t>F</a:t>
                          </a:r>
                          <a:r>
                            <a:rPr lang="en-US" altLang="ko-KR" sz="900" baseline="-25000"/>
                            <a:t>wet con'c</a:t>
                          </a:r>
                          <a:endParaRPr lang="en-US" sz="900" baseline="-25000"/>
                        </a:p>
                      </xdr:txBody>
                    </xdr:sp>
                  </xdr:grpSp>
                  <xdr:grpSp>
                    <xdr:nvGrpSpPr>
                      <xdr:cNvPr id="35" name="그룹 79">
                        <a:extLst>
                          <a:ext uri="{FF2B5EF4-FFF2-40B4-BE49-F238E27FC236}">
                            <a16:creationId xmlns:a16="http://schemas.microsoft.com/office/drawing/2014/main" id="{D0AD3C46-5BED-46AF-ABE1-A254C96CF52D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481638" y="1588294"/>
                        <a:ext cx="770715" cy="1126331"/>
                        <a:chOff x="5481638" y="1588294"/>
                        <a:chExt cx="770715" cy="1126331"/>
                      </a:xfrm>
                    </xdr:grpSpPr>
                    <xdr:grpSp>
                      <xdr:nvGrpSpPr>
                        <xdr:cNvPr id="36" name="그룹 94">
                          <a:extLst>
                            <a:ext uri="{FF2B5EF4-FFF2-40B4-BE49-F238E27FC236}">
                              <a16:creationId xmlns:a16="http://schemas.microsoft.com/office/drawing/2014/main" id="{FB186B1D-FB08-427D-A4E2-C86247321338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5481638" y="1628569"/>
                          <a:ext cx="770715" cy="1086056"/>
                          <a:chOff x="5481638" y="1628569"/>
                          <a:chExt cx="770715" cy="1086056"/>
                        </a:xfrm>
                      </xdr:grpSpPr>
                      <xdr:cxnSp macro="">
                        <xdr:nvCxnSpPr>
                          <xdr:cNvPr id="39" name="직선 연결선 103">
                            <a:extLst>
                              <a:ext uri="{FF2B5EF4-FFF2-40B4-BE49-F238E27FC236}">
                                <a16:creationId xmlns:a16="http://schemas.microsoft.com/office/drawing/2014/main" id="{A2078295-8A4B-4C56-928E-83B386EFA783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5733315" y="1726834"/>
                            <a:ext cx="514350" cy="0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50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40" name="직선 연결선 104">
                            <a:extLst>
                              <a:ext uri="{FF2B5EF4-FFF2-40B4-BE49-F238E27FC236}">
                                <a16:creationId xmlns:a16="http://schemas.microsoft.com/office/drawing/2014/main" id="{D9EFF6FF-51AD-4FE7-B501-BCA767CF4A3E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5481638" y="1716280"/>
                            <a:ext cx="770715" cy="998345"/>
                          </a:xfrm>
                          <a:prstGeom prst="line">
                            <a:avLst/>
                          </a:prstGeom>
                          <a:ln w="28575">
                            <a:solidFill>
                              <a:schemeClr val="accent6">
                                <a:lumMod val="50000"/>
                              </a:schemeClr>
                            </a:solidFill>
                          </a:ln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sp macro="" textlink="">
                        <xdr:nvSpPr>
                          <xdr:cNvPr id="41" name="자유형 105">
                            <a:extLst>
                              <a:ext uri="{FF2B5EF4-FFF2-40B4-BE49-F238E27FC236}">
                                <a16:creationId xmlns:a16="http://schemas.microsoft.com/office/drawing/2014/main" id="{96F83F21-6D8E-409B-9AFB-30CF6180D1D3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5869782" y="1628569"/>
                            <a:ext cx="381000" cy="82531"/>
                          </a:xfrm>
                          <a:custGeom>
                            <a:avLst/>
                            <a:gdLst>
                              <a:gd name="connsiteX0" fmla="*/ 78581 w 381000"/>
                              <a:gd name="connsiteY0" fmla="*/ 0 h 88107"/>
                              <a:gd name="connsiteX1" fmla="*/ 381000 w 381000"/>
                              <a:gd name="connsiteY1" fmla="*/ 0 h 88107"/>
                              <a:gd name="connsiteX2" fmla="*/ 381000 w 381000"/>
                              <a:gd name="connsiteY2" fmla="*/ 88107 h 88107"/>
                              <a:gd name="connsiteX3" fmla="*/ 0 w 381000"/>
                              <a:gd name="connsiteY3" fmla="*/ 88107 h 88107"/>
                              <a:gd name="connsiteX4" fmla="*/ 78581 w 381000"/>
                              <a:gd name="connsiteY4" fmla="*/ 0 h 88107"/>
                            </a:gdLst>
                            <a:ahLst/>
                            <a:cxnLst>
                              <a:cxn ang="0">
                                <a:pos x="connsiteX0" y="connsiteY0"/>
                              </a:cxn>
                              <a:cxn ang="0">
                                <a:pos x="connsiteX1" y="connsiteY1"/>
                              </a:cxn>
                              <a:cxn ang="0">
                                <a:pos x="connsiteX2" y="connsiteY2"/>
                              </a:cxn>
                              <a:cxn ang="0">
                                <a:pos x="connsiteX3" y="connsiteY3"/>
                              </a:cxn>
                              <a:cxn ang="0">
                                <a:pos x="connsiteX4" y="connsiteY4"/>
                              </a:cxn>
                            </a:cxnLst>
                            <a:rect l="l" t="t" r="r" b="b"/>
                            <a:pathLst>
                              <a:path w="381000" h="88107">
                                <a:moveTo>
                                  <a:pt x="78581" y="0"/>
                                </a:moveTo>
                                <a:lnTo>
                                  <a:pt x="381000" y="0"/>
                                </a:lnTo>
                                <a:lnTo>
                                  <a:pt x="381000" y="88107"/>
                                </a:lnTo>
                                <a:lnTo>
                                  <a:pt x="0" y="88107"/>
                                </a:lnTo>
                                <a:lnTo>
                                  <a:pt x="78581" y="0"/>
                                </a:lnTo>
                                <a:close/>
                              </a:path>
                            </a:pathLst>
                          </a:custGeom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n w="3175">
                            <a:solidFill>
                              <a:schemeClr val="accent1"/>
                            </a:solidFill>
                          </a:ln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t"/>
                          <a:lstStyle/>
                          <a:p>
                            <a:pPr algn="l"/>
                            <a:endParaRPr lang="en-US" sz="1100"/>
                          </a:p>
                        </xdr:txBody>
                      </xdr:sp>
                    </xdr:grpSp>
                    <xdr:sp macro="" textlink="">
                      <xdr:nvSpPr>
                        <xdr:cNvPr id="37" name="원호 95">
                          <a:extLst>
                            <a:ext uri="{FF2B5EF4-FFF2-40B4-BE49-F238E27FC236}">
                              <a16:creationId xmlns:a16="http://schemas.microsoft.com/office/drawing/2014/main" id="{E686D267-0C6C-4F19-ADB4-8BEE3C08A5C0}"/>
                            </a:ext>
                          </a:extLst>
                        </xdr:cNvPr>
                        <xdr:cNvSpPr/>
                      </xdr:nvSpPr>
                      <xdr:spPr>
                        <a:xfrm rot="11444375">
                          <a:off x="5995988" y="1588294"/>
                          <a:ext cx="250031" cy="326232"/>
                        </a:xfrm>
                        <a:prstGeom prst="arc">
                          <a:avLst/>
                        </a:prstGeom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  <xdr:txBody>
                        <a:bodyPr vertOverflow="clip" horzOverflow="clip" rtlCol="0" anchor="t"/>
                        <a:lstStyle/>
                        <a:p>
                          <a:pPr algn="l"/>
                          <a:endParaRPr lang="en-US" sz="1100"/>
                        </a:p>
                      </xdr:txBody>
                    </xdr:sp>
                    <xdr:sp macro="" textlink="">
                      <xdr:nvSpPr>
                        <xdr:cNvPr id="38" name="TextBox 37">
                          <a:extLst>
                            <a:ext uri="{FF2B5EF4-FFF2-40B4-BE49-F238E27FC236}">
                              <a16:creationId xmlns:a16="http://schemas.microsoft.com/office/drawing/2014/main" id="{4AF07CFE-C878-48F8-81E7-6AFCD18C6EF4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5780117" y="1763467"/>
                          <a:ext cx="240508" cy="200326"/>
                        </a:xfrm>
                        <a:prstGeom prst="rect">
                          <a:avLst/>
                        </a:prstGeom>
                        <a:noFill/>
                        <a:ln w="9525" cmpd="sng">
                          <a:noFill/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r>
                            <a:rPr lang="en-US" altLang="ko-KR" sz="900">
                              <a:sym typeface="Symbol"/>
                            </a:rPr>
                            <a:t></a:t>
                          </a:r>
                          <a:endParaRPr lang="en-US" sz="900"/>
                        </a:p>
                      </xdr:txBody>
                    </xdr:sp>
                  </xdr:grpSp>
                </xdr:grpSp>
              </xdr:grpSp>
              <xdr:cxnSp macro="">
                <xdr:nvCxnSpPr>
                  <xdr:cNvPr id="14" name="직선 화살표 연결선 150">
                    <a:extLst>
                      <a:ext uri="{FF2B5EF4-FFF2-40B4-BE49-F238E27FC236}">
                        <a16:creationId xmlns:a16="http://schemas.microsoft.com/office/drawing/2014/main" id="{959C0C26-07DD-4EFF-A481-477C991E9239}"/>
                      </a:ext>
                    </a:extLst>
                  </xdr:cNvPr>
                  <xdr:cNvCxnSpPr/>
                </xdr:nvCxnSpPr>
                <xdr:spPr>
                  <a:xfrm>
                    <a:off x="6072615" y="6131881"/>
                    <a:ext cx="0" cy="405884"/>
                  </a:xfrm>
                  <a:prstGeom prst="straightConnector1">
                    <a:avLst/>
                  </a:prstGeom>
                  <a:ln w="28575">
                    <a:solidFill>
                      <a:srgbClr val="FF0000"/>
                    </a:solidFill>
                    <a:tailEnd type="arrow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15" name="그룹 167">
                    <a:extLst>
                      <a:ext uri="{FF2B5EF4-FFF2-40B4-BE49-F238E27FC236}">
                        <a16:creationId xmlns:a16="http://schemas.microsoft.com/office/drawing/2014/main" id="{BF4E8934-BD98-405E-AE99-7DFFF902711E}"/>
                      </a:ext>
                    </a:extLst>
                  </xdr:cNvPr>
                  <xdr:cNvGrpSpPr/>
                </xdr:nvGrpSpPr>
                <xdr:grpSpPr>
                  <a:xfrm>
                    <a:off x="4829506" y="6603321"/>
                    <a:ext cx="1459379" cy="812501"/>
                    <a:chOff x="4829506" y="6603321"/>
                    <a:chExt cx="1459379" cy="812501"/>
                  </a:xfrm>
                </xdr:grpSpPr>
                <xdr:sp macro="" textlink="">
                  <xdr:nvSpPr>
                    <xdr:cNvPr id="16" name="TextBox 15">
                      <a:extLst>
                        <a:ext uri="{FF2B5EF4-FFF2-40B4-BE49-F238E27FC236}">
                          <a16:creationId xmlns:a16="http://schemas.microsoft.com/office/drawing/2014/main" id="{E4B3BBFD-99F2-419D-A5A0-FA54C33798E2}"/>
                        </a:ext>
                      </a:extLst>
                    </xdr:cNvPr>
                    <xdr:cNvSpPr txBox="1"/>
                  </xdr:nvSpPr>
                  <xdr:spPr>
                    <a:xfrm>
                      <a:off x="5017707" y="6603321"/>
                      <a:ext cx="359139" cy="225166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altLang="ko-KR" sz="900"/>
                        <a:t>V</a:t>
                      </a:r>
                      <a:endParaRPr lang="en-US" sz="900"/>
                    </a:p>
                  </xdr:txBody>
                </xdr:sp>
                <xdr:grpSp>
                  <xdr:nvGrpSpPr>
                    <xdr:cNvPr id="17" name="그룹 166">
                      <a:extLst>
                        <a:ext uri="{FF2B5EF4-FFF2-40B4-BE49-F238E27FC236}">
                          <a16:creationId xmlns:a16="http://schemas.microsoft.com/office/drawing/2014/main" id="{A1319D83-DABE-49EE-BCDC-023ABFC5D871}"/>
                        </a:ext>
                      </a:extLst>
                    </xdr:cNvPr>
                    <xdr:cNvGrpSpPr/>
                  </xdr:nvGrpSpPr>
                  <xdr:grpSpPr>
                    <a:xfrm>
                      <a:off x="4829506" y="6708622"/>
                      <a:ext cx="1459379" cy="707200"/>
                      <a:chOff x="4829506" y="6708622"/>
                      <a:chExt cx="1459379" cy="707200"/>
                    </a:xfrm>
                  </xdr:grpSpPr>
                  <xdr:grpSp>
                    <xdr:nvGrpSpPr>
                      <xdr:cNvPr id="18" name="그룹 63">
                        <a:extLst>
                          <a:ext uri="{FF2B5EF4-FFF2-40B4-BE49-F238E27FC236}">
                            <a16:creationId xmlns:a16="http://schemas.microsoft.com/office/drawing/2014/main" id="{8B73EFD1-34FF-42C7-BC32-D77A2196BA08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079204" y="6708622"/>
                        <a:ext cx="255599" cy="413813"/>
                        <a:chOff x="4867273" y="6713385"/>
                        <a:chExt cx="255599" cy="413813"/>
                      </a:xfrm>
                    </xdr:grpSpPr>
                    <xdr:cxnSp macro="">
                      <xdr:nvCxnSpPr>
                        <xdr:cNvPr id="27" name="직선 화살표 연결선 147">
                          <a:extLst>
                            <a:ext uri="{FF2B5EF4-FFF2-40B4-BE49-F238E27FC236}">
                              <a16:creationId xmlns:a16="http://schemas.microsoft.com/office/drawing/2014/main" id="{FF6A6361-B4B2-43AF-976F-4D045FFB2577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5010955" y="6724766"/>
                          <a:ext cx="111917" cy="402432"/>
                        </a:xfrm>
                        <a:prstGeom prst="straightConnector1">
                          <a:avLst/>
                        </a:prstGeom>
                        <a:ln w="19050">
                          <a:solidFill>
                            <a:srgbClr val="FF0000"/>
                          </a:solidFill>
                          <a:headEnd w="sm" len="sm"/>
                          <a:tailEnd type="triangle" w="med" len="med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8" name="직선 화살표 연결선 33">
                          <a:extLst>
                            <a:ext uri="{FF2B5EF4-FFF2-40B4-BE49-F238E27FC236}">
                              <a16:creationId xmlns:a16="http://schemas.microsoft.com/office/drawing/2014/main" id="{AF6CB0E3-352E-440B-97C4-15B3AB2BC6F3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867273" y="7120574"/>
                          <a:ext cx="145257" cy="0"/>
                        </a:xfrm>
                        <a:prstGeom prst="straightConnector1">
                          <a:avLst/>
                        </a:prstGeom>
                        <a:ln w="19050">
                          <a:solidFill>
                            <a:srgbClr val="FF0000"/>
                          </a:solidFill>
                          <a:tailEnd type="triangle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9" name="직선 연결선 55">
                          <a:extLst>
                            <a:ext uri="{FF2B5EF4-FFF2-40B4-BE49-F238E27FC236}">
                              <a16:creationId xmlns:a16="http://schemas.microsoft.com/office/drawing/2014/main" id="{2BCDF8DD-3397-44FD-A197-D2FC0930BEA8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997848" y="6718147"/>
                          <a:ext cx="112712" cy="0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0" name="직선 연결선 58">
                          <a:extLst>
                            <a:ext uri="{FF2B5EF4-FFF2-40B4-BE49-F238E27FC236}">
                              <a16:creationId xmlns:a16="http://schemas.microsoft.com/office/drawing/2014/main" id="{3788FA52-529B-482C-860A-09D8695203AD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4995862" y="6713385"/>
                          <a:ext cx="0" cy="402431"/>
                        </a:xfrm>
                        <a:prstGeom prst="line">
                          <a:avLst/>
                        </a:prstGeom>
                        <a:ln>
                          <a:prstDash val="sysDot"/>
                          <a:tailEnd type="none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31" name="직선 연결선 60">
                          <a:extLst>
                            <a:ext uri="{FF2B5EF4-FFF2-40B4-BE49-F238E27FC236}">
                              <a16:creationId xmlns:a16="http://schemas.microsoft.com/office/drawing/2014/main" id="{FE535BA1-DD74-4E75-A23E-5D7EF5E8ED88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4876811" y="6725292"/>
                          <a:ext cx="116670" cy="388145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19" name="TextBox 18">
                        <a:extLst>
                          <a:ext uri="{FF2B5EF4-FFF2-40B4-BE49-F238E27FC236}">
                            <a16:creationId xmlns:a16="http://schemas.microsoft.com/office/drawing/2014/main" id="{312C00B4-CA60-41EB-B32D-71D21FE8F79D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829506" y="6988495"/>
                        <a:ext cx="359139" cy="22516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V</a:t>
                        </a:r>
                        <a:r>
                          <a:rPr lang="en-US" altLang="ko-KR" sz="900" baseline="-25000"/>
                          <a:t>h</a:t>
                        </a:r>
                        <a:endParaRPr lang="en-US" sz="900" baseline="-25000"/>
                      </a:p>
                    </xdr:txBody>
                  </xdr:sp>
                  <xdr:grpSp>
                    <xdr:nvGrpSpPr>
                      <xdr:cNvPr id="20" name="그룹 162">
                        <a:extLst>
                          <a:ext uri="{FF2B5EF4-FFF2-40B4-BE49-F238E27FC236}">
                            <a16:creationId xmlns:a16="http://schemas.microsoft.com/office/drawing/2014/main" id="{C7280DCF-1436-4F42-9E57-33C5E84443D2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5672138" y="6838956"/>
                        <a:ext cx="616747" cy="414338"/>
                        <a:chOff x="5710234" y="6898481"/>
                        <a:chExt cx="616747" cy="414338"/>
                      </a:xfrm>
                    </xdr:grpSpPr>
                    <xdr:cxnSp macro="">
                      <xdr:nvCxnSpPr>
                        <xdr:cNvPr id="22" name="직선 화살표 연결선 68">
                          <a:extLst>
                            <a:ext uri="{FF2B5EF4-FFF2-40B4-BE49-F238E27FC236}">
                              <a16:creationId xmlns:a16="http://schemas.microsoft.com/office/drawing/2014/main" id="{DB9462D4-A8AF-49CB-93F4-F0928ACE0832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5710234" y="7310437"/>
                          <a:ext cx="319090" cy="0"/>
                        </a:xfrm>
                        <a:prstGeom prst="straightConnector1">
                          <a:avLst/>
                        </a:prstGeom>
                        <a:ln w="19050">
                          <a:solidFill>
                            <a:srgbClr val="FF0000"/>
                          </a:solidFill>
                          <a:tailEnd type="triangle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3" name="직선 연결선 71">
                          <a:extLst>
                            <a:ext uri="{FF2B5EF4-FFF2-40B4-BE49-F238E27FC236}">
                              <a16:creationId xmlns:a16="http://schemas.microsoft.com/office/drawing/2014/main" id="{388C736E-750A-4BC2-AB09-E880E001CE8F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5710234" y="6900863"/>
                          <a:ext cx="309566" cy="407187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4" name="직선 화살표 연결선 156">
                          <a:extLst>
                            <a:ext uri="{FF2B5EF4-FFF2-40B4-BE49-F238E27FC236}">
                              <a16:creationId xmlns:a16="http://schemas.microsoft.com/office/drawing/2014/main" id="{1506BB11-7CC5-4745-9C9D-542355C056BC}"/>
                            </a:ext>
                          </a:extLst>
                        </xdr:cNvPr>
                        <xdr:cNvCxnSpPr/>
                      </xdr:nvCxnSpPr>
                      <xdr:spPr>
                        <a:xfrm flipH="1">
                          <a:off x="6022181" y="6898481"/>
                          <a:ext cx="298915" cy="414338"/>
                        </a:xfrm>
                        <a:prstGeom prst="straightConnector1">
                          <a:avLst/>
                        </a:prstGeom>
                        <a:ln w="19050">
                          <a:solidFill>
                            <a:srgbClr val="FF0000"/>
                          </a:solidFill>
                          <a:tailEnd type="triangle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5" name="직선 연결선 158">
                          <a:extLst>
                            <a:ext uri="{FF2B5EF4-FFF2-40B4-BE49-F238E27FC236}">
                              <a16:creationId xmlns:a16="http://schemas.microsoft.com/office/drawing/2014/main" id="{27156166-E673-47FC-A822-238BD167CE40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6029325" y="6900863"/>
                          <a:ext cx="297656" cy="0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cxnSp macro="">
                      <xdr:nvCxnSpPr>
                        <xdr:cNvPr id="26" name="직선 연결선 161">
                          <a:extLst>
                            <a:ext uri="{FF2B5EF4-FFF2-40B4-BE49-F238E27FC236}">
                              <a16:creationId xmlns:a16="http://schemas.microsoft.com/office/drawing/2014/main" id="{1656F803-6DB9-4575-986A-25B37CCABBEF}"/>
                            </a:ext>
                          </a:extLst>
                        </xdr:cNvPr>
                        <xdr:cNvCxnSpPr/>
                      </xdr:nvCxnSpPr>
                      <xdr:spPr>
                        <a:xfrm>
                          <a:off x="6024563" y="6898481"/>
                          <a:ext cx="0" cy="411957"/>
                        </a:xfrm>
                        <a:prstGeom prst="line">
                          <a:avLst/>
                        </a:prstGeom>
                        <a:ln>
                          <a:prstDash val="sysDot"/>
                        </a:ln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</xdr:grpSp>
                  <xdr:sp macro="" textlink="">
                    <xdr:nvSpPr>
                      <xdr:cNvPr id="21" name="TextBox 20">
                        <a:extLst>
                          <a:ext uri="{FF2B5EF4-FFF2-40B4-BE49-F238E27FC236}">
                            <a16:creationId xmlns:a16="http://schemas.microsoft.com/office/drawing/2014/main" id="{F3284632-2D0E-4877-B2AF-2A38C2FD01AE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5632280" y="7259033"/>
                        <a:ext cx="437192" cy="156789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r>
                          <a:rPr lang="en-US" altLang="ko-KR" sz="900"/>
                          <a:t>F</a:t>
                        </a:r>
                        <a:r>
                          <a:rPr lang="en-US" altLang="ko-KR" sz="900" baseline="-25000"/>
                          <a:t>h</a:t>
                        </a:r>
                        <a:endParaRPr lang="en-US" sz="900" baseline="-25000"/>
                      </a:p>
                    </xdr:txBody>
                  </xdr:sp>
                </xdr:grpSp>
              </xdr:grpSp>
            </xdr:grpSp>
            <xdr:cxnSp macro="">
              <xdr:nvCxnSpPr>
                <xdr:cNvPr id="10" name="직선 연결선 58">
                  <a:extLst>
                    <a:ext uri="{FF2B5EF4-FFF2-40B4-BE49-F238E27FC236}">
                      <a16:creationId xmlns:a16="http://schemas.microsoft.com/office/drawing/2014/main" id="{C63E79C8-331B-4A71-81EC-2895626772FA}"/>
                    </a:ext>
                  </a:extLst>
                </xdr:cNvPr>
                <xdr:cNvCxnSpPr/>
              </xdr:nvCxnSpPr>
              <xdr:spPr>
                <a:xfrm>
                  <a:off x="3233790" y="14073864"/>
                  <a:ext cx="0" cy="421952"/>
                </a:xfrm>
                <a:prstGeom prst="line">
                  <a:avLst/>
                </a:prstGeom>
                <a:ln>
                  <a:prstDash val="sysDot"/>
                  <a:tailEnd type="non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1" name="원호 95">
                  <a:extLst>
                    <a:ext uri="{FF2B5EF4-FFF2-40B4-BE49-F238E27FC236}">
                      <a16:creationId xmlns:a16="http://schemas.microsoft.com/office/drawing/2014/main" id="{43ED9DBE-F653-4E76-B24A-640E52135817}"/>
                    </a:ext>
                  </a:extLst>
                </xdr:cNvPr>
                <xdr:cNvSpPr/>
              </xdr:nvSpPr>
              <xdr:spPr>
                <a:xfrm rot="20183720">
                  <a:off x="3176790" y="14180035"/>
                  <a:ext cx="250118" cy="325667"/>
                </a:xfrm>
                <a:prstGeom prst="arc">
                  <a:avLst>
                    <a:gd name="adj1" fmla="val 16200000"/>
                    <a:gd name="adj2" fmla="val 18250166"/>
                  </a:avLst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2" name="TextBox 11">
                  <a:extLst>
                    <a:ext uri="{FF2B5EF4-FFF2-40B4-BE49-F238E27FC236}">
                      <a16:creationId xmlns:a16="http://schemas.microsoft.com/office/drawing/2014/main" id="{11019D51-C595-491C-AA3C-683036C307D7}"/>
                    </a:ext>
                  </a:extLst>
                </xdr:cNvPr>
                <xdr:cNvSpPr txBox="1"/>
              </xdr:nvSpPr>
              <xdr:spPr>
                <a:xfrm>
                  <a:off x="3139424" y="13978180"/>
                  <a:ext cx="359139" cy="236088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r>
                    <a:rPr lang="el-GR" altLang="ko-KR" sz="900">
                      <a:ea typeface="맑은 고딕" panose="020B0503020000020004" pitchFamily="50" charset="-127"/>
                    </a:rPr>
                    <a:t>θ</a:t>
                  </a:r>
                  <a:endParaRPr lang="en-US" sz="900"/>
                </a:p>
              </xdr:txBody>
            </xdr:sp>
          </xdr:grpSp>
        </xdr:grpSp>
      </xdr:grpSp>
    </xdr:grpSp>
    <xdr:clientData/>
  </xdr:twoCellAnchor>
  <xdr:twoCellAnchor>
    <xdr:from>
      <xdr:col>2</xdr:col>
      <xdr:colOff>309537</xdr:colOff>
      <xdr:row>53</xdr:row>
      <xdr:rowOff>162652</xdr:rowOff>
    </xdr:from>
    <xdr:to>
      <xdr:col>8</xdr:col>
      <xdr:colOff>4604</xdr:colOff>
      <xdr:row>62</xdr:row>
      <xdr:rowOff>171514</xdr:rowOff>
    </xdr:to>
    <xdr:grpSp>
      <xdr:nvGrpSpPr>
        <xdr:cNvPr id="49" name="Group 48">
          <a:extLst>
            <a:ext uri="{FF2B5EF4-FFF2-40B4-BE49-F238E27FC236}">
              <a16:creationId xmlns:a16="http://schemas.microsoft.com/office/drawing/2014/main" id="{2719619F-75D3-4A18-A593-24F273710151}"/>
            </a:ext>
          </a:extLst>
        </xdr:cNvPr>
        <xdr:cNvGrpSpPr/>
      </xdr:nvGrpSpPr>
      <xdr:grpSpPr>
        <a:xfrm>
          <a:off x="1528737" y="10459177"/>
          <a:ext cx="3352667" cy="1723362"/>
          <a:chOff x="970564" y="11686932"/>
          <a:chExt cx="2578985" cy="1723860"/>
        </a:xfrm>
      </xdr:grpSpPr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42A3FB9C-D732-4161-BEE7-C1A9B0A30A69}"/>
              </a:ext>
            </a:extLst>
          </xdr:cNvPr>
          <xdr:cNvGrpSpPr/>
        </xdr:nvGrpSpPr>
        <xdr:grpSpPr>
          <a:xfrm>
            <a:off x="970564" y="11686932"/>
            <a:ext cx="2578985" cy="1723860"/>
            <a:chOff x="1065826" y="10766266"/>
            <a:chExt cx="2977806" cy="2118679"/>
          </a:xfrm>
        </xdr:grpSpPr>
        <xdr:cxnSp macro="">
          <xdr:nvCxnSpPr>
            <xdr:cNvPr id="62" name="Straight Connector 61">
              <a:extLst>
                <a:ext uri="{FF2B5EF4-FFF2-40B4-BE49-F238E27FC236}">
                  <a16:creationId xmlns:a16="http://schemas.microsoft.com/office/drawing/2014/main" id="{A6A5840A-DFCC-460B-AAC8-195F6E76AD7C}"/>
                </a:ext>
              </a:extLst>
            </xdr:cNvPr>
            <xdr:cNvCxnSpPr/>
          </xdr:nvCxnSpPr>
          <xdr:spPr>
            <a:xfrm>
              <a:off x="3731281" y="12288354"/>
              <a:ext cx="0" cy="202744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63" name="Group 62">
              <a:extLst>
                <a:ext uri="{FF2B5EF4-FFF2-40B4-BE49-F238E27FC236}">
                  <a16:creationId xmlns:a16="http://schemas.microsoft.com/office/drawing/2014/main" id="{DAAE453A-6EC2-4027-B50C-20323054CFC0}"/>
                </a:ext>
              </a:extLst>
            </xdr:cNvPr>
            <xdr:cNvGrpSpPr/>
          </xdr:nvGrpSpPr>
          <xdr:grpSpPr>
            <a:xfrm>
              <a:off x="1065826" y="10766266"/>
              <a:ext cx="2977806" cy="2118679"/>
              <a:chOff x="1083798" y="10593550"/>
              <a:chExt cx="3031721" cy="2080779"/>
            </a:xfrm>
          </xdr:grpSpPr>
          <xdr:cxnSp macro="">
            <xdr:nvCxnSpPr>
              <xdr:cNvPr id="64" name="Straight Connector 63">
                <a:extLst>
                  <a:ext uri="{FF2B5EF4-FFF2-40B4-BE49-F238E27FC236}">
                    <a16:creationId xmlns:a16="http://schemas.microsoft.com/office/drawing/2014/main" id="{EC1C96BD-BBA8-4D68-95DF-57D4EB3E69A6}"/>
                  </a:ext>
                </a:extLst>
              </xdr:cNvPr>
              <xdr:cNvCxnSpPr/>
            </xdr:nvCxnSpPr>
            <xdr:spPr>
              <a:xfrm>
                <a:off x="1628890" y="12075141"/>
                <a:ext cx="0" cy="199527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65" name="Straight Connector 64">
                <a:extLst>
                  <a:ext uri="{FF2B5EF4-FFF2-40B4-BE49-F238E27FC236}">
                    <a16:creationId xmlns:a16="http://schemas.microsoft.com/office/drawing/2014/main" id="{B4784B41-5784-4983-BC59-CD4BE728DDFB}"/>
                  </a:ext>
                </a:extLst>
              </xdr:cNvPr>
              <xdr:cNvCxnSpPr/>
            </xdr:nvCxnSpPr>
            <xdr:spPr>
              <a:xfrm>
                <a:off x="2712262" y="12083259"/>
                <a:ext cx="0" cy="199527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grpSp>
            <xdr:nvGrpSpPr>
              <xdr:cNvPr id="66" name="Group 65">
                <a:extLst>
                  <a:ext uri="{FF2B5EF4-FFF2-40B4-BE49-F238E27FC236}">
                    <a16:creationId xmlns:a16="http://schemas.microsoft.com/office/drawing/2014/main" id="{84318446-3E86-405B-A1E1-FBB9FCB4BB4F}"/>
                  </a:ext>
                </a:extLst>
              </xdr:cNvPr>
              <xdr:cNvGrpSpPr/>
            </xdr:nvGrpSpPr>
            <xdr:grpSpPr>
              <a:xfrm>
                <a:off x="1083798" y="10593550"/>
                <a:ext cx="3031721" cy="2080779"/>
                <a:chOff x="1083798" y="10593550"/>
                <a:chExt cx="3031721" cy="2080779"/>
              </a:xfrm>
            </xdr:grpSpPr>
            <xdr:grpSp>
              <xdr:nvGrpSpPr>
                <xdr:cNvPr id="67" name="Group 66">
                  <a:extLst>
                    <a:ext uri="{FF2B5EF4-FFF2-40B4-BE49-F238E27FC236}">
                      <a16:creationId xmlns:a16="http://schemas.microsoft.com/office/drawing/2014/main" id="{C3BBAF81-6F12-4315-A3A0-D37A27DD49A3}"/>
                    </a:ext>
                  </a:extLst>
                </xdr:cNvPr>
                <xdr:cNvGrpSpPr/>
              </xdr:nvGrpSpPr>
              <xdr:grpSpPr>
                <a:xfrm>
                  <a:off x="1133916" y="10593550"/>
                  <a:ext cx="2903515" cy="423185"/>
                  <a:chOff x="1121850" y="10663805"/>
                  <a:chExt cx="2866025" cy="426328"/>
                </a:xfrm>
              </xdr:grpSpPr>
              <xdr:grpSp>
                <xdr:nvGrpSpPr>
                  <xdr:cNvPr id="99" name="Group 98">
                    <a:extLst>
                      <a:ext uri="{FF2B5EF4-FFF2-40B4-BE49-F238E27FC236}">
                        <a16:creationId xmlns:a16="http://schemas.microsoft.com/office/drawing/2014/main" id="{E3FD2737-36B6-4CB9-B96E-EB42CA03DFFB}"/>
                      </a:ext>
                    </a:extLst>
                  </xdr:cNvPr>
                  <xdr:cNvGrpSpPr/>
                </xdr:nvGrpSpPr>
                <xdr:grpSpPr>
                  <a:xfrm>
                    <a:off x="1121850" y="10860368"/>
                    <a:ext cx="2866025" cy="229765"/>
                    <a:chOff x="1084049" y="10957694"/>
                    <a:chExt cx="2849468" cy="229012"/>
                  </a:xfrm>
                </xdr:grpSpPr>
                <xdr:cxnSp macro="">
                  <xdr:nvCxnSpPr>
                    <xdr:cNvPr id="101" name="Straight Connector 100">
                      <a:extLst>
                        <a:ext uri="{FF2B5EF4-FFF2-40B4-BE49-F238E27FC236}">
                          <a16:creationId xmlns:a16="http://schemas.microsoft.com/office/drawing/2014/main" id="{DF7B59BD-7E2E-4228-B6E2-4E7BABA16E69}"/>
                        </a:ext>
                      </a:extLst>
                    </xdr:cNvPr>
                    <xdr:cNvCxnSpPr/>
                  </xdr:nvCxnSpPr>
                  <xdr:spPr>
                    <a:xfrm>
                      <a:off x="1091819" y="11179700"/>
                      <a:ext cx="2841698" cy="0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2" name="Straight Connector 101">
                      <a:extLst>
                        <a:ext uri="{FF2B5EF4-FFF2-40B4-BE49-F238E27FC236}">
                          <a16:creationId xmlns:a16="http://schemas.microsoft.com/office/drawing/2014/main" id="{D9A616E9-4FB0-494A-8642-C5F22AFDEBCC}"/>
                        </a:ext>
                      </a:extLst>
                    </xdr:cNvPr>
                    <xdr:cNvCxnSpPr/>
                  </xdr:nvCxnSpPr>
                  <xdr:spPr>
                    <a:xfrm flipV="1">
                      <a:off x="1095570" y="10957694"/>
                      <a:ext cx="0" cy="223593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3" name="Straight Connector 102">
                      <a:extLst>
                        <a:ext uri="{FF2B5EF4-FFF2-40B4-BE49-F238E27FC236}">
                          <a16:creationId xmlns:a16="http://schemas.microsoft.com/office/drawing/2014/main" id="{F6330CEF-B533-4DE2-A2EE-6BE6C20D7B68}"/>
                        </a:ext>
                      </a:extLst>
                    </xdr:cNvPr>
                    <xdr:cNvCxnSpPr/>
                  </xdr:nvCxnSpPr>
                  <xdr:spPr>
                    <a:xfrm flipV="1">
                      <a:off x="1378721" y="10967708"/>
                      <a:ext cx="0" cy="213580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4" name="Straight Connector 103">
                      <a:extLst>
                        <a:ext uri="{FF2B5EF4-FFF2-40B4-BE49-F238E27FC236}">
                          <a16:creationId xmlns:a16="http://schemas.microsoft.com/office/drawing/2014/main" id="{2FF43AE1-D440-4AF8-BA7B-977C2B45F0F2}"/>
                        </a:ext>
                      </a:extLst>
                    </xdr:cNvPr>
                    <xdr:cNvCxnSpPr/>
                  </xdr:nvCxnSpPr>
                  <xdr:spPr>
                    <a:xfrm>
                      <a:off x="1084049" y="10959875"/>
                      <a:ext cx="2841263" cy="0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5" name="Straight Connector 104">
                      <a:extLst>
                        <a:ext uri="{FF2B5EF4-FFF2-40B4-BE49-F238E27FC236}">
                          <a16:creationId xmlns:a16="http://schemas.microsoft.com/office/drawing/2014/main" id="{BBFA14EF-2B7A-43D5-820C-B4100237D5D6}"/>
                        </a:ext>
                      </a:extLst>
                    </xdr:cNvPr>
                    <xdr:cNvCxnSpPr/>
                  </xdr:nvCxnSpPr>
                  <xdr:spPr>
                    <a:xfrm flipV="1">
                      <a:off x="1662848" y="10967708"/>
                      <a:ext cx="0" cy="218992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6" name="Straight Connector 105">
                      <a:extLst>
                        <a:ext uri="{FF2B5EF4-FFF2-40B4-BE49-F238E27FC236}">
                          <a16:creationId xmlns:a16="http://schemas.microsoft.com/office/drawing/2014/main" id="{B55413B6-99C9-4C86-A35E-65D8AC74A4DB}"/>
                        </a:ext>
                      </a:extLst>
                    </xdr:cNvPr>
                    <xdr:cNvCxnSpPr/>
                  </xdr:nvCxnSpPr>
                  <xdr:spPr>
                    <a:xfrm flipV="1">
                      <a:off x="1945999" y="10961294"/>
                      <a:ext cx="0" cy="225406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7" name="Straight Connector 106">
                      <a:extLst>
                        <a:ext uri="{FF2B5EF4-FFF2-40B4-BE49-F238E27FC236}">
                          <a16:creationId xmlns:a16="http://schemas.microsoft.com/office/drawing/2014/main" id="{4012F454-1B85-4D24-B2B2-215271E2510C}"/>
                        </a:ext>
                      </a:extLst>
                    </xdr:cNvPr>
                    <xdr:cNvCxnSpPr/>
                  </xdr:nvCxnSpPr>
                  <xdr:spPr>
                    <a:xfrm flipV="1">
                      <a:off x="2230126" y="10964500"/>
                      <a:ext cx="0" cy="219498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8" name="Straight Connector 107">
                      <a:extLst>
                        <a:ext uri="{FF2B5EF4-FFF2-40B4-BE49-F238E27FC236}">
                          <a16:creationId xmlns:a16="http://schemas.microsoft.com/office/drawing/2014/main" id="{B1A6988A-6170-4B7A-A365-88B87534A552}"/>
                        </a:ext>
                      </a:extLst>
                    </xdr:cNvPr>
                    <xdr:cNvCxnSpPr/>
                  </xdr:nvCxnSpPr>
                  <xdr:spPr>
                    <a:xfrm flipV="1">
                      <a:off x="2514254" y="10964500"/>
                      <a:ext cx="0" cy="222206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09" name="Straight Connector 108">
                      <a:extLst>
                        <a:ext uri="{FF2B5EF4-FFF2-40B4-BE49-F238E27FC236}">
                          <a16:creationId xmlns:a16="http://schemas.microsoft.com/office/drawing/2014/main" id="{1B842C47-5625-43B8-A95C-41D1AC62CE3B}"/>
                        </a:ext>
                      </a:extLst>
                    </xdr:cNvPr>
                    <xdr:cNvCxnSpPr/>
                  </xdr:nvCxnSpPr>
                  <xdr:spPr>
                    <a:xfrm flipV="1">
                      <a:off x="2797405" y="10964500"/>
                      <a:ext cx="0" cy="222204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10" name="Straight Connector 109">
                      <a:extLst>
                        <a:ext uri="{FF2B5EF4-FFF2-40B4-BE49-F238E27FC236}">
                          <a16:creationId xmlns:a16="http://schemas.microsoft.com/office/drawing/2014/main" id="{025E5C66-4488-43D7-8D62-EE331947529A}"/>
                        </a:ext>
                      </a:extLst>
                    </xdr:cNvPr>
                    <xdr:cNvCxnSpPr/>
                  </xdr:nvCxnSpPr>
                  <xdr:spPr>
                    <a:xfrm flipV="1">
                      <a:off x="3079801" y="10958086"/>
                      <a:ext cx="0" cy="220499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11" name="Straight Connector 110">
                      <a:extLst>
                        <a:ext uri="{FF2B5EF4-FFF2-40B4-BE49-F238E27FC236}">
                          <a16:creationId xmlns:a16="http://schemas.microsoft.com/office/drawing/2014/main" id="{AD018E4A-3362-4329-B62E-61060AF60935}"/>
                        </a:ext>
                      </a:extLst>
                    </xdr:cNvPr>
                    <xdr:cNvCxnSpPr/>
                  </xdr:nvCxnSpPr>
                  <xdr:spPr>
                    <a:xfrm flipV="1">
                      <a:off x="3363927" y="10961296"/>
                      <a:ext cx="0" cy="222702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12" name="Straight Connector 111">
                      <a:extLst>
                        <a:ext uri="{FF2B5EF4-FFF2-40B4-BE49-F238E27FC236}">
                          <a16:creationId xmlns:a16="http://schemas.microsoft.com/office/drawing/2014/main" id="{2BA7DDA6-BB53-4ADD-843E-639F670A4649}"/>
                        </a:ext>
                      </a:extLst>
                    </xdr:cNvPr>
                    <xdr:cNvCxnSpPr/>
                  </xdr:nvCxnSpPr>
                  <xdr:spPr>
                    <a:xfrm flipV="1">
                      <a:off x="3647079" y="10961296"/>
                      <a:ext cx="0" cy="222702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13" name="Straight Connector 112">
                      <a:extLst>
                        <a:ext uri="{FF2B5EF4-FFF2-40B4-BE49-F238E27FC236}">
                          <a16:creationId xmlns:a16="http://schemas.microsoft.com/office/drawing/2014/main" id="{468126D8-662F-400E-A3BF-24CCE995C9EE}"/>
                        </a:ext>
                      </a:extLst>
                    </xdr:cNvPr>
                    <xdr:cNvCxnSpPr/>
                  </xdr:nvCxnSpPr>
                  <xdr:spPr>
                    <a:xfrm flipV="1">
                      <a:off x="3931205" y="10958089"/>
                      <a:ext cx="0" cy="223207"/>
                    </a:xfrm>
                    <a:prstGeom prst="line">
                      <a:avLst/>
                    </a:prstGeom>
                    <a:ln>
                      <a:solidFill>
                        <a:srgbClr val="FF0000"/>
                      </a:solidFill>
                      <a:headEnd type="stealth" w="med" len="med"/>
                      <a:tailEnd type="non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100" name="TextBox 99">
                    <a:extLst>
                      <a:ext uri="{FF2B5EF4-FFF2-40B4-BE49-F238E27FC236}">
                        <a16:creationId xmlns:a16="http://schemas.microsoft.com/office/drawing/2014/main" id="{449AD5DF-23CD-44FB-9699-51CAC360C658}"/>
                      </a:ext>
                    </a:extLst>
                  </xdr:cNvPr>
                  <xdr:cNvSpPr txBox="1"/>
                </xdr:nvSpPr>
                <xdr:spPr>
                  <a:xfrm>
                    <a:off x="1569240" y="10663805"/>
                    <a:ext cx="2171309" cy="248273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/>
                      <a:t>Lateral uniformly</a:t>
                    </a:r>
                    <a:r>
                      <a:rPr lang="en-US" sz="900" baseline="0"/>
                      <a:t> distributed load w</a:t>
                    </a:r>
                    <a:endParaRPr lang="en-US" sz="900"/>
                  </a:p>
                </xdr:txBody>
              </xdr:sp>
            </xdr:grpSp>
            <xdr:grpSp>
              <xdr:nvGrpSpPr>
                <xdr:cNvPr id="68" name="Group 67">
                  <a:extLst>
                    <a:ext uri="{FF2B5EF4-FFF2-40B4-BE49-F238E27FC236}">
                      <a16:creationId xmlns:a16="http://schemas.microsoft.com/office/drawing/2014/main" id="{864F8D3A-695E-417F-AB06-63D4B362B33C}"/>
                    </a:ext>
                  </a:extLst>
                </xdr:cNvPr>
                <xdr:cNvGrpSpPr/>
              </xdr:nvGrpSpPr>
              <xdr:grpSpPr>
                <a:xfrm>
                  <a:off x="1115769" y="11874326"/>
                  <a:ext cx="2992135" cy="800003"/>
                  <a:chOff x="1115769" y="11874326"/>
                  <a:chExt cx="2992135" cy="800003"/>
                </a:xfrm>
              </xdr:grpSpPr>
              <xdr:grpSp>
                <xdr:nvGrpSpPr>
                  <xdr:cNvPr id="80" name="Group 79">
                    <a:extLst>
                      <a:ext uri="{FF2B5EF4-FFF2-40B4-BE49-F238E27FC236}">
                        <a16:creationId xmlns:a16="http://schemas.microsoft.com/office/drawing/2014/main" id="{DE755C98-2689-44B7-B67D-CDE3CDED1077}"/>
                      </a:ext>
                    </a:extLst>
                  </xdr:cNvPr>
                  <xdr:cNvGrpSpPr/>
                </xdr:nvGrpSpPr>
                <xdr:grpSpPr>
                  <a:xfrm>
                    <a:off x="1115769" y="12067645"/>
                    <a:ext cx="2992135" cy="606684"/>
                    <a:chOff x="1103303" y="12150040"/>
                    <a:chExt cx="2954737" cy="611670"/>
                  </a:xfrm>
                </xdr:grpSpPr>
                <xdr:grpSp>
                  <xdr:nvGrpSpPr>
                    <xdr:cNvPr id="83" name="Group 82">
                      <a:extLst>
                        <a:ext uri="{FF2B5EF4-FFF2-40B4-BE49-F238E27FC236}">
                          <a16:creationId xmlns:a16="http://schemas.microsoft.com/office/drawing/2014/main" id="{644411FE-8888-4060-BB03-99A2EDAC710E}"/>
                        </a:ext>
                      </a:extLst>
                    </xdr:cNvPr>
                    <xdr:cNvGrpSpPr/>
                  </xdr:nvGrpSpPr>
                  <xdr:grpSpPr>
                    <a:xfrm>
                      <a:off x="1124367" y="12150040"/>
                      <a:ext cx="2916423" cy="366862"/>
                      <a:chOff x="1118861" y="12117153"/>
                      <a:chExt cx="2899906" cy="365798"/>
                    </a:xfrm>
                  </xdr:grpSpPr>
                  <xdr:cxnSp macro="">
                    <xdr:nvCxnSpPr>
                      <xdr:cNvPr id="91" name="Straight Connector 90">
                        <a:extLst>
                          <a:ext uri="{FF2B5EF4-FFF2-40B4-BE49-F238E27FC236}">
                            <a16:creationId xmlns:a16="http://schemas.microsoft.com/office/drawing/2014/main" id="{5EE8F724-1B55-4964-9DA3-8C50339D7BC0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136506" y="12318803"/>
                        <a:ext cx="2862912" cy="0"/>
                      </a:xfrm>
                      <a:prstGeom prst="line">
                        <a:avLst/>
                      </a:prstGeom>
                      <a:ln w="19050">
                        <a:solidFill>
                          <a:schemeClr val="tx2"/>
                        </a:solidFill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92" name="Isosceles Triangle 91">
                        <a:extLst>
                          <a:ext uri="{FF2B5EF4-FFF2-40B4-BE49-F238E27FC236}">
                            <a16:creationId xmlns:a16="http://schemas.microsoft.com/office/drawing/2014/main" id="{1A469B9E-6C4D-4F9A-8748-D2D57D6910EA}"/>
                          </a:ext>
                        </a:extLst>
                      </xdr:cNvPr>
                      <xdr:cNvSpPr/>
                    </xdr:nvSpPr>
                    <xdr:spPr>
                      <a:xfrm>
                        <a:off x="1536989" y="12324504"/>
                        <a:ext cx="128696" cy="110944"/>
                      </a:xfrm>
                      <a:prstGeom prst="triangle">
                        <a:avLst/>
                      </a:prstGeom>
                      <a:solidFill>
                        <a:schemeClr val="accent6">
                          <a:lumMod val="50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  <xdr:sp macro="" textlink="">
                    <xdr:nvSpPr>
                      <xdr:cNvPr id="93" name="Freeform 63">
                        <a:extLst>
                          <a:ext uri="{FF2B5EF4-FFF2-40B4-BE49-F238E27FC236}">
                            <a16:creationId xmlns:a16="http://schemas.microsoft.com/office/drawing/2014/main" id="{CD5BC945-FD8D-4934-8BD5-CA277467724B}"/>
                          </a:ext>
                        </a:extLst>
                      </xdr:cNvPr>
                      <xdr:cNvSpPr/>
                    </xdr:nvSpPr>
                    <xdr:spPr>
                      <a:xfrm>
                        <a:off x="1598373" y="12117153"/>
                        <a:ext cx="1063408" cy="356012"/>
                      </a:xfrm>
                      <a:custGeom>
                        <a:avLst/>
                        <a:gdLst>
                          <a:gd name="connsiteX0" fmla="*/ 0 w 1063408"/>
                          <a:gd name="connsiteY0" fmla="*/ 0 h 355568"/>
                          <a:gd name="connsiteX1" fmla="*/ 528442 w 1063408"/>
                          <a:gd name="connsiteY1" fmla="*/ 355557 h 355568"/>
                          <a:gd name="connsiteX2" fmla="*/ 1063408 w 1063408"/>
                          <a:gd name="connsiteY2" fmla="*/ 9786 h 355568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</a:cxnLst>
                        <a:rect l="l" t="t" r="r" b="b"/>
                        <a:pathLst>
                          <a:path w="1063408" h="355568">
                            <a:moveTo>
                              <a:pt x="0" y="0"/>
                            </a:moveTo>
                            <a:cubicBezTo>
                              <a:pt x="175603" y="176963"/>
                              <a:pt x="351207" y="353926"/>
                              <a:pt x="528442" y="355557"/>
                            </a:cubicBezTo>
                            <a:cubicBezTo>
                              <a:pt x="705677" y="357188"/>
                              <a:pt x="884542" y="183487"/>
                              <a:pt x="1063408" y="9786"/>
                            </a:cubicBezTo>
                          </a:path>
                        </a:pathLst>
                      </a:cu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">
                    <xdr:nvSpPr>
                      <xdr:cNvPr id="94" name="Freeform 288">
                        <a:extLst>
                          <a:ext uri="{FF2B5EF4-FFF2-40B4-BE49-F238E27FC236}">
                            <a16:creationId xmlns:a16="http://schemas.microsoft.com/office/drawing/2014/main" id="{ACAB04E8-448F-4C2E-AC33-80A5132DEACD}"/>
                          </a:ext>
                        </a:extLst>
                      </xdr:cNvPr>
                      <xdr:cNvSpPr/>
                    </xdr:nvSpPr>
                    <xdr:spPr>
                      <a:xfrm>
                        <a:off x="2658518" y="12126939"/>
                        <a:ext cx="1076455" cy="356012"/>
                      </a:xfrm>
                      <a:custGeom>
                        <a:avLst/>
                        <a:gdLst>
                          <a:gd name="connsiteX0" fmla="*/ 0 w 1063408"/>
                          <a:gd name="connsiteY0" fmla="*/ 0 h 355568"/>
                          <a:gd name="connsiteX1" fmla="*/ 528442 w 1063408"/>
                          <a:gd name="connsiteY1" fmla="*/ 355557 h 355568"/>
                          <a:gd name="connsiteX2" fmla="*/ 1063408 w 1063408"/>
                          <a:gd name="connsiteY2" fmla="*/ 9786 h 355568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</a:cxnLst>
                        <a:rect l="l" t="t" r="r" b="b"/>
                        <a:pathLst>
                          <a:path w="1063408" h="355568">
                            <a:moveTo>
                              <a:pt x="0" y="0"/>
                            </a:moveTo>
                            <a:cubicBezTo>
                              <a:pt x="175603" y="176963"/>
                              <a:pt x="351207" y="353926"/>
                              <a:pt x="528442" y="355557"/>
                            </a:cubicBezTo>
                            <a:cubicBezTo>
                              <a:pt x="705677" y="357188"/>
                              <a:pt x="884542" y="183487"/>
                              <a:pt x="1063408" y="9786"/>
                            </a:cubicBezTo>
                          </a:path>
                        </a:pathLst>
                      </a:cu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">
                    <xdr:nvSpPr>
                      <xdr:cNvPr id="95" name="Freeform 64">
                        <a:extLst>
                          <a:ext uri="{FF2B5EF4-FFF2-40B4-BE49-F238E27FC236}">
                            <a16:creationId xmlns:a16="http://schemas.microsoft.com/office/drawing/2014/main" id="{DF152E09-241A-4144-8952-B4BE282E853C}"/>
                          </a:ext>
                        </a:extLst>
                      </xdr:cNvPr>
                      <xdr:cNvSpPr/>
                    </xdr:nvSpPr>
                    <xdr:spPr>
                      <a:xfrm>
                        <a:off x="3725188" y="12130200"/>
                        <a:ext cx="293579" cy="267928"/>
                      </a:xfrm>
                      <a:custGeom>
                        <a:avLst/>
                        <a:gdLst>
                          <a:gd name="connsiteX0" fmla="*/ 0 w 293579"/>
                          <a:gd name="connsiteY0" fmla="*/ 0 h 267483"/>
                          <a:gd name="connsiteX1" fmla="*/ 172886 w 293579"/>
                          <a:gd name="connsiteY1" fmla="*/ 176147 h 267483"/>
                          <a:gd name="connsiteX2" fmla="*/ 293579 w 293579"/>
                          <a:gd name="connsiteY2" fmla="*/ 267483 h 267483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</a:cxnLst>
                        <a:rect l="l" t="t" r="r" b="b"/>
                        <a:pathLst>
                          <a:path w="293579" h="267483">
                            <a:moveTo>
                              <a:pt x="0" y="0"/>
                            </a:moveTo>
                            <a:cubicBezTo>
                              <a:pt x="61978" y="65783"/>
                              <a:pt x="123956" y="131567"/>
                              <a:pt x="172886" y="176147"/>
                            </a:cubicBezTo>
                            <a:cubicBezTo>
                              <a:pt x="221816" y="220728"/>
                              <a:pt x="262047" y="240300"/>
                              <a:pt x="293579" y="267483"/>
                            </a:cubicBezTo>
                          </a:path>
                        </a:pathLst>
                      </a:cu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">
                    <xdr:nvSpPr>
                      <xdr:cNvPr id="96" name="Freeform 65">
                        <a:extLst>
                          <a:ext uri="{FF2B5EF4-FFF2-40B4-BE49-F238E27FC236}">
                            <a16:creationId xmlns:a16="http://schemas.microsoft.com/office/drawing/2014/main" id="{D6FC2216-DBA2-4872-B828-90C5992A19D5}"/>
                          </a:ext>
                        </a:extLst>
                      </xdr:cNvPr>
                      <xdr:cNvSpPr/>
                    </xdr:nvSpPr>
                    <xdr:spPr>
                      <a:xfrm>
                        <a:off x="1118861" y="12126939"/>
                        <a:ext cx="486036" cy="336430"/>
                      </a:xfrm>
                      <a:custGeom>
                        <a:avLst/>
                        <a:gdLst>
                          <a:gd name="connsiteX0" fmla="*/ 486036 w 486036"/>
                          <a:gd name="connsiteY0" fmla="*/ 0 h 335985"/>
                          <a:gd name="connsiteX1" fmla="*/ 306627 w 486036"/>
                          <a:gd name="connsiteY1" fmla="*/ 169623 h 335985"/>
                          <a:gd name="connsiteX2" fmla="*/ 166362 w 486036"/>
                          <a:gd name="connsiteY2" fmla="*/ 270745 h 335985"/>
                          <a:gd name="connsiteX3" fmla="*/ 65240 w 486036"/>
                          <a:gd name="connsiteY3" fmla="*/ 316413 h 335985"/>
                          <a:gd name="connsiteX4" fmla="*/ 0 w 486036"/>
                          <a:gd name="connsiteY4" fmla="*/ 335985 h 335985"/>
                        </a:gdLst>
                        <a:ahLst/>
                        <a:cxnLst>
                          <a:cxn ang="0">
                            <a:pos x="connsiteX0" y="connsiteY0"/>
                          </a:cxn>
                          <a:cxn ang="0">
                            <a:pos x="connsiteX1" y="connsiteY1"/>
                          </a:cxn>
                          <a:cxn ang="0">
                            <a:pos x="connsiteX2" y="connsiteY2"/>
                          </a:cxn>
                          <a:cxn ang="0">
                            <a:pos x="connsiteX3" y="connsiteY3"/>
                          </a:cxn>
                          <a:cxn ang="0">
                            <a:pos x="connsiteX4" y="connsiteY4"/>
                          </a:cxn>
                        </a:cxnLst>
                        <a:rect l="l" t="t" r="r" b="b"/>
                        <a:pathLst>
                          <a:path w="486036" h="335985">
                            <a:moveTo>
                              <a:pt x="486036" y="0"/>
                            </a:moveTo>
                            <a:cubicBezTo>
                              <a:pt x="422971" y="62249"/>
                              <a:pt x="359906" y="124499"/>
                              <a:pt x="306627" y="169623"/>
                            </a:cubicBezTo>
                            <a:cubicBezTo>
                              <a:pt x="253348" y="214747"/>
                              <a:pt x="206593" y="246280"/>
                              <a:pt x="166362" y="270745"/>
                            </a:cubicBezTo>
                            <a:cubicBezTo>
                              <a:pt x="126131" y="295210"/>
                              <a:pt x="92967" y="305540"/>
                              <a:pt x="65240" y="316413"/>
                            </a:cubicBezTo>
                            <a:cubicBezTo>
                              <a:pt x="37513" y="327286"/>
                              <a:pt x="5437" y="326199"/>
                              <a:pt x="0" y="335985"/>
                            </a:cubicBezTo>
                          </a:path>
                        </a:pathLst>
                      </a:cu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">
                    <xdr:nvSpPr>
                      <xdr:cNvPr id="97" name="Isosceles Triangle 96">
                        <a:extLst>
                          <a:ext uri="{FF2B5EF4-FFF2-40B4-BE49-F238E27FC236}">
                            <a16:creationId xmlns:a16="http://schemas.microsoft.com/office/drawing/2014/main" id="{080CC2B0-8EEA-4709-AE0B-D5CDA65107EE}"/>
                          </a:ext>
                        </a:extLst>
                      </xdr:cNvPr>
                      <xdr:cNvSpPr/>
                    </xdr:nvSpPr>
                    <xdr:spPr>
                      <a:xfrm>
                        <a:off x="2601781" y="12326004"/>
                        <a:ext cx="128696" cy="110944"/>
                      </a:xfrm>
                      <a:prstGeom prst="triangle">
                        <a:avLst/>
                      </a:prstGeom>
                      <a:solidFill>
                        <a:schemeClr val="accent6">
                          <a:lumMod val="50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  <xdr:sp macro="" textlink="">
                    <xdr:nvSpPr>
                      <xdr:cNvPr id="98" name="Isosceles Triangle 97">
                        <a:extLst>
                          <a:ext uri="{FF2B5EF4-FFF2-40B4-BE49-F238E27FC236}">
                            <a16:creationId xmlns:a16="http://schemas.microsoft.com/office/drawing/2014/main" id="{9DA72B9D-302F-462C-A1AD-F3E22D92AE9A}"/>
                          </a:ext>
                        </a:extLst>
                      </xdr:cNvPr>
                      <xdr:cNvSpPr/>
                    </xdr:nvSpPr>
                    <xdr:spPr>
                      <a:xfrm>
                        <a:off x="3670638" y="12324504"/>
                        <a:ext cx="128696" cy="110944"/>
                      </a:xfrm>
                      <a:prstGeom prst="triangle">
                        <a:avLst/>
                      </a:prstGeom>
                      <a:solidFill>
                        <a:schemeClr val="accent6">
                          <a:lumMod val="50000"/>
                        </a:schemeClr>
                      </a:solidFill>
                      <a:ln>
                        <a:noFill/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ko-KR" altLang="en-US" sz="1100"/>
                      </a:p>
                    </xdr:txBody>
                  </xdr:sp>
                </xdr:grpSp>
                <xdr:grpSp>
                  <xdr:nvGrpSpPr>
                    <xdr:cNvPr id="84" name="Group 83">
                      <a:extLst>
                        <a:ext uri="{FF2B5EF4-FFF2-40B4-BE49-F238E27FC236}">
                          <a16:creationId xmlns:a16="http://schemas.microsoft.com/office/drawing/2014/main" id="{4EE90B4A-EB92-438B-8124-5D69DF06D5EA}"/>
                        </a:ext>
                      </a:extLst>
                    </xdr:cNvPr>
                    <xdr:cNvGrpSpPr/>
                  </xdr:nvGrpSpPr>
                  <xdr:grpSpPr>
                    <a:xfrm>
                      <a:off x="1103303" y="12539761"/>
                      <a:ext cx="2954737" cy="153555"/>
                      <a:chOff x="1103303" y="12539761"/>
                      <a:chExt cx="2954737" cy="153555"/>
                    </a:xfrm>
                  </xdr:grpSpPr>
                  <xdr:cxnSp macro="">
                    <xdr:nvCxnSpPr>
                      <xdr:cNvPr id="87" name="Straight Connector 86">
                        <a:extLst>
                          <a:ext uri="{FF2B5EF4-FFF2-40B4-BE49-F238E27FC236}">
                            <a16:creationId xmlns:a16="http://schemas.microsoft.com/office/drawing/2014/main" id="{2DB3EB30-0632-48FF-B332-7ABC32FB5856}"/>
                          </a:ext>
                        </a:extLst>
                      </xdr:cNvPr>
                      <xdr:cNvCxnSpPr/>
                    </xdr:nvCxnSpPr>
                    <xdr:spPr>
                      <a:xfrm>
                        <a:off x="1103303" y="12693316"/>
                        <a:ext cx="2954737" cy="0"/>
                      </a:xfrm>
                      <a:prstGeom prst="line">
                        <a:avLst/>
                      </a:prstGeom>
                      <a:ln w="3175"/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8" name="Straight Connector 87">
                        <a:extLst>
                          <a:ext uri="{FF2B5EF4-FFF2-40B4-BE49-F238E27FC236}">
                            <a16:creationId xmlns:a16="http://schemas.microsoft.com/office/drawing/2014/main" id="{B2B8E03B-AC5B-4586-B3F2-6889A32059AF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1601390" y="12541164"/>
                        <a:ext cx="0" cy="149588"/>
                      </a:xfrm>
                      <a:prstGeom prst="line">
                        <a:avLst/>
                      </a:prstGeom>
                      <a:ln w="3175">
                        <a:headEnd type="oval" w="sm" len="sm"/>
                        <a:tailEnd type="none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89" name="Straight Connector 88">
                        <a:extLst>
                          <a:ext uri="{FF2B5EF4-FFF2-40B4-BE49-F238E27FC236}">
                            <a16:creationId xmlns:a16="http://schemas.microsoft.com/office/drawing/2014/main" id="{FAE251F2-53F5-452F-9E4C-4578ADE313C0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2675809" y="12539762"/>
                        <a:ext cx="0" cy="149588"/>
                      </a:xfrm>
                      <a:prstGeom prst="line">
                        <a:avLst/>
                      </a:prstGeom>
                      <a:ln w="3175">
                        <a:headEnd type="oval" w="sm" len="sm"/>
                        <a:tailEnd type="none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cxnSp macro="">
                    <xdr:nvCxnSpPr>
                      <xdr:cNvPr id="90" name="Straight Connector 89">
                        <a:extLst>
                          <a:ext uri="{FF2B5EF4-FFF2-40B4-BE49-F238E27FC236}">
                            <a16:creationId xmlns:a16="http://schemas.microsoft.com/office/drawing/2014/main" id="{E257C91A-6985-411C-AEC0-04B692093216}"/>
                          </a:ext>
                        </a:extLst>
                      </xdr:cNvPr>
                      <xdr:cNvCxnSpPr/>
                    </xdr:nvCxnSpPr>
                    <xdr:spPr>
                      <a:xfrm flipV="1">
                        <a:off x="3754942" y="12539761"/>
                        <a:ext cx="0" cy="149588"/>
                      </a:xfrm>
                      <a:prstGeom prst="line">
                        <a:avLst/>
                      </a:prstGeom>
                      <a:ln w="3175">
                        <a:headEnd type="oval" w="sm" len="sm"/>
                        <a:tailEnd type="none" w="sm" len="sm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</xdr:grpSp>
                <xdr:sp macro="" textlink="">
                  <xdr:nvSpPr>
                    <xdr:cNvPr id="85" name="TextBox 84">
                      <a:extLst>
                        <a:ext uri="{FF2B5EF4-FFF2-40B4-BE49-F238E27FC236}">
                          <a16:creationId xmlns:a16="http://schemas.microsoft.com/office/drawing/2014/main" id="{4C24C565-1908-4EF2-B4B2-A3E09C59C5F4}"/>
                        </a:ext>
                      </a:extLst>
                    </xdr:cNvPr>
                    <xdr:cNvSpPr txBox="1"/>
                  </xdr:nvSpPr>
                  <xdr:spPr>
                    <a:xfrm>
                      <a:off x="1976575" y="12525998"/>
                      <a:ext cx="330347" cy="23571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/>
                        <a:t>L</a:t>
                      </a:r>
                      <a:r>
                        <a:rPr lang="en-US" sz="600"/>
                        <a:t>b</a:t>
                      </a:r>
                    </a:p>
                  </xdr:txBody>
                </xdr:sp>
                <xdr:sp macro="" textlink="">
                  <xdr:nvSpPr>
                    <xdr:cNvPr id="86" name="TextBox 85">
                      <a:extLst>
                        <a:ext uri="{FF2B5EF4-FFF2-40B4-BE49-F238E27FC236}">
                          <a16:creationId xmlns:a16="http://schemas.microsoft.com/office/drawing/2014/main" id="{C5ED6B39-C5EA-40C1-AA0B-4DA45915537F}"/>
                        </a:ext>
                      </a:extLst>
                    </xdr:cNvPr>
                    <xdr:cNvSpPr txBox="1"/>
                  </xdr:nvSpPr>
                  <xdr:spPr>
                    <a:xfrm>
                      <a:off x="3083236" y="12520491"/>
                      <a:ext cx="330347" cy="235712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r>
                        <a:rPr lang="en-US" sz="900"/>
                        <a:t>L</a:t>
                      </a:r>
                      <a:r>
                        <a:rPr lang="en-US" sz="600"/>
                        <a:t>b</a:t>
                      </a:r>
                    </a:p>
                  </xdr:txBody>
                </xdr:sp>
              </xdr:grpSp>
              <xdr:sp macro="" textlink="">
                <xdr:nvSpPr>
                  <xdr:cNvPr id="81" name="TextBox 80">
                    <a:extLst>
                      <a:ext uri="{FF2B5EF4-FFF2-40B4-BE49-F238E27FC236}">
                        <a16:creationId xmlns:a16="http://schemas.microsoft.com/office/drawing/2014/main" id="{347578D5-6FAA-4F41-A134-A791D83FAE02}"/>
                      </a:ext>
                    </a:extLst>
                  </xdr:cNvPr>
                  <xdr:cNvSpPr txBox="1"/>
                </xdr:nvSpPr>
                <xdr:spPr>
                  <a:xfrm>
                    <a:off x="1374835" y="11874326"/>
                    <a:ext cx="991528" cy="23397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/>
                      <a:t>M = wL</a:t>
                    </a:r>
                    <a:r>
                      <a:rPr lang="en-US" sz="900" baseline="-25000"/>
                      <a:t>b</a:t>
                    </a:r>
                    <a:r>
                      <a:rPr lang="en-US" sz="900" baseline="30000"/>
                      <a:t>2</a:t>
                    </a:r>
                    <a:r>
                      <a:rPr lang="en-US" sz="900"/>
                      <a:t>/12</a:t>
                    </a:r>
                  </a:p>
                </xdr:txBody>
              </xdr:sp>
              <xdr:sp macro="" textlink="">
                <xdr:nvSpPr>
                  <xdr:cNvPr id="82" name="TextBox 81">
                    <a:extLst>
                      <a:ext uri="{FF2B5EF4-FFF2-40B4-BE49-F238E27FC236}">
                        <a16:creationId xmlns:a16="http://schemas.microsoft.com/office/drawing/2014/main" id="{6A33C765-6EF4-4AA3-89C3-3074777FF38F}"/>
                      </a:ext>
                    </a:extLst>
                  </xdr:cNvPr>
                  <xdr:cNvSpPr txBox="1"/>
                </xdr:nvSpPr>
                <xdr:spPr>
                  <a:xfrm>
                    <a:off x="2408208" y="11874327"/>
                    <a:ext cx="925542" cy="2339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r>
                      <a:rPr lang="en-US" sz="900"/>
                      <a:t>M = wL</a:t>
                    </a:r>
                    <a:r>
                      <a:rPr lang="en-US" sz="900" baseline="-25000"/>
                      <a:t>b</a:t>
                    </a:r>
                    <a:r>
                      <a:rPr lang="en-US" sz="900" baseline="30000"/>
                      <a:t>2</a:t>
                    </a:r>
                    <a:r>
                      <a:rPr lang="en-US" sz="900"/>
                      <a:t>/12</a:t>
                    </a:r>
                  </a:p>
                </xdr:txBody>
              </xdr:sp>
            </xdr:grpSp>
            <xdr:grpSp>
              <xdr:nvGrpSpPr>
                <xdr:cNvPr id="69" name="Group 68">
                  <a:extLst>
                    <a:ext uri="{FF2B5EF4-FFF2-40B4-BE49-F238E27FC236}">
                      <a16:creationId xmlns:a16="http://schemas.microsoft.com/office/drawing/2014/main" id="{1DD77CE1-5D1B-41C9-B1CC-4A5D4F754399}"/>
                    </a:ext>
                  </a:extLst>
                </xdr:cNvPr>
                <xdr:cNvGrpSpPr/>
              </xdr:nvGrpSpPr>
              <xdr:grpSpPr>
                <a:xfrm>
                  <a:off x="1083798" y="11138253"/>
                  <a:ext cx="3031721" cy="575632"/>
                  <a:chOff x="1083798" y="11138253"/>
                  <a:chExt cx="3031721" cy="575632"/>
                </a:xfrm>
              </xdr:grpSpPr>
              <xdr:cxnSp macro="">
                <xdr:nvCxnSpPr>
                  <xdr:cNvPr id="70" name="Straight Connector 69">
                    <a:extLst>
                      <a:ext uri="{FF2B5EF4-FFF2-40B4-BE49-F238E27FC236}">
                        <a16:creationId xmlns:a16="http://schemas.microsoft.com/office/drawing/2014/main" id="{E9C10959-598D-4951-8943-72E135460548}"/>
                      </a:ext>
                    </a:extLst>
                  </xdr:cNvPr>
                  <xdr:cNvCxnSpPr/>
                </xdr:nvCxnSpPr>
                <xdr:spPr>
                  <a:xfrm>
                    <a:off x="1644410" y="11202059"/>
                    <a:ext cx="1069316" cy="494222"/>
                  </a:xfrm>
                  <a:prstGeom prst="line">
                    <a:avLst/>
                  </a:prstGeom>
                  <a:ln w="66675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1" name="Straight Connector 70">
                    <a:extLst>
                      <a:ext uri="{FF2B5EF4-FFF2-40B4-BE49-F238E27FC236}">
                        <a16:creationId xmlns:a16="http://schemas.microsoft.com/office/drawing/2014/main" id="{D279FAAA-DF83-4532-8A8A-82BC4ECEE226}"/>
                      </a:ext>
                    </a:extLst>
                  </xdr:cNvPr>
                  <xdr:cNvCxnSpPr/>
                </xdr:nvCxnSpPr>
                <xdr:spPr>
                  <a:xfrm>
                    <a:off x="3836956" y="11202060"/>
                    <a:ext cx="278563" cy="128747"/>
                  </a:xfrm>
                  <a:prstGeom prst="line">
                    <a:avLst/>
                  </a:prstGeom>
                  <a:ln w="635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2" name="Straight Connector 71">
                    <a:extLst>
                      <a:ext uri="{FF2B5EF4-FFF2-40B4-BE49-F238E27FC236}">
                        <a16:creationId xmlns:a16="http://schemas.microsoft.com/office/drawing/2014/main" id="{5C811A1B-CC8B-48C6-8107-636390FAF434}"/>
                      </a:ext>
                    </a:extLst>
                  </xdr:cNvPr>
                  <xdr:cNvCxnSpPr/>
                </xdr:nvCxnSpPr>
                <xdr:spPr>
                  <a:xfrm flipV="1">
                    <a:off x="2722712" y="11193072"/>
                    <a:ext cx="1096274" cy="503208"/>
                  </a:xfrm>
                  <a:prstGeom prst="line">
                    <a:avLst/>
                  </a:prstGeom>
                  <a:ln w="635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73" name="Straight Connector 72">
                    <a:extLst>
                      <a:ext uri="{FF2B5EF4-FFF2-40B4-BE49-F238E27FC236}">
                        <a16:creationId xmlns:a16="http://schemas.microsoft.com/office/drawing/2014/main" id="{4C29B11A-9F42-45BC-B01D-DDE354823C98}"/>
                      </a:ext>
                    </a:extLst>
                  </xdr:cNvPr>
                  <xdr:cNvCxnSpPr/>
                </xdr:nvCxnSpPr>
                <xdr:spPr>
                  <a:xfrm flipV="1">
                    <a:off x="1087288" y="11193073"/>
                    <a:ext cx="512193" cy="235105"/>
                  </a:xfrm>
                  <a:prstGeom prst="line">
                    <a:avLst/>
                  </a:prstGeom>
                  <a:ln w="63500">
                    <a:solidFill>
                      <a:schemeClr val="accent6">
                        <a:lumMod val="75000"/>
                      </a:schemeClr>
                    </a:solidFill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74" name="Group 73">
                    <a:extLst>
                      <a:ext uri="{FF2B5EF4-FFF2-40B4-BE49-F238E27FC236}">
                        <a16:creationId xmlns:a16="http://schemas.microsoft.com/office/drawing/2014/main" id="{A2DB5093-DD80-44B7-BD23-D1DC59624146}"/>
                      </a:ext>
                    </a:extLst>
                  </xdr:cNvPr>
                  <xdr:cNvGrpSpPr/>
                </xdr:nvGrpSpPr>
                <xdr:grpSpPr>
                  <a:xfrm>
                    <a:off x="1083798" y="11138253"/>
                    <a:ext cx="3021635" cy="575632"/>
                    <a:chOff x="1085265" y="11346627"/>
                    <a:chExt cx="3026036" cy="592688"/>
                  </a:xfrm>
                </xdr:grpSpPr>
                <xdr:cxnSp macro="">
                  <xdr:nvCxnSpPr>
                    <xdr:cNvPr id="75" name="Straight Connector 74">
                      <a:extLst>
                        <a:ext uri="{FF2B5EF4-FFF2-40B4-BE49-F238E27FC236}">
                          <a16:creationId xmlns:a16="http://schemas.microsoft.com/office/drawing/2014/main" id="{F0A26C37-86B2-4AC4-A17F-488BF1360A21}"/>
                        </a:ext>
                      </a:extLst>
                    </xdr:cNvPr>
                    <xdr:cNvCxnSpPr/>
                  </xdr:nvCxnSpPr>
                  <xdr:spPr>
                    <a:xfrm>
                      <a:off x="1607976" y="11384727"/>
                      <a:ext cx="0" cy="536621"/>
                    </a:xfrm>
                    <a:prstGeom prst="line">
                      <a:avLst/>
                    </a:prstGeom>
                    <a:ln w="101600">
                      <a:solidFill>
                        <a:schemeClr val="accent6">
                          <a:lumMod val="75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6" name="Straight Connector 75">
                      <a:extLst>
                        <a:ext uri="{FF2B5EF4-FFF2-40B4-BE49-F238E27FC236}">
                          <a16:creationId xmlns:a16="http://schemas.microsoft.com/office/drawing/2014/main" id="{1FE22D0F-2DF5-46F5-A0F6-C6264F3FCD8F}"/>
                        </a:ext>
                      </a:extLst>
                    </xdr:cNvPr>
                    <xdr:cNvCxnSpPr/>
                  </xdr:nvCxnSpPr>
                  <xdr:spPr>
                    <a:xfrm>
                      <a:off x="3807668" y="11384727"/>
                      <a:ext cx="0" cy="536621"/>
                    </a:xfrm>
                    <a:prstGeom prst="line">
                      <a:avLst/>
                    </a:prstGeom>
                    <a:ln w="101600">
                      <a:solidFill>
                        <a:schemeClr val="accent6">
                          <a:lumMod val="75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7" name="Straight Connector 76">
                      <a:extLst>
                        <a:ext uri="{FF2B5EF4-FFF2-40B4-BE49-F238E27FC236}">
                          <a16:creationId xmlns:a16="http://schemas.microsoft.com/office/drawing/2014/main" id="{DC3D2FE3-EA51-46B8-971F-6E40261513A2}"/>
                        </a:ext>
                      </a:extLst>
                    </xdr:cNvPr>
                    <xdr:cNvCxnSpPr/>
                  </xdr:nvCxnSpPr>
                  <xdr:spPr>
                    <a:xfrm>
                      <a:off x="2717152" y="11394252"/>
                      <a:ext cx="0" cy="535538"/>
                    </a:xfrm>
                    <a:prstGeom prst="line">
                      <a:avLst/>
                    </a:prstGeom>
                    <a:ln w="101600">
                      <a:solidFill>
                        <a:schemeClr val="accent6">
                          <a:lumMod val="75000"/>
                        </a:schemeClr>
                      </a:solidFill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8" name="Straight Connector 77">
                      <a:extLst>
                        <a:ext uri="{FF2B5EF4-FFF2-40B4-BE49-F238E27FC236}">
                          <a16:creationId xmlns:a16="http://schemas.microsoft.com/office/drawing/2014/main" id="{948CA58B-D4C9-434D-A916-B24B4C5B16E5}"/>
                        </a:ext>
                      </a:extLst>
                    </xdr:cNvPr>
                    <xdr:cNvCxnSpPr/>
                  </xdr:nvCxnSpPr>
                  <xdr:spPr>
                    <a:xfrm>
                      <a:off x="1085265" y="11346627"/>
                      <a:ext cx="3016317" cy="0"/>
                    </a:xfrm>
                    <a:prstGeom prst="line">
                      <a:avLst/>
                    </a:prstGeom>
                    <a:ln w="11430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9" name="Straight Connector 78">
                      <a:extLst>
                        <a:ext uri="{FF2B5EF4-FFF2-40B4-BE49-F238E27FC236}">
                          <a16:creationId xmlns:a16="http://schemas.microsoft.com/office/drawing/2014/main" id="{1D543C24-5EC2-4AD5-B04E-2DB5A8D6644B}"/>
                        </a:ext>
                      </a:extLst>
                    </xdr:cNvPr>
                    <xdr:cNvCxnSpPr/>
                  </xdr:nvCxnSpPr>
                  <xdr:spPr>
                    <a:xfrm>
                      <a:off x="1085265" y="11939315"/>
                      <a:ext cx="3026036" cy="0"/>
                    </a:xfrm>
                    <a:prstGeom prst="line">
                      <a:avLst/>
                    </a:prstGeom>
                    <a:ln w="114300"/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</xdr:grpSp>
        </xdr:grpSp>
      </xdr:grpSp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904F4863-6E4B-49BA-B289-66A4C1BB25C4}"/>
              </a:ext>
            </a:extLst>
          </xdr:cNvPr>
          <xdr:cNvGrpSpPr/>
        </xdr:nvGrpSpPr>
        <xdr:grpSpPr>
          <a:xfrm>
            <a:off x="1150071" y="11848970"/>
            <a:ext cx="2212498" cy="188595"/>
            <a:chOff x="1753345" y="11568352"/>
            <a:chExt cx="2212498" cy="189659"/>
          </a:xfrm>
        </xdr:grpSpPr>
        <xdr:cxnSp macro="">
          <xdr:nvCxnSpPr>
            <xdr:cNvPr id="52" name="Straight Connector 51">
              <a:extLst>
                <a:ext uri="{FF2B5EF4-FFF2-40B4-BE49-F238E27FC236}">
                  <a16:creationId xmlns:a16="http://schemas.microsoft.com/office/drawing/2014/main" id="{E96DE8A9-1299-468D-8CF6-F0BD9ECA6749}"/>
                </a:ext>
              </a:extLst>
            </xdr:cNvPr>
            <xdr:cNvCxnSpPr/>
          </xdr:nvCxnSpPr>
          <xdr:spPr>
            <a:xfrm flipV="1">
              <a:off x="1753345" y="11576334"/>
              <a:ext cx="0" cy="177182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Straight Connector 52">
              <a:extLst>
                <a:ext uri="{FF2B5EF4-FFF2-40B4-BE49-F238E27FC236}">
                  <a16:creationId xmlns:a16="http://schemas.microsoft.com/office/drawing/2014/main" id="{A84854A8-0D77-455B-ABE4-FCEA91431898}"/>
                </a:ext>
              </a:extLst>
            </xdr:cNvPr>
            <xdr:cNvCxnSpPr/>
          </xdr:nvCxnSpPr>
          <xdr:spPr>
            <a:xfrm flipV="1">
              <a:off x="1999627" y="11576334"/>
              <a:ext cx="0" cy="181672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Straight Connector 53">
              <a:extLst>
                <a:ext uri="{FF2B5EF4-FFF2-40B4-BE49-F238E27FC236}">
                  <a16:creationId xmlns:a16="http://schemas.microsoft.com/office/drawing/2014/main" id="{BF0BBB92-1FFC-4519-8B77-252F349431CA}"/>
                </a:ext>
              </a:extLst>
            </xdr:cNvPr>
            <xdr:cNvCxnSpPr/>
          </xdr:nvCxnSpPr>
          <xdr:spPr>
            <a:xfrm flipV="1">
              <a:off x="2245063" y="11571013"/>
              <a:ext cx="0" cy="186993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Straight Connector 54">
              <a:extLst>
                <a:ext uri="{FF2B5EF4-FFF2-40B4-BE49-F238E27FC236}">
                  <a16:creationId xmlns:a16="http://schemas.microsoft.com/office/drawing/2014/main" id="{AC29525B-E7FF-4264-A7C8-BED16047A4EA}"/>
                </a:ext>
              </a:extLst>
            </xdr:cNvPr>
            <xdr:cNvCxnSpPr/>
          </xdr:nvCxnSpPr>
          <xdr:spPr>
            <a:xfrm flipV="1">
              <a:off x="2491345" y="11573673"/>
              <a:ext cx="0" cy="182091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" name="Straight Connector 55">
              <a:extLst>
                <a:ext uri="{FF2B5EF4-FFF2-40B4-BE49-F238E27FC236}">
                  <a16:creationId xmlns:a16="http://schemas.microsoft.com/office/drawing/2014/main" id="{65344FCF-19B6-4F75-B85A-9BECC8BCFCBC}"/>
                </a:ext>
              </a:extLst>
            </xdr:cNvPr>
            <xdr:cNvCxnSpPr/>
          </xdr:nvCxnSpPr>
          <xdr:spPr>
            <a:xfrm flipV="1">
              <a:off x="2737627" y="11573673"/>
              <a:ext cx="0" cy="184338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7" name="Straight Connector 56">
              <a:extLst>
                <a:ext uri="{FF2B5EF4-FFF2-40B4-BE49-F238E27FC236}">
                  <a16:creationId xmlns:a16="http://schemas.microsoft.com/office/drawing/2014/main" id="{2C46BBE1-8366-45E5-88B5-9840F86B005B}"/>
                </a:ext>
              </a:extLst>
            </xdr:cNvPr>
            <xdr:cNvCxnSpPr/>
          </xdr:nvCxnSpPr>
          <xdr:spPr>
            <a:xfrm flipV="1">
              <a:off x="2983063" y="11573673"/>
              <a:ext cx="0" cy="184336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8" name="Straight Connector 57">
              <a:extLst>
                <a:ext uri="{FF2B5EF4-FFF2-40B4-BE49-F238E27FC236}">
                  <a16:creationId xmlns:a16="http://schemas.microsoft.com/office/drawing/2014/main" id="{5AAB4C7B-1D0B-40A7-B447-BB1935BEF1DD}"/>
                </a:ext>
              </a:extLst>
            </xdr:cNvPr>
            <xdr:cNvCxnSpPr/>
          </xdr:nvCxnSpPr>
          <xdr:spPr>
            <a:xfrm flipV="1">
              <a:off x="3227844" y="11568352"/>
              <a:ext cx="0" cy="182922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9" name="Straight Connector 58">
              <a:extLst>
                <a:ext uri="{FF2B5EF4-FFF2-40B4-BE49-F238E27FC236}">
                  <a16:creationId xmlns:a16="http://schemas.microsoft.com/office/drawing/2014/main" id="{EA0D440A-4272-4230-B28A-5DA4845C1DF9}"/>
                </a:ext>
              </a:extLst>
            </xdr:cNvPr>
            <xdr:cNvCxnSpPr/>
          </xdr:nvCxnSpPr>
          <xdr:spPr>
            <a:xfrm flipV="1">
              <a:off x="3474125" y="11571015"/>
              <a:ext cx="0" cy="184749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0" name="Straight Connector 59">
              <a:extLst>
                <a:ext uri="{FF2B5EF4-FFF2-40B4-BE49-F238E27FC236}">
                  <a16:creationId xmlns:a16="http://schemas.microsoft.com/office/drawing/2014/main" id="{BCEE2450-D53E-4BF0-BC62-731124DA0D6D}"/>
                </a:ext>
              </a:extLst>
            </xdr:cNvPr>
            <xdr:cNvCxnSpPr/>
          </xdr:nvCxnSpPr>
          <xdr:spPr>
            <a:xfrm flipV="1">
              <a:off x="3719562" y="11571015"/>
              <a:ext cx="0" cy="184749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Straight Connector 60">
              <a:extLst>
                <a:ext uri="{FF2B5EF4-FFF2-40B4-BE49-F238E27FC236}">
                  <a16:creationId xmlns:a16="http://schemas.microsoft.com/office/drawing/2014/main" id="{42ED4854-389B-4AB1-A5B6-351FBED87EE1}"/>
                </a:ext>
              </a:extLst>
            </xdr:cNvPr>
            <xdr:cNvCxnSpPr/>
          </xdr:nvCxnSpPr>
          <xdr:spPr>
            <a:xfrm flipV="1">
              <a:off x="3965843" y="11568355"/>
              <a:ext cx="0" cy="185168"/>
            </a:xfrm>
            <a:prstGeom prst="line">
              <a:avLst/>
            </a:prstGeom>
            <a:ln>
              <a:solidFill>
                <a:srgbClr val="FF0000"/>
              </a:solidFill>
              <a:headEnd type="stealth" w="med" len="med"/>
              <a:tailEnd type="non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7.1.%20C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76960-91D1-480B-87CF-C34A15086A7A}">
  <dimension ref="A1:O103"/>
  <sheetViews>
    <sheetView tabSelected="1" topLeftCell="A67" workbookViewId="0">
      <selection activeCell="N20" sqref="N20"/>
    </sheetView>
  </sheetViews>
  <sheetFormatPr defaultRowHeight="15"/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</row>
    <row r="2" spans="1:15" ht="20.25">
      <c r="A2" s="3"/>
      <c r="B2" s="4">
        <v>7</v>
      </c>
      <c r="C2" s="5" t="s"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0.25">
      <c r="A3" s="7"/>
      <c r="B3" s="8"/>
      <c r="C3" s="8"/>
      <c r="D3" s="1"/>
      <c r="E3" s="1"/>
      <c r="F3" s="1"/>
      <c r="G3" s="1"/>
      <c r="H3" s="1"/>
      <c r="I3" s="1"/>
      <c r="J3" s="1"/>
      <c r="K3" s="1"/>
      <c r="L3" s="1"/>
      <c r="M3" s="1"/>
      <c r="N3" s="9"/>
      <c r="O3" s="9"/>
    </row>
    <row r="4" spans="1:15" ht="17.25">
      <c r="A4" s="10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2"/>
      <c r="M4" s="1"/>
      <c r="N4" s="11"/>
      <c r="O4" s="12"/>
    </row>
    <row r="5" spans="1:15" ht="15.75" thickBot="1">
      <c r="A5" s="13"/>
      <c r="B5" s="1"/>
      <c r="C5" s="1"/>
      <c r="D5" s="1"/>
      <c r="E5" s="1"/>
      <c r="F5" s="14"/>
      <c r="G5" s="15"/>
      <c r="H5" s="1"/>
      <c r="I5" s="1"/>
      <c r="J5" s="1"/>
      <c r="K5" s="1"/>
      <c r="L5" s="2"/>
      <c r="M5" s="1"/>
      <c r="N5" s="11"/>
      <c r="O5" s="11"/>
    </row>
    <row r="6" spans="1:15">
      <c r="A6" s="16"/>
      <c r="B6" s="17" t="s">
        <v>2</v>
      </c>
      <c r="C6" s="18"/>
      <c r="D6" s="18"/>
      <c r="E6" s="18"/>
      <c r="F6" s="18"/>
      <c r="G6" s="18"/>
      <c r="H6" s="18"/>
      <c r="I6" s="18"/>
      <c r="J6" s="18"/>
      <c r="K6" s="18"/>
      <c r="L6" s="19"/>
      <c r="M6" s="1"/>
      <c r="N6" s="11"/>
      <c r="O6" s="11"/>
    </row>
    <row r="7" spans="1:15">
      <c r="A7" s="16"/>
      <c r="B7" s="20"/>
      <c r="C7" s="1"/>
      <c r="D7" s="1"/>
      <c r="E7" s="1"/>
      <c r="F7" s="21" t="s">
        <v>3</v>
      </c>
      <c r="G7" s="1"/>
      <c r="H7" s="1"/>
      <c r="I7" s="1"/>
      <c r="J7" s="1"/>
      <c r="K7" s="1"/>
      <c r="L7" s="22"/>
      <c r="M7" s="1"/>
      <c r="N7" s="11"/>
      <c r="O7" s="23" t="s">
        <v>4</v>
      </c>
    </row>
    <row r="8" spans="1:15">
      <c r="A8" s="16"/>
      <c r="B8" s="24"/>
      <c r="C8" s="25"/>
      <c r="D8" s="25"/>
      <c r="E8" s="25"/>
      <c r="F8" s="26"/>
      <c r="G8" s="25"/>
      <c r="H8" s="25"/>
      <c r="I8" s="25"/>
      <c r="J8" s="25"/>
      <c r="K8" s="25"/>
      <c r="L8" s="27"/>
      <c r="M8" s="1"/>
      <c r="N8" s="11"/>
      <c r="O8" s="28"/>
    </row>
    <row r="9" spans="1:15">
      <c r="A9" s="16"/>
      <c r="B9" s="29" t="s">
        <v>5</v>
      </c>
      <c r="C9" s="1"/>
      <c r="D9" s="1"/>
      <c r="E9" s="1"/>
      <c r="F9" s="30"/>
      <c r="G9" s="1"/>
      <c r="H9" s="1"/>
      <c r="I9" s="1"/>
      <c r="J9" s="1"/>
      <c r="K9" s="1"/>
      <c r="L9" s="31"/>
      <c r="M9" s="1"/>
      <c r="N9" s="11"/>
      <c r="O9" s="28"/>
    </row>
    <row r="10" spans="1:15">
      <c r="A10" s="16"/>
      <c r="B10" s="32" t="s">
        <v>6</v>
      </c>
      <c r="C10" s="1"/>
      <c r="D10" s="1"/>
      <c r="E10" s="1"/>
      <c r="F10" s="21" t="s">
        <v>7</v>
      </c>
      <c r="G10" s="1"/>
      <c r="H10" s="1"/>
      <c r="I10" s="1"/>
      <c r="J10" s="1"/>
      <c r="K10" s="1"/>
      <c r="L10" s="22"/>
      <c r="M10" s="1"/>
      <c r="N10" s="11"/>
      <c r="O10" s="23" t="s">
        <v>8</v>
      </c>
    </row>
    <row r="11" spans="1:15">
      <c r="A11" s="16"/>
      <c r="B11" s="33"/>
      <c r="C11" s="1"/>
      <c r="D11" s="1"/>
      <c r="E11" s="1"/>
      <c r="F11" s="21" t="s">
        <v>9</v>
      </c>
      <c r="G11" s="1"/>
      <c r="H11" s="1"/>
      <c r="I11" s="1"/>
      <c r="J11" s="1"/>
      <c r="K11" s="1"/>
      <c r="L11" s="22"/>
      <c r="M11" s="1"/>
      <c r="N11" s="11"/>
      <c r="O11" s="23" t="s">
        <v>10</v>
      </c>
    </row>
    <row r="12" spans="1:15">
      <c r="A12" s="16"/>
      <c r="B12" s="33"/>
      <c r="C12" s="34" t="s">
        <v>11</v>
      </c>
      <c r="D12" s="1"/>
      <c r="E12" s="1"/>
      <c r="F12" s="21" t="s">
        <v>12</v>
      </c>
      <c r="G12" s="1"/>
      <c r="H12" s="1"/>
      <c r="I12" s="1"/>
      <c r="J12" s="1"/>
      <c r="K12" s="1"/>
      <c r="L12" s="22"/>
      <c r="M12" s="1"/>
      <c r="N12" s="11"/>
      <c r="O12" s="23" t="s">
        <v>13</v>
      </c>
    </row>
    <row r="13" spans="1:15">
      <c r="A13" s="16"/>
      <c r="B13" s="32"/>
      <c r="C13" s="1"/>
      <c r="D13" s="1"/>
      <c r="E13" s="1"/>
      <c r="F13" s="21"/>
      <c r="G13" s="1"/>
      <c r="H13" s="1"/>
      <c r="I13" s="1"/>
      <c r="J13" s="1"/>
      <c r="K13" s="1"/>
      <c r="L13" s="31"/>
      <c r="M13" s="1"/>
      <c r="N13" s="11"/>
      <c r="O13" s="28"/>
    </row>
    <row r="14" spans="1:15">
      <c r="A14" s="16"/>
      <c r="B14" s="32" t="s">
        <v>14</v>
      </c>
      <c r="C14" s="1"/>
      <c r="D14" s="34"/>
      <c r="E14" s="1"/>
      <c r="F14" s="21" t="s">
        <v>15</v>
      </c>
      <c r="G14" s="1"/>
      <c r="H14" s="1"/>
      <c r="I14" s="1"/>
      <c r="J14" s="1"/>
      <c r="K14" s="1"/>
      <c r="L14" s="22"/>
      <c r="M14" s="1"/>
      <c r="N14" s="11"/>
      <c r="O14" s="23" t="s">
        <v>16</v>
      </c>
    </row>
    <row r="15" spans="1:15">
      <c r="A15" s="16"/>
      <c r="B15" s="33"/>
      <c r="C15" s="34" t="s">
        <v>11</v>
      </c>
      <c r="D15" s="1"/>
      <c r="E15" s="1"/>
      <c r="F15" s="21" t="s">
        <v>12</v>
      </c>
      <c r="G15" s="1"/>
      <c r="H15" s="1"/>
      <c r="I15" s="1"/>
      <c r="J15" s="1"/>
      <c r="K15" s="1"/>
      <c r="L15" s="22"/>
      <c r="M15" s="1"/>
      <c r="N15" s="11"/>
      <c r="O15" s="23" t="s">
        <v>17</v>
      </c>
    </row>
    <row r="16" spans="1:15">
      <c r="A16" s="16"/>
      <c r="B16" s="35"/>
      <c r="C16" s="25"/>
      <c r="D16" s="25"/>
      <c r="E16" s="25"/>
      <c r="F16" s="26"/>
      <c r="G16" s="25"/>
      <c r="H16" s="25"/>
      <c r="I16" s="25"/>
      <c r="J16" s="25"/>
      <c r="K16" s="25"/>
      <c r="L16" s="27"/>
      <c r="M16" s="1"/>
      <c r="N16" s="11"/>
      <c r="O16" s="28"/>
    </row>
    <row r="17" spans="1:15">
      <c r="A17" s="16"/>
      <c r="B17" s="36" t="s">
        <v>18</v>
      </c>
      <c r="C17" s="1"/>
      <c r="D17" s="1"/>
      <c r="E17" s="1"/>
      <c r="F17" s="21"/>
      <c r="G17" s="1"/>
      <c r="H17" s="1"/>
      <c r="I17" s="1"/>
      <c r="J17" s="1"/>
      <c r="K17" s="1"/>
      <c r="L17" s="31"/>
      <c r="M17" s="1"/>
      <c r="N17" s="11"/>
      <c r="O17" s="28"/>
    </row>
    <row r="18" spans="1:15">
      <c r="A18" s="16"/>
      <c r="B18" s="32" t="s">
        <v>6</v>
      </c>
      <c r="C18" s="1"/>
      <c r="D18" s="1"/>
      <c r="E18" s="1"/>
      <c r="F18" s="21" t="s">
        <v>19</v>
      </c>
      <c r="G18" s="1"/>
      <c r="H18" s="1"/>
      <c r="I18" s="1"/>
      <c r="J18" s="1"/>
      <c r="K18" s="1"/>
      <c r="L18" s="22"/>
      <c r="M18" s="1"/>
      <c r="N18" s="11"/>
      <c r="O18" s="23" t="s">
        <v>20</v>
      </c>
    </row>
    <row r="19" spans="1:15">
      <c r="A19" s="1"/>
      <c r="B19" s="32"/>
      <c r="C19" s="1"/>
      <c r="D19" s="1"/>
      <c r="E19" s="1"/>
      <c r="F19" s="21"/>
      <c r="G19" s="1"/>
      <c r="H19" s="1"/>
      <c r="I19" s="1"/>
      <c r="J19" s="1"/>
      <c r="K19" s="1"/>
      <c r="L19" s="37"/>
      <c r="M19" s="1"/>
      <c r="N19" s="11"/>
      <c r="O19" s="38"/>
    </row>
    <row r="20" spans="1:15">
      <c r="A20" s="1"/>
      <c r="B20" s="32" t="s">
        <v>14</v>
      </c>
      <c r="C20" s="1"/>
      <c r="D20" s="1"/>
      <c r="E20" s="1"/>
      <c r="F20" s="21" t="s">
        <v>21</v>
      </c>
      <c r="G20" s="1"/>
      <c r="H20" s="1"/>
      <c r="I20" s="1"/>
      <c r="J20" s="1"/>
      <c r="K20" s="1"/>
      <c r="L20" s="22"/>
      <c r="M20" s="1"/>
      <c r="N20" s="11"/>
      <c r="O20" s="23" t="s">
        <v>22</v>
      </c>
    </row>
    <row r="21" spans="1:15">
      <c r="A21" s="1"/>
      <c r="B21" s="35"/>
      <c r="C21" s="25"/>
      <c r="D21" s="25"/>
      <c r="E21" s="25"/>
      <c r="F21" s="26"/>
      <c r="G21" s="25"/>
      <c r="H21" s="25"/>
      <c r="I21" s="25"/>
      <c r="J21" s="25"/>
      <c r="K21" s="25"/>
      <c r="L21" s="27"/>
      <c r="M21" s="1"/>
      <c r="N21" s="11"/>
      <c r="O21" s="28"/>
    </row>
    <row r="22" spans="1:15">
      <c r="A22" s="1"/>
      <c r="B22" s="36" t="s">
        <v>23</v>
      </c>
      <c r="C22" s="1"/>
      <c r="D22" s="1"/>
      <c r="E22" s="1"/>
      <c r="F22" s="21"/>
      <c r="G22" s="1"/>
      <c r="H22" s="1"/>
      <c r="I22" s="1"/>
      <c r="J22" s="1"/>
      <c r="K22" s="1"/>
      <c r="L22" s="31"/>
      <c r="M22" s="1"/>
      <c r="N22" s="11"/>
      <c r="O22" s="28"/>
    </row>
    <row r="23" spans="1:15">
      <c r="A23" s="1"/>
      <c r="B23" s="33"/>
      <c r="C23" s="1"/>
      <c r="D23" s="1"/>
      <c r="E23" s="1"/>
      <c r="F23" s="21" t="s">
        <v>24</v>
      </c>
      <c r="G23" s="1"/>
      <c r="H23" s="1"/>
      <c r="I23" s="1"/>
      <c r="J23" s="1"/>
      <c r="K23" s="1"/>
      <c r="L23" s="22"/>
      <c r="M23" s="1"/>
      <c r="N23" s="11"/>
      <c r="O23" s="23" t="s">
        <v>25</v>
      </c>
    </row>
    <row r="24" spans="1:15" ht="15.75" thickBot="1">
      <c r="A24" s="1"/>
      <c r="B24" s="39"/>
      <c r="C24" s="40"/>
      <c r="D24" s="40"/>
      <c r="E24" s="40"/>
      <c r="F24" s="41"/>
      <c r="G24" s="40"/>
      <c r="H24" s="40"/>
      <c r="I24" s="40"/>
      <c r="J24" s="40"/>
      <c r="K24" s="40"/>
      <c r="L24" s="42"/>
      <c r="M24" s="1"/>
      <c r="N24" s="11"/>
      <c r="O24" s="28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1"/>
      <c r="O25" s="28"/>
    </row>
    <row r="26" spans="1:15">
      <c r="A26" s="1"/>
      <c r="B26" s="1"/>
      <c r="C26" s="1"/>
      <c r="D26" s="1"/>
      <c r="E26" s="1"/>
      <c r="F26" s="1"/>
      <c r="G26" s="43"/>
      <c r="H26" s="1"/>
      <c r="I26" s="1"/>
      <c r="J26" s="1"/>
      <c r="K26" s="1"/>
      <c r="L26" s="2"/>
      <c r="M26" s="1"/>
      <c r="N26" s="11"/>
      <c r="O26" s="28"/>
    </row>
    <row r="27" spans="1:15">
      <c r="A27" s="1"/>
      <c r="B27" s="1"/>
      <c r="C27" s="1"/>
      <c r="D27" s="1"/>
      <c r="E27" s="1"/>
      <c r="F27" s="1"/>
      <c r="G27" s="43"/>
      <c r="H27" s="1"/>
      <c r="I27" s="1"/>
      <c r="J27" s="1"/>
      <c r="K27" s="1"/>
      <c r="L27" s="2"/>
      <c r="M27" s="1"/>
      <c r="N27" s="11"/>
      <c r="O27" s="28"/>
    </row>
    <row r="28" spans="1:15">
      <c r="A28" s="44" t="s">
        <v>26</v>
      </c>
      <c r="B28" s="21"/>
      <c r="C28" s="1"/>
      <c r="D28" s="1"/>
      <c r="E28" s="1"/>
      <c r="F28" s="1"/>
      <c r="G28" s="43"/>
      <c r="H28" s="1"/>
      <c r="I28" s="1"/>
      <c r="J28" s="1"/>
      <c r="K28" s="1"/>
      <c r="L28" s="2"/>
      <c r="M28" s="1"/>
      <c r="N28" s="11"/>
      <c r="O28" s="23" t="s">
        <v>27</v>
      </c>
    </row>
    <row r="29" spans="1:15" ht="15.75" thickBot="1">
      <c r="A29" s="45"/>
      <c r="B29" s="21"/>
      <c r="C29" s="1"/>
      <c r="D29" s="1"/>
      <c r="E29" s="1"/>
      <c r="F29" s="1"/>
      <c r="G29" s="43"/>
      <c r="H29" s="1"/>
      <c r="I29" s="1"/>
      <c r="J29" s="1"/>
      <c r="K29" s="1"/>
      <c r="L29" s="2"/>
      <c r="M29" s="1"/>
      <c r="N29" s="11"/>
      <c r="O29" s="11"/>
    </row>
    <row r="30" spans="1:15" ht="15.75" thickBot="1">
      <c r="A30" s="45"/>
      <c r="B30" s="21"/>
      <c r="C30" s="46"/>
      <c r="D30" s="47"/>
      <c r="E30" s="48" t="s">
        <v>28</v>
      </c>
      <c r="F30" s="47"/>
      <c r="G30" s="49"/>
      <c r="H30" s="50"/>
      <c r="I30" s="1"/>
      <c r="J30" s="1"/>
      <c r="K30" s="1"/>
      <c r="L30" s="2"/>
      <c r="M30" s="1"/>
      <c r="N30" s="11"/>
      <c r="O30" s="11"/>
    </row>
    <row r="31" spans="1:15">
      <c r="A31" s="45"/>
      <c r="B31" s="21"/>
      <c r="C31" s="1"/>
      <c r="D31" s="1"/>
      <c r="E31" s="1"/>
      <c r="F31" s="1"/>
      <c r="G31" s="43"/>
      <c r="H31" s="1"/>
      <c r="I31" s="1"/>
      <c r="J31" s="1"/>
      <c r="K31" s="1"/>
      <c r="L31" s="2"/>
      <c r="M31" s="1"/>
      <c r="N31" s="11"/>
      <c r="O31" s="11"/>
    </row>
    <row r="32" spans="1:15">
      <c r="A32" s="1"/>
      <c r="B32" s="21" t="s">
        <v>29</v>
      </c>
      <c r="C32" s="1"/>
      <c r="D32" s="1"/>
      <c r="E32" s="1"/>
      <c r="F32" s="1"/>
      <c r="G32" s="43"/>
      <c r="H32" s="1"/>
      <c r="I32" s="1"/>
      <c r="J32" s="1"/>
      <c r="K32" s="1"/>
      <c r="L32" s="2"/>
      <c r="M32" s="1"/>
      <c r="N32" s="11"/>
      <c r="O32" s="11"/>
    </row>
    <row r="33" spans="1:15">
      <c r="A33" s="1"/>
      <c r="B33" s="51" t="s">
        <v>30</v>
      </c>
      <c r="C33" s="51"/>
      <c r="D33" s="51"/>
      <c r="E33" s="52"/>
      <c r="F33" s="52"/>
      <c r="G33" s="51"/>
      <c r="H33" s="51" t="s">
        <v>31</v>
      </c>
      <c r="I33" s="52"/>
      <c r="J33" s="52"/>
      <c r="K33" s="52"/>
      <c r="L33" s="1"/>
      <c r="M33" s="1"/>
      <c r="N33" s="11"/>
      <c r="O33" s="11"/>
    </row>
    <row r="34" spans="1:15">
      <c r="A34" s="1"/>
      <c r="B34" s="53"/>
      <c r="C34" s="53"/>
      <c r="D34" s="53"/>
      <c r="E34" s="54" t="s">
        <v>32</v>
      </c>
      <c r="F34" s="54"/>
      <c r="G34" s="54"/>
      <c r="H34" s="54" t="s">
        <v>33</v>
      </c>
      <c r="I34" s="1"/>
      <c r="J34" s="1"/>
      <c r="K34" s="1"/>
      <c r="L34" s="1"/>
      <c r="M34" s="1"/>
      <c r="N34" s="11"/>
      <c r="O34" s="11"/>
    </row>
    <row r="35" spans="1:15">
      <c r="A35" s="1"/>
      <c r="B35" s="1" t="s">
        <v>34</v>
      </c>
      <c r="C35" s="1"/>
      <c r="D35" s="1"/>
      <c r="E35" s="55"/>
      <c r="F35" s="55"/>
      <c r="G35" s="55"/>
      <c r="H35" s="55"/>
      <c r="I35" s="56"/>
      <c r="J35" s="56"/>
      <c r="K35" s="56"/>
      <c r="L35" s="1"/>
      <c r="M35" s="1"/>
      <c r="N35" s="11"/>
      <c r="O35" s="11"/>
    </row>
    <row r="36" spans="1:15">
      <c r="A36" s="1"/>
      <c r="B36" s="1"/>
      <c r="C36" s="1"/>
      <c r="D36" s="1"/>
      <c r="E36" s="57" t="s">
        <v>35</v>
      </c>
      <c r="F36" s="57"/>
      <c r="G36" s="1"/>
      <c r="H36" s="58">
        <v>0.85</v>
      </c>
      <c r="I36" s="59" t="s">
        <v>36</v>
      </c>
      <c r="J36" s="60"/>
      <c r="K36" s="60"/>
      <c r="L36" s="1"/>
      <c r="M36" s="1"/>
      <c r="N36" s="11"/>
      <c r="O36" s="11"/>
    </row>
    <row r="37" spans="1:15">
      <c r="A37" s="1"/>
      <c r="B37" s="56"/>
      <c r="C37" s="56"/>
      <c r="D37" s="56"/>
      <c r="E37" s="55"/>
      <c r="F37" s="55"/>
      <c r="G37" s="56"/>
      <c r="H37" s="61" t="s">
        <v>37</v>
      </c>
      <c r="I37" s="55"/>
      <c r="J37" s="55"/>
      <c r="K37" s="55"/>
      <c r="L37" s="1"/>
      <c r="M37" s="1"/>
      <c r="N37" s="11"/>
      <c r="O37" s="11"/>
    </row>
    <row r="38" spans="1:15">
      <c r="A38" s="1"/>
      <c r="B38" s="25" t="s">
        <v>38</v>
      </c>
      <c r="C38" s="25"/>
      <c r="D38" s="25"/>
      <c r="E38" s="25"/>
      <c r="F38" s="25"/>
      <c r="G38" s="25"/>
      <c r="H38" s="25" t="s">
        <v>33</v>
      </c>
      <c r="I38" s="62"/>
      <c r="J38" s="62"/>
      <c r="K38" s="62"/>
      <c r="L38" s="1"/>
      <c r="M38" s="1"/>
      <c r="N38" s="11"/>
      <c r="O38" s="11"/>
    </row>
    <row r="39" spans="1:15">
      <c r="A39" s="1"/>
      <c r="B39" s="63"/>
      <c r="C39" s="63"/>
      <c r="D39" s="63"/>
      <c r="E39" s="1"/>
      <c r="F39" s="1"/>
      <c r="G39" s="1"/>
      <c r="H39" s="1"/>
      <c r="I39" s="1"/>
      <c r="J39" s="1"/>
      <c r="K39" s="1"/>
      <c r="L39" s="2"/>
      <c r="M39" s="2"/>
      <c r="N39" s="64"/>
      <c r="O39" s="11"/>
    </row>
    <row r="40" spans="1:15">
      <c r="A40" s="1"/>
      <c r="B40" s="63" t="s">
        <v>39</v>
      </c>
      <c r="C40" s="63"/>
      <c r="D40" s="1"/>
      <c r="E40" s="1"/>
      <c r="F40" s="63"/>
      <c r="G40" s="63"/>
      <c r="H40" s="1"/>
      <c r="I40" s="1"/>
      <c r="J40" s="1"/>
      <c r="K40" s="1"/>
      <c r="L40" s="2"/>
      <c r="M40" s="1"/>
      <c r="N40" s="11"/>
      <c r="O40" s="11"/>
    </row>
    <row r="41" spans="1:15">
      <c r="A41" s="1"/>
      <c r="B41" s="63"/>
      <c r="C41" s="63" t="s">
        <v>40</v>
      </c>
      <c r="D41" s="34" t="s">
        <v>41</v>
      </c>
      <c r="E41" s="63" t="s">
        <v>42</v>
      </c>
      <c r="F41" s="1"/>
      <c r="G41" s="1"/>
      <c r="H41" s="1"/>
      <c r="I41" s="1"/>
      <c r="J41" s="1"/>
      <c r="K41" s="1"/>
      <c r="L41" s="2"/>
      <c r="M41" s="1"/>
      <c r="N41" s="11"/>
      <c r="O41" s="11"/>
    </row>
    <row r="42" spans="1:15">
      <c r="A42" s="1"/>
      <c r="B42" s="63"/>
      <c r="C42" s="63" t="s">
        <v>43</v>
      </c>
      <c r="D42" s="34" t="s">
        <v>41</v>
      </c>
      <c r="E42" s="63" t="s">
        <v>44</v>
      </c>
      <c r="F42" s="1"/>
      <c r="G42" s="1" t="s">
        <v>45</v>
      </c>
      <c r="H42" s="1"/>
      <c r="I42" s="1"/>
      <c r="J42" s="1"/>
      <c r="K42" s="1"/>
      <c r="L42" s="2"/>
      <c r="M42" s="1"/>
      <c r="N42" s="11"/>
      <c r="O42" s="23" t="s">
        <v>46</v>
      </c>
    </row>
    <row r="43" spans="1:15">
      <c r="A43" s="1"/>
      <c r="B43" s="63"/>
      <c r="C43" s="63" t="s">
        <v>47</v>
      </c>
      <c r="D43" s="34" t="s">
        <v>41</v>
      </c>
      <c r="E43" s="63" t="s">
        <v>48</v>
      </c>
      <c r="F43" s="1"/>
      <c r="G43" s="1"/>
      <c r="H43" s="1"/>
      <c r="I43" s="1"/>
      <c r="J43" s="1"/>
      <c r="K43" s="1"/>
      <c r="L43" s="1"/>
      <c r="M43" s="1"/>
      <c r="N43" s="11"/>
      <c r="O43" s="23" t="s">
        <v>46</v>
      </c>
    </row>
    <row r="44" spans="1:15">
      <c r="A44" s="1"/>
      <c r="B44" s="63"/>
      <c r="C44" s="1"/>
      <c r="D44" s="34" t="s">
        <v>41</v>
      </c>
      <c r="E44" s="65">
        <v>1</v>
      </c>
      <c r="F44" s="1" t="s">
        <v>49</v>
      </c>
      <c r="G44" s="1"/>
      <c r="H44" s="1"/>
      <c r="I44" s="1"/>
      <c r="J44" s="1"/>
      <c r="K44" s="1"/>
      <c r="L44" s="1"/>
      <c r="M44" s="1"/>
      <c r="N44" s="11"/>
      <c r="O44" s="23"/>
    </row>
    <row r="45" spans="1:15">
      <c r="A45" s="1"/>
      <c r="B45" s="63"/>
      <c r="C45" s="1"/>
      <c r="D45" s="34" t="s">
        <v>41</v>
      </c>
      <c r="E45" s="65">
        <v>1</v>
      </c>
      <c r="F45" s="1" t="s">
        <v>50</v>
      </c>
      <c r="G45" s="1"/>
      <c r="H45" s="1"/>
      <c r="I45" s="1"/>
      <c r="J45" s="1"/>
      <c r="K45" s="1"/>
      <c r="L45" s="1"/>
      <c r="M45" s="1"/>
      <c r="N45" s="11"/>
      <c r="O45" s="23"/>
    </row>
    <row r="46" spans="1:15">
      <c r="A46" s="1"/>
      <c r="B46" s="63"/>
      <c r="C46" s="1"/>
      <c r="D46" s="34" t="s">
        <v>41</v>
      </c>
      <c r="E46" s="1" t="s">
        <v>51</v>
      </c>
      <c r="F46" s="1"/>
      <c r="G46" s="1"/>
      <c r="H46" s="1"/>
      <c r="I46" s="1" t="s">
        <v>35</v>
      </c>
      <c r="J46" s="1"/>
      <c r="K46" s="1"/>
      <c r="L46" s="1"/>
      <c r="M46" s="1"/>
      <c r="N46" s="11"/>
      <c r="O46" s="23"/>
    </row>
    <row r="47" spans="1:15">
      <c r="A47" s="1"/>
      <c r="B47" s="63"/>
      <c r="C47" s="1" t="s">
        <v>52</v>
      </c>
      <c r="D47" s="34" t="s">
        <v>41</v>
      </c>
      <c r="E47" s="65">
        <v>1</v>
      </c>
      <c r="F47" s="1" t="s">
        <v>53</v>
      </c>
      <c r="G47" s="1"/>
      <c r="H47" s="1"/>
      <c r="I47" s="1"/>
      <c r="J47" s="1"/>
      <c r="K47" s="1"/>
      <c r="L47" s="1"/>
      <c r="M47" s="2"/>
      <c r="N47" s="11"/>
      <c r="O47" s="23" t="s">
        <v>54</v>
      </c>
    </row>
    <row r="48" spans="1:15">
      <c r="A48" s="1"/>
      <c r="B48" s="63"/>
      <c r="C48" s="1" t="s">
        <v>33</v>
      </c>
      <c r="D48" s="34" t="s">
        <v>41</v>
      </c>
      <c r="E48" s="65" t="s">
        <v>55</v>
      </c>
      <c r="F48" s="1"/>
      <c r="G48" s="1"/>
      <c r="H48" s="1"/>
      <c r="I48" s="1"/>
      <c r="J48" s="1"/>
      <c r="K48" s="1"/>
      <c r="L48" s="1"/>
      <c r="M48" s="2"/>
      <c r="N48" s="11"/>
      <c r="O48" s="11"/>
    </row>
    <row r="49" spans="1:15">
      <c r="A49" s="1"/>
      <c r="B49" s="63"/>
      <c r="C49" s="1"/>
      <c r="D49" s="34" t="s">
        <v>56</v>
      </c>
      <c r="E49" s="65" t="s">
        <v>57</v>
      </c>
      <c r="F49" s="1"/>
      <c r="G49" s="1"/>
      <c r="H49" s="1"/>
      <c r="I49" s="1"/>
      <c r="J49" s="1"/>
      <c r="K49" s="1"/>
      <c r="L49" s="1"/>
      <c r="M49" s="2"/>
      <c r="N49" s="11"/>
      <c r="O49" s="11"/>
    </row>
    <row r="50" spans="1:15">
      <c r="A50" s="1"/>
      <c r="B50" s="63"/>
      <c r="C50" s="1" t="s">
        <v>58</v>
      </c>
      <c r="D50" s="34" t="s">
        <v>41</v>
      </c>
      <c r="E50" s="1" t="s">
        <v>59</v>
      </c>
      <c r="F50" s="1"/>
      <c r="G50" s="1"/>
      <c r="H50" s="1"/>
      <c r="I50" s="1"/>
      <c r="J50" s="1"/>
      <c r="K50" s="1"/>
      <c r="L50" s="1"/>
      <c r="M50" s="2"/>
      <c r="N50" s="11"/>
      <c r="O50" s="11"/>
    </row>
    <row r="51" spans="1:15">
      <c r="A51" s="1"/>
      <c r="B51" s="63"/>
      <c r="C51" s="1" t="s">
        <v>60</v>
      </c>
      <c r="D51" s="34" t="s">
        <v>41</v>
      </c>
      <c r="E51" s="1" t="s">
        <v>61</v>
      </c>
      <c r="F51" s="1"/>
      <c r="G51" s="1"/>
      <c r="H51" s="1"/>
      <c r="I51" s="1"/>
      <c r="J51" s="1"/>
      <c r="K51" s="1"/>
      <c r="L51" s="1"/>
      <c r="M51" s="2"/>
      <c r="N51" s="11"/>
      <c r="O51" s="11"/>
    </row>
    <row r="52" spans="1:15">
      <c r="A52" s="1"/>
      <c r="B52" s="63"/>
      <c r="C52" s="1" t="s">
        <v>62</v>
      </c>
      <c r="D52" s="34" t="s">
        <v>41</v>
      </c>
      <c r="E52" s="1" t="s">
        <v>63</v>
      </c>
      <c r="F52" s="1"/>
      <c r="G52" s="1"/>
      <c r="H52" s="1"/>
      <c r="I52" s="1"/>
      <c r="J52" s="1"/>
      <c r="K52" s="1"/>
      <c r="L52" s="1"/>
      <c r="M52" s="2"/>
      <c r="N52" s="11"/>
      <c r="O52" s="11"/>
    </row>
    <row r="53" spans="1:15">
      <c r="A53" s="1"/>
      <c r="B53" s="63"/>
      <c r="C53" s="1" t="s">
        <v>64</v>
      </c>
      <c r="D53" s="34" t="s">
        <v>41</v>
      </c>
      <c r="E53" s="1" t="s">
        <v>65</v>
      </c>
      <c r="F53" s="1"/>
      <c r="G53" s="1"/>
      <c r="H53" s="1"/>
      <c r="I53" s="1"/>
      <c r="J53" s="1"/>
      <c r="K53" s="1"/>
      <c r="L53" s="1"/>
      <c r="M53" s="2"/>
      <c r="N53" s="11"/>
      <c r="O53" s="11"/>
    </row>
    <row r="54" spans="1:15">
      <c r="A54" s="1"/>
      <c r="B54" s="63"/>
      <c r="C54" s="1"/>
      <c r="D54" s="1"/>
      <c r="E54" s="34"/>
      <c r="F54" s="1"/>
      <c r="G54" s="1"/>
      <c r="H54" s="1"/>
      <c r="I54" s="1"/>
      <c r="J54" s="1"/>
      <c r="K54" s="1"/>
      <c r="L54" s="1"/>
      <c r="M54" s="2"/>
      <c r="N54" s="11"/>
      <c r="O54" s="66"/>
    </row>
    <row r="55" spans="1:15">
      <c r="A55" s="1"/>
      <c r="B55" s="63"/>
      <c r="C55" s="1"/>
      <c r="D55" s="1"/>
      <c r="E55" s="34"/>
      <c r="F55" s="1"/>
      <c r="G55" s="65"/>
      <c r="H55" s="1"/>
      <c r="I55" s="1"/>
      <c r="J55" s="1"/>
      <c r="K55" s="1"/>
      <c r="L55" s="1"/>
      <c r="M55" s="2"/>
      <c r="N55" s="11"/>
      <c r="O55" s="11"/>
    </row>
    <row r="56" spans="1:15">
      <c r="A56" s="1"/>
      <c r="B56" s="63"/>
      <c r="C56" s="1"/>
      <c r="D56" s="1"/>
      <c r="E56" s="34"/>
      <c r="F56" s="1"/>
      <c r="G56" s="65"/>
      <c r="H56" s="1"/>
      <c r="I56" s="1"/>
      <c r="J56" s="1"/>
      <c r="K56" s="1"/>
      <c r="L56" s="1"/>
      <c r="M56" s="2"/>
      <c r="N56" s="11"/>
      <c r="O56" s="11"/>
    </row>
    <row r="57" spans="1:15">
      <c r="A57" s="1"/>
      <c r="B57" s="63"/>
      <c r="C57" s="1"/>
      <c r="D57" s="1"/>
      <c r="E57" s="34"/>
      <c r="F57" s="1"/>
      <c r="G57" s="65"/>
      <c r="H57" s="1"/>
      <c r="I57" s="1"/>
      <c r="J57" s="1"/>
      <c r="K57" s="1"/>
      <c r="L57" s="1"/>
      <c r="M57" s="2"/>
      <c r="N57" s="11"/>
      <c r="O57" s="11"/>
    </row>
    <row r="58" spans="1:15">
      <c r="A58" s="1"/>
      <c r="B58" s="63"/>
      <c r="C58" s="1"/>
      <c r="D58" s="1"/>
      <c r="E58" s="34"/>
      <c r="F58" s="1"/>
      <c r="G58" s="65"/>
      <c r="H58" s="1"/>
      <c r="I58" s="1"/>
      <c r="J58" s="1"/>
      <c r="K58" s="1"/>
      <c r="L58" s="1"/>
      <c r="M58" s="2"/>
      <c r="N58" s="11"/>
      <c r="O58" s="11"/>
    </row>
    <row r="59" spans="1:15">
      <c r="A59" s="1"/>
      <c r="B59" s="63"/>
      <c r="C59" s="1"/>
      <c r="D59" s="1"/>
      <c r="E59" s="34"/>
      <c r="F59" s="1"/>
      <c r="G59" s="65"/>
      <c r="H59" s="1"/>
      <c r="I59" s="1"/>
      <c r="J59" s="1"/>
      <c r="K59" s="1"/>
      <c r="L59" s="1"/>
      <c r="M59" s="2"/>
      <c r="N59" s="11"/>
      <c r="O59" s="11"/>
    </row>
    <row r="60" spans="1:15">
      <c r="A60" s="1"/>
      <c r="B60" s="63"/>
      <c r="C60" s="1"/>
      <c r="D60" s="1"/>
      <c r="E60" s="34"/>
      <c r="F60" s="1"/>
      <c r="G60" s="65"/>
      <c r="H60" s="1"/>
      <c r="I60" s="1"/>
      <c r="J60" s="1"/>
      <c r="K60" s="1"/>
      <c r="L60" s="1"/>
      <c r="M60" s="2"/>
      <c r="N60" s="11"/>
      <c r="O60" s="11"/>
    </row>
    <row r="61" spans="1:15">
      <c r="A61" s="1"/>
      <c r="B61" s="63"/>
      <c r="C61" s="1"/>
      <c r="D61" s="1"/>
      <c r="E61" s="34"/>
      <c r="F61" s="1"/>
      <c r="G61" s="65"/>
      <c r="H61" s="1"/>
      <c r="I61" s="1"/>
      <c r="J61" s="1"/>
      <c r="K61" s="1"/>
      <c r="L61" s="1"/>
      <c r="M61" s="2"/>
      <c r="N61" s="11"/>
      <c r="O61" s="11"/>
    </row>
    <row r="62" spans="1:15">
      <c r="A62" s="1"/>
      <c r="B62" s="63"/>
      <c r="C62" s="1"/>
      <c r="D62" s="1"/>
      <c r="E62" s="34"/>
      <c r="F62" s="1"/>
      <c r="G62" s="65"/>
      <c r="H62" s="1"/>
      <c r="I62" s="1"/>
      <c r="J62" s="1"/>
      <c r="K62" s="1"/>
      <c r="L62" s="1"/>
      <c r="M62" s="2"/>
      <c r="N62" s="11"/>
      <c r="O62" s="11"/>
    </row>
    <row r="63" spans="1:15">
      <c r="A63" s="1"/>
      <c r="B63" s="63"/>
      <c r="C63" s="1"/>
      <c r="D63" s="1"/>
      <c r="E63" s="34"/>
      <c r="F63" s="1"/>
      <c r="G63" s="65"/>
      <c r="H63" s="1"/>
      <c r="I63" s="1"/>
      <c r="J63" s="1"/>
      <c r="K63" s="1"/>
      <c r="L63" s="1"/>
      <c r="M63" s="2"/>
      <c r="N63" s="11"/>
      <c r="O63" s="11"/>
    </row>
    <row r="64" spans="1:15">
      <c r="A64" s="1"/>
      <c r="B64" s="63"/>
      <c r="C64" s="1"/>
      <c r="D64" s="1"/>
      <c r="E64" s="34"/>
      <c r="F64" s="1"/>
      <c r="G64" s="65"/>
      <c r="H64" s="1"/>
      <c r="I64" s="1"/>
      <c r="J64" s="1"/>
      <c r="K64" s="1"/>
      <c r="L64" s="1"/>
      <c r="M64" s="2"/>
      <c r="N64" s="11"/>
      <c r="O64" s="11"/>
    </row>
    <row r="65" spans="1:15">
      <c r="A65" s="1"/>
      <c r="B65" s="67" t="s">
        <v>66</v>
      </c>
      <c r="C65" s="68" t="s">
        <v>67</v>
      </c>
      <c r="D65" s="34"/>
      <c r="E65" s="1"/>
      <c r="F65" s="65"/>
      <c r="G65" s="1"/>
      <c r="H65" s="1"/>
      <c r="I65" s="1"/>
      <c r="J65" s="1"/>
      <c r="K65" s="1"/>
      <c r="L65" s="1"/>
      <c r="M65" s="2"/>
      <c r="N65" s="11"/>
      <c r="O65" s="11"/>
    </row>
    <row r="66" spans="1:15">
      <c r="A66" s="1"/>
      <c r="B66" s="63"/>
      <c r="C66" s="1"/>
      <c r="D66" s="1" t="s">
        <v>68</v>
      </c>
      <c r="E66" s="1"/>
      <c r="F66" s="65"/>
      <c r="G66" s="1"/>
      <c r="H66" s="1"/>
      <c r="I66" s="1"/>
      <c r="J66" s="1"/>
      <c r="K66" s="1"/>
      <c r="L66" s="1"/>
      <c r="M66" s="2"/>
      <c r="N66" s="11"/>
      <c r="O66" s="11"/>
    </row>
    <row r="67" spans="1:15">
      <c r="A67" s="1"/>
      <c r="B67" s="63"/>
      <c r="C67" s="1"/>
      <c r="D67" s="34" t="s">
        <v>69</v>
      </c>
      <c r="E67" s="1"/>
      <c r="F67" s="65"/>
      <c r="G67" s="1"/>
      <c r="H67" s="1"/>
      <c r="I67" s="1"/>
      <c r="J67" s="1"/>
      <c r="K67" s="1"/>
      <c r="L67" s="1"/>
      <c r="M67" s="2"/>
      <c r="N67" s="11"/>
      <c r="O67" s="11"/>
    </row>
    <row r="68" spans="1:15">
      <c r="A68" s="1"/>
      <c r="B68" s="63"/>
      <c r="C68" s="1"/>
      <c r="D68" s="69" t="s">
        <v>70</v>
      </c>
      <c r="E68" s="1"/>
      <c r="F68" s="65"/>
      <c r="G68" s="1"/>
      <c r="H68" s="1"/>
      <c r="I68" s="1"/>
      <c r="J68" s="1"/>
      <c r="K68" s="1"/>
      <c r="L68" s="1"/>
      <c r="M68" s="2"/>
      <c r="N68" s="11"/>
      <c r="O68" s="11"/>
    </row>
    <row r="69" spans="1:15">
      <c r="A69" s="1"/>
      <c r="B69" s="63"/>
      <c r="C69" s="1"/>
      <c r="D69" s="1" t="s">
        <v>71</v>
      </c>
      <c r="E69" s="1"/>
      <c r="F69" s="65"/>
      <c r="G69" s="1"/>
      <c r="H69" s="1"/>
      <c r="I69" s="1"/>
      <c r="J69" s="1"/>
      <c r="K69" s="1"/>
      <c r="L69" s="1"/>
      <c r="M69" s="2"/>
      <c r="N69" s="11"/>
      <c r="O69" s="11"/>
    </row>
    <row r="70" spans="1:15">
      <c r="A70" s="1"/>
      <c r="B70" s="67" t="s">
        <v>66</v>
      </c>
      <c r="C70" s="68" t="s">
        <v>72</v>
      </c>
      <c r="D70" s="34"/>
      <c r="E70" s="1"/>
      <c r="F70" s="65"/>
      <c r="G70" s="1"/>
      <c r="H70" s="1"/>
      <c r="I70" s="1"/>
      <c r="J70" s="1"/>
      <c r="K70" s="1"/>
      <c r="L70" s="1"/>
      <c r="M70" s="2"/>
      <c r="N70" s="11"/>
      <c r="O70" s="11"/>
    </row>
    <row r="71" spans="1:15">
      <c r="A71" s="1"/>
      <c r="B71" s="63"/>
      <c r="C71" s="1"/>
      <c r="D71" s="1" t="s">
        <v>73</v>
      </c>
      <c r="E71" s="1"/>
      <c r="F71" s="65"/>
      <c r="G71" s="1"/>
      <c r="H71" s="1"/>
      <c r="I71" s="1"/>
      <c r="J71" s="1"/>
      <c r="K71" s="1"/>
      <c r="L71" s="1"/>
      <c r="M71" s="2"/>
      <c r="N71" s="11"/>
      <c r="O71" s="11"/>
    </row>
    <row r="72" spans="1:15">
      <c r="A72" s="1"/>
      <c r="B72" s="63"/>
      <c r="C72" s="1"/>
      <c r="D72" s="34" t="s">
        <v>74</v>
      </c>
      <c r="E72" s="1"/>
      <c r="F72" s="65"/>
      <c r="G72" s="1"/>
      <c r="H72" s="1"/>
      <c r="I72" s="1"/>
      <c r="J72" s="1"/>
      <c r="K72" s="1"/>
      <c r="L72" s="1"/>
      <c r="M72" s="2"/>
      <c r="N72" s="11"/>
      <c r="O72" s="11"/>
    </row>
    <row r="73" spans="1:15">
      <c r="A73" s="1"/>
      <c r="B73" s="63"/>
      <c r="C73" s="1"/>
      <c r="D73" s="1" t="s">
        <v>75</v>
      </c>
      <c r="E73" s="1"/>
      <c r="F73" s="65"/>
      <c r="G73" s="1"/>
      <c r="H73" s="1"/>
      <c r="I73" s="1"/>
      <c r="J73" s="1"/>
      <c r="K73" s="1"/>
      <c r="L73" s="1"/>
      <c r="M73" s="2"/>
      <c r="N73" s="11"/>
      <c r="O73" s="11"/>
    </row>
    <row r="74" spans="1:15">
      <c r="A74" s="1"/>
      <c r="B74" s="63"/>
      <c r="C74" s="1"/>
      <c r="D74" s="34" t="s">
        <v>76</v>
      </c>
      <c r="E74" s="1"/>
      <c r="F74" s="65"/>
      <c r="G74" s="1"/>
      <c r="H74" s="1"/>
      <c r="I74" s="1"/>
      <c r="J74" s="1"/>
      <c r="K74" s="1"/>
      <c r="L74" s="1"/>
      <c r="M74" s="2"/>
      <c r="N74" s="11"/>
      <c r="O74" s="11"/>
    </row>
    <row r="75" spans="1:15">
      <c r="A75" s="1"/>
      <c r="B75" s="67" t="s">
        <v>66</v>
      </c>
      <c r="C75" s="68" t="s">
        <v>77</v>
      </c>
      <c r="D75" s="34"/>
      <c r="E75" s="1"/>
      <c r="F75" s="65"/>
      <c r="G75" s="1"/>
      <c r="H75" s="1"/>
      <c r="I75" s="1"/>
      <c r="J75" s="1"/>
      <c r="K75" s="1"/>
      <c r="L75" s="1"/>
      <c r="M75" s="2"/>
      <c r="N75" s="11"/>
      <c r="O75" s="11"/>
    </row>
    <row r="76" spans="1:15">
      <c r="A76" s="1"/>
      <c r="B76" s="63"/>
      <c r="C76" s="1"/>
      <c r="D76" s="1" t="s">
        <v>78</v>
      </c>
      <c r="E76" s="1"/>
      <c r="F76" s="65"/>
      <c r="G76" s="1"/>
      <c r="H76" s="1"/>
      <c r="I76" s="1"/>
      <c r="J76" s="1"/>
      <c r="K76" s="1"/>
      <c r="L76" s="1"/>
      <c r="M76" s="2"/>
      <c r="N76" s="11"/>
      <c r="O76" s="11"/>
    </row>
    <row r="77" spans="1:15">
      <c r="A77" s="1"/>
      <c r="B77" s="63"/>
      <c r="C77" s="1"/>
      <c r="D77" s="34" t="s">
        <v>79</v>
      </c>
      <c r="E77" s="1"/>
      <c r="F77" s="65"/>
      <c r="G77" s="1"/>
      <c r="H77" s="1"/>
      <c r="I77" s="1"/>
      <c r="J77" s="1"/>
      <c r="K77" s="1"/>
      <c r="L77" s="1"/>
      <c r="M77" s="2"/>
      <c r="N77" s="11"/>
      <c r="O77" s="11"/>
    </row>
    <row r="78" spans="1:15">
      <c r="A78" s="1"/>
      <c r="B78" s="63"/>
      <c r="C78" s="1"/>
      <c r="D78" s="1" t="s">
        <v>80</v>
      </c>
      <c r="E78" s="70">
        <v>3</v>
      </c>
      <c r="F78" s="1" t="s">
        <v>81</v>
      </c>
      <c r="G78" s="1"/>
      <c r="H78" s="70"/>
      <c r="I78" s="1"/>
      <c r="J78" s="1"/>
      <c r="K78" s="1"/>
      <c r="L78" s="1"/>
      <c r="M78" s="2"/>
      <c r="N78" s="11"/>
      <c r="O78" s="11"/>
    </row>
    <row r="79" spans="1:15">
      <c r="A79" s="1"/>
      <c r="B79" s="67" t="s">
        <v>66</v>
      </c>
      <c r="C79" s="68" t="s">
        <v>82</v>
      </c>
      <c r="D79" s="34"/>
      <c r="E79" s="1"/>
      <c r="F79" s="65"/>
      <c r="G79" s="1"/>
      <c r="H79" s="1"/>
      <c r="I79" s="1"/>
      <c r="J79" s="1"/>
      <c r="K79" s="1"/>
      <c r="L79" s="1"/>
      <c r="M79" s="2"/>
      <c r="N79" s="11"/>
      <c r="O79" s="11"/>
    </row>
    <row r="80" spans="1:15">
      <c r="A80" s="1"/>
      <c r="B80" s="63"/>
      <c r="C80" s="1"/>
      <c r="D80" s="1" t="s">
        <v>83</v>
      </c>
      <c r="E80" s="1"/>
      <c r="F80" s="65"/>
      <c r="G80" s="1"/>
      <c r="H80" s="1"/>
      <c r="I80" s="1"/>
      <c r="J80" s="1"/>
      <c r="K80" s="1"/>
      <c r="L80" s="1"/>
      <c r="M80" s="2"/>
      <c r="N80" s="11"/>
      <c r="O80" s="11"/>
    </row>
    <row r="81" spans="1:15">
      <c r="A81" s="1"/>
      <c r="B81" s="63"/>
      <c r="C81" s="1"/>
      <c r="D81" s="1" t="s">
        <v>84</v>
      </c>
      <c r="E81" s="1"/>
      <c r="F81" s="65"/>
      <c r="G81" s="1"/>
      <c r="H81" s="1"/>
      <c r="I81" s="1"/>
      <c r="J81" s="1"/>
      <c r="K81" s="1"/>
      <c r="L81" s="1"/>
      <c r="M81" s="2"/>
      <c r="N81" s="11"/>
      <c r="O81" s="11"/>
    </row>
    <row r="82" spans="1:15">
      <c r="A82" s="1"/>
      <c r="B82" s="63"/>
      <c r="C82" s="1"/>
      <c r="D82" s="1"/>
      <c r="E82" s="34"/>
      <c r="F82" s="63"/>
      <c r="G82" s="1"/>
      <c r="H82" s="1"/>
      <c r="I82" s="1"/>
      <c r="J82" s="1"/>
      <c r="K82" s="1"/>
      <c r="L82" s="1"/>
      <c r="M82" s="1"/>
      <c r="N82" s="11"/>
      <c r="O82" s="11"/>
    </row>
    <row r="83" spans="1:15">
      <c r="A83" s="1"/>
      <c r="B83" s="63"/>
      <c r="C83" s="60" t="s">
        <v>85</v>
      </c>
      <c r="D83" s="71" t="s">
        <v>41</v>
      </c>
      <c r="E83" s="58" t="s">
        <v>86</v>
      </c>
      <c r="F83" s="63"/>
      <c r="G83" s="1"/>
      <c r="H83" s="1"/>
      <c r="I83" s="1"/>
      <c r="J83" s="1"/>
      <c r="K83" s="1"/>
      <c r="L83" s="1"/>
      <c r="M83" s="1"/>
      <c r="N83" s="11"/>
      <c r="O83" s="11"/>
    </row>
    <row r="84" spans="1:15">
      <c r="A84" s="13"/>
      <c r="B84" s="1"/>
      <c r="C84" s="60"/>
      <c r="D84" s="71"/>
      <c r="E84" s="72" t="s">
        <v>87</v>
      </c>
      <c r="F84" s="1"/>
      <c r="G84" s="1"/>
      <c r="H84" s="1"/>
      <c r="I84" s="1"/>
      <c r="J84" s="1"/>
      <c r="K84" s="1"/>
      <c r="L84" s="1"/>
      <c r="M84" s="1"/>
      <c r="N84" s="11"/>
      <c r="O84" s="11"/>
    </row>
    <row r="85" spans="1:15">
      <c r="A85" s="1"/>
      <c r="B85" s="1"/>
      <c r="C85" s="60" t="s">
        <v>88</v>
      </c>
      <c r="D85" s="71" t="s">
        <v>41</v>
      </c>
      <c r="E85" s="73" t="s">
        <v>89</v>
      </c>
      <c r="F85" s="73"/>
      <c r="G85" s="73"/>
      <c r="H85" s="1"/>
      <c r="I85" s="1"/>
      <c r="J85" s="1"/>
      <c r="K85" s="1"/>
      <c r="L85" s="1"/>
      <c r="M85" s="1"/>
      <c r="N85" s="11"/>
      <c r="O85" s="11"/>
    </row>
    <row r="86" spans="1:15">
      <c r="A86" s="1"/>
      <c r="B86" s="1"/>
      <c r="C86" s="60"/>
      <c r="D86" s="71"/>
      <c r="E86" s="1" t="s">
        <v>90</v>
      </c>
      <c r="F86" s="1"/>
      <c r="G86" s="1"/>
      <c r="H86" s="1"/>
      <c r="I86" s="1"/>
      <c r="J86" s="1"/>
      <c r="K86" s="1"/>
      <c r="L86" s="1"/>
      <c r="M86" s="1"/>
      <c r="N86" s="11"/>
      <c r="O86" s="1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1"/>
      <c r="O87" s="11"/>
    </row>
    <row r="88" spans="1:15">
      <c r="A88" s="1"/>
      <c r="B88" s="1"/>
      <c r="C88" s="1" t="s">
        <v>91</v>
      </c>
      <c r="D88" s="34" t="s">
        <v>41</v>
      </c>
      <c r="E88" s="1" t="s">
        <v>92</v>
      </c>
      <c r="F88" s="1"/>
      <c r="G88" s="1"/>
      <c r="H88" s="1"/>
      <c r="I88" s="1"/>
      <c r="J88" s="1"/>
      <c r="K88" s="1"/>
      <c r="L88" s="1"/>
      <c r="M88" s="1"/>
      <c r="N88" s="11"/>
      <c r="O88" s="11"/>
    </row>
    <row r="89" spans="1:15">
      <c r="A89" s="1"/>
      <c r="B89" s="1"/>
      <c r="C89" s="1" t="s">
        <v>93</v>
      </c>
      <c r="D89" s="34" t="s">
        <v>41</v>
      </c>
      <c r="E89" s="1" t="s">
        <v>94</v>
      </c>
      <c r="F89" s="1"/>
      <c r="G89" s="1"/>
      <c r="H89" s="1"/>
      <c r="I89" s="1"/>
      <c r="J89" s="1"/>
      <c r="K89" s="1"/>
      <c r="L89" s="1"/>
      <c r="M89" s="1"/>
      <c r="N89" s="11"/>
      <c r="O89" s="11"/>
    </row>
    <row r="90" spans="1:15">
      <c r="A90" s="1"/>
      <c r="B90" s="1"/>
      <c r="C90" s="1" t="s">
        <v>95</v>
      </c>
      <c r="D90" s="34" t="s">
        <v>41</v>
      </c>
      <c r="E90" s="1" t="s">
        <v>96</v>
      </c>
      <c r="F90" s="63"/>
      <c r="G90" s="1"/>
      <c r="H90" s="1"/>
      <c r="I90" s="1"/>
      <c r="J90" s="1"/>
      <c r="K90" s="1"/>
      <c r="L90" s="1"/>
      <c r="M90" s="1"/>
      <c r="N90" s="11"/>
      <c r="O90" s="11"/>
    </row>
    <row r="91" spans="1:15">
      <c r="A91" s="1"/>
      <c r="B91" s="1"/>
      <c r="C91" s="1"/>
      <c r="D91" s="1"/>
      <c r="E91" s="1" t="s">
        <v>97</v>
      </c>
      <c r="F91" s="1"/>
      <c r="G91" s="1"/>
      <c r="H91" s="1"/>
      <c r="I91" s="1"/>
      <c r="J91" s="1"/>
      <c r="K91" s="1"/>
      <c r="L91" s="1"/>
      <c r="M91" s="1"/>
      <c r="N91" s="74"/>
      <c r="O91" s="74"/>
    </row>
    <row r="92" spans="1:15">
      <c r="A92" s="1"/>
      <c r="B92" s="1"/>
      <c r="C92" s="1"/>
      <c r="D92" s="1"/>
      <c r="E92" s="34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34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.75" thickBot="1">
      <c r="A94" s="75" t="s">
        <v>98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2"/>
      <c r="M94" s="1"/>
      <c r="N94" s="1"/>
      <c r="O94" s="1"/>
    </row>
    <row r="95" spans="1:15">
      <c r="A95" s="76" t="s">
        <v>99</v>
      </c>
      <c r="B95" s="77" t="s">
        <v>100</v>
      </c>
      <c r="C95" s="78"/>
      <c r="D95" s="78"/>
      <c r="E95" s="78"/>
      <c r="F95" s="78"/>
      <c r="G95" s="78"/>
      <c r="H95" s="79"/>
      <c r="I95" s="77" t="s">
        <v>101</v>
      </c>
      <c r="J95" s="78"/>
      <c r="K95" s="79"/>
      <c r="L95" s="80" t="s">
        <v>62</v>
      </c>
      <c r="M95" s="80" t="s">
        <v>102</v>
      </c>
      <c r="N95" s="81" t="s">
        <v>64</v>
      </c>
      <c r="O95" s="1"/>
    </row>
    <row r="96" spans="1:15">
      <c r="A96" s="82"/>
      <c r="B96" s="83" t="s">
        <v>40</v>
      </c>
      <c r="C96" s="83" t="s">
        <v>103</v>
      </c>
      <c r="D96" s="83" t="s">
        <v>104</v>
      </c>
      <c r="E96" s="83" t="s">
        <v>105</v>
      </c>
      <c r="F96" s="83" t="s">
        <v>106</v>
      </c>
      <c r="G96" s="83" t="s">
        <v>107</v>
      </c>
      <c r="H96" s="83" t="s">
        <v>108</v>
      </c>
      <c r="I96" s="83" t="s">
        <v>109</v>
      </c>
      <c r="J96" s="83" t="s">
        <v>110</v>
      </c>
      <c r="K96" s="83" t="s">
        <v>60</v>
      </c>
      <c r="L96" s="83"/>
      <c r="M96" s="83"/>
      <c r="N96" s="84"/>
      <c r="O96" s="1"/>
    </row>
    <row r="97" spans="1:15">
      <c r="A97" s="85"/>
      <c r="B97" s="86"/>
      <c r="C97" s="87"/>
      <c r="D97" s="87"/>
      <c r="E97" s="88"/>
      <c r="F97" s="89">
        <f>(C97*7.85+(D97+E97)*2.5)/10^5/2</f>
        <v>0</v>
      </c>
      <c r="G97" s="90"/>
      <c r="H97" s="90">
        <f>F97*G97*B97^2/12/10^6</f>
        <v>0</v>
      </c>
      <c r="I97" s="90"/>
      <c r="J97" s="90"/>
      <c r="K97" s="90" t="e">
        <f>0.5*J97/I97*B97*B97/12/10^6</f>
        <v>#DIV/0!</v>
      </c>
      <c r="L97" s="90" t="e">
        <f>0.5*$E$78/I97*B97*B97/12/10^6</f>
        <v>#DIV/0!</v>
      </c>
      <c r="M97" s="91"/>
      <c r="N97" s="92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1"/>
      <c r="N98" s="1"/>
      <c r="O98" s="1"/>
    </row>
    <row r="99" spans="1:15" ht="15.75" thickBot="1">
      <c r="A99" s="75" t="s">
        <v>111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2"/>
      <c r="M99" s="1"/>
      <c r="N99" s="1"/>
      <c r="O99" s="1"/>
    </row>
    <row r="100" spans="1:15">
      <c r="A100" s="76" t="s">
        <v>99</v>
      </c>
      <c r="B100" s="77" t="s">
        <v>91</v>
      </c>
      <c r="C100" s="79"/>
      <c r="D100" s="93" t="s">
        <v>112</v>
      </c>
      <c r="E100" s="80" t="s">
        <v>93</v>
      </c>
      <c r="F100" s="80" t="s">
        <v>88</v>
      </c>
      <c r="G100" s="80" t="s">
        <v>95</v>
      </c>
      <c r="H100" s="80" t="s">
        <v>113</v>
      </c>
      <c r="I100" s="80" t="s">
        <v>85</v>
      </c>
      <c r="J100" s="80" t="s">
        <v>43</v>
      </c>
      <c r="K100" s="80" t="s">
        <v>114</v>
      </c>
      <c r="L100" s="80" t="s">
        <v>115</v>
      </c>
      <c r="M100" s="80" t="s">
        <v>116</v>
      </c>
      <c r="N100" s="81" t="s">
        <v>117</v>
      </c>
      <c r="O100" s="1"/>
    </row>
    <row r="101" spans="1:15">
      <c r="A101" s="82"/>
      <c r="B101" s="83" t="s">
        <v>118</v>
      </c>
      <c r="C101" s="83" t="s">
        <v>119</v>
      </c>
      <c r="D101" s="94" t="s">
        <v>120</v>
      </c>
      <c r="E101" s="83"/>
      <c r="F101" s="83"/>
      <c r="G101" s="83"/>
      <c r="H101" s="83"/>
      <c r="I101" s="83"/>
      <c r="J101" s="83"/>
      <c r="K101" s="83"/>
      <c r="L101" s="83"/>
      <c r="M101" s="83"/>
      <c r="N101" s="84"/>
      <c r="O101" s="1"/>
    </row>
    <row r="102" spans="1:15">
      <c r="A102" s="85">
        <f>A97</f>
        <v>0</v>
      </c>
      <c r="B102" s="90"/>
      <c r="C102" s="90"/>
      <c r="D102" s="95" t="str">
        <f>IF(B102&lt;=0,"Positive","Negative")</f>
        <v>Positive</v>
      </c>
      <c r="E102" s="87"/>
      <c r="F102" s="90"/>
      <c r="G102" s="96"/>
      <c r="H102" s="90"/>
      <c r="I102" s="87" t="e">
        <f>1*1*PI()^2*Es/((B97/F102)^2)</f>
        <v>#REF!</v>
      </c>
      <c r="J102" s="87"/>
      <c r="K102" s="90">
        <f>IF(D102="Positive",IF(B97&lt;=IF(B102=0,0,1.2*J102*SQRT(1*1*Fyf/ABS(B102))),H102,H102*MAX(0.85/(1-ABS(B102)/I102),1)),H102)</f>
        <v>0</v>
      </c>
      <c r="L102" s="87"/>
      <c r="M102" s="97" t="e">
        <f t="shared" ref="M102" si="0">IF(ABS(K102)&lt;=0.6*Fyf,"OK","NG")</f>
        <v>#REF!</v>
      </c>
      <c r="N102" s="98" t="str">
        <f t="shared" ref="N102" si="1">IF(K102=0,"Inf",0.6*Fyf/ABS(K102))</f>
        <v>Inf</v>
      </c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/>
      <c r="M103" s="1"/>
      <c r="N103" s="1"/>
      <c r="O103" s="1"/>
    </row>
  </sheetData>
  <mergeCells count="12">
    <mergeCell ref="C85:C86"/>
    <mergeCell ref="D85:D86"/>
    <mergeCell ref="E85:G85"/>
    <mergeCell ref="B95:H95"/>
    <mergeCell ref="I95:K95"/>
    <mergeCell ref="B100:C100"/>
    <mergeCell ref="E34:G35"/>
    <mergeCell ref="H34:H35"/>
    <mergeCell ref="E36:F37"/>
    <mergeCell ref="I36:K37"/>
    <mergeCell ref="C83:C84"/>
    <mergeCell ref="D83:D8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LXH</dc:creator>
  <cp:lastModifiedBy>LXH</cp:lastModifiedBy>
  <dcterms:created xsi:type="dcterms:W3CDTF">2020-04-19T14:35:42Z</dcterms:created>
  <dcterms:modified xsi:type="dcterms:W3CDTF">2020-04-19T14:36:34Z</dcterms:modified>
</cp:coreProperties>
</file>