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7795" windowHeight="12345" activeTab="6"/>
  </bookViews>
  <sheets>
    <sheet name="IEEE 14 Bus Partitions" sheetId="4" r:id="rId1"/>
    <sheet name="IEEE 14 Bus Timing" sheetId="6" r:id="rId2"/>
    <sheet name="IEEE 57 Bus Timing" sheetId="7" r:id="rId3"/>
    <sheet name="IEEE 118 Bus Timing" sheetId="8" r:id="rId4"/>
    <sheet name="IEEE 300 Bus Timing" sheetId="9" r:id="rId5"/>
    <sheet name="Sheet1" sheetId="11" r:id="rId6"/>
    <sheet name="Sheet2" sheetId="12" r:id="rId7"/>
  </sheets>
  <calcPr calcId="145621"/>
</workbook>
</file>

<file path=xl/calcChain.xml><?xml version="1.0" encoding="utf-8"?>
<calcChain xmlns="http://schemas.openxmlformats.org/spreadsheetml/2006/main">
  <c r="E2" i="12" l="1"/>
  <c r="F2" i="12" s="1"/>
  <c r="E29" i="12"/>
  <c r="F29" i="12" s="1"/>
  <c r="E28" i="12"/>
  <c r="F28" i="12" s="1"/>
  <c r="E27" i="12"/>
  <c r="F27" i="12" s="1"/>
  <c r="E26" i="12"/>
  <c r="F26" i="12" s="1"/>
  <c r="E25" i="12"/>
  <c r="F25" i="12" s="1"/>
  <c r="E24" i="12"/>
  <c r="F24" i="12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A17" i="12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T65" i="11"/>
  <c r="G35" i="11"/>
  <c r="G65" i="11" s="1"/>
  <c r="E35" i="1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50" i="11"/>
  <c r="A36" i="1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E62" i="11"/>
  <c r="F62" i="11" s="1"/>
  <c r="G62" i="11" s="1"/>
  <c r="E61" i="11"/>
  <c r="F61" i="11" s="1"/>
  <c r="G61" i="11" s="1"/>
  <c r="E60" i="11"/>
  <c r="F60" i="11" s="1"/>
  <c r="G60" i="11" s="1"/>
  <c r="E59" i="11"/>
  <c r="F59" i="11" s="1"/>
  <c r="G59" i="11" s="1"/>
  <c r="E58" i="11"/>
  <c r="F58" i="11" s="1"/>
  <c r="G58" i="11" s="1"/>
  <c r="E57" i="11"/>
  <c r="F57" i="11" s="1"/>
  <c r="G57" i="11" s="1"/>
  <c r="E56" i="11"/>
  <c r="F56" i="11" s="1"/>
  <c r="G56" i="11" s="1"/>
  <c r="E55" i="11"/>
  <c r="F55" i="11" s="1"/>
  <c r="G55" i="11" s="1"/>
  <c r="E54" i="11"/>
  <c r="F54" i="11" s="1"/>
  <c r="G54" i="11" s="1"/>
  <c r="E53" i="11"/>
  <c r="F53" i="11" s="1"/>
  <c r="G53" i="11" s="1"/>
  <c r="E52" i="11"/>
  <c r="F52" i="11" s="1"/>
  <c r="G52" i="11" s="1"/>
  <c r="E51" i="11"/>
  <c r="F51" i="11" s="1"/>
  <c r="G51" i="11" s="1"/>
  <c r="E50" i="11"/>
  <c r="F50" i="11" s="1"/>
  <c r="G50" i="11" s="1"/>
  <c r="E49" i="11"/>
  <c r="F49" i="11" s="1"/>
  <c r="G49" i="11" s="1"/>
  <c r="E48" i="11"/>
  <c r="F48" i="11" s="1"/>
  <c r="G48" i="11" s="1"/>
  <c r="E47" i="11"/>
  <c r="F47" i="11" s="1"/>
  <c r="G47" i="11" s="1"/>
  <c r="E46" i="11"/>
  <c r="F46" i="11" s="1"/>
  <c r="G46" i="11" s="1"/>
  <c r="E45" i="11"/>
  <c r="F45" i="11" s="1"/>
  <c r="G45" i="11" s="1"/>
  <c r="E44" i="11"/>
  <c r="F44" i="11" s="1"/>
  <c r="G44" i="11" s="1"/>
  <c r="E43" i="11"/>
  <c r="F43" i="11" s="1"/>
  <c r="G43" i="11" s="1"/>
  <c r="E42" i="11"/>
  <c r="F42" i="11" s="1"/>
  <c r="G42" i="11" s="1"/>
  <c r="E41" i="11"/>
  <c r="F41" i="11" s="1"/>
  <c r="G41" i="11" s="1"/>
  <c r="E40" i="11"/>
  <c r="F40" i="11" s="1"/>
  <c r="G40" i="11" s="1"/>
  <c r="E39" i="11"/>
  <c r="F39" i="11" s="1"/>
  <c r="G39" i="11" s="1"/>
  <c r="E38" i="11"/>
  <c r="F38" i="11" s="1"/>
  <c r="G38" i="11" s="1"/>
  <c r="E37" i="11"/>
  <c r="F37" i="11" s="1"/>
  <c r="G37" i="11" s="1"/>
  <c r="E36" i="11"/>
  <c r="F36" i="11" s="1"/>
  <c r="G36" i="11" s="1"/>
  <c r="F35" i="11"/>
  <c r="T64" i="11"/>
  <c r="T63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35" i="11"/>
  <c r="R3" i="11"/>
  <c r="R4" i="11"/>
  <c r="R5" i="11"/>
  <c r="S5" i="11" s="1"/>
  <c r="R6" i="11"/>
  <c r="S6" i="11" s="1"/>
  <c r="R7" i="11"/>
  <c r="R8" i="11"/>
  <c r="R9" i="11"/>
  <c r="S9" i="11" s="1"/>
  <c r="R10" i="11"/>
  <c r="S10" i="11" s="1"/>
  <c r="R11" i="11"/>
  <c r="R12" i="11"/>
  <c r="R13" i="11"/>
  <c r="R14" i="11"/>
  <c r="S14" i="11" s="1"/>
  <c r="R15" i="11"/>
  <c r="R16" i="11"/>
  <c r="R17" i="11"/>
  <c r="R18" i="11"/>
  <c r="S18" i="11" s="1"/>
  <c r="R19" i="11"/>
  <c r="R20" i="11"/>
  <c r="R21" i="11"/>
  <c r="S21" i="11" s="1"/>
  <c r="R22" i="11"/>
  <c r="S22" i="11" s="1"/>
  <c r="R23" i="11"/>
  <c r="R24" i="11"/>
  <c r="S24" i="11" s="1"/>
  <c r="R25" i="11"/>
  <c r="S25" i="11" s="1"/>
  <c r="R26" i="11"/>
  <c r="R27" i="11"/>
  <c r="R28" i="11"/>
  <c r="R29" i="11"/>
  <c r="S29" i="11" s="1"/>
  <c r="R2" i="11"/>
  <c r="U29" i="11"/>
  <c r="U28" i="11"/>
  <c r="S28" i="11"/>
  <c r="U27" i="11"/>
  <c r="S27" i="11"/>
  <c r="U26" i="11"/>
  <c r="S26" i="11"/>
  <c r="U25" i="11"/>
  <c r="V24" i="11"/>
  <c r="U24" i="11"/>
  <c r="V23" i="11"/>
  <c r="S23" i="11"/>
  <c r="V22" i="11"/>
  <c r="U22" i="11"/>
  <c r="V21" i="11"/>
  <c r="U21" i="11"/>
  <c r="V20" i="11"/>
  <c r="U20" i="11"/>
  <c r="S20" i="11"/>
  <c r="V19" i="11"/>
  <c r="U19" i="11"/>
  <c r="S19" i="11"/>
  <c r="V18" i="11"/>
  <c r="V17" i="11"/>
  <c r="S17" i="11"/>
  <c r="L17" i="1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V16" i="11"/>
  <c r="S16" i="11"/>
  <c r="U15" i="11"/>
  <c r="S15" i="11"/>
  <c r="U14" i="11"/>
  <c r="U13" i="11"/>
  <c r="S13" i="11"/>
  <c r="U12" i="11"/>
  <c r="S12" i="11"/>
  <c r="U11" i="11"/>
  <c r="S11" i="11"/>
  <c r="V10" i="11"/>
  <c r="U10" i="11"/>
  <c r="V9" i="11"/>
  <c r="V8" i="11"/>
  <c r="U8" i="11"/>
  <c r="S8" i="11"/>
  <c r="V7" i="11"/>
  <c r="U7" i="11"/>
  <c r="S7" i="11"/>
  <c r="V6" i="11"/>
  <c r="U6" i="11"/>
  <c r="V5" i="11"/>
  <c r="U5" i="11"/>
  <c r="V4" i="11"/>
  <c r="S4" i="11"/>
  <c r="V3" i="11"/>
  <c r="S3" i="11"/>
  <c r="L3" i="1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V2" i="11"/>
  <c r="S2" i="11"/>
  <c r="I30" i="11"/>
  <c r="H30" i="11"/>
  <c r="I3" i="11"/>
  <c r="I4" i="11"/>
  <c r="I5" i="11"/>
  <c r="I6" i="11"/>
  <c r="I7" i="11"/>
  <c r="I8" i="11"/>
  <c r="I9" i="11"/>
  <c r="I10" i="11"/>
  <c r="I16" i="11"/>
  <c r="I17" i="11"/>
  <c r="I18" i="11"/>
  <c r="I19" i="11"/>
  <c r="I20" i="11"/>
  <c r="I21" i="11"/>
  <c r="I22" i="11"/>
  <c r="I23" i="11"/>
  <c r="I24" i="11"/>
  <c r="I2" i="11"/>
  <c r="H10" i="11"/>
  <c r="H11" i="11"/>
  <c r="H12" i="11"/>
  <c r="H13" i="11"/>
  <c r="H14" i="11"/>
  <c r="H15" i="11"/>
  <c r="H19" i="11"/>
  <c r="H20" i="11"/>
  <c r="H21" i="11"/>
  <c r="H22" i="11"/>
  <c r="H24" i="11"/>
  <c r="H25" i="11"/>
  <c r="H26" i="11"/>
  <c r="H27" i="11"/>
  <c r="H28" i="11"/>
  <c r="H29" i="11"/>
  <c r="H6" i="11"/>
  <c r="H7" i="11"/>
  <c r="H8" i="11"/>
  <c r="H5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2" i="11"/>
  <c r="A17" i="1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M21" i="6"/>
  <c r="M17" i="7"/>
  <c r="M16" i="8"/>
  <c r="G25" i="12" l="1"/>
  <c r="G2" i="12"/>
  <c r="G23" i="12"/>
  <c r="G17" i="12"/>
  <c r="G21" i="12"/>
  <c r="G29" i="12"/>
  <c r="G19" i="12"/>
  <c r="G5" i="12"/>
  <c r="G3" i="12"/>
  <c r="G7" i="12"/>
  <c r="G15" i="12"/>
  <c r="G18" i="12"/>
  <c r="G22" i="12"/>
  <c r="G26" i="12"/>
  <c r="G27" i="12"/>
  <c r="G11" i="12"/>
  <c r="G9" i="12"/>
  <c r="G13" i="12"/>
  <c r="G6" i="12"/>
  <c r="G10" i="12"/>
  <c r="G14" i="12"/>
  <c r="G4" i="12"/>
  <c r="G8" i="12"/>
  <c r="G12" i="12"/>
  <c r="G20" i="12"/>
  <c r="G24" i="12"/>
  <c r="G28" i="12"/>
  <c r="G64" i="11"/>
  <c r="V30" i="11"/>
  <c r="U30" i="11"/>
  <c r="AJ2" i="6"/>
  <c r="AI5" i="7"/>
  <c r="AI8" i="7"/>
  <c r="AI9" i="7"/>
  <c r="AI10" i="7"/>
  <c r="AI11" i="7"/>
  <c r="AI5" i="6"/>
  <c r="AI6" i="6"/>
  <c r="AI7" i="6"/>
  <c r="AI8" i="6"/>
  <c r="AI9" i="6"/>
  <c r="AH11" i="8"/>
  <c r="G31" i="12" l="1"/>
  <c r="G30" i="12"/>
  <c r="G32" i="12"/>
  <c r="AI3" i="6"/>
  <c r="AI4" i="6"/>
  <c r="AI2" i="6"/>
  <c r="AH2" i="8"/>
  <c r="I29" i="9"/>
  <c r="I28" i="9"/>
  <c r="I30" i="9" s="1"/>
  <c r="J28" i="9" s="1"/>
  <c r="I26" i="9"/>
  <c r="I25" i="9"/>
  <c r="I27" i="9" s="1"/>
  <c r="J25" i="9" s="1"/>
  <c r="I23" i="9"/>
  <c r="I22" i="9"/>
  <c r="I24" i="9" s="1"/>
  <c r="J22" i="9" s="1"/>
  <c r="I20" i="9"/>
  <c r="I19" i="9"/>
  <c r="I17" i="9"/>
  <c r="I16" i="9"/>
  <c r="I14" i="9"/>
  <c r="I13" i="9"/>
  <c r="I15" i="9" s="1"/>
  <c r="AH12" i="9"/>
  <c r="I11" i="9"/>
  <c r="AH10" i="9"/>
  <c r="I10" i="9"/>
  <c r="I12" i="9" s="1"/>
  <c r="AH9" i="9"/>
  <c r="AH8" i="9"/>
  <c r="I8" i="9"/>
  <c r="AH7" i="9"/>
  <c r="I7" i="9"/>
  <c r="AH6" i="9"/>
  <c r="AH5" i="9"/>
  <c r="I5" i="9"/>
  <c r="AH4" i="9"/>
  <c r="I4" i="9"/>
  <c r="AH3" i="9"/>
  <c r="AH2" i="9"/>
  <c r="I2" i="9"/>
  <c r="I3" i="9" s="1"/>
  <c r="I23" i="8"/>
  <c r="I22" i="8"/>
  <c r="I20" i="8"/>
  <c r="I19" i="8"/>
  <c r="I17" i="8"/>
  <c r="I16" i="8"/>
  <c r="I14" i="8"/>
  <c r="I13" i="8"/>
  <c r="I15" i="8" s="1"/>
  <c r="I11" i="8"/>
  <c r="I10" i="8"/>
  <c r="AH10" i="8"/>
  <c r="AH9" i="8"/>
  <c r="I8" i="8"/>
  <c r="AH7" i="8"/>
  <c r="I7" i="8"/>
  <c r="I9" i="8" s="1"/>
  <c r="AH6" i="8"/>
  <c r="AH5" i="8"/>
  <c r="I5" i="8"/>
  <c r="AH4" i="8"/>
  <c r="I4" i="8"/>
  <c r="AH3" i="8"/>
  <c r="I2" i="8"/>
  <c r="I3" i="8" s="1"/>
  <c r="AI3" i="7"/>
  <c r="AI4" i="7"/>
  <c r="AI6" i="7"/>
  <c r="AI7" i="7"/>
  <c r="AI2" i="7"/>
  <c r="I6" i="9" l="1"/>
  <c r="J5" i="9" s="1"/>
  <c r="I9" i="9"/>
  <c r="J8" i="9" s="1"/>
  <c r="I21" i="8"/>
  <c r="J7" i="8"/>
  <c r="J20" i="8"/>
  <c r="I6" i="8"/>
  <c r="J5" i="8" s="1"/>
  <c r="I12" i="8"/>
  <c r="I18" i="8"/>
  <c r="J16" i="8" s="1"/>
  <c r="J29" i="9"/>
  <c r="J26" i="9"/>
  <c r="J11" i="9"/>
  <c r="J14" i="9"/>
  <c r="J23" i="9"/>
  <c r="J2" i="9"/>
  <c r="I18" i="9"/>
  <c r="J17" i="9" s="1"/>
  <c r="J10" i="9"/>
  <c r="J13" i="9"/>
  <c r="I21" i="9"/>
  <c r="J20" i="9" s="1"/>
  <c r="I24" i="8"/>
  <c r="J22" i="8" s="1"/>
  <c r="J19" i="8"/>
  <c r="J14" i="8"/>
  <c r="J13" i="8"/>
  <c r="J11" i="8"/>
  <c r="J10" i="8"/>
  <c r="J8" i="8"/>
  <c r="J2" i="8"/>
  <c r="J7" i="9" l="1"/>
  <c r="J4" i="9"/>
  <c r="J4" i="8"/>
  <c r="J17" i="8"/>
  <c r="J19" i="9"/>
  <c r="J16" i="9"/>
  <c r="J23" i="8"/>
  <c r="I20" i="7" l="1"/>
  <c r="I19" i="7"/>
  <c r="I17" i="7"/>
  <c r="I16" i="7"/>
  <c r="I14" i="7"/>
  <c r="I13" i="7"/>
  <c r="I11" i="7"/>
  <c r="I10" i="7"/>
  <c r="I8" i="7"/>
  <c r="I7" i="7"/>
  <c r="I9" i="7" s="1"/>
  <c r="I5" i="7"/>
  <c r="I4" i="7"/>
  <c r="I2" i="7"/>
  <c r="I15" i="7" l="1"/>
  <c r="J13" i="7" s="1"/>
  <c r="I6" i="7"/>
  <c r="J5" i="7" s="1"/>
  <c r="I12" i="7"/>
  <c r="J11" i="7" s="1"/>
  <c r="I18" i="7"/>
  <c r="J16" i="7" s="1"/>
  <c r="J7" i="7"/>
  <c r="J2" i="7"/>
  <c r="J8" i="7"/>
  <c r="J14" i="7"/>
  <c r="I3" i="7"/>
  <c r="J19" i="7"/>
  <c r="J17" i="7"/>
  <c r="J20" i="7"/>
  <c r="J4" i="7" l="1"/>
  <c r="J10" i="7"/>
  <c r="I2" i="6"/>
  <c r="I41" i="6"/>
  <c r="I40" i="6"/>
  <c r="I42" i="6" s="1"/>
  <c r="I38" i="6"/>
  <c r="I37" i="6"/>
  <c r="I35" i="6"/>
  <c r="I34" i="6"/>
  <c r="I32" i="6"/>
  <c r="I31" i="6"/>
  <c r="I29" i="6"/>
  <c r="I28" i="6"/>
  <c r="I30" i="6" s="1"/>
  <c r="J28" i="6" s="1"/>
  <c r="I26" i="6"/>
  <c r="I25" i="6"/>
  <c r="I23" i="6"/>
  <c r="I22" i="6"/>
  <c r="I27" i="6" l="1"/>
  <c r="J25" i="6" s="1"/>
  <c r="I33" i="6"/>
  <c r="J31" i="6" s="1"/>
  <c r="I39" i="6"/>
  <c r="J37" i="6" s="1"/>
  <c r="I3" i="6"/>
  <c r="J41" i="6"/>
  <c r="J40" i="6"/>
  <c r="J38" i="6"/>
  <c r="I36" i="6"/>
  <c r="J34" i="6" s="1"/>
  <c r="J29" i="6"/>
  <c r="J26" i="6"/>
  <c r="I24" i="6"/>
  <c r="J22" i="6" s="1"/>
  <c r="I53" i="6"/>
  <c r="I52" i="6"/>
  <c r="I50" i="6"/>
  <c r="I49" i="6"/>
  <c r="I47" i="6"/>
  <c r="I46" i="6"/>
  <c r="I44" i="6"/>
  <c r="I43" i="6"/>
  <c r="I20" i="6"/>
  <c r="I19" i="6"/>
  <c r="I17" i="6"/>
  <c r="I16" i="6"/>
  <c r="I14" i="6"/>
  <c r="I13" i="6"/>
  <c r="I11" i="6"/>
  <c r="I10" i="6"/>
  <c r="I8" i="6"/>
  <c r="I7" i="6"/>
  <c r="I5" i="6"/>
  <c r="I4" i="6"/>
  <c r="I54" i="6" l="1"/>
  <c r="J52" i="6" s="1"/>
  <c r="J32" i="6"/>
  <c r="I12" i="6"/>
  <c r="J10" i="6" s="1"/>
  <c r="I51" i="6"/>
  <c r="J49" i="6" s="1"/>
  <c r="I6" i="6"/>
  <c r="J4" i="6" s="1"/>
  <c r="J2" i="6"/>
  <c r="J35" i="6"/>
  <c r="J23" i="6"/>
  <c r="I45" i="6"/>
  <c r="J43" i="6" s="1"/>
  <c r="I18" i="6"/>
  <c r="J16" i="6" s="1"/>
  <c r="I9" i="6"/>
  <c r="J7" i="6" s="1"/>
  <c r="I15" i="6"/>
  <c r="J13" i="6" s="1"/>
  <c r="I21" i="6"/>
  <c r="J19" i="6" s="1"/>
  <c r="I48" i="6"/>
  <c r="J46" i="6" s="1"/>
  <c r="J53" i="6" l="1"/>
  <c r="J11" i="6"/>
  <c r="J5" i="6"/>
  <c r="J50" i="6"/>
  <c r="J44" i="6"/>
  <c r="J17" i="6"/>
  <c r="J47" i="6"/>
  <c r="J20" i="6"/>
  <c r="J14" i="6"/>
  <c r="J8" i="6"/>
</calcChain>
</file>

<file path=xl/sharedStrings.xml><?xml version="1.0" encoding="utf-8"?>
<sst xmlns="http://schemas.openxmlformats.org/spreadsheetml/2006/main" count="308" uniqueCount="58">
  <si>
    <t>Partitions</t>
  </si>
  <si>
    <t>Rep 1</t>
  </si>
  <si>
    <t>Rep 2</t>
  </si>
  <si>
    <t>Rep 3</t>
  </si>
  <si>
    <t>Rep 4</t>
  </si>
  <si>
    <t>Rep 5</t>
  </si>
  <si>
    <t>Rep 6</t>
  </si>
  <si>
    <t>Rep 7</t>
  </si>
  <si>
    <t>Rep 8</t>
  </si>
  <si>
    <t>Rep 9</t>
  </si>
  <si>
    <t>Rep 10</t>
  </si>
  <si>
    <t>Avg Time</t>
  </si>
  <si>
    <t>Bus List</t>
  </si>
  <si>
    <t>Number of Partitions</t>
  </si>
  <si>
    <t>IEEE 14 Bus Lists for Different Partition Numbers</t>
  </si>
  <si>
    <t>Central</t>
  </si>
  <si>
    <t>Trial</t>
  </si>
  <si>
    <t>Data</t>
  </si>
  <si>
    <t>Partitiont</t>
  </si>
  <si>
    <t>ADMMt</t>
  </si>
  <si>
    <t>Iter 1</t>
  </si>
  <si>
    <t>Iter 2</t>
  </si>
  <si>
    <t>Iter 3</t>
  </si>
  <si>
    <t>Iter 4</t>
  </si>
  <si>
    <t>Sum</t>
  </si>
  <si>
    <t>Total</t>
  </si>
  <si>
    <t>% of Total Time</t>
  </si>
  <si>
    <t>Partition</t>
  </si>
  <si>
    <t>Size</t>
  </si>
  <si>
    <t>Rep 11</t>
  </si>
  <si>
    <t>Rep 12</t>
  </si>
  <si>
    <t>Rep 13</t>
  </si>
  <si>
    <t>Rep 14</t>
  </si>
  <si>
    <t>Rep 15</t>
  </si>
  <si>
    <t>Rep 16</t>
  </si>
  <si>
    <t>Rep 17</t>
  </si>
  <si>
    <t>Rep 18</t>
  </si>
  <si>
    <t>Rep 19</t>
  </si>
  <si>
    <t>Rep 20</t>
  </si>
  <si>
    <t>Central 118</t>
  </si>
  <si>
    <t>Central 300</t>
  </si>
  <si>
    <t>Speedup</t>
  </si>
  <si>
    <t>Part 1</t>
  </si>
  <si>
    <t>Part 2</t>
  </si>
  <si>
    <t>Bus</t>
  </si>
  <si>
    <t>Average</t>
  </si>
  <si>
    <t>Diff 1</t>
  </si>
  <si>
    <t>Avg Diff</t>
  </si>
  <si>
    <t>Diff 2</t>
  </si>
  <si>
    <t>AVG</t>
  </si>
  <si>
    <t>Part 3</t>
  </si>
  <si>
    <t>Part 4</t>
  </si>
  <si>
    <t>Polar</t>
  </si>
  <si>
    <t>Difference</t>
  </si>
  <si>
    <t>ABS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</si>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</sst>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Border="1"/>
    <xf numFmtId="0" fontId="1" fillId="2" borderId="1" xfId="0" applyFon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1" fillId="2" borderId="8" xfId="0" applyFont="1" applyFill="1" applyBorder="1"/>
    <xf numFmtId="0" fontId="0" fillId="0" borderId="8" xfId="0" applyBorder="1"/>
    <xf numFmtId="0" fontId="0" fillId="0" borderId="9" xfId="0" applyBorder="1"/>
    <xf numFmtId="10" fontId="0" fillId="0" borderId="0" xfId="0" applyNumberFormat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0" fontId="0" fillId="0" borderId="0" xfId="0" applyNumberFormat="1" applyFill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workbookViewId="0">
      <selection activeCell="G37" sqref="G37"/>
    </sheetView>
  </sheetViews>
  <sheetFormatPr defaultRowHeight="15" x14ac:dyDescent="0.25"/>
  <sheetData>
    <row r="1" spans="1:15" ht="16.5" thickBot="1" x14ac:dyDescent="0.3">
      <c r="A1" s="18" t="s">
        <v>14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5.75" thickBot="1" x14ac:dyDescent="0.3">
      <c r="A2" s="7"/>
      <c r="B2" s="16" t="s">
        <v>13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</row>
    <row r="3" spans="1:15" x14ac:dyDescent="0.25">
      <c r="A3" s="8" t="s">
        <v>12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2">
        <v>14</v>
      </c>
    </row>
    <row r="4" spans="1:15" x14ac:dyDescent="0.25">
      <c r="A4" s="9">
        <v>1</v>
      </c>
      <c r="B4" s="3">
        <v>0</v>
      </c>
      <c r="C4" s="3">
        <v>0</v>
      </c>
      <c r="D4" s="3">
        <v>1</v>
      </c>
      <c r="E4" s="3">
        <v>1</v>
      </c>
      <c r="F4" s="3">
        <v>0</v>
      </c>
      <c r="G4" s="3">
        <v>1</v>
      </c>
      <c r="H4" s="3">
        <v>3</v>
      </c>
      <c r="I4" s="3">
        <v>2</v>
      </c>
      <c r="J4" s="3">
        <v>2</v>
      </c>
      <c r="K4" s="3">
        <v>2</v>
      </c>
      <c r="L4" s="3">
        <v>1</v>
      </c>
      <c r="M4" s="3">
        <v>5</v>
      </c>
      <c r="N4" s="3">
        <v>4</v>
      </c>
      <c r="O4" s="4">
        <v>0</v>
      </c>
    </row>
    <row r="5" spans="1:15" x14ac:dyDescent="0.25">
      <c r="A5" s="9">
        <v>2</v>
      </c>
      <c r="B5" s="3">
        <v>0</v>
      </c>
      <c r="C5" s="3">
        <v>0</v>
      </c>
      <c r="D5" s="3">
        <v>1</v>
      </c>
      <c r="E5" s="3">
        <v>1</v>
      </c>
      <c r="F5" s="3">
        <v>1</v>
      </c>
      <c r="G5" s="3">
        <v>2</v>
      </c>
      <c r="H5" s="3">
        <v>3</v>
      </c>
      <c r="I5" s="3">
        <v>3</v>
      </c>
      <c r="J5" s="3">
        <v>3</v>
      </c>
      <c r="K5" s="3">
        <v>3</v>
      </c>
      <c r="L5" s="3">
        <v>3</v>
      </c>
      <c r="M5" s="3">
        <v>4</v>
      </c>
      <c r="N5" s="3">
        <v>5</v>
      </c>
      <c r="O5" s="4">
        <v>1</v>
      </c>
    </row>
    <row r="6" spans="1:15" x14ac:dyDescent="0.25">
      <c r="A6" s="9">
        <v>3</v>
      </c>
      <c r="B6" s="3">
        <v>0</v>
      </c>
      <c r="C6" s="3">
        <v>0</v>
      </c>
      <c r="D6" s="3">
        <v>1</v>
      </c>
      <c r="E6" s="3">
        <v>1</v>
      </c>
      <c r="F6" s="3">
        <v>1</v>
      </c>
      <c r="G6" s="3">
        <v>2</v>
      </c>
      <c r="H6" s="3">
        <v>4</v>
      </c>
      <c r="I6" s="3">
        <v>3</v>
      </c>
      <c r="J6" s="3">
        <v>3</v>
      </c>
      <c r="K6" s="3">
        <v>3</v>
      </c>
      <c r="L6" s="3">
        <v>3</v>
      </c>
      <c r="M6" s="3">
        <v>4</v>
      </c>
      <c r="N6" s="3">
        <v>3</v>
      </c>
      <c r="O6" s="4">
        <v>2</v>
      </c>
    </row>
    <row r="7" spans="1:15" x14ac:dyDescent="0.25">
      <c r="A7" s="9">
        <v>4</v>
      </c>
      <c r="B7" s="3">
        <v>0</v>
      </c>
      <c r="C7" s="3">
        <v>0</v>
      </c>
      <c r="D7" s="3">
        <v>1</v>
      </c>
      <c r="E7" s="3">
        <v>0</v>
      </c>
      <c r="F7" s="3">
        <v>1</v>
      </c>
      <c r="G7" s="3">
        <v>2</v>
      </c>
      <c r="H7" s="3">
        <v>4</v>
      </c>
      <c r="I7" s="3">
        <v>1</v>
      </c>
      <c r="J7" s="3">
        <v>0</v>
      </c>
      <c r="K7" s="3">
        <v>4</v>
      </c>
      <c r="L7" s="3">
        <v>4</v>
      </c>
      <c r="M7" s="3">
        <v>1</v>
      </c>
      <c r="N7" s="3">
        <v>0</v>
      </c>
      <c r="O7" s="4">
        <v>3</v>
      </c>
    </row>
    <row r="8" spans="1:15" x14ac:dyDescent="0.25">
      <c r="A8" s="9">
        <v>5</v>
      </c>
      <c r="B8" s="3">
        <v>0</v>
      </c>
      <c r="C8" s="3">
        <v>0</v>
      </c>
      <c r="D8" s="3">
        <v>1</v>
      </c>
      <c r="E8" s="3">
        <v>1</v>
      </c>
      <c r="F8" s="3">
        <v>0</v>
      </c>
      <c r="G8" s="3">
        <v>1</v>
      </c>
      <c r="H8" s="3">
        <v>5</v>
      </c>
      <c r="I8" s="3">
        <v>2</v>
      </c>
      <c r="J8" s="3">
        <v>2</v>
      </c>
      <c r="K8" s="3">
        <v>4</v>
      </c>
      <c r="L8" s="3">
        <v>0</v>
      </c>
      <c r="M8" s="3">
        <v>3</v>
      </c>
      <c r="N8" s="3">
        <v>5</v>
      </c>
      <c r="O8" s="4">
        <v>4</v>
      </c>
    </row>
    <row r="9" spans="1:15" x14ac:dyDescent="0.25">
      <c r="A9" s="9">
        <v>6</v>
      </c>
      <c r="B9" s="3">
        <v>0</v>
      </c>
      <c r="C9" s="3">
        <v>1</v>
      </c>
      <c r="D9" s="3">
        <v>0</v>
      </c>
      <c r="E9" s="3">
        <v>3</v>
      </c>
      <c r="F9" s="3">
        <v>2</v>
      </c>
      <c r="G9" s="3">
        <v>4</v>
      </c>
      <c r="H9" s="3">
        <v>5</v>
      </c>
      <c r="I9" s="3">
        <v>7</v>
      </c>
      <c r="J9" s="3">
        <v>8</v>
      </c>
      <c r="K9" s="3">
        <v>9</v>
      </c>
      <c r="L9" s="3">
        <v>6</v>
      </c>
      <c r="M9" s="3">
        <v>6</v>
      </c>
      <c r="N9" s="3">
        <v>9</v>
      </c>
      <c r="O9" s="4">
        <v>5</v>
      </c>
    </row>
    <row r="10" spans="1:15" x14ac:dyDescent="0.25">
      <c r="A10" s="9">
        <v>7</v>
      </c>
      <c r="B10" s="3">
        <v>0</v>
      </c>
      <c r="C10" s="3">
        <v>0</v>
      </c>
      <c r="D10" s="3">
        <v>2</v>
      </c>
      <c r="E10" s="3">
        <v>0</v>
      </c>
      <c r="F10" s="3">
        <v>4</v>
      </c>
      <c r="G10" s="3">
        <v>0</v>
      </c>
      <c r="H10" s="3">
        <v>0</v>
      </c>
      <c r="I10" s="3">
        <v>1</v>
      </c>
      <c r="J10" s="3">
        <v>1</v>
      </c>
      <c r="K10" s="3">
        <v>0</v>
      </c>
      <c r="L10" s="3">
        <v>4</v>
      </c>
      <c r="M10" s="3">
        <v>2</v>
      </c>
      <c r="N10" s="3">
        <v>2</v>
      </c>
      <c r="O10" s="4">
        <v>6</v>
      </c>
    </row>
    <row r="11" spans="1:15" x14ac:dyDescent="0.25">
      <c r="A11" s="9">
        <v>8</v>
      </c>
      <c r="B11" s="3">
        <v>0</v>
      </c>
      <c r="C11" s="3">
        <v>0</v>
      </c>
      <c r="D11" s="3">
        <v>2</v>
      </c>
      <c r="E11" s="3">
        <v>0</v>
      </c>
      <c r="F11" s="3">
        <v>4</v>
      </c>
      <c r="G11" s="3">
        <v>0</v>
      </c>
      <c r="H11" s="3">
        <v>0</v>
      </c>
      <c r="I11" s="3">
        <v>0</v>
      </c>
      <c r="J11" s="3">
        <v>1</v>
      </c>
      <c r="K11" s="3">
        <v>1</v>
      </c>
      <c r="L11" s="3">
        <v>2</v>
      </c>
      <c r="M11" s="3">
        <v>0</v>
      </c>
      <c r="N11" s="3">
        <v>1</v>
      </c>
      <c r="O11" s="4">
        <v>7</v>
      </c>
    </row>
    <row r="12" spans="1:15" x14ac:dyDescent="0.25">
      <c r="A12" s="9">
        <v>9</v>
      </c>
      <c r="B12" s="3">
        <v>0</v>
      </c>
      <c r="C12" s="3">
        <v>1</v>
      </c>
      <c r="D12" s="3">
        <v>2</v>
      </c>
      <c r="E12" s="3">
        <v>2</v>
      </c>
      <c r="F12" s="3">
        <v>3</v>
      </c>
      <c r="G12" s="3">
        <v>3</v>
      </c>
      <c r="H12" s="3">
        <v>2</v>
      </c>
      <c r="I12" s="3">
        <v>5</v>
      </c>
      <c r="J12" s="3">
        <v>6</v>
      </c>
      <c r="K12" s="3">
        <v>7</v>
      </c>
      <c r="L12" s="3">
        <v>10</v>
      </c>
      <c r="M12" s="3">
        <v>10</v>
      </c>
      <c r="N12" s="3">
        <v>8</v>
      </c>
      <c r="O12" s="4">
        <v>8</v>
      </c>
    </row>
    <row r="13" spans="1:15" x14ac:dyDescent="0.25">
      <c r="A13" s="9">
        <v>10</v>
      </c>
      <c r="B13" s="3">
        <v>0</v>
      </c>
      <c r="C13" s="3">
        <v>1</v>
      </c>
      <c r="D13" s="3">
        <v>2</v>
      </c>
      <c r="E13" s="3">
        <v>2</v>
      </c>
      <c r="F13" s="3">
        <v>3</v>
      </c>
      <c r="G13" s="3">
        <v>5</v>
      </c>
      <c r="H13" s="3">
        <v>1</v>
      </c>
      <c r="I13" s="3">
        <v>5</v>
      </c>
      <c r="J13" s="3">
        <v>5</v>
      </c>
      <c r="K13" s="3">
        <v>5</v>
      </c>
      <c r="L13" s="3">
        <v>10</v>
      </c>
      <c r="M13" s="3">
        <v>11</v>
      </c>
      <c r="N13" s="3">
        <v>7</v>
      </c>
      <c r="O13" s="4">
        <v>9</v>
      </c>
    </row>
    <row r="14" spans="1:15" x14ac:dyDescent="0.25">
      <c r="A14" s="9">
        <v>11</v>
      </c>
      <c r="B14" s="3">
        <v>0</v>
      </c>
      <c r="C14" s="3">
        <v>1</v>
      </c>
      <c r="D14" s="3">
        <v>0</v>
      </c>
      <c r="E14" s="3">
        <v>3</v>
      </c>
      <c r="F14" s="3">
        <v>3</v>
      </c>
      <c r="G14" s="3">
        <v>5</v>
      </c>
      <c r="H14" s="3">
        <v>1</v>
      </c>
      <c r="I14" s="3">
        <v>7</v>
      </c>
      <c r="J14" s="3">
        <v>4</v>
      </c>
      <c r="K14" s="3">
        <v>6</v>
      </c>
      <c r="L14" s="3">
        <v>8</v>
      </c>
      <c r="M14" s="3">
        <v>11</v>
      </c>
      <c r="N14" s="3">
        <v>6</v>
      </c>
      <c r="O14" s="4">
        <v>10</v>
      </c>
    </row>
    <row r="15" spans="1:15" x14ac:dyDescent="0.25">
      <c r="A15" s="9">
        <v>12</v>
      </c>
      <c r="B15" s="3">
        <v>0</v>
      </c>
      <c r="C15" s="3">
        <v>1</v>
      </c>
      <c r="D15" s="3">
        <v>0</v>
      </c>
      <c r="E15" s="3">
        <v>3</v>
      </c>
      <c r="F15" s="3">
        <v>2</v>
      </c>
      <c r="G15" s="3">
        <v>4</v>
      </c>
      <c r="H15" s="3">
        <v>6</v>
      </c>
      <c r="I15" s="3">
        <v>6</v>
      </c>
      <c r="J15" s="3">
        <v>8</v>
      </c>
      <c r="K15" s="3">
        <v>9</v>
      </c>
      <c r="L15" s="3">
        <v>7</v>
      </c>
      <c r="M15" s="3">
        <v>7</v>
      </c>
      <c r="N15" s="3">
        <v>10</v>
      </c>
      <c r="O15" s="4">
        <v>11</v>
      </c>
    </row>
    <row r="16" spans="1:15" x14ac:dyDescent="0.25">
      <c r="A16" s="9">
        <v>13</v>
      </c>
      <c r="B16" s="3">
        <v>0</v>
      </c>
      <c r="C16" s="3">
        <v>1</v>
      </c>
      <c r="D16" s="3">
        <v>0</v>
      </c>
      <c r="E16" s="3">
        <v>3</v>
      </c>
      <c r="F16" s="3">
        <v>2</v>
      </c>
      <c r="G16" s="3">
        <v>4</v>
      </c>
      <c r="H16" s="3">
        <v>6</v>
      </c>
      <c r="I16" s="3">
        <v>6</v>
      </c>
      <c r="J16" s="3">
        <v>7</v>
      </c>
      <c r="K16" s="3">
        <v>8</v>
      </c>
      <c r="L16" s="3">
        <v>5</v>
      </c>
      <c r="M16" s="3">
        <v>8</v>
      </c>
      <c r="N16" s="3">
        <v>12</v>
      </c>
      <c r="O16" s="4">
        <v>12</v>
      </c>
    </row>
    <row r="17" spans="1:15" ht="15.75" thickBot="1" x14ac:dyDescent="0.3">
      <c r="A17" s="10">
        <v>14</v>
      </c>
      <c r="B17" s="5">
        <v>0</v>
      </c>
      <c r="C17" s="5">
        <v>1</v>
      </c>
      <c r="D17" s="5">
        <v>2</v>
      </c>
      <c r="E17" s="5">
        <v>2</v>
      </c>
      <c r="F17" s="5">
        <v>4</v>
      </c>
      <c r="G17" s="5">
        <v>3</v>
      </c>
      <c r="H17" s="5">
        <v>2</v>
      </c>
      <c r="I17" s="5">
        <v>4</v>
      </c>
      <c r="J17" s="5">
        <v>7</v>
      </c>
      <c r="K17" s="5">
        <v>8</v>
      </c>
      <c r="L17" s="5">
        <v>9</v>
      </c>
      <c r="M17" s="5">
        <v>9</v>
      </c>
      <c r="N17" s="5">
        <v>11</v>
      </c>
      <c r="O17" s="6">
        <v>13</v>
      </c>
    </row>
  </sheetData>
  <mergeCells count="2">
    <mergeCell ref="B2:O2"/>
    <mergeCell ref="A1:O1"/>
  </mergeCells>
  <pageMargins left="0.7" right="0.7" top="0.75" bottom="0.75" header="0.3" footer="0.3"/>
  <pageSetup scale="6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topLeftCell="I1" workbookViewId="0">
      <selection activeCell="M22" sqref="M22"/>
    </sheetView>
  </sheetViews>
  <sheetFormatPr defaultRowHeight="15" x14ac:dyDescent="0.25"/>
  <cols>
    <col min="10" max="10" width="14.7109375" bestFit="1" customWidth="1"/>
    <col min="13" max="13" width="10.85546875" bestFit="1" customWidth="1"/>
  </cols>
  <sheetData>
    <row r="1" spans="1:36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M1" t="s">
        <v>0</v>
      </c>
      <c r="N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11</v>
      </c>
      <c r="AJ1" t="s">
        <v>41</v>
      </c>
    </row>
    <row r="2" spans="1:36" x14ac:dyDescent="0.25">
      <c r="A2">
        <v>14</v>
      </c>
      <c r="B2">
        <v>1</v>
      </c>
      <c r="C2">
        <v>1</v>
      </c>
      <c r="I2">
        <f>SUM(E2:H2)</f>
        <v>0</v>
      </c>
      <c r="J2" s="11">
        <f>I2/$I4</f>
        <v>0</v>
      </c>
      <c r="L2" t="s">
        <v>15</v>
      </c>
      <c r="M2">
        <v>1</v>
      </c>
      <c r="N2">
        <v>0.47512279070890001</v>
      </c>
      <c r="O2">
        <v>0.46835197699349501</v>
      </c>
      <c r="P2">
        <v>0.46260400778049299</v>
      </c>
      <c r="Q2">
        <v>0.47298933528272302</v>
      </c>
      <c r="R2">
        <v>0.46458789459691602</v>
      </c>
      <c r="S2">
        <v>0.47060867110301502</v>
      </c>
      <c r="T2">
        <v>0.46825360546287498</v>
      </c>
      <c r="U2">
        <v>0.47160408859873998</v>
      </c>
      <c r="V2">
        <v>0.47286207397173402</v>
      </c>
      <c r="W2">
        <v>0.467288540521208</v>
      </c>
      <c r="X2">
        <v>0.47124461196453798</v>
      </c>
      <c r="Y2">
        <v>0.47337441045649098</v>
      </c>
      <c r="Z2">
        <v>0.46843828064117798</v>
      </c>
      <c r="AA2">
        <v>0.46881860180045498</v>
      </c>
      <c r="AB2">
        <v>0.46711849307980102</v>
      </c>
      <c r="AC2">
        <v>0.47435995422981098</v>
      </c>
      <c r="AD2">
        <v>0.46569302011935498</v>
      </c>
      <c r="AE2">
        <v>0.47505111479811302</v>
      </c>
      <c r="AF2">
        <v>0.46763924051327299</v>
      </c>
      <c r="AG2">
        <v>0.47333601264714098</v>
      </c>
      <c r="AH2">
        <v>0.48548398244525298</v>
      </c>
      <c r="AI2">
        <f>AVERAGE(N2:AH2)</f>
        <v>0.47070622417692903</v>
      </c>
      <c r="AJ2">
        <f>AI2/AI2</f>
        <v>1</v>
      </c>
    </row>
    <row r="3" spans="1:36" x14ac:dyDescent="0.25">
      <c r="D3" s="12" t="s">
        <v>25</v>
      </c>
      <c r="E3" s="12"/>
      <c r="F3" s="12"/>
      <c r="G3" s="12"/>
      <c r="H3" s="12"/>
      <c r="I3" s="13">
        <f>SUM(I1:I2)</f>
        <v>0</v>
      </c>
      <c r="J3" s="12"/>
      <c r="M3">
        <v>2</v>
      </c>
      <c r="N3">
        <v>0.43170657052342798</v>
      </c>
      <c r="O3">
        <v>0.44471172570360301</v>
      </c>
      <c r="P3">
        <v>0.43233885445072701</v>
      </c>
      <c r="Q3">
        <v>0.43117265812674999</v>
      </c>
      <c r="R3">
        <v>0.43691514193841602</v>
      </c>
      <c r="S3">
        <v>0.431240311409891</v>
      </c>
      <c r="T3">
        <v>0.430022918006781</v>
      </c>
      <c r="U3">
        <v>0.42962467786980701</v>
      </c>
      <c r="V3">
        <v>0.42979362823094702</v>
      </c>
      <c r="W3">
        <v>0.42804780783249502</v>
      </c>
      <c r="X3">
        <v>0.42653237429014301</v>
      </c>
      <c r="Y3">
        <v>0.43012823771242698</v>
      </c>
      <c r="Z3">
        <v>0.43264347707157103</v>
      </c>
      <c r="AA3">
        <v>0.43034253405794298</v>
      </c>
      <c r="AB3">
        <v>0.42873128883892703</v>
      </c>
      <c r="AC3">
        <v>0.43107538367639597</v>
      </c>
      <c r="AD3">
        <v>0.430429203399047</v>
      </c>
      <c r="AE3">
        <v>0.43182834643308099</v>
      </c>
      <c r="AF3">
        <v>0.43646899596311001</v>
      </c>
      <c r="AG3">
        <v>0.43013993990194299</v>
      </c>
      <c r="AH3">
        <v>0.43388061791949001</v>
      </c>
      <c r="AI3">
        <f t="shared" ref="AI3:AI9" si="0">AVERAGE(N3:AH3)</f>
        <v>0.43179879492175827</v>
      </c>
    </row>
    <row r="4" spans="1:36" x14ac:dyDescent="0.25">
      <c r="A4">
        <v>14</v>
      </c>
      <c r="B4">
        <v>2</v>
      </c>
      <c r="C4">
        <v>1</v>
      </c>
      <c r="D4" t="s">
        <v>18</v>
      </c>
      <c r="E4">
        <v>0.17239545792480701</v>
      </c>
      <c r="F4">
        <v>7.2449983013478395E-2</v>
      </c>
      <c r="G4">
        <v>7.1585114906778893E-2</v>
      </c>
      <c r="H4">
        <v>7.1344487754893798E-2</v>
      </c>
      <c r="I4">
        <f>SUM(E4:H4)</f>
        <v>0.38777504359995807</v>
      </c>
      <c r="J4" s="11">
        <f>I4/$I6</f>
        <v>0.86430529393401201</v>
      </c>
      <c r="M4">
        <v>4</v>
      </c>
      <c r="N4">
        <v>0.47736997678943899</v>
      </c>
      <c r="O4">
        <v>0.52464023995339604</v>
      </c>
      <c r="P4">
        <v>0.48051420883508</v>
      </c>
      <c r="Q4">
        <v>0.47513339581814901</v>
      </c>
      <c r="R4">
        <v>0.48100423802107201</v>
      </c>
      <c r="S4">
        <v>0.48574106492118801</v>
      </c>
      <c r="T4">
        <v>0.48428450801984002</v>
      </c>
      <c r="U4">
        <v>0.49109554801170702</v>
      </c>
      <c r="V4">
        <v>0.48673319117611002</v>
      </c>
      <c r="W4">
        <v>0.48393856204226599</v>
      </c>
      <c r="X4">
        <v>0.48279613579074399</v>
      </c>
      <c r="Y4">
        <v>0.48354836716058403</v>
      </c>
      <c r="Z4">
        <v>0.48658106271239898</v>
      </c>
      <c r="AA4">
        <v>0.48616161235692701</v>
      </c>
      <c r="AB4">
        <v>0.48762987144779102</v>
      </c>
      <c r="AC4">
        <v>0.48334650439142901</v>
      </c>
      <c r="AD4">
        <v>0.48409654160073501</v>
      </c>
      <c r="AE4">
        <v>0.48380874087732001</v>
      </c>
      <c r="AF4">
        <v>0.48253210513978501</v>
      </c>
      <c r="AG4">
        <v>0.48234852704174902</v>
      </c>
      <c r="AH4">
        <v>0.47785305780040499</v>
      </c>
      <c r="AI4">
        <f t="shared" si="0"/>
        <v>0.48529321237657691</v>
      </c>
    </row>
    <row r="5" spans="1:36" x14ac:dyDescent="0.25">
      <c r="D5" t="s">
        <v>19</v>
      </c>
      <c r="E5">
        <v>5.3205296284065798E-2</v>
      </c>
      <c r="F5">
        <v>4.6388380268427296E-3</v>
      </c>
      <c r="G5">
        <v>1.63977530251185E-3</v>
      </c>
      <c r="H5">
        <v>1.3962225925491199E-3</v>
      </c>
      <c r="I5">
        <f>SUM(E5:H5)</f>
        <v>6.0880132205969495E-2</v>
      </c>
      <c r="J5" s="11">
        <f>I5/$I6</f>
        <v>0.13569470606598796</v>
      </c>
      <c r="M5">
        <v>6</v>
      </c>
      <c r="O5">
        <v>0.53201005949466296</v>
      </c>
      <c r="AI5">
        <f t="shared" si="0"/>
        <v>0.53201005949466296</v>
      </c>
    </row>
    <row r="6" spans="1:36" x14ac:dyDescent="0.25">
      <c r="D6" s="12" t="s">
        <v>25</v>
      </c>
      <c r="E6" s="12"/>
      <c r="F6" s="12"/>
      <c r="G6" s="12"/>
      <c r="H6" s="12"/>
      <c r="I6" s="13">
        <f>SUM(I4:I5)</f>
        <v>0.44865517580592756</v>
      </c>
      <c r="J6" s="12"/>
      <c r="M6">
        <v>8</v>
      </c>
      <c r="N6">
        <v>0.456368203542033</v>
      </c>
      <c r="O6">
        <v>0.45224647297836401</v>
      </c>
      <c r="P6">
        <v>0.45435140431759602</v>
      </c>
      <c r="Q6">
        <v>0.46002184652505301</v>
      </c>
      <c r="R6">
        <v>0.46056234140333402</v>
      </c>
      <c r="S6">
        <v>0.45684982177931099</v>
      </c>
      <c r="T6">
        <v>0.455717634943616</v>
      </c>
      <c r="U6">
        <v>0.45811475532732998</v>
      </c>
      <c r="V6">
        <v>0.46348350046132197</v>
      </c>
      <c r="W6">
        <v>0.46155227349772199</v>
      </c>
      <c r="X6">
        <v>0.46034694797755099</v>
      </c>
      <c r="Y6">
        <v>0.45639014514737603</v>
      </c>
      <c r="Z6">
        <v>0.46312036689289698</v>
      </c>
      <c r="AA6">
        <v>0.46138734576422802</v>
      </c>
      <c r="AB6">
        <v>0.45756511811348999</v>
      </c>
      <c r="AC6">
        <v>0.45799663635190102</v>
      </c>
      <c r="AD6">
        <v>0.45862014363706299</v>
      </c>
      <c r="AE6">
        <v>0.45988836842588399</v>
      </c>
      <c r="AF6">
        <v>0.45916429544956699</v>
      </c>
      <c r="AG6">
        <v>0.45646694076607702</v>
      </c>
      <c r="AH6">
        <v>0.45949707646393501</v>
      </c>
      <c r="AI6">
        <f t="shared" si="0"/>
        <v>0.45855769713169764</v>
      </c>
    </row>
    <row r="7" spans="1:36" x14ac:dyDescent="0.25">
      <c r="A7">
        <v>14</v>
      </c>
      <c r="B7">
        <v>3</v>
      </c>
      <c r="C7">
        <v>1</v>
      </c>
      <c r="D7" t="s">
        <v>18</v>
      </c>
      <c r="E7">
        <v>0.172277805590794</v>
      </c>
      <c r="F7">
        <v>7.3940284458285502E-2</v>
      </c>
      <c r="G7">
        <v>7.5371608513489202E-2</v>
      </c>
      <c r="H7">
        <v>7.4323896858364394E-2</v>
      </c>
      <c r="I7">
        <f>SUM(E7:H7)</f>
        <v>0.39591359542093307</v>
      </c>
      <c r="J7" s="11">
        <f>I7/$I9</f>
        <v>0.84037737255060241</v>
      </c>
      <c r="M7">
        <v>10</v>
      </c>
      <c r="O7">
        <v>0.52252141226411397</v>
      </c>
      <c r="AI7">
        <f t="shared" si="0"/>
        <v>0.52252141226411397</v>
      </c>
    </row>
    <row r="8" spans="1:36" x14ac:dyDescent="0.25">
      <c r="D8" t="s">
        <v>19</v>
      </c>
      <c r="E8">
        <v>6.3758648192322603E-2</v>
      </c>
      <c r="F8">
        <v>5.6550830837171001E-3</v>
      </c>
      <c r="G8">
        <v>3.0162393478077201E-3</v>
      </c>
      <c r="H8">
        <v>2.7704933679669401E-3</v>
      </c>
      <c r="I8">
        <f>SUM(E8:H8)</f>
        <v>7.5200463991814348E-2</v>
      </c>
      <c r="J8" s="11">
        <f>I8/$I9</f>
        <v>0.15962262744939759</v>
      </c>
      <c r="M8">
        <v>12</v>
      </c>
      <c r="O8">
        <v>0.51922578314160595</v>
      </c>
      <c r="AI8">
        <f t="shared" si="0"/>
        <v>0.51922578314160595</v>
      </c>
    </row>
    <row r="9" spans="1:36" x14ac:dyDescent="0.25">
      <c r="D9" s="12" t="s">
        <v>25</v>
      </c>
      <c r="E9" s="12"/>
      <c r="F9" s="12"/>
      <c r="G9" s="12"/>
      <c r="H9" s="12"/>
      <c r="I9" s="13">
        <f>SUM(I7:I8)</f>
        <v>0.47111405941274742</v>
      </c>
      <c r="J9" s="12"/>
      <c r="M9">
        <v>14</v>
      </c>
      <c r="N9">
        <v>0.63476844841034896</v>
      </c>
      <c r="O9">
        <v>0.64556883794698305</v>
      </c>
      <c r="P9">
        <v>0.640149627120702</v>
      </c>
      <c r="Q9">
        <v>0.64096878038683802</v>
      </c>
      <c r="R9">
        <v>0.64031309208050702</v>
      </c>
      <c r="S9">
        <v>0.63282588495065495</v>
      </c>
      <c r="T9">
        <v>0.647049530614208</v>
      </c>
      <c r="U9">
        <v>0.63870806364967203</v>
      </c>
      <c r="V9">
        <v>0.64006332347301997</v>
      </c>
      <c r="W9">
        <v>0.64971324150283905</v>
      </c>
      <c r="X9">
        <v>0.64066708331337296</v>
      </c>
      <c r="Y9">
        <v>0.64100352126196403</v>
      </c>
      <c r="Z9">
        <v>0.63751553739928402</v>
      </c>
      <c r="AA9">
        <v>0.66209927771892096</v>
      </c>
      <c r="AB9">
        <v>0.64185522124269201</v>
      </c>
      <c r="AC9">
        <v>0.642549673051796</v>
      </c>
      <c r="AD9">
        <v>0.64664031967456204</v>
      </c>
      <c r="AE9">
        <v>0.64469080803984302</v>
      </c>
      <c r="AF9">
        <v>0.63757441404028703</v>
      </c>
      <c r="AG9">
        <v>0.644283425567309</v>
      </c>
      <c r="AH9">
        <v>0.64108214534777597</v>
      </c>
      <c r="AI9">
        <f t="shared" si="0"/>
        <v>0.6423852503235038</v>
      </c>
    </row>
    <row r="10" spans="1:36" x14ac:dyDescent="0.25">
      <c r="A10">
        <v>14</v>
      </c>
      <c r="B10">
        <v>4</v>
      </c>
      <c r="C10">
        <v>1</v>
      </c>
      <c r="D10" t="s">
        <v>18</v>
      </c>
      <c r="E10">
        <v>0.18012887767591601</v>
      </c>
      <c r="F10">
        <v>8.0948433204816497E-2</v>
      </c>
      <c r="G10">
        <v>8.0251421541756199E-2</v>
      </c>
      <c r="H10">
        <v>8.2289796678114105E-2</v>
      </c>
      <c r="I10">
        <f>SUM(E10:H10)</f>
        <v>0.42361852910060277</v>
      </c>
      <c r="J10" s="11">
        <f>I10/$I12</f>
        <v>0.8459393163098462</v>
      </c>
    </row>
    <row r="11" spans="1:36" x14ac:dyDescent="0.25">
      <c r="D11" t="s">
        <v>19</v>
      </c>
      <c r="E11">
        <v>6.34130679081715E-2</v>
      </c>
      <c r="F11">
        <v>6.5239706552970098E-3</v>
      </c>
      <c r="G11">
        <v>3.7523802070629302E-3</v>
      </c>
      <c r="H11">
        <v>3.45909408231247E-3</v>
      </c>
      <c r="I11">
        <f>SUM(E11:H11)</f>
        <v>7.7148512852843923E-2</v>
      </c>
      <c r="J11" s="11">
        <f>I11/$I12</f>
        <v>0.1540606836901538</v>
      </c>
    </row>
    <row r="12" spans="1:36" x14ac:dyDescent="0.25">
      <c r="D12" s="12" t="s">
        <v>25</v>
      </c>
      <c r="E12" s="12"/>
      <c r="F12" s="12"/>
      <c r="G12" s="12"/>
      <c r="H12" s="12"/>
      <c r="I12" s="12">
        <f>SUM(I10:I11)</f>
        <v>0.50076704195344668</v>
      </c>
      <c r="J12" s="12"/>
      <c r="M12" t="s">
        <v>0</v>
      </c>
      <c r="N12" t="s">
        <v>11</v>
      </c>
    </row>
    <row r="13" spans="1:36" x14ac:dyDescent="0.25">
      <c r="A13">
        <v>14</v>
      </c>
      <c r="B13">
        <v>5</v>
      </c>
      <c r="C13">
        <v>1</v>
      </c>
      <c r="D13" t="s">
        <v>18</v>
      </c>
      <c r="E13">
        <v>0.186199754180881</v>
      </c>
      <c r="F13">
        <v>8.4492002467699195E-2</v>
      </c>
      <c r="G13">
        <v>8.3868495182537695E-2</v>
      </c>
      <c r="H13">
        <v>8.3645056501462201E-2</v>
      </c>
      <c r="I13">
        <f>SUM(E13:H13)</f>
        <v>0.43820530833258009</v>
      </c>
      <c r="J13" s="11">
        <f>I13/$I15</f>
        <v>0.83869653710801328</v>
      </c>
      <c r="M13">
        <v>1</v>
      </c>
      <c r="N13">
        <v>0.47082393653610061</v>
      </c>
    </row>
    <row r="14" spans="1:36" x14ac:dyDescent="0.25">
      <c r="D14" t="s">
        <v>19</v>
      </c>
      <c r="E14">
        <v>6.5230198523988203E-2</v>
      </c>
      <c r="F14">
        <v>8.3619457961895492E-3</v>
      </c>
      <c r="G14">
        <v>5.4188451328582498E-3</v>
      </c>
      <c r="H14">
        <v>5.2674480559920496E-3</v>
      </c>
      <c r="I14">
        <f>SUM(E14:H14)</f>
        <v>8.4278437509028054E-2</v>
      </c>
      <c r="J14" s="11">
        <f>I14/$I15</f>
        <v>0.16130346289198669</v>
      </c>
      <c r="M14">
        <v>2</v>
      </c>
      <c r="N14">
        <v>0.431153148382666</v>
      </c>
    </row>
    <row r="15" spans="1:36" x14ac:dyDescent="0.25">
      <c r="D15" s="12" t="s">
        <v>25</v>
      </c>
      <c r="E15" s="12"/>
      <c r="F15" s="12"/>
      <c r="G15" s="12"/>
      <c r="H15" s="12"/>
      <c r="I15" s="12">
        <f>SUM(I13:I14)</f>
        <v>0.52248374584160817</v>
      </c>
      <c r="J15" s="12"/>
      <c r="M15">
        <v>4</v>
      </c>
      <c r="N15">
        <v>0.483325860997736</v>
      </c>
    </row>
    <row r="16" spans="1:36" x14ac:dyDescent="0.25">
      <c r="A16">
        <v>14</v>
      </c>
      <c r="B16">
        <v>6</v>
      </c>
      <c r="C16">
        <v>1</v>
      </c>
      <c r="D16" t="s">
        <v>18</v>
      </c>
      <c r="E16">
        <v>0.18742628991955099</v>
      </c>
      <c r="F16">
        <v>8.6469672495941702E-2</v>
      </c>
      <c r="G16">
        <v>8.4890608298095693E-2</v>
      </c>
      <c r="H16">
        <v>8.4131794446652794E-2</v>
      </c>
      <c r="I16">
        <f>SUM(E16:H16)</f>
        <v>0.44291836516024119</v>
      </c>
      <c r="J16" s="11">
        <f>I16/$I18</f>
        <v>0.83041928435134782</v>
      </c>
      <c r="M16">
        <v>8</v>
      </c>
      <c r="N16">
        <v>0.45887325833936432</v>
      </c>
    </row>
    <row r="17" spans="1:14" x14ac:dyDescent="0.25">
      <c r="D17" t="s">
        <v>19</v>
      </c>
      <c r="E17">
        <v>6.9208577266083302E-2</v>
      </c>
      <c r="F17">
        <v>9.2516778928452507E-3</v>
      </c>
      <c r="G17">
        <v>6.1827786922145E-3</v>
      </c>
      <c r="H17">
        <v>5.8057487737385302E-3</v>
      </c>
      <c r="I17">
        <f>SUM(E17:H17)</f>
        <v>9.0448782624881582E-2</v>
      </c>
      <c r="J17" s="11">
        <f>I17/$I18</f>
        <v>0.16958071564865226</v>
      </c>
      <c r="M17">
        <v>14</v>
      </c>
      <c r="N17">
        <v>0.64222607094232986</v>
      </c>
    </row>
    <row r="18" spans="1:14" x14ac:dyDescent="0.25">
      <c r="D18" s="12" t="s">
        <v>25</v>
      </c>
      <c r="E18" s="12"/>
      <c r="F18" s="12"/>
      <c r="G18" s="12"/>
      <c r="H18" s="12"/>
      <c r="I18" s="12">
        <f>SUM(I16:I17)</f>
        <v>0.53336714778512273</v>
      </c>
      <c r="J18" s="12"/>
    </row>
    <row r="19" spans="1:14" x14ac:dyDescent="0.25">
      <c r="A19">
        <v>14</v>
      </c>
      <c r="B19">
        <v>7</v>
      </c>
      <c r="C19">
        <v>1</v>
      </c>
      <c r="D19" t="s">
        <v>18</v>
      </c>
      <c r="E19">
        <v>0.189586402883723</v>
      </c>
      <c r="F19">
        <v>9.0184350385314305E-2</v>
      </c>
      <c r="G19">
        <v>9.0756296989491003E-2</v>
      </c>
      <c r="H19">
        <v>9.1238648377540296E-2</v>
      </c>
      <c r="I19">
        <f>SUM(E19:H19)</f>
        <v>0.46176569863606864</v>
      </c>
      <c r="J19" s="11">
        <f>I19/$I21</f>
        <v>0.83358012042505936</v>
      </c>
    </row>
    <row r="20" spans="1:14" x14ac:dyDescent="0.25">
      <c r="D20" t="s">
        <v>19</v>
      </c>
      <c r="E20">
        <v>6.7053791139289096E-2</v>
      </c>
      <c r="F20">
        <v>1.02559095358931E-2</v>
      </c>
      <c r="G20">
        <v>7.7048228921994004E-3</v>
      </c>
      <c r="H20">
        <v>7.1745654906288899E-3</v>
      </c>
      <c r="I20">
        <f>SUM(E20:H20)</f>
        <v>9.2189089058010487E-2</v>
      </c>
      <c r="J20" s="11">
        <f>I20/$I21</f>
        <v>0.1664198795749407</v>
      </c>
    </row>
    <row r="21" spans="1:14" x14ac:dyDescent="0.25">
      <c r="D21" s="12" t="s">
        <v>25</v>
      </c>
      <c r="E21" s="12"/>
      <c r="F21" s="12"/>
      <c r="G21" s="12"/>
      <c r="H21" s="12"/>
      <c r="I21" s="12">
        <f>SUM(I19:I20)</f>
        <v>0.55395478769407913</v>
      </c>
      <c r="J21" s="12"/>
      <c r="M21">
        <f>N13/N14</f>
        <v>1.0920108975250371</v>
      </c>
    </row>
    <row r="22" spans="1:14" x14ac:dyDescent="0.25">
      <c r="A22">
        <v>14</v>
      </c>
      <c r="B22">
        <v>8</v>
      </c>
      <c r="C22">
        <v>1</v>
      </c>
      <c r="D22" t="s">
        <v>18</v>
      </c>
      <c r="I22">
        <f>SUM(E22:H22)</f>
        <v>0</v>
      </c>
      <c r="J22" s="11" t="e">
        <f>I22/$I24</f>
        <v>#DIV/0!</v>
      </c>
    </row>
    <row r="23" spans="1:14" x14ac:dyDescent="0.25">
      <c r="D23" t="s">
        <v>19</v>
      </c>
      <c r="I23">
        <f>SUM(E23:H23)</f>
        <v>0</v>
      </c>
      <c r="J23" s="11" t="e">
        <f>I23/$I24</f>
        <v>#DIV/0!</v>
      </c>
    </row>
    <row r="24" spans="1:14" x14ac:dyDescent="0.25">
      <c r="D24" s="12" t="s">
        <v>25</v>
      </c>
      <c r="E24" s="12"/>
      <c r="F24" s="12"/>
      <c r="G24" s="12"/>
      <c r="H24" s="12"/>
      <c r="I24" s="12">
        <f>SUM(I22:I23)</f>
        <v>0</v>
      </c>
      <c r="J24" s="12"/>
    </row>
    <row r="25" spans="1:14" x14ac:dyDescent="0.25">
      <c r="A25">
        <v>14</v>
      </c>
      <c r="B25">
        <v>9</v>
      </c>
      <c r="C25">
        <v>1</v>
      </c>
      <c r="D25" t="s">
        <v>18</v>
      </c>
      <c r="I25">
        <f>SUM(E25:H25)</f>
        <v>0</v>
      </c>
      <c r="J25" s="11" t="e">
        <f>I25/$I27</f>
        <v>#DIV/0!</v>
      </c>
    </row>
    <row r="26" spans="1:14" x14ac:dyDescent="0.25">
      <c r="D26" t="s">
        <v>19</v>
      </c>
      <c r="I26">
        <f>SUM(E26:H26)</f>
        <v>0</v>
      </c>
      <c r="J26" s="11" t="e">
        <f>I26/$I27</f>
        <v>#DIV/0!</v>
      </c>
    </row>
    <row r="27" spans="1:14" x14ac:dyDescent="0.25">
      <c r="D27" s="12" t="s">
        <v>25</v>
      </c>
      <c r="E27" s="12"/>
      <c r="F27" s="12"/>
      <c r="G27" s="12"/>
      <c r="H27" s="12"/>
      <c r="I27" s="12">
        <f>SUM(I25:I26)</f>
        <v>0</v>
      </c>
      <c r="J27" s="12"/>
    </row>
    <row r="28" spans="1:14" x14ac:dyDescent="0.25">
      <c r="A28">
        <v>14</v>
      </c>
      <c r="B28">
        <v>10</v>
      </c>
      <c r="C28">
        <v>1</v>
      </c>
      <c r="D28" t="s">
        <v>18</v>
      </c>
      <c r="I28">
        <f>SUM(E28:H28)</f>
        <v>0</v>
      </c>
      <c r="J28" s="11" t="e">
        <f>I28/$I30</f>
        <v>#DIV/0!</v>
      </c>
    </row>
    <row r="29" spans="1:14" x14ac:dyDescent="0.25">
      <c r="D29" t="s">
        <v>19</v>
      </c>
      <c r="I29">
        <f>SUM(E29:H29)</f>
        <v>0</v>
      </c>
      <c r="J29" s="11" t="e">
        <f>I29/$I30</f>
        <v>#DIV/0!</v>
      </c>
    </row>
    <row r="30" spans="1:14" x14ac:dyDescent="0.25">
      <c r="D30" s="12" t="s">
        <v>25</v>
      </c>
      <c r="E30" s="12"/>
      <c r="F30" s="12"/>
      <c r="G30" s="12"/>
      <c r="H30" s="12"/>
      <c r="I30" s="12">
        <f>SUM(I28:I29)</f>
        <v>0</v>
      </c>
      <c r="J30" s="12"/>
    </row>
    <row r="31" spans="1:14" x14ac:dyDescent="0.25">
      <c r="A31">
        <v>14</v>
      </c>
      <c r="B31">
        <v>11</v>
      </c>
      <c r="C31">
        <v>1</v>
      </c>
      <c r="D31" t="s">
        <v>18</v>
      </c>
      <c r="I31">
        <f>SUM(E31:H31)</f>
        <v>0</v>
      </c>
      <c r="J31" s="11" t="e">
        <f>I31/$I33</f>
        <v>#DIV/0!</v>
      </c>
    </row>
    <row r="32" spans="1:14" x14ac:dyDescent="0.25">
      <c r="D32" t="s">
        <v>19</v>
      </c>
      <c r="I32">
        <f>SUM(E32:H32)</f>
        <v>0</v>
      </c>
      <c r="J32" s="11" t="e">
        <f>I32/$I33</f>
        <v>#DIV/0!</v>
      </c>
    </row>
    <row r="33" spans="1:10" x14ac:dyDescent="0.25">
      <c r="D33" s="12" t="s">
        <v>25</v>
      </c>
      <c r="E33" s="12"/>
      <c r="F33" s="12"/>
      <c r="G33" s="12"/>
      <c r="H33" s="12"/>
      <c r="I33" s="12">
        <f>SUM(I31:I32)</f>
        <v>0</v>
      </c>
      <c r="J33" s="12"/>
    </row>
    <row r="34" spans="1:10" x14ac:dyDescent="0.25">
      <c r="A34">
        <v>14</v>
      </c>
      <c r="B34">
        <v>12</v>
      </c>
      <c r="C34">
        <v>1</v>
      </c>
      <c r="D34" t="s">
        <v>18</v>
      </c>
      <c r="I34">
        <f>SUM(E34:H34)</f>
        <v>0</v>
      </c>
      <c r="J34" s="11" t="e">
        <f>I34/$I36</f>
        <v>#DIV/0!</v>
      </c>
    </row>
    <row r="35" spans="1:10" x14ac:dyDescent="0.25">
      <c r="D35" t="s">
        <v>19</v>
      </c>
      <c r="I35">
        <f>SUM(E35:H35)</f>
        <v>0</v>
      </c>
      <c r="J35" s="11" t="e">
        <f>I35/$I36</f>
        <v>#DIV/0!</v>
      </c>
    </row>
    <row r="36" spans="1:10" x14ac:dyDescent="0.25">
      <c r="D36" s="12" t="s">
        <v>25</v>
      </c>
      <c r="E36" s="12"/>
      <c r="F36" s="12"/>
      <c r="G36" s="12"/>
      <c r="H36" s="12"/>
      <c r="I36" s="12">
        <f>SUM(I34:I35)</f>
        <v>0</v>
      </c>
      <c r="J36" s="12"/>
    </row>
    <row r="37" spans="1:10" x14ac:dyDescent="0.25">
      <c r="A37">
        <v>14</v>
      </c>
      <c r="B37">
        <v>13</v>
      </c>
      <c r="C37">
        <v>1</v>
      </c>
      <c r="D37" t="s">
        <v>18</v>
      </c>
      <c r="I37">
        <f>SUM(E37:H37)</f>
        <v>0</v>
      </c>
      <c r="J37" s="11" t="e">
        <f>I37/$I39</f>
        <v>#DIV/0!</v>
      </c>
    </row>
    <row r="38" spans="1:10" x14ac:dyDescent="0.25">
      <c r="D38" t="s">
        <v>19</v>
      </c>
      <c r="I38">
        <f>SUM(E38:H38)</f>
        <v>0</v>
      </c>
      <c r="J38" s="11" t="e">
        <f>I38/$I39</f>
        <v>#DIV/0!</v>
      </c>
    </row>
    <row r="39" spans="1:10" x14ac:dyDescent="0.25">
      <c r="D39" s="12" t="s">
        <v>25</v>
      </c>
      <c r="E39" s="12"/>
      <c r="F39" s="12"/>
      <c r="G39" s="12"/>
      <c r="H39" s="12"/>
      <c r="I39" s="12">
        <f>SUM(I37:I38)</f>
        <v>0</v>
      </c>
      <c r="J39" s="12"/>
    </row>
    <row r="40" spans="1:10" x14ac:dyDescent="0.25">
      <c r="A40">
        <v>14</v>
      </c>
      <c r="B40">
        <v>14</v>
      </c>
      <c r="C40">
        <v>1</v>
      </c>
      <c r="D40" t="s">
        <v>18</v>
      </c>
      <c r="I40">
        <f>SUM(E40:H40)</f>
        <v>0</v>
      </c>
      <c r="J40" s="11" t="e">
        <f>I40/$I42</f>
        <v>#DIV/0!</v>
      </c>
    </row>
    <row r="41" spans="1:10" x14ac:dyDescent="0.25">
      <c r="D41" t="s">
        <v>19</v>
      </c>
      <c r="I41">
        <f>SUM(E41:H41)</f>
        <v>0</v>
      </c>
      <c r="J41" s="11" t="e">
        <f>I41/$I42</f>
        <v>#DIV/0!</v>
      </c>
    </row>
    <row r="42" spans="1:10" x14ac:dyDescent="0.25">
      <c r="D42" s="12" t="s">
        <v>25</v>
      </c>
      <c r="E42" s="12"/>
      <c r="F42" s="12"/>
      <c r="G42" s="12"/>
      <c r="H42" s="12"/>
      <c r="I42" s="12">
        <f>SUM(I40:I41)</f>
        <v>0</v>
      </c>
      <c r="J42" s="12"/>
    </row>
    <row r="43" spans="1:10" x14ac:dyDescent="0.25">
      <c r="A43">
        <v>118</v>
      </c>
      <c r="B43">
        <v>8</v>
      </c>
      <c r="C43">
        <v>1</v>
      </c>
      <c r="D43" t="s">
        <v>18</v>
      </c>
      <c r="E43">
        <v>0.86955057375469502</v>
      </c>
      <c r="F43">
        <v>0.747896440011102</v>
      </c>
      <c r="G43">
        <v>0.74440735906815503</v>
      </c>
      <c r="H43">
        <v>0.75400132600434999</v>
      </c>
      <c r="I43">
        <f>SUM(E43:H43)</f>
        <v>3.1158556988383022</v>
      </c>
      <c r="J43" s="11">
        <f>I43/$I45</f>
        <v>0.96673225838257248</v>
      </c>
    </row>
    <row r="44" spans="1:10" x14ac:dyDescent="0.25">
      <c r="D44" t="s">
        <v>19</v>
      </c>
      <c r="E44">
        <v>7.9829777025749601E-2</v>
      </c>
      <c r="F44">
        <v>1.13774537571525E-2</v>
      </c>
      <c r="G44">
        <v>8.1860472600237492E-3</v>
      </c>
      <c r="H44">
        <v>7.8313246403130896E-3</v>
      </c>
      <c r="I44">
        <f>SUM(E44:H44)</f>
        <v>0.10722460268323895</v>
      </c>
      <c r="J44" s="11">
        <f>I44/$I45</f>
        <v>3.3267741617427501E-2</v>
      </c>
    </row>
    <row r="45" spans="1:10" x14ac:dyDescent="0.25">
      <c r="D45" s="12" t="s">
        <v>25</v>
      </c>
      <c r="E45" s="12"/>
      <c r="F45" s="12"/>
      <c r="G45" s="12"/>
      <c r="H45" s="12"/>
      <c r="I45" s="12">
        <f>SUM(I43:I44)</f>
        <v>3.223080301521541</v>
      </c>
      <c r="J45" s="12"/>
    </row>
    <row r="46" spans="1:10" x14ac:dyDescent="0.25">
      <c r="B46">
        <v>9</v>
      </c>
      <c r="C46">
        <v>1</v>
      </c>
      <c r="D46" t="s">
        <v>18</v>
      </c>
      <c r="I46">
        <f>SUM(E46:H46)</f>
        <v>0</v>
      </c>
      <c r="J46" s="11" t="e">
        <f>I46/$I48</f>
        <v>#DIV/0!</v>
      </c>
    </row>
    <row r="47" spans="1:10" x14ac:dyDescent="0.25">
      <c r="D47" t="s">
        <v>19</v>
      </c>
      <c r="I47">
        <f>SUM(E47:H47)</f>
        <v>0</v>
      </c>
      <c r="J47" s="11" t="e">
        <f>I47/$I48</f>
        <v>#DIV/0!</v>
      </c>
    </row>
    <row r="48" spans="1:10" x14ac:dyDescent="0.25">
      <c r="D48" s="12" t="s">
        <v>25</v>
      </c>
      <c r="E48" s="12"/>
      <c r="F48" s="12"/>
      <c r="G48" s="12"/>
      <c r="H48" s="12"/>
      <c r="I48" s="12">
        <f>SUM(I46:I47)</f>
        <v>0</v>
      </c>
      <c r="J48" s="12"/>
    </row>
    <row r="49" spans="2:10" x14ac:dyDescent="0.25">
      <c r="B49">
        <v>10</v>
      </c>
      <c r="C49">
        <v>1</v>
      </c>
      <c r="D49" t="s">
        <v>18</v>
      </c>
      <c r="I49">
        <f>SUM(E49:H49)</f>
        <v>0</v>
      </c>
      <c r="J49" s="11" t="e">
        <f>I49/$I51</f>
        <v>#DIV/0!</v>
      </c>
    </row>
    <row r="50" spans="2:10" x14ac:dyDescent="0.25">
      <c r="D50" t="s">
        <v>19</v>
      </c>
      <c r="I50">
        <f>SUM(E50:H50)</f>
        <v>0</v>
      </c>
      <c r="J50" s="11" t="e">
        <f>I50/$I51</f>
        <v>#DIV/0!</v>
      </c>
    </row>
    <row r="51" spans="2:10" x14ac:dyDescent="0.25">
      <c r="D51" s="12" t="s">
        <v>25</v>
      </c>
      <c r="E51" s="12"/>
      <c r="F51" s="12"/>
      <c r="G51" s="12"/>
      <c r="H51" s="12"/>
      <c r="I51" s="12">
        <f>SUM(I49:I50)</f>
        <v>0</v>
      </c>
      <c r="J51" s="12"/>
    </row>
    <row r="52" spans="2:10" x14ac:dyDescent="0.25">
      <c r="B52">
        <v>11</v>
      </c>
      <c r="C52">
        <v>1</v>
      </c>
      <c r="D52" t="s">
        <v>18</v>
      </c>
      <c r="I52">
        <f>SUM(E52:H52)</f>
        <v>0</v>
      </c>
      <c r="J52" s="11" t="e">
        <f>I52/$I54</f>
        <v>#DIV/0!</v>
      </c>
    </row>
    <row r="53" spans="2:10" x14ac:dyDescent="0.25">
      <c r="D53" t="s">
        <v>19</v>
      </c>
      <c r="I53">
        <f>SUM(E53:H53)</f>
        <v>0</v>
      </c>
      <c r="J53" s="11" t="e">
        <f>I53/$I54</f>
        <v>#DIV/0!</v>
      </c>
    </row>
    <row r="54" spans="2:10" x14ac:dyDescent="0.25">
      <c r="D54" s="12" t="s">
        <v>25</v>
      </c>
      <c r="E54" s="12"/>
      <c r="F54" s="12"/>
      <c r="G54" s="12"/>
      <c r="H54" s="12"/>
      <c r="I54" s="12">
        <f>SUM(I52:I53)</f>
        <v>0</v>
      </c>
      <c r="J54" s="1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topLeftCell="I1" workbookViewId="0">
      <selection activeCell="M18" sqref="M18"/>
    </sheetView>
  </sheetViews>
  <sheetFormatPr defaultRowHeight="15" x14ac:dyDescent="0.25"/>
  <cols>
    <col min="10" max="10" width="14.7109375" bestFit="1" customWidth="1"/>
    <col min="13" max="13" width="9.5703125" bestFit="1" customWidth="1"/>
  </cols>
  <sheetData>
    <row r="1" spans="1:35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M1" t="s">
        <v>0</v>
      </c>
      <c r="N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11</v>
      </c>
    </row>
    <row r="2" spans="1:35" x14ac:dyDescent="0.25">
      <c r="A2">
        <v>57</v>
      </c>
      <c r="B2">
        <v>1</v>
      </c>
      <c r="C2">
        <v>1</v>
      </c>
      <c r="D2" t="s">
        <v>18</v>
      </c>
      <c r="E2">
        <v>0.183104463267973</v>
      </c>
      <c r="F2">
        <v>8.6287872720670303E-2</v>
      </c>
      <c r="G2">
        <v>8.5765660603813201E-2</v>
      </c>
      <c r="H2">
        <v>8.6057119327297205E-2</v>
      </c>
      <c r="I2">
        <f>SUM(E2:H2)</f>
        <v>0.44121511591975371</v>
      </c>
      <c r="J2" s="11">
        <f>I2/$I4</f>
        <v>1.1378120464475436</v>
      </c>
      <c r="M2" t="s">
        <v>15</v>
      </c>
      <c r="N2">
        <v>2.8394545150686401</v>
      </c>
      <c r="P2">
        <v>2.8346726903907502</v>
      </c>
      <c r="Q2">
        <v>2.8229320601304599</v>
      </c>
      <c r="R2">
        <v>2.8396311456375698</v>
      </c>
      <c r="S2">
        <v>2.8245520879159498</v>
      </c>
      <c r="T2">
        <v>2.81800505463297</v>
      </c>
      <c r="U2">
        <v>2.83640681494126</v>
      </c>
      <c r="V2">
        <v>2.84315095769972</v>
      </c>
      <c r="W2">
        <v>2.8455232196059201</v>
      </c>
      <c r="X2">
        <v>2.86374578948196</v>
      </c>
      <c r="Y2">
        <v>2.8241103286462201</v>
      </c>
      <c r="Z2">
        <v>2.8286416524137099</v>
      </c>
      <c r="AA2">
        <v>2.8319804455698101</v>
      </c>
      <c r="AB2">
        <v>2.8251968077773002</v>
      </c>
      <c r="AC2">
        <v>2.8111329187086098</v>
      </c>
      <c r="AD2">
        <v>2.8204650832814999</v>
      </c>
      <c r="AE2">
        <v>2.8331641995069701</v>
      </c>
      <c r="AF2">
        <v>2.83642583106877</v>
      </c>
      <c r="AG2">
        <v>2.8407454175703899</v>
      </c>
      <c r="AH2">
        <v>2.8277160789768998</v>
      </c>
      <c r="AI2">
        <f t="shared" ref="AI2:AI7" si="0">AVERAGE(N2:AH2)</f>
        <v>2.8323826549512687</v>
      </c>
    </row>
    <row r="3" spans="1:35" x14ac:dyDescent="0.25">
      <c r="D3" s="12" t="s">
        <v>25</v>
      </c>
      <c r="E3" s="12"/>
      <c r="F3" s="12"/>
      <c r="G3" s="12"/>
      <c r="H3" s="12"/>
      <c r="I3" s="13">
        <f>SUM(I1:I2)</f>
        <v>0.44121511591975371</v>
      </c>
      <c r="J3" s="12"/>
      <c r="M3">
        <v>2</v>
      </c>
      <c r="N3">
        <v>1.5830509255551499</v>
      </c>
      <c r="P3">
        <v>1.6477754320576401</v>
      </c>
      <c r="Q3">
        <v>1.6033133286841501</v>
      </c>
      <c r="R3">
        <v>1.59905336600682</v>
      </c>
      <c r="S3">
        <v>1.5912026596151201</v>
      </c>
      <c r="T3">
        <v>1.5961120938105999</v>
      </c>
      <c r="U3">
        <v>1.5935961230646101</v>
      </c>
      <c r="V3">
        <v>1.5915932201902301</v>
      </c>
      <c r="W3">
        <v>1.5915932201902301</v>
      </c>
      <c r="X3">
        <v>1.59746479377999</v>
      </c>
      <c r="Y3">
        <v>1.6246679960841499</v>
      </c>
      <c r="Z3">
        <v>1.63501090314939</v>
      </c>
      <c r="AA3">
        <v>1.6338640885768001</v>
      </c>
      <c r="AB3">
        <v>1.6361866075023499</v>
      </c>
      <c r="AC3">
        <v>1.6418373022649999</v>
      </c>
      <c r="AD3">
        <v>1.63991631471722</v>
      </c>
      <c r="AE3">
        <v>1.63212923898102</v>
      </c>
      <c r="AF3">
        <v>1.6491990765509701</v>
      </c>
      <c r="AG3">
        <v>1.6414321139529999</v>
      </c>
      <c r="AH3">
        <v>1.6246683617775799</v>
      </c>
      <c r="AI3">
        <f t="shared" si="0"/>
        <v>1.617683358325601</v>
      </c>
    </row>
    <row r="4" spans="1:35" x14ac:dyDescent="0.25">
      <c r="A4">
        <v>57</v>
      </c>
      <c r="B4">
        <v>2</v>
      </c>
      <c r="C4">
        <v>1</v>
      </c>
      <c r="D4" t="s">
        <v>18</v>
      </c>
      <c r="E4">
        <v>0.17239545792480701</v>
      </c>
      <c r="F4">
        <v>7.2449983013478395E-2</v>
      </c>
      <c r="G4">
        <v>7.1585114906778893E-2</v>
      </c>
      <c r="H4">
        <v>7.1344487754893798E-2</v>
      </c>
      <c r="I4">
        <f>SUM(E4:H4)</f>
        <v>0.38777504359995807</v>
      </c>
      <c r="J4" s="11">
        <f>I4/$I6</f>
        <v>0.86430529393401201</v>
      </c>
      <c r="M4">
        <v>4</v>
      </c>
      <c r="N4">
        <v>1.47920056199971</v>
      </c>
      <c r="P4">
        <v>1.5145609978457</v>
      </c>
      <c r="Q4">
        <v>1.5097214110938999</v>
      </c>
      <c r="R4">
        <v>1.49860396536006</v>
      </c>
      <c r="S4">
        <v>1.5223144297870499</v>
      </c>
      <c r="T4">
        <v>1.51352133144587</v>
      </c>
      <c r="U4">
        <v>1.51836384374505</v>
      </c>
      <c r="V4">
        <v>1.5176949904755099</v>
      </c>
      <c r="W4">
        <v>1.51356228910917</v>
      </c>
      <c r="X4">
        <v>1.52079058529598</v>
      </c>
      <c r="Y4">
        <v>1.50615260898487</v>
      </c>
      <c r="Z4">
        <v>1.5090924184073999</v>
      </c>
      <c r="AA4">
        <v>1.51160217236521</v>
      </c>
      <c r="AB4">
        <v>1.51380072122057</v>
      </c>
      <c r="AC4">
        <v>1.51278884752084</v>
      </c>
      <c r="AD4">
        <v>1.51086822566649</v>
      </c>
      <c r="AE4">
        <v>1.50479990901548</v>
      </c>
      <c r="AF4">
        <v>1.54264844684518</v>
      </c>
      <c r="AG4">
        <v>1.51473616499502</v>
      </c>
      <c r="AH4">
        <v>1.48006696577951</v>
      </c>
      <c r="AI4">
        <f t="shared" si="0"/>
        <v>1.5107445443479288</v>
      </c>
    </row>
    <row r="5" spans="1:35" x14ac:dyDescent="0.25">
      <c r="D5" t="s">
        <v>19</v>
      </c>
      <c r="E5">
        <v>5.3205296284065798E-2</v>
      </c>
      <c r="F5">
        <v>4.6388380268427296E-3</v>
      </c>
      <c r="G5">
        <v>1.63977530251185E-3</v>
      </c>
      <c r="H5">
        <v>1.3962225925491199E-3</v>
      </c>
      <c r="I5">
        <f>SUM(E5:H5)</f>
        <v>6.0880132205969495E-2</v>
      </c>
      <c r="J5" s="11">
        <f>I5/$I6</f>
        <v>0.13569470606598796</v>
      </c>
      <c r="M5">
        <v>6</v>
      </c>
      <c r="N5">
        <v>1.5138731285182001</v>
      </c>
      <c r="AI5">
        <f t="shared" si="0"/>
        <v>1.5138731285182001</v>
      </c>
    </row>
    <row r="6" spans="1:35" x14ac:dyDescent="0.25">
      <c r="D6" s="12" t="s">
        <v>25</v>
      </c>
      <c r="E6" s="12"/>
      <c r="F6" s="12"/>
      <c r="G6" s="12"/>
      <c r="H6" s="12"/>
      <c r="I6" s="13">
        <f>SUM(I4:I5)</f>
        <v>0.44865517580592756</v>
      </c>
      <c r="J6" s="12"/>
      <c r="M6">
        <v>8</v>
      </c>
      <c r="N6">
        <v>1.52448738010284</v>
      </c>
      <c r="AI6">
        <f t="shared" si="0"/>
        <v>1.52448738010284</v>
      </c>
    </row>
    <row r="7" spans="1:35" x14ac:dyDescent="0.25">
      <c r="A7">
        <v>57</v>
      </c>
      <c r="B7">
        <v>4</v>
      </c>
      <c r="C7">
        <v>1</v>
      </c>
      <c r="D7" t="s">
        <v>18</v>
      </c>
      <c r="E7">
        <v>0.172277805590794</v>
      </c>
      <c r="F7">
        <v>7.3940284458285502E-2</v>
      </c>
      <c r="G7">
        <v>7.5371608513489202E-2</v>
      </c>
      <c r="H7">
        <v>7.4323896858364394E-2</v>
      </c>
      <c r="I7">
        <f>SUM(E7:H7)</f>
        <v>0.39591359542093307</v>
      </c>
      <c r="J7" s="11">
        <f>I7/$I9</f>
        <v>0.84037737255060241</v>
      </c>
      <c r="M7">
        <v>16</v>
      </c>
      <c r="N7">
        <v>1.6383504154825801</v>
      </c>
      <c r="AI7">
        <f t="shared" si="0"/>
        <v>1.6383504154825801</v>
      </c>
    </row>
    <row r="8" spans="1:35" x14ac:dyDescent="0.25">
      <c r="D8" t="s">
        <v>19</v>
      </c>
      <c r="E8">
        <v>6.3758648192322603E-2</v>
      </c>
      <c r="F8">
        <v>5.6550830837171001E-3</v>
      </c>
      <c r="G8">
        <v>3.0162393478077201E-3</v>
      </c>
      <c r="H8">
        <v>2.7704933679669401E-3</v>
      </c>
      <c r="I8">
        <f>SUM(E8:H8)</f>
        <v>7.5200463991814348E-2</v>
      </c>
      <c r="J8" s="11">
        <f>I8/$I9</f>
        <v>0.15962262744939759</v>
      </c>
      <c r="M8">
        <v>24</v>
      </c>
      <c r="N8">
        <v>1.7022568038175501</v>
      </c>
      <c r="AI8">
        <f t="shared" ref="AI8:AI11" si="1">AVERAGE(N8:AH8)</f>
        <v>1.7022568038175501</v>
      </c>
    </row>
    <row r="9" spans="1:35" x14ac:dyDescent="0.25">
      <c r="D9" s="12" t="s">
        <v>25</v>
      </c>
      <c r="E9" s="12"/>
      <c r="F9" s="12"/>
      <c r="G9" s="12"/>
      <c r="H9" s="12"/>
      <c r="I9" s="13">
        <f>SUM(I7:I8)</f>
        <v>0.47111405941274742</v>
      </c>
      <c r="J9" s="12"/>
      <c r="M9">
        <v>32</v>
      </c>
      <c r="N9">
        <v>1.79664556737517</v>
      </c>
      <c r="AI9">
        <f t="shared" si="1"/>
        <v>1.79664556737517</v>
      </c>
    </row>
    <row r="10" spans="1:35" x14ac:dyDescent="0.25">
      <c r="A10">
        <v>57</v>
      </c>
      <c r="B10">
        <v>8</v>
      </c>
      <c r="C10">
        <v>1</v>
      </c>
      <c r="D10" t="s">
        <v>18</v>
      </c>
      <c r="E10">
        <v>0.18012887767591601</v>
      </c>
      <c r="F10">
        <v>8.0948433204816497E-2</v>
      </c>
      <c r="G10">
        <v>8.0251421541756199E-2</v>
      </c>
      <c r="H10">
        <v>8.2289796678114105E-2</v>
      </c>
      <c r="I10">
        <f>SUM(E10:H10)</f>
        <v>0.42361852910060277</v>
      </c>
      <c r="J10" s="11">
        <f>I10/$I12</f>
        <v>0.8459393163098462</v>
      </c>
      <c r="M10">
        <v>44</v>
      </c>
      <c r="N10">
        <v>1.98176945150741</v>
      </c>
      <c r="AI10">
        <f t="shared" si="1"/>
        <v>1.98176945150741</v>
      </c>
    </row>
    <row r="11" spans="1:35" x14ac:dyDescent="0.25">
      <c r="D11" t="s">
        <v>19</v>
      </c>
      <c r="E11">
        <v>6.34130679081715E-2</v>
      </c>
      <c r="F11">
        <v>6.5239706552970098E-3</v>
      </c>
      <c r="G11">
        <v>3.7523802070629302E-3</v>
      </c>
      <c r="H11">
        <v>3.45909408231247E-3</v>
      </c>
      <c r="I11">
        <f>SUM(E11:H11)</f>
        <v>7.7148512852843923E-2</v>
      </c>
      <c r="J11" s="11">
        <f>I11/$I12</f>
        <v>0.1540606836901538</v>
      </c>
      <c r="M11">
        <v>57</v>
      </c>
      <c r="N11">
        <v>2.1440466390763202</v>
      </c>
      <c r="AI11">
        <f t="shared" si="1"/>
        <v>2.1440466390763202</v>
      </c>
    </row>
    <row r="12" spans="1:35" x14ac:dyDescent="0.25">
      <c r="D12" s="12" t="s">
        <v>25</v>
      </c>
      <c r="E12" s="12"/>
      <c r="F12" s="12"/>
      <c r="G12" s="12"/>
      <c r="H12" s="12"/>
      <c r="I12" s="12">
        <f>SUM(I10:I11)</f>
        <v>0.50076704195344668</v>
      </c>
      <c r="J12" s="12"/>
    </row>
    <row r="13" spans="1:35" x14ac:dyDescent="0.25">
      <c r="A13">
        <v>57</v>
      </c>
      <c r="B13">
        <v>16</v>
      </c>
      <c r="C13">
        <v>1</v>
      </c>
      <c r="D13" t="s">
        <v>18</v>
      </c>
      <c r="E13">
        <v>0.186199754180881</v>
      </c>
      <c r="F13">
        <v>8.4492002467699195E-2</v>
      </c>
      <c r="G13">
        <v>8.3868495182537695E-2</v>
      </c>
      <c r="H13">
        <v>8.3645056501462201E-2</v>
      </c>
      <c r="I13">
        <f>SUM(E13:H13)</f>
        <v>0.43820530833258009</v>
      </c>
      <c r="J13" s="11">
        <f>I13/$I15</f>
        <v>0.83869653710801328</v>
      </c>
    </row>
    <row r="14" spans="1:35" x14ac:dyDescent="0.25">
      <c r="D14" t="s">
        <v>19</v>
      </c>
      <c r="E14">
        <v>6.5230198523988203E-2</v>
      </c>
      <c r="F14">
        <v>8.3619457961895492E-3</v>
      </c>
      <c r="G14">
        <v>5.4188451328582498E-3</v>
      </c>
      <c r="H14">
        <v>5.2674480559920496E-3</v>
      </c>
      <c r="I14">
        <f>SUM(E14:H14)</f>
        <v>8.4278437509028054E-2</v>
      </c>
      <c r="J14" s="11">
        <f>I14/$I15</f>
        <v>0.16130346289198669</v>
      </c>
    </row>
    <row r="15" spans="1:35" x14ac:dyDescent="0.25">
      <c r="D15" s="12" t="s">
        <v>25</v>
      </c>
      <c r="E15" s="12"/>
      <c r="F15" s="12"/>
      <c r="G15" s="12"/>
      <c r="H15" s="12"/>
      <c r="I15" s="12">
        <f>SUM(I13:I14)</f>
        <v>0.52248374584160817</v>
      </c>
      <c r="J15" s="12"/>
    </row>
    <row r="16" spans="1:35" x14ac:dyDescent="0.25">
      <c r="A16">
        <v>57</v>
      </c>
      <c r="B16">
        <v>32</v>
      </c>
      <c r="C16">
        <v>1</v>
      </c>
      <c r="D16" t="s">
        <v>18</v>
      </c>
      <c r="E16">
        <v>0.18742628991955099</v>
      </c>
      <c r="F16">
        <v>8.6469672495941702E-2</v>
      </c>
      <c r="G16">
        <v>8.4890608298095693E-2</v>
      </c>
      <c r="H16">
        <v>8.4131794446652794E-2</v>
      </c>
      <c r="I16">
        <f>SUM(E16:H16)</f>
        <v>0.44291836516024119</v>
      </c>
      <c r="J16" s="11">
        <f>I16/$I18</f>
        <v>0.83041928435134782</v>
      </c>
    </row>
    <row r="17" spans="1:13" x14ac:dyDescent="0.25">
      <c r="D17" t="s">
        <v>19</v>
      </c>
      <c r="E17">
        <v>6.9208577266083302E-2</v>
      </c>
      <c r="F17">
        <v>9.2516778928452507E-3</v>
      </c>
      <c r="G17">
        <v>6.1827786922145E-3</v>
      </c>
      <c r="H17">
        <v>5.8057487737385302E-3</v>
      </c>
      <c r="I17">
        <f>SUM(E17:H17)</f>
        <v>9.0448782624881582E-2</v>
      </c>
      <c r="J17" s="11">
        <f>I17/$I18</f>
        <v>0.16958071564865226</v>
      </c>
      <c r="M17">
        <f>N2/N4</f>
        <v>1.919587233816368</v>
      </c>
    </row>
    <row r="18" spans="1:13" x14ac:dyDescent="0.25">
      <c r="D18" s="12" t="s">
        <v>25</v>
      </c>
      <c r="E18" s="12"/>
      <c r="F18" s="12"/>
      <c r="G18" s="12"/>
      <c r="H18" s="12"/>
      <c r="I18" s="12">
        <f>SUM(I16:I17)</f>
        <v>0.53336714778512273</v>
      </c>
      <c r="J18" s="12"/>
    </row>
    <row r="19" spans="1:13" x14ac:dyDescent="0.25">
      <c r="A19">
        <v>57</v>
      </c>
      <c r="B19">
        <v>57</v>
      </c>
      <c r="C19">
        <v>1</v>
      </c>
      <c r="D19" t="s">
        <v>18</v>
      </c>
      <c r="E19">
        <v>0.189586402883723</v>
      </c>
      <c r="F19">
        <v>9.0184350385314305E-2</v>
      </c>
      <c r="G19">
        <v>9.0756296989491003E-2</v>
      </c>
      <c r="H19">
        <v>9.1238648377540296E-2</v>
      </c>
      <c r="I19">
        <f>SUM(E19:H19)</f>
        <v>0.46176569863606864</v>
      </c>
      <c r="J19" s="11" t="e">
        <f>I19/$I21</f>
        <v>#DIV/0!</v>
      </c>
    </row>
    <row r="20" spans="1:13" x14ac:dyDescent="0.25">
      <c r="D20" t="s">
        <v>19</v>
      </c>
      <c r="E20">
        <v>6.7053791139289096E-2</v>
      </c>
      <c r="F20">
        <v>1.02559095358931E-2</v>
      </c>
      <c r="G20">
        <v>7.7048228921994004E-3</v>
      </c>
      <c r="H20">
        <v>7.1745654906288899E-3</v>
      </c>
      <c r="I20">
        <f>SUM(E20:H20)</f>
        <v>9.2189089058010487E-2</v>
      </c>
      <c r="J20" s="11" t="e">
        <f>I20/$I21</f>
        <v>#DIV/0!</v>
      </c>
    </row>
    <row r="21" spans="1:1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5"/>
    </row>
    <row r="23" spans="1:1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5"/>
    </row>
    <row r="24" spans="1:1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5"/>
    </row>
    <row r="26" spans="1:13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5"/>
    </row>
    <row r="27" spans="1:13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3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5"/>
    </row>
    <row r="29" spans="1:13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5"/>
    </row>
    <row r="30" spans="1:13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3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5"/>
    </row>
    <row r="32" spans="1:13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5"/>
    </row>
    <row r="33" spans="1:10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 spans="1:10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5"/>
    </row>
    <row r="35" spans="1:10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5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5"/>
    </row>
    <row r="38" spans="1:10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5"/>
    </row>
    <row r="39" spans="1:10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5"/>
    </row>
    <row r="41" spans="1:10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5"/>
    </row>
    <row r="42" spans="1:10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5"/>
    </row>
    <row r="44" spans="1:10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5"/>
    </row>
    <row r="45" spans="1:10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spans="1:10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5"/>
    </row>
    <row r="47" spans="1:10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5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5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5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5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5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opLeftCell="G1" workbookViewId="0">
      <selection activeCell="M17" sqref="M17"/>
    </sheetView>
  </sheetViews>
  <sheetFormatPr defaultRowHeight="15" x14ac:dyDescent="0.25"/>
  <cols>
    <col min="10" max="10" width="14.7109375" bestFit="1" customWidth="1"/>
    <col min="12" max="13" width="10.85546875" bestFit="1" customWidth="1"/>
  </cols>
  <sheetData>
    <row r="1" spans="1:34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11</v>
      </c>
    </row>
    <row r="2" spans="1:34" x14ac:dyDescent="0.25">
      <c r="A2">
        <v>118</v>
      </c>
      <c r="B2">
        <v>1</v>
      </c>
      <c r="C2">
        <v>1</v>
      </c>
      <c r="D2" t="s">
        <v>18</v>
      </c>
      <c r="I2">
        <f>SUM(E2:H2)</f>
        <v>0</v>
      </c>
      <c r="J2" s="11" t="e">
        <f>I2/$I4</f>
        <v>#DIV/0!</v>
      </c>
      <c r="L2" t="s">
        <v>39</v>
      </c>
      <c r="M2">
        <v>1</v>
      </c>
      <c r="N2">
        <v>10.1365273845035</v>
      </c>
      <c r="O2">
        <v>10.086221316274401</v>
      </c>
      <c r="P2">
        <v>10.069918278192</v>
      </c>
      <c r="Q2">
        <v>10.0588677139433</v>
      </c>
      <c r="R2">
        <v>10.1245464927861</v>
      </c>
      <c r="S2">
        <v>10.135379102958099</v>
      </c>
      <c r="T2">
        <v>10.1266280273584</v>
      </c>
      <c r="U2">
        <v>10.067695951137299</v>
      </c>
      <c r="V2">
        <v>10.1300977392384</v>
      </c>
      <c r="W2">
        <v>10.089170278816701</v>
      </c>
      <c r="X2">
        <v>10.1151474060722</v>
      </c>
      <c r="Y2">
        <v>10.1129188622066</v>
      </c>
      <c r="Z2">
        <v>10.0914288096526</v>
      </c>
      <c r="AA2">
        <v>10.055838298553899</v>
      </c>
      <c r="AB2">
        <v>10.187512913596199</v>
      </c>
      <c r="AC2">
        <v>10.175608086388801</v>
      </c>
      <c r="AD2">
        <v>10.159966224432001</v>
      </c>
      <c r="AE2">
        <v>10.148463295765501</v>
      </c>
      <c r="AF2">
        <v>10.1593880610169</v>
      </c>
      <c r="AG2">
        <v>10.083872458832801</v>
      </c>
      <c r="AH2">
        <f>AVERAGE(N2:AG2)</f>
        <v>10.115759835086285</v>
      </c>
    </row>
    <row r="3" spans="1:34" x14ac:dyDescent="0.25">
      <c r="D3" s="12" t="s">
        <v>25</v>
      </c>
      <c r="E3" s="12"/>
      <c r="F3" s="12"/>
      <c r="G3" s="12"/>
      <c r="H3" s="12"/>
      <c r="I3" s="13">
        <f>SUM(I1:I2)</f>
        <v>0</v>
      </c>
      <c r="J3" s="12"/>
      <c r="M3">
        <v>2</v>
      </c>
      <c r="N3">
        <v>4.3588834794705198</v>
      </c>
      <c r="AH3">
        <f>AVERAGE(N3:AG3)</f>
        <v>4.3588834794705198</v>
      </c>
    </row>
    <row r="4" spans="1:34" x14ac:dyDescent="0.25">
      <c r="A4">
        <v>118</v>
      </c>
      <c r="B4">
        <v>2</v>
      </c>
      <c r="C4">
        <v>1</v>
      </c>
      <c r="D4" t="s">
        <v>18</v>
      </c>
      <c r="I4">
        <f>SUM(E4:H4)</f>
        <v>0</v>
      </c>
      <c r="J4" s="11" t="e">
        <f>I4/$I6</f>
        <v>#DIV/0!</v>
      </c>
      <c r="M4">
        <v>4</v>
      </c>
      <c r="N4">
        <v>3.5150722372501901</v>
      </c>
      <c r="AH4">
        <f t="shared" ref="AH4:AH11" si="0">AVERAGE(N4:AG4)</f>
        <v>3.5150722372501901</v>
      </c>
    </row>
    <row r="5" spans="1:34" x14ac:dyDescent="0.25">
      <c r="D5" t="s">
        <v>19</v>
      </c>
      <c r="I5">
        <f>SUM(E5:H5)</f>
        <v>0</v>
      </c>
      <c r="J5" s="11" t="e">
        <f>I5/$I6</f>
        <v>#DIV/0!</v>
      </c>
      <c r="M5">
        <v>8</v>
      </c>
      <c r="N5">
        <v>3.2675069326330601</v>
      </c>
      <c r="AH5">
        <f t="shared" si="0"/>
        <v>3.2675069326330601</v>
      </c>
    </row>
    <row r="6" spans="1:34" x14ac:dyDescent="0.25">
      <c r="D6" s="12" t="s">
        <v>25</v>
      </c>
      <c r="E6" s="12"/>
      <c r="F6" s="12"/>
      <c r="G6" s="12"/>
      <c r="H6" s="12"/>
      <c r="I6" s="13">
        <f>SUM(I4:I5)</f>
        <v>0</v>
      </c>
      <c r="J6" s="12"/>
      <c r="M6">
        <v>16</v>
      </c>
      <c r="N6">
        <v>3.36759173693771</v>
      </c>
      <c r="AH6">
        <f t="shared" si="0"/>
        <v>3.36759173693771</v>
      </c>
    </row>
    <row r="7" spans="1:34" x14ac:dyDescent="0.25">
      <c r="A7">
        <v>118</v>
      </c>
      <c r="B7">
        <v>4</v>
      </c>
      <c r="C7">
        <v>1</v>
      </c>
      <c r="D7" t="s">
        <v>18</v>
      </c>
      <c r="I7">
        <f>SUM(E7:H7)</f>
        <v>0</v>
      </c>
      <c r="J7" s="11" t="e">
        <f>I7/$I9</f>
        <v>#DIV/0!</v>
      </c>
      <c r="M7">
        <v>32</v>
      </c>
      <c r="N7">
        <v>3.5626050682914201</v>
      </c>
      <c r="AH7">
        <f t="shared" si="0"/>
        <v>3.5626050682914201</v>
      </c>
    </row>
    <row r="8" spans="1:34" x14ac:dyDescent="0.25">
      <c r="D8" t="s">
        <v>19</v>
      </c>
      <c r="I8">
        <f>SUM(E8:H8)</f>
        <v>0</v>
      </c>
      <c r="J8" s="11" t="e">
        <f>I8/$I9</f>
        <v>#DIV/0!</v>
      </c>
      <c r="M8">
        <v>48</v>
      </c>
      <c r="N8">
        <v>3.7788732327408199</v>
      </c>
    </row>
    <row r="9" spans="1:34" x14ac:dyDescent="0.25">
      <c r="D9" s="12" t="s">
        <v>25</v>
      </c>
      <c r="E9" s="12"/>
      <c r="F9" s="12"/>
      <c r="G9" s="12"/>
      <c r="H9" s="12"/>
      <c r="I9" s="13">
        <f>SUM(I7:I8)</f>
        <v>0</v>
      </c>
      <c r="J9" s="12"/>
      <c r="M9">
        <v>64</v>
      </c>
      <c r="N9">
        <v>4.0265372745820001</v>
      </c>
      <c r="AH9">
        <f t="shared" si="0"/>
        <v>4.0265372745820001</v>
      </c>
    </row>
    <row r="10" spans="1:34" x14ac:dyDescent="0.25">
      <c r="A10">
        <v>118</v>
      </c>
      <c r="B10">
        <v>8</v>
      </c>
      <c r="C10">
        <v>1</v>
      </c>
      <c r="D10" t="s">
        <v>18</v>
      </c>
      <c r="I10">
        <f>SUM(E10:H10)</f>
        <v>0</v>
      </c>
      <c r="J10" s="11" t="e">
        <f>I10/$I12</f>
        <v>#DIV/0!</v>
      </c>
      <c r="M10">
        <v>88</v>
      </c>
      <c r="N10">
        <v>4.3763577739656299</v>
      </c>
      <c r="AH10">
        <f t="shared" si="0"/>
        <v>4.3763577739656299</v>
      </c>
    </row>
    <row r="11" spans="1:34" x14ac:dyDescent="0.25">
      <c r="D11" t="s">
        <v>19</v>
      </c>
      <c r="I11">
        <f>SUM(E11:H11)</f>
        <v>0</v>
      </c>
      <c r="J11" s="11" t="e">
        <f>I11/$I12</f>
        <v>#DIV/0!</v>
      </c>
      <c r="M11">
        <v>118</v>
      </c>
      <c r="N11">
        <v>4.7306481440510302</v>
      </c>
      <c r="AH11">
        <f t="shared" si="0"/>
        <v>4.7306481440510302</v>
      </c>
    </row>
    <row r="12" spans="1:34" x14ac:dyDescent="0.25">
      <c r="D12" s="12" t="s">
        <v>25</v>
      </c>
      <c r="E12" s="12"/>
      <c r="F12" s="12"/>
      <c r="G12" s="12"/>
      <c r="H12" s="12"/>
      <c r="I12" s="12">
        <f>SUM(I10:I11)</f>
        <v>0</v>
      </c>
      <c r="J12" s="12"/>
    </row>
    <row r="13" spans="1:34" x14ac:dyDescent="0.25">
      <c r="A13">
        <v>118</v>
      </c>
      <c r="B13">
        <v>16</v>
      </c>
      <c r="C13">
        <v>1</v>
      </c>
      <c r="D13" t="s">
        <v>18</v>
      </c>
      <c r="I13">
        <f>SUM(E13:H13)</f>
        <v>0</v>
      </c>
      <c r="J13" s="11" t="e">
        <f>I13/$I15</f>
        <v>#DIV/0!</v>
      </c>
    </row>
    <row r="14" spans="1:34" x14ac:dyDescent="0.25">
      <c r="D14" t="s">
        <v>19</v>
      </c>
      <c r="I14">
        <f>SUM(E14:H14)</f>
        <v>0</v>
      </c>
      <c r="J14" s="11" t="e">
        <f>I14/$I15</f>
        <v>#DIV/0!</v>
      </c>
    </row>
    <row r="15" spans="1:34" x14ac:dyDescent="0.25">
      <c r="D15" s="12" t="s">
        <v>25</v>
      </c>
      <c r="E15" s="12"/>
      <c r="F15" s="12"/>
      <c r="G15" s="12"/>
      <c r="H15" s="12"/>
      <c r="I15" s="12">
        <f>SUM(I13:I14)</f>
        <v>0</v>
      </c>
      <c r="J15" s="12"/>
    </row>
    <row r="16" spans="1:34" x14ac:dyDescent="0.25">
      <c r="A16">
        <v>118</v>
      </c>
      <c r="B16">
        <v>32</v>
      </c>
      <c r="C16">
        <v>1</v>
      </c>
      <c r="D16" t="s">
        <v>18</v>
      </c>
      <c r="I16">
        <f>SUM(E16:H16)</f>
        <v>0</v>
      </c>
      <c r="J16" s="11" t="e">
        <f>I16/$I18</f>
        <v>#DIV/0!</v>
      </c>
      <c r="M16">
        <f>N2/N5</f>
        <v>3.1022206206415501</v>
      </c>
    </row>
    <row r="17" spans="1:10" x14ac:dyDescent="0.25">
      <c r="D17" t="s">
        <v>19</v>
      </c>
      <c r="I17">
        <f>SUM(E17:H17)</f>
        <v>0</v>
      </c>
      <c r="J17" s="11" t="e">
        <f>I17/$I18</f>
        <v>#DIV/0!</v>
      </c>
    </row>
    <row r="18" spans="1:10" x14ac:dyDescent="0.25">
      <c r="D18" s="12" t="s">
        <v>25</v>
      </c>
      <c r="E18" s="12"/>
      <c r="F18" s="12"/>
      <c r="G18" s="12"/>
      <c r="H18" s="12"/>
      <c r="I18" s="12">
        <f>SUM(I16:I17)</f>
        <v>0</v>
      </c>
      <c r="J18" s="12"/>
    </row>
    <row r="19" spans="1:10" x14ac:dyDescent="0.25">
      <c r="A19">
        <v>118</v>
      </c>
      <c r="B19">
        <v>64</v>
      </c>
      <c r="C19">
        <v>1</v>
      </c>
      <c r="D19" t="s">
        <v>18</v>
      </c>
      <c r="I19">
        <f>SUM(E19:H19)</f>
        <v>0</v>
      </c>
      <c r="J19" s="11" t="e">
        <f>I19/$I21</f>
        <v>#DIV/0!</v>
      </c>
    </row>
    <row r="20" spans="1:10" x14ac:dyDescent="0.25">
      <c r="D20" t="s">
        <v>19</v>
      </c>
      <c r="I20">
        <f>SUM(E20:H20)</f>
        <v>0</v>
      </c>
      <c r="J20" s="11" t="e">
        <f>I20/$I21</f>
        <v>#DIV/0!</v>
      </c>
    </row>
    <row r="21" spans="1:10" x14ac:dyDescent="0.25">
      <c r="D21" s="12" t="s">
        <v>25</v>
      </c>
      <c r="E21" s="12"/>
      <c r="F21" s="12"/>
      <c r="G21" s="12"/>
      <c r="H21" s="12"/>
      <c r="I21" s="12">
        <f>SUM(I19:I20)</f>
        <v>0</v>
      </c>
      <c r="J21" s="12"/>
    </row>
    <row r="22" spans="1:10" x14ac:dyDescent="0.25">
      <c r="A22" s="14">
        <v>118</v>
      </c>
      <c r="B22" s="14">
        <v>118</v>
      </c>
      <c r="C22" s="14">
        <v>1</v>
      </c>
      <c r="D22" t="s">
        <v>18</v>
      </c>
      <c r="I22">
        <f>SUM(E22:H22)</f>
        <v>0</v>
      </c>
      <c r="J22" s="11" t="e">
        <f>I22/$I24</f>
        <v>#DIV/0!</v>
      </c>
    </row>
    <row r="23" spans="1:10" x14ac:dyDescent="0.25">
      <c r="A23" s="14"/>
      <c r="B23" s="14"/>
      <c r="C23" s="14"/>
      <c r="D23" t="s">
        <v>19</v>
      </c>
      <c r="I23">
        <f>SUM(E23:H23)</f>
        <v>0</v>
      </c>
      <c r="J23" s="11" t="e">
        <f>I23/$I24</f>
        <v>#DIV/0!</v>
      </c>
    </row>
    <row r="24" spans="1:10" x14ac:dyDescent="0.25">
      <c r="A24" s="14"/>
      <c r="B24" s="14"/>
      <c r="C24" s="14"/>
      <c r="D24" s="12" t="s">
        <v>25</v>
      </c>
      <c r="E24" s="12"/>
      <c r="F24" s="12"/>
      <c r="G24" s="12"/>
      <c r="H24" s="12"/>
      <c r="I24" s="12">
        <f>SUM(I22:I23)</f>
        <v>0</v>
      </c>
      <c r="J24" s="12"/>
    </row>
    <row r="25" spans="1:10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5"/>
    </row>
    <row r="26" spans="1:10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5"/>
    </row>
    <row r="27" spans="1:10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5"/>
    </row>
    <row r="29" spans="1:10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5"/>
    </row>
    <row r="30" spans="1:10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0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5"/>
    </row>
    <row r="32" spans="1:10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5"/>
    </row>
    <row r="33" spans="1:10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 spans="1:10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5"/>
    </row>
    <row r="35" spans="1:10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5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5"/>
    </row>
    <row r="38" spans="1:10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5"/>
    </row>
    <row r="39" spans="1:10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5"/>
    </row>
    <row r="41" spans="1:10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5"/>
    </row>
    <row r="42" spans="1:10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5"/>
    </row>
    <row r="44" spans="1:10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5"/>
    </row>
    <row r="45" spans="1:10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spans="1:10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5"/>
    </row>
    <row r="47" spans="1:10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5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5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5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5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5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workbookViewId="0">
      <selection activeCell="N21" sqref="N21"/>
    </sheetView>
  </sheetViews>
  <sheetFormatPr defaultRowHeight="15" x14ac:dyDescent="0.25"/>
  <cols>
    <col min="10" max="10" width="14.7109375" bestFit="1" customWidth="1"/>
    <col min="12" max="13" width="10.85546875" bestFit="1" customWidth="1"/>
  </cols>
  <sheetData>
    <row r="1" spans="1:34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11</v>
      </c>
    </row>
    <row r="2" spans="1:34" x14ac:dyDescent="0.25">
      <c r="A2">
        <v>300</v>
      </c>
      <c r="B2">
        <v>1</v>
      </c>
      <c r="C2">
        <v>1</v>
      </c>
      <c r="D2" t="s">
        <v>18</v>
      </c>
      <c r="I2">
        <f>SUM(E2:H2)</f>
        <v>0</v>
      </c>
      <c r="J2" s="11" t="e">
        <f>I2/$I4</f>
        <v>#DIV/0!</v>
      </c>
      <c r="L2" t="s">
        <v>40</v>
      </c>
      <c r="M2">
        <v>1</v>
      </c>
      <c r="N2">
        <v>73.099106936827297</v>
      </c>
      <c r="O2">
        <v>71.326499999999996</v>
      </c>
      <c r="P2">
        <v>72.102478642511798</v>
      </c>
      <c r="Q2">
        <v>71.990395758525906</v>
      </c>
      <c r="R2">
        <v>73.149251187863698</v>
      </c>
      <c r="S2">
        <v>73.112217414979</v>
      </c>
      <c r="T2">
        <v>73.822805080651904</v>
      </c>
      <c r="AH2">
        <f>AVERAGE(N2:AG2)</f>
        <v>72.657536431622802</v>
      </c>
    </row>
    <row r="3" spans="1:34" x14ac:dyDescent="0.25">
      <c r="D3" s="12" t="s">
        <v>25</v>
      </c>
      <c r="E3" s="12"/>
      <c r="F3" s="12"/>
      <c r="G3" s="12"/>
      <c r="H3" s="12"/>
      <c r="I3" s="13">
        <f>SUM(I1:I2)</f>
        <v>0</v>
      </c>
      <c r="J3" s="12"/>
      <c r="M3">
        <v>2</v>
      </c>
      <c r="N3">
        <v>26.7090459022041</v>
      </c>
      <c r="AH3">
        <f>AVERAGE(N3:AG3)</f>
        <v>26.7090459022041</v>
      </c>
    </row>
    <row r="4" spans="1:34" x14ac:dyDescent="0.25">
      <c r="A4">
        <v>300</v>
      </c>
      <c r="B4">
        <v>2</v>
      </c>
      <c r="C4">
        <v>1</v>
      </c>
      <c r="D4" t="s">
        <v>18</v>
      </c>
      <c r="I4">
        <f>SUM(E4:H4)</f>
        <v>0</v>
      </c>
      <c r="J4" s="11" t="e">
        <f>I4/$I6</f>
        <v>#DIV/0!</v>
      </c>
      <c r="M4">
        <v>4</v>
      </c>
      <c r="N4">
        <v>14.581311383926501</v>
      </c>
      <c r="AH4">
        <f t="shared" ref="AH4:AH12" si="0">AVERAGE(N4:AG4)</f>
        <v>14.581311383926501</v>
      </c>
    </row>
    <row r="5" spans="1:34" x14ac:dyDescent="0.25">
      <c r="D5" t="s">
        <v>19</v>
      </c>
      <c r="I5">
        <f>SUM(E5:H5)</f>
        <v>0</v>
      </c>
      <c r="J5" s="11" t="e">
        <f>I5/$I6</f>
        <v>#DIV/0!</v>
      </c>
      <c r="M5">
        <v>8</v>
      </c>
      <c r="N5">
        <v>10.9571356111889</v>
      </c>
      <c r="AH5">
        <f t="shared" si="0"/>
        <v>10.9571356111889</v>
      </c>
    </row>
    <row r="6" spans="1:34" x14ac:dyDescent="0.25">
      <c r="D6" s="12" t="s">
        <v>25</v>
      </c>
      <c r="E6" s="12"/>
      <c r="F6" s="12"/>
      <c r="G6" s="12"/>
      <c r="H6" s="12"/>
      <c r="I6" s="13">
        <f>SUM(I4:I5)</f>
        <v>0</v>
      </c>
      <c r="J6" s="12"/>
      <c r="M6">
        <v>16</v>
      </c>
      <c r="N6">
        <v>9.5484150664227307</v>
      </c>
      <c r="AH6">
        <f t="shared" si="0"/>
        <v>9.5484150664227307</v>
      </c>
    </row>
    <row r="7" spans="1:34" x14ac:dyDescent="0.25">
      <c r="A7">
        <v>300</v>
      </c>
      <c r="B7">
        <v>4</v>
      </c>
      <c r="C7">
        <v>1</v>
      </c>
      <c r="D7" t="s">
        <v>18</v>
      </c>
      <c r="I7">
        <f>SUM(E7:H7)</f>
        <v>0</v>
      </c>
      <c r="J7" s="11" t="e">
        <f>I7/$I9</f>
        <v>#DIV/0!</v>
      </c>
      <c r="M7">
        <v>32</v>
      </c>
      <c r="N7">
        <v>9.1458239091090903</v>
      </c>
      <c r="AH7">
        <f t="shared" si="0"/>
        <v>9.1458239091090903</v>
      </c>
    </row>
    <row r="8" spans="1:34" x14ac:dyDescent="0.25">
      <c r="D8" t="s">
        <v>19</v>
      </c>
      <c r="I8">
        <f>SUM(E8:H8)</f>
        <v>0</v>
      </c>
      <c r="J8" s="11" t="e">
        <f>I8/$I9</f>
        <v>#DIV/0!</v>
      </c>
      <c r="M8">
        <v>62</v>
      </c>
      <c r="N8">
        <v>9.3343085157930208</v>
      </c>
      <c r="AH8">
        <f t="shared" si="0"/>
        <v>9.3343085157930208</v>
      </c>
    </row>
    <row r="9" spans="1:34" x14ac:dyDescent="0.25">
      <c r="D9" s="12" t="s">
        <v>25</v>
      </c>
      <c r="E9" s="12"/>
      <c r="F9" s="12"/>
      <c r="G9" s="12"/>
      <c r="H9" s="12"/>
      <c r="I9" s="13">
        <f>SUM(I7:I8)</f>
        <v>0</v>
      </c>
      <c r="J9" s="12"/>
      <c r="M9">
        <v>113</v>
      </c>
      <c r="N9">
        <v>10.152206722103401</v>
      </c>
      <c r="AH9">
        <f t="shared" si="0"/>
        <v>10.152206722103401</v>
      </c>
    </row>
    <row r="10" spans="1:34" x14ac:dyDescent="0.25">
      <c r="A10">
        <v>300</v>
      </c>
      <c r="B10">
        <v>8</v>
      </c>
      <c r="C10">
        <v>1</v>
      </c>
      <c r="D10" t="s">
        <v>18</v>
      </c>
      <c r="I10">
        <f>SUM(E10:H10)</f>
        <v>0</v>
      </c>
      <c r="J10" s="11" t="e">
        <f>I10/$I12</f>
        <v>#DIV/0!</v>
      </c>
      <c r="M10">
        <v>174</v>
      </c>
      <c r="N10">
        <v>19.948662860285701</v>
      </c>
      <c r="AH10">
        <f t="shared" si="0"/>
        <v>19.948662860285701</v>
      </c>
    </row>
    <row r="11" spans="1:34" x14ac:dyDescent="0.25">
      <c r="D11" t="s">
        <v>19</v>
      </c>
      <c r="I11">
        <f>SUM(E11:H11)</f>
        <v>0</v>
      </c>
      <c r="J11" s="11" t="e">
        <f>I11/$I12</f>
        <v>#DIV/0!</v>
      </c>
      <c r="M11">
        <v>249</v>
      </c>
      <c r="N11">
        <v>21.895675346156299</v>
      </c>
    </row>
    <row r="12" spans="1:34" x14ac:dyDescent="0.25">
      <c r="D12" s="12" t="s">
        <v>25</v>
      </c>
      <c r="E12" s="12"/>
      <c r="F12" s="12"/>
      <c r="G12" s="12"/>
      <c r="H12" s="12"/>
      <c r="I12" s="12">
        <f>SUM(I10:I11)</f>
        <v>0</v>
      </c>
      <c r="J12" s="12"/>
      <c r="M12">
        <v>300</v>
      </c>
      <c r="N12">
        <v>23.463474358125801</v>
      </c>
      <c r="AH12">
        <f t="shared" si="0"/>
        <v>23.463474358125801</v>
      </c>
    </row>
    <row r="13" spans="1:34" x14ac:dyDescent="0.25">
      <c r="A13">
        <v>300</v>
      </c>
      <c r="B13">
        <v>16</v>
      </c>
      <c r="C13">
        <v>1</v>
      </c>
      <c r="D13" t="s">
        <v>18</v>
      </c>
      <c r="I13">
        <f>SUM(E13:H13)</f>
        <v>0</v>
      </c>
      <c r="J13" s="11" t="e">
        <f>I13/$I15</f>
        <v>#DIV/0!</v>
      </c>
    </row>
    <row r="14" spans="1:34" x14ac:dyDescent="0.25">
      <c r="D14" t="s">
        <v>19</v>
      </c>
      <c r="I14">
        <f>SUM(E14:H14)</f>
        <v>0</v>
      </c>
      <c r="J14" s="11" t="e">
        <f>I14/$I15</f>
        <v>#DIV/0!</v>
      </c>
    </row>
    <row r="15" spans="1:34" x14ac:dyDescent="0.25">
      <c r="D15" s="12" t="s">
        <v>25</v>
      </c>
      <c r="E15" s="12"/>
      <c r="F15" s="12"/>
      <c r="G15" s="12"/>
      <c r="H15" s="12"/>
      <c r="I15" s="12">
        <f>SUM(I13:I14)</f>
        <v>0</v>
      </c>
      <c r="J15" s="12"/>
    </row>
    <row r="16" spans="1:34" x14ac:dyDescent="0.25">
      <c r="A16">
        <v>300</v>
      </c>
      <c r="B16">
        <v>32</v>
      </c>
      <c r="C16">
        <v>1</v>
      </c>
      <c r="D16" t="s">
        <v>18</v>
      </c>
      <c r="I16">
        <f>SUM(E16:H16)</f>
        <v>0</v>
      </c>
      <c r="J16" s="11" t="e">
        <f>I16/$I18</f>
        <v>#DIV/0!</v>
      </c>
    </row>
    <row r="17" spans="1:10" x14ac:dyDescent="0.25">
      <c r="D17" t="s">
        <v>19</v>
      </c>
      <c r="I17">
        <f>SUM(E17:H17)</f>
        <v>0</v>
      </c>
      <c r="J17" s="11" t="e">
        <f>I17/$I18</f>
        <v>#DIV/0!</v>
      </c>
    </row>
    <row r="18" spans="1:10" x14ac:dyDescent="0.25">
      <c r="D18" s="12" t="s">
        <v>25</v>
      </c>
      <c r="E18" s="12"/>
      <c r="F18" s="12"/>
      <c r="G18" s="12"/>
      <c r="H18" s="12"/>
      <c r="I18" s="12">
        <f>SUM(I16:I17)</f>
        <v>0</v>
      </c>
      <c r="J18" s="12"/>
    </row>
    <row r="19" spans="1:10" x14ac:dyDescent="0.25">
      <c r="A19">
        <v>300</v>
      </c>
      <c r="B19">
        <v>64</v>
      </c>
      <c r="C19">
        <v>1</v>
      </c>
      <c r="D19" t="s">
        <v>18</v>
      </c>
      <c r="I19">
        <f>SUM(E19:H19)</f>
        <v>0</v>
      </c>
      <c r="J19" s="11" t="e">
        <f>I19/$I21</f>
        <v>#DIV/0!</v>
      </c>
    </row>
    <row r="20" spans="1:10" x14ac:dyDescent="0.25">
      <c r="D20" t="s">
        <v>19</v>
      </c>
      <c r="I20">
        <f>SUM(E20:H20)</f>
        <v>0</v>
      </c>
      <c r="J20" s="11" t="e">
        <f>I20/$I21</f>
        <v>#DIV/0!</v>
      </c>
    </row>
    <row r="21" spans="1:10" x14ac:dyDescent="0.25">
      <c r="D21" s="12" t="s">
        <v>25</v>
      </c>
      <c r="E21" s="12"/>
      <c r="F21" s="12"/>
      <c r="G21" s="12"/>
      <c r="H21" s="12"/>
      <c r="I21" s="12">
        <f>SUM(I19:I20)</f>
        <v>0</v>
      </c>
      <c r="J21" s="12"/>
    </row>
    <row r="22" spans="1:10" x14ac:dyDescent="0.25">
      <c r="A22">
        <v>300</v>
      </c>
      <c r="B22" s="14">
        <v>128</v>
      </c>
      <c r="C22" s="14">
        <v>1</v>
      </c>
      <c r="D22" t="s">
        <v>18</v>
      </c>
      <c r="I22">
        <f>SUM(E22:H22)</f>
        <v>0</v>
      </c>
      <c r="J22" s="11" t="e">
        <f>I22/$I24</f>
        <v>#DIV/0!</v>
      </c>
    </row>
    <row r="23" spans="1:10" x14ac:dyDescent="0.25">
      <c r="A23" s="14"/>
      <c r="B23" s="14"/>
      <c r="C23" s="14"/>
      <c r="D23" t="s">
        <v>19</v>
      </c>
      <c r="I23">
        <f>SUM(E23:H23)</f>
        <v>0</v>
      </c>
      <c r="J23" s="11" t="e">
        <f>I23/$I24</f>
        <v>#DIV/0!</v>
      </c>
    </row>
    <row r="24" spans="1:10" x14ac:dyDescent="0.25">
      <c r="A24" s="14"/>
      <c r="B24" s="14"/>
      <c r="C24" s="14"/>
      <c r="D24" s="12" t="s">
        <v>25</v>
      </c>
      <c r="E24" s="12"/>
      <c r="F24" s="12"/>
      <c r="G24" s="12"/>
      <c r="H24" s="12"/>
      <c r="I24" s="12">
        <f>SUM(I22:I23)</f>
        <v>0</v>
      </c>
      <c r="J24" s="12"/>
    </row>
    <row r="25" spans="1:10" x14ac:dyDescent="0.25">
      <c r="A25" s="14">
        <v>300</v>
      </c>
      <c r="B25" s="14">
        <v>256</v>
      </c>
      <c r="C25" s="14">
        <v>1</v>
      </c>
      <c r="D25" t="s">
        <v>18</v>
      </c>
      <c r="I25">
        <f>SUM(E25:H25)</f>
        <v>0</v>
      </c>
      <c r="J25" s="11" t="e">
        <f>I25/$I27</f>
        <v>#DIV/0!</v>
      </c>
    </row>
    <row r="26" spans="1:10" x14ac:dyDescent="0.25">
      <c r="A26" s="14"/>
      <c r="B26" s="14"/>
      <c r="C26" s="14"/>
      <c r="D26" t="s">
        <v>19</v>
      </c>
      <c r="I26">
        <f>SUM(E26:H26)</f>
        <v>0</v>
      </c>
      <c r="J26" s="11" t="e">
        <f>I26/$I27</f>
        <v>#DIV/0!</v>
      </c>
    </row>
    <row r="27" spans="1:10" x14ac:dyDescent="0.25">
      <c r="A27" s="14"/>
      <c r="B27" s="14"/>
      <c r="C27" s="14"/>
      <c r="D27" s="12" t="s">
        <v>25</v>
      </c>
      <c r="E27" s="12"/>
      <c r="F27" s="12"/>
      <c r="G27" s="12"/>
      <c r="H27" s="12"/>
      <c r="I27" s="12">
        <f>SUM(I25:I26)</f>
        <v>0</v>
      </c>
      <c r="J27" s="12"/>
    </row>
    <row r="28" spans="1:10" x14ac:dyDescent="0.25">
      <c r="A28" s="14">
        <v>300</v>
      </c>
      <c r="B28" s="14">
        <v>300</v>
      </c>
      <c r="C28" s="14">
        <v>1</v>
      </c>
      <c r="D28" t="s">
        <v>18</v>
      </c>
      <c r="I28">
        <f>SUM(E28:H28)</f>
        <v>0</v>
      </c>
      <c r="J28" s="11" t="e">
        <f>I28/$I30</f>
        <v>#DIV/0!</v>
      </c>
    </row>
    <row r="29" spans="1:10" x14ac:dyDescent="0.25">
      <c r="A29" s="14"/>
      <c r="B29" s="14"/>
      <c r="C29" s="14"/>
      <c r="D29" t="s">
        <v>19</v>
      </c>
      <c r="I29">
        <f>SUM(E29:H29)</f>
        <v>0</v>
      </c>
      <c r="J29" s="11" t="e">
        <f>I29/$I30</f>
        <v>#DIV/0!</v>
      </c>
    </row>
    <row r="30" spans="1:10" x14ac:dyDescent="0.25">
      <c r="A30" s="14"/>
      <c r="B30" s="14"/>
      <c r="C30" s="14"/>
      <c r="D30" s="12" t="s">
        <v>25</v>
      </c>
      <c r="E30" s="12"/>
      <c r="F30" s="12"/>
      <c r="G30" s="12"/>
      <c r="H30" s="12"/>
      <c r="I30" s="12">
        <f>SUM(I28:I29)</f>
        <v>0</v>
      </c>
      <c r="J30" s="12"/>
    </row>
    <row r="31" spans="1:10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5"/>
    </row>
    <row r="32" spans="1:10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5"/>
    </row>
    <row r="33" spans="1:10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 spans="1:10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5"/>
    </row>
    <row r="35" spans="1:10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5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5"/>
    </row>
    <row r="38" spans="1:10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5"/>
    </row>
    <row r="39" spans="1:10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5"/>
    </row>
    <row r="41" spans="1:10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5"/>
    </row>
    <row r="42" spans="1:10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5"/>
    </row>
    <row r="44" spans="1:10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5"/>
    </row>
    <row r="45" spans="1:10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spans="1:10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5"/>
    </row>
    <row r="47" spans="1:10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5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5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5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5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5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selection activeCell="K34" sqref="K34"/>
    </sheetView>
  </sheetViews>
  <sheetFormatPr defaultRowHeight="15" x14ac:dyDescent="0.25"/>
  <cols>
    <col min="6" max="6" width="12.7109375" bestFit="1" customWidth="1"/>
    <col min="8" max="8" width="12" bestFit="1" customWidth="1"/>
    <col min="19" max="19" width="12.7109375" bestFit="1" customWidth="1"/>
    <col min="20" max="20" width="12" bestFit="1" customWidth="1"/>
  </cols>
  <sheetData>
    <row r="1" spans="1:22" x14ac:dyDescent="0.25">
      <c r="A1" t="s">
        <v>44</v>
      </c>
      <c r="B1" t="s">
        <v>15</v>
      </c>
      <c r="C1" t="s">
        <v>42</v>
      </c>
      <c r="D1" t="s">
        <v>43</v>
      </c>
      <c r="E1" t="s">
        <v>45</v>
      </c>
      <c r="F1" t="s">
        <v>47</v>
      </c>
      <c r="H1" t="s">
        <v>46</v>
      </c>
      <c r="I1" t="s">
        <v>48</v>
      </c>
      <c r="L1" t="s">
        <v>44</v>
      </c>
      <c r="M1" t="s">
        <v>15</v>
      </c>
      <c r="N1" t="s">
        <v>42</v>
      </c>
      <c r="O1" t="s">
        <v>43</v>
      </c>
      <c r="P1" t="s">
        <v>50</v>
      </c>
      <c r="Q1" t="s">
        <v>51</v>
      </c>
      <c r="R1" t="s">
        <v>45</v>
      </c>
      <c r="S1" t="s">
        <v>47</v>
      </c>
      <c r="U1" t="s">
        <v>46</v>
      </c>
      <c r="V1" t="s">
        <v>48</v>
      </c>
    </row>
    <row r="2" spans="1:22" x14ac:dyDescent="0.25">
      <c r="A2">
        <v>1</v>
      </c>
      <c r="B2">
        <v>1.05956833279786</v>
      </c>
      <c r="D2">
        <v>1.0590676460546899</v>
      </c>
      <c r="E2">
        <f>AVERAGE(C2:D2)</f>
        <v>1.0590676460546899</v>
      </c>
      <c r="F2">
        <f>B2-E2</f>
        <v>5.0068674317005346E-4</v>
      </c>
      <c r="I2">
        <f>B2-D2</f>
        <v>5.0068674317005346E-4</v>
      </c>
      <c r="L2">
        <v>1</v>
      </c>
      <c r="M2">
        <v>1.05956833279786</v>
      </c>
      <c r="O2">
        <v>1.06237477556636</v>
      </c>
      <c r="P2">
        <v>1.06021048062463</v>
      </c>
      <c r="R2">
        <f>AVERAGE(N2:Q2)</f>
        <v>1.0612926280954951</v>
      </c>
      <c r="S2">
        <f>M2-R2</f>
        <v>-1.7242952976350701E-3</v>
      </c>
      <c r="V2">
        <f>M2-O2</f>
        <v>-2.8064427684999504E-3</v>
      </c>
    </row>
    <row r="3" spans="1:22" x14ac:dyDescent="0.25">
      <c r="A3">
        <f>A2+1</f>
        <v>2</v>
      </c>
      <c r="B3">
        <v>1.0406498250470699</v>
      </c>
      <c r="D3">
        <v>1.0402278959520601</v>
      </c>
      <c r="E3">
        <f t="shared" ref="E3:E29" si="0">AVERAGE(C3:D3)</f>
        <v>1.0402278959520601</v>
      </c>
      <c r="F3">
        <f t="shared" ref="F3:F29" si="1">B3-E3</f>
        <v>4.219290950098209E-4</v>
      </c>
      <c r="I3">
        <f>B3-D3</f>
        <v>4.219290950098209E-4</v>
      </c>
      <c r="L3">
        <f>L2+1</f>
        <v>2</v>
      </c>
      <c r="M3">
        <v>1.0406498250470699</v>
      </c>
      <c r="O3">
        <v>1.0432084887683599</v>
      </c>
      <c r="P3">
        <v>1.0412156439457301</v>
      </c>
      <c r="Q3">
        <v>1.0408788261603199</v>
      </c>
      <c r="R3">
        <f t="shared" ref="R3:R29" si="2">AVERAGE(N3:Q3)</f>
        <v>1.0417676529581366</v>
      </c>
      <c r="S3">
        <f t="shared" ref="S3:S29" si="3">M3-R3</f>
        <v>-1.1178279110666267E-3</v>
      </c>
      <c r="V3">
        <f>M3-O3</f>
        <v>-2.5586637212899888E-3</v>
      </c>
    </row>
    <row r="4" spans="1:22" x14ac:dyDescent="0.25">
      <c r="A4">
        <f t="shared" ref="A4:A15" si="4">A3+1</f>
        <v>3</v>
      </c>
      <c r="B4">
        <v>0.98497894582565404</v>
      </c>
      <c r="D4">
        <v>0.98454773602754098</v>
      </c>
      <c r="E4">
        <f t="shared" si="0"/>
        <v>0.98454773602754098</v>
      </c>
      <c r="F4">
        <f t="shared" si="1"/>
        <v>4.3120979811306359E-4</v>
      </c>
      <c r="I4">
        <f>B4-D4</f>
        <v>4.3120979811306359E-4</v>
      </c>
      <c r="L4">
        <f t="shared" ref="L4:L15" si="5">L3+1</f>
        <v>3</v>
      </c>
      <c r="M4">
        <v>0.98497894582565404</v>
      </c>
      <c r="P4">
        <v>0.98554266464668705</v>
      </c>
      <c r="Q4">
        <v>0.98508014335787897</v>
      </c>
      <c r="R4">
        <f t="shared" si="2"/>
        <v>0.98531140400228301</v>
      </c>
      <c r="S4">
        <f t="shared" si="3"/>
        <v>-3.3245817662896915E-4</v>
      </c>
      <c r="V4">
        <f>M4-O4</f>
        <v>0.98497894582565404</v>
      </c>
    </row>
    <row r="5" spans="1:22" x14ac:dyDescent="0.25">
      <c r="A5">
        <f t="shared" si="4"/>
        <v>4</v>
      </c>
      <c r="B5">
        <v>1.0065433019747101</v>
      </c>
      <c r="C5">
        <v>1.0066809260952401</v>
      </c>
      <c r="D5">
        <v>1.0061822655791099</v>
      </c>
      <c r="E5">
        <f t="shared" si="0"/>
        <v>1.006431595837175</v>
      </c>
      <c r="F5">
        <f t="shared" si="1"/>
        <v>1.1170613753508363E-4</v>
      </c>
      <c r="H5">
        <f>B5-C5</f>
        <v>-1.3762412052997774E-4</v>
      </c>
      <c r="I5">
        <f>B5-D5</f>
        <v>3.61036395600145E-4</v>
      </c>
      <c r="L5">
        <f t="shared" si="5"/>
        <v>4</v>
      </c>
      <c r="M5">
        <v>1.0065433019747101</v>
      </c>
      <c r="N5">
        <v>1.00738779490401</v>
      </c>
      <c r="O5">
        <v>1.0092665714946301</v>
      </c>
      <c r="P5">
        <v>1.00705894253288</v>
      </c>
      <c r="Q5">
        <v>1.0066468089824201</v>
      </c>
      <c r="R5">
        <f t="shared" si="2"/>
        <v>1.007590029478485</v>
      </c>
      <c r="S5">
        <f t="shared" si="3"/>
        <v>-1.0467275037748802E-3</v>
      </c>
      <c r="U5">
        <f>M5-N5</f>
        <v>-8.4449292929988928E-4</v>
      </c>
      <c r="V5">
        <f>M5-O5</f>
        <v>-2.7232695199199686E-3</v>
      </c>
    </row>
    <row r="6" spans="1:22" x14ac:dyDescent="0.25">
      <c r="A6">
        <f t="shared" si="4"/>
        <v>5</v>
      </c>
      <c r="B6">
        <v>1.0154029282732999</v>
      </c>
      <c r="C6">
        <v>1.01502718692009</v>
      </c>
      <c r="D6">
        <v>1.0149982653328</v>
      </c>
      <c r="E6">
        <f t="shared" si="0"/>
        <v>1.015012726126445</v>
      </c>
      <c r="F6">
        <f t="shared" si="1"/>
        <v>3.9020214685492327E-4</v>
      </c>
      <c r="H6">
        <f>B6-C6</f>
        <v>3.7574135320994628E-4</v>
      </c>
      <c r="I6">
        <f>B6-D6</f>
        <v>4.0466294049990026E-4</v>
      </c>
      <c r="L6">
        <f t="shared" si="5"/>
        <v>5</v>
      </c>
      <c r="M6">
        <v>1.0154029282732999</v>
      </c>
      <c r="O6">
        <v>1.0180936668253999</v>
      </c>
      <c r="P6">
        <v>1.0160002001258299</v>
      </c>
      <c r="Q6">
        <v>1.01551019434447</v>
      </c>
      <c r="R6">
        <f t="shared" si="2"/>
        <v>1.0165346870985665</v>
      </c>
      <c r="S6">
        <f t="shared" si="3"/>
        <v>-1.1317588252666155E-3</v>
      </c>
      <c r="U6">
        <f>M6-N6</f>
        <v>1.0154029282732999</v>
      </c>
      <c r="V6">
        <f>M6-O6</f>
        <v>-2.6907385521000027E-3</v>
      </c>
    </row>
    <row r="7" spans="1:22" x14ac:dyDescent="0.25">
      <c r="A7">
        <f t="shared" si="4"/>
        <v>6</v>
      </c>
      <c r="B7">
        <v>1.0045286737936201</v>
      </c>
      <c r="C7">
        <v>1.0041732205816001</v>
      </c>
      <c r="D7">
        <v>1.0040637232387499</v>
      </c>
      <c r="E7">
        <f t="shared" si="0"/>
        <v>1.004118471910175</v>
      </c>
      <c r="F7">
        <f t="shared" si="1"/>
        <v>4.1020188344509378E-4</v>
      </c>
      <c r="H7">
        <f>B7-C7</f>
        <v>3.5545321202001823E-4</v>
      </c>
      <c r="I7">
        <f>B7-D7</f>
        <v>4.6495055487016934E-4</v>
      </c>
      <c r="L7">
        <f t="shared" si="5"/>
        <v>6</v>
      </c>
      <c r="M7">
        <v>1.0045286737936201</v>
      </c>
      <c r="N7">
        <v>1.0041129313360699</v>
      </c>
      <c r="O7">
        <v>1.00703424180135</v>
      </c>
      <c r="R7">
        <f t="shared" si="2"/>
        <v>1.0055735865687101</v>
      </c>
      <c r="S7">
        <f t="shared" si="3"/>
        <v>-1.0449127750900011E-3</v>
      </c>
      <c r="U7">
        <f>M7-N7</f>
        <v>4.1574245755016115E-4</v>
      </c>
      <c r="V7">
        <f>M7-O7</f>
        <v>-2.5055680077299414E-3</v>
      </c>
    </row>
    <row r="8" spans="1:22" x14ac:dyDescent="0.25">
      <c r="A8">
        <f t="shared" si="4"/>
        <v>7</v>
      </c>
      <c r="B8">
        <v>1.0161368186034101</v>
      </c>
      <c r="C8">
        <v>1.0161185264120201</v>
      </c>
      <c r="D8">
        <v>1.0159845803976599</v>
      </c>
      <c r="E8">
        <f t="shared" si="0"/>
        <v>1.01605155340484</v>
      </c>
      <c r="F8">
        <f t="shared" si="1"/>
        <v>8.5265198570105838E-5</v>
      </c>
      <c r="H8">
        <f>B8-C8</f>
        <v>1.8292191390045787E-5</v>
      </c>
      <c r="I8">
        <f>B8-D8</f>
        <v>1.5223820575016589E-4</v>
      </c>
      <c r="L8">
        <f t="shared" si="5"/>
        <v>7</v>
      </c>
      <c r="M8">
        <v>1.0161368186034101</v>
      </c>
      <c r="N8">
        <v>1.0168928618961799</v>
      </c>
      <c r="Q8">
        <v>1.01637063321109</v>
      </c>
      <c r="R8">
        <f t="shared" si="2"/>
        <v>1.0166317475536348</v>
      </c>
      <c r="S8">
        <f t="shared" si="3"/>
        <v>-4.9492895022473782E-4</v>
      </c>
      <c r="U8">
        <f>M8-N8</f>
        <v>-7.5604329276979243E-4</v>
      </c>
      <c r="V8">
        <f>M8-O8</f>
        <v>1.0161368186034101</v>
      </c>
    </row>
    <row r="9" spans="1:22" x14ac:dyDescent="0.25">
      <c r="A9">
        <f t="shared" si="4"/>
        <v>8</v>
      </c>
      <c r="B9">
        <v>1.0539804121422101</v>
      </c>
      <c r="D9">
        <v>1.0538836433144501</v>
      </c>
      <c r="E9">
        <f t="shared" si="0"/>
        <v>1.0538836433144501</v>
      </c>
      <c r="F9">
        <f t="shared" si="1"/>
        <v>9.6768827759996512E-5</v>
      </c>
      <c r="I9">
        <f>B9-D9</f>
        <v>9.6768827759996512E-5</v>
      </c>
      <c r="L9">
        <f t="shared" si="5"/>
        <v>8</v>
      </c>
      <c r="M9">
        <v>1.0539804121422101</v>
      </c>
      <c r="Q9">
        <v>1.05413607194158</v>
      </c>
      <c r="R9">
        <f t="shared" si="2"/>
        <v>1.05413607194158</v>
      </c>
      <c r="S9">
        <f t="shared" si="3"/>
        <v>-1.5565979936993379E-4</v>
      </c>
      <c r="V9">
        <f>M9-O9</f>
        <v>1.0539804121422101</v>
      </c>
    </row>
    <row r="10" spans="1:22" x14ac:dyDescent="0.25">
      <c r="A10">
        <f t="shared" si="4"/>
        <v>9</v>
      </c>
      <c r="B10">
        <v>0.99755068015177195</v>
      </c>
      <c r="C10">
        <v>0.99741519612303198</v>
      </c>
      <c r="D10">
        <v>0.99742767788278297</v>
      </c>
      <c r="E10">
        <f t="shared" si="0"/>
        <v>0.99742143700290753</v>
      </c>
      <c r="F10">
        <f t="shared" si="1"/>
        <v>1.292431488644219E-4</v>
      </c>
      <c r="H10">
        <f>B10-C10</f>
        <v>1.3548402873997389E-4</v>
      </c>
      <c r="I10">
        <f>B10-D10</f>
        <v>1.2300226898898092E-4</v>
      </c>
      <c r="L10">
        <f t="shared" si="5"/>
        <v>9</v>
      </c>
      <c r="M10">
        <v>0.99755068015177195</v>
      </c>
      <c r="N10">
        <v>0.99831267703430804</v>
      </c>
      <c r="Q10">
        <v>0.99783383624724797</v>
      </c>
      <c r="R10">
        <f t="shared" si="2"/>
        <v>0.99807325664077795</v>
      </c>
      <c r="S10">
        <f t="shared" si="3"/>
        <v>-5.2257648900599918E-4</v>
      </c>
      <c r="U10">
        <f>M10-N10</f>
        <v>-7.6199688253608677E-4</v>
      </c>
      <c r="V10">
        <f>M10-O10</f>
        <v>0.99755068015177195</v>
      </c>
    </row>
    <row r="11" spans="1:22" x14ac:dyDescent="0.25">
      <c r="A11">
        <f t="shared" si="4"/>
        <v>10</v>
      </c>
      <c r="B11">
        <v>0.99004006670590405</v>
      </c>
      <c r="C11">
        <v>0.98986574939618199</v>
      </c>
      <c r="E11">
        <f t="shared" si="0"/>
        <v>0.98986574939618199</v>
      </c>
      <c r="F11">
        <f t="shared" si="1"/>
        <v>1.7431730972206072E-4</v>
      </c>
      <c r="H11">
        <f>B11-C11</f>
        <v>1.7431730972206072E-4</v>
      </c>
      <c r="L11">
        <f t="shared" si="5"/>
        <v>10</v>
      </c>
      <c r="M11">
        <v>0.99004006670590405</v>
      </c>
      <c r="N11">
        <v>0.99084520668125498</v>
      </c>
      <c r="O11">
        <v>0.99248100718796195</v>
      </c>
      <c r="R11">
        <f t="shared" si="2"/>
        <v>0.99166310693460846</v>
      </c>
      <c r="S11">
        <f t="shared" si="3"/>
        <v>-1.6230402287044088E-3</v>
      </c>
      <c r="U11">
        <f>M11-N11</f>
        <v>-8.0513997535092141E-4</v>
      </c>
    </row>
    <row r="12" spans="1:22" x14ac:dyDescent="0.25">
      <c r="A12">
        <f t="shared" si="4"/>
        <v>11</v>
      </c>
      <c r="B12">
        <v>0.993184437492029</v>
      </c>
      <c r="C12">
        <v>0.99287376925974502</v>
      </c>
      <c r="E12">
        <f t="shared" si="0"/>
        <v>0.99287376925974502</v>
      </c>
      <c r="F12">
        <f t="shared" si="1"/>
        <v>3.1066823228398377E-4</v>
      </c>
      <c r="H12">
        <f>B12-C12</f>
        <v>3.1066823228398377E-4</v>
      </c>
      <c r="L12">
        <f t="shared" si="5"/>
        <v>11</v>
      </c>
      <c r="M12">
        <v>0.993184437492029</v>
      </c>
      <c r="N12">
        <v>0.99400523498397397</v>
      </c>
      <c r="O12">
        <v>0.99565128728928798</v>
      </c>
      <c r="R12">
        <f t="shared" si="2"/>
        <v>0.99482826113663103</v>
      </c>
      <c r="S12">
        <f t="shared" si="3"/>
        <v>-1.6438236446020271E-3</v>
      </c>
      <c r="U12">
        <f>M12-N12</f>
        <v>-8.2079749194496898E-4</v>
      </c>
    </row>
    <row r="13" spans="1:22" x14ac:dyDescent="0.25">
      <c r="A13">
        <f t="shared" si="4"/>
        <v>12</v>
      </c>
      <c r="B13">
        <v>0.986348739243599</v>
      </c>
      <c r="C13">
        <v>0.986040886105498</v>
      </c>
      <c r="E13">
        <f t="shared" si="0"/>
        <v>0.986040886105498</v>
      </c>
      <c r="F13">
        <f t="shared" si="1"/>
        <v>3.0785313810099968E-4</v>
      </c>
      <c r="H13">
        <f>B13-C13</f>
        <v>3.0785313810099968E-4</v>
      </c>
      <c r="L13">
        <f t="shared" si="5"/>
        <v>12</v>
      </c>
      <c r="M13">
        <v>0.986348739243599</v>
      </c>
      <c r="N13">
        <v>0.98586066660332705</v>
      </c>
      <c r="O13">
        <v>0.98880292309167095</v>
      </c>
      <c r="R13">
        <f t="shared" si="2"/>
        <v>0.987331794847499</v>
      </c>
      <c r="S13">
        <f t="shared" si="3"/>
        <v>-9.8305560389999602E-4</v>
      </c>
      <c r="U13">
        <f>M13-N13</f>
        <v>4.8807264027195263E-4</v>
      </c>
    </row>
    <row r="14" spans="1:22" x14ac:dyDescent="0.25">
      <c r="A14">
        <f t="shared" si="4"/>
        <v>13</v>
      </c>
      <c r="B14">
        <v>0.98192207626478001</v>
      </c>
      <c r="C14">
        <v>0.98149653091711597</v>
      </c>
      <c r="E14">
        <f t="shared" si="0"/>
        <v>0.98149653091711597</v>
      </c>
      <c r="F14">
        <f t="shared" si="1"/>
        <v>4.2554534766403584E-4</v>
      </c>
      <c r="H14">
        <f>B14-C14</f>
        <v>4.2554534766403584E-4</v>
      </c>
      <c r="L14">
        <f t="shared" si="5"/>
        <v>13</v>
      </c>
      <c r="M14">
        <v>0.98192207626478001</v>
      </c>
      <c r="N14">
        <v>0.981548201499997</v>
      </c>
      <c r="O14">
        <v>0.98437788441562302</v>
      </c>
      <c r="R14">
        <f t="shared" si="2"/>
        <v>0.98296304295781001</v>
      </c>
      <c r="S14">
        <f t="shared" si="3"/>
        <v>-1.0409666930299988E-3</v>
      </c>
      <c r="U14">
        <f>M14-N14</f>
        <v>3.7387476478301096E-4</v>
      </c>
    </row>
    <row r="15" spans="1:22" x14ac:dyDescent="0.25">
      <c r="A15">
        <f t="shared" si="4"/>
        <v>14</v>
      </c>
      <c r="B15">
        <v>0.96786795658346303</v>
      </c>
      <c r="C15">
        <v>0.96727053489938097</v>
      </c>
      <c r="E15">
        <f t="shared" si="0"/>
        <v>0.96727053489938097</v>
      </c>
      <c r="F15">
        <f t="shared" si="1"/>
        <v>5.9742168408205565E-4</v>
      </c>
      <c r="H15">
        <f>B15-C15</f>
        <v>5.9742168408205565E-4</v>
      </c>
      <c r="L15">
        <f t="shared" si="5"/>
        <v>14</v>
      </c>
      <c r="M15">
        <v>0.96786795658346303</v>
      </c>
      <c r="N15">
        <v>0.96824120633919597</v>
      </c>
      <c r="R15">
        <f t="shared" si="2"/>
        <v>0.96824120633919597</v>
      </c>
      <c r="S15">
        <f t="shared" si="3"/>
        <v>-3.7324975573294061E-4</v>
      </c>
      <c r="U15">
        <f>M15-N15</f>
        <v>-3.7324975573294061E-4</v>
      </c>
    </row>
    <row r="16" spans="1:22" x14ac:dyDescent="0.25">
      <c r="A16">
        <v>1</v>
      </c>
      <c r="B16">
        <v>0</v>
      </c>
      <c r="D16">
        <v>0</v>
      </c>
      <c r="E16">
        <f t="shared" si="0"/>
        <v>0</v>
      </c>
      <c r="F16">
        <f t="shared" si="1"/>
        <v>0</v>
      </c>
      <c r="I16">
        <f>B16-D16</f>
        <v>0</v>
      </c>
      <c r="L16">
        <v>1</v>
      </c>
      <c r="M16">
        <v>0</v>
      </c>
      <c r="O16">
        <v>-1.39956813493785E-4</v>
      </c>
      <c r="P16">
        <v>0</v>
      </c>
      <c r="R16">
        <f t="shared" si="2"/>
        <v>-6.9978406746892501E-5</v>
      </c>
      <c r="S16">
        <f t="shared" si="3"/>
        <v>6.9978406746892501E-5</v>
      </c>
      <c r="V16">
        <f>M16-O16</f>
        <v>1.39956813493785E-4</v>
      </c>
    </row>
    <row r="17" spans="1:22" x14ac:dyDescent="0.25">
      <c r="A17">
        <f>A16+1</f>
        <v>2</v>
      </c>
      <c r="B17">
        <v>-9.0461125882660101E-2</v>
      </c>
      <c r="D17">
        <v>-9.0263806526778304E-2</v>
      </c>
      <c r="E17">
        <f t="shared" si="0"/>
        <v>-9.0263806526778304E-2</v>
      </c>
      <c r="F17">
        <f t="shared" si="1"/>
        <v>-1.9731935588179761E-4</v>
      </c>
      <c r="I17">
        <f>B17-D17</f>
        <v>-1.9731935588179761E-4</v>
      </c>
      <c r="L17">
        <f>L16+1</f>
        <v>2</v>
      </c>
      <c r="M17">
        <v>-9.0461125882660101E-2</v>
      </c>
      <c r="O17">
        <v>-9.1370060176575493E-2</v>
      </c>
      <c r="P17">
        <v>-9.0709356255843795E-2</v>
      </c>
      <c r="Q17">
        <v>-9.0538352765466706E-2</v>
      </c>
      <c r="R17">
        <f t="shared" si="2"/>
        <v>-9.087258973262867E-2</v>
      </c>
      <c r="S17">
        <f t="shared" si="3"/>
        <v>4.1146384996856855E-4</v>
      </c>
      <c r="V17">
        <f>M17-O17</f>
        <v>9.0893429391539216E-4</v>
      </c>
    </row>
    <row r="18" spans="1:22" x14ac:dyDescent="0.25">
      <c r="A18">
        <f t="shared" ref="A18:A29" si="6">A17+1</f>
        <v>3</v>
      </c>
      <c r="B18">
        <v>-0.22155682349432201</v>
      </c>
      <c r="D18">
        <v>-0.22137516782552299</v>
      </c>
      <c r="E18">
        <f t="shared" si="0"/>
        <v>-0.22137516782552299</v>
      </c>
      <c r="F18">
        <f t="shared" si="1"/>
        <v>-1.8165566879901895E-4</v>
      </c>
      <c r="I18">
        <f>B18-D18</f>
        <v>-1.8165566879901895E-4</v>
      </c>
      <c r="L18">
        <f t="shared" ref="L18:L29" si="7">L17+1</f>
        <v>3</v>
      </c>
      <c r="M18">
        <v>-0.22155682349432201</v>
      </c>
      <c r="P18">
        <v>-0.22191577426275499</v>
      </c>
      <c r="Q18">
        <v>-0.22186801898415801</v>
      </c>
      <c r="R18">
        <f t="shared" si="2"/>
        <v>-0.22189189662345649</v>
      </c>
      <c r="S18">
        <f t="shared" si="3"/>
        <v>3.3507312913447218E-4</v>
      </c>
      <c r="V18">
        <f>M18-O18</f>
        <v>-0.22155682349432201</v>
      </c>
    </row>
    <row r="19" spans="1:22" x14ac:dyDescent="0.25">
      <c r="A19">
        <f t="shared" si="6"/>
        <v>4</v>
      </c>
      <c r="B19">
        <v>-0.184413311497717</v>
      </c>
      <c r="C19">
        <v>-0.184149148888651</v>
      </c>
      <c r="D19">
        <v>-0.18423412510171899</v>
      </c>
      <c r="E19">
        <f t="shared" si="0"/>
        <v>-0.18419163699518498</v>
      </c>
      <c r="F19">
        <f t="shared" si="1"/>
        <v>-2.2167450253202103E-4</v>
      </c>
      <c r="H19">
        <f>B19-C19</f>
        <v>-2.6416260906600431E-4</v>
      </c>
      <c r="I19">
        <f>B19-D19</f>
        <v>-1.7918639599801001E-4</v>
      </c>
      <c r="L19">
        <f t="shared" si="7"/>
        <v>4</v>
      </c>
      <c r="M19">
        <v>-0.184413311497717</v>
      </c>
      <c r="N19">
        <v>-0.18414512031827501</v>
      </c>
      <c r="O19">
        <v>-0.18485274849934999</v>
      </c>
      <c r="P19">
        <v>-0.18490181904522801</v>
      </c>
      <c r="Q19">
        <v>-0.184811265797684</v>
      </c>
      <c r="R19">
        <f t="shared" si="2"/>
        <v>-0.18467773841513427</v>
      </c>
      <c r="S19">
        <f t="shared" si="3"/>
        <v>2.6442691741726532E-4</v>
      </c>
      <c r="U19">
        <f>M19-N19</f>
        <v>-2.6819117944199E-4</v>
      </c>
      <c r="V19">
        <f>M19-O19</f>
        <v>4.3943700163298627E-4</v>
      </c>
    </row>
    <row r="20" spans="1:22" x14ac:dyDescent="0.25">
      <c r="A20">
        <f t="shared" si="6"/>
        <v>5</v>
      </c>
      <c r="B20">
        <v>-0.158347920384665</v>
      </c>
      <c r="C20">
        <v>-0.158459102031588</v>
      </c>
      <c r="D20">
        <v>-0.15816294292230801</v>
      </c>
      <c r="E20">
        <f t="shared" si="0"/>
        <v>-0.158311022476948</v>
      </c>
      <c r="F20">
        <f t="shared" si="1"/>
        <v>-3.6897907716992862E-5</v>
      </c>
      <c r="H20">
        <f>B20-C20</f>
        <v>1.1118164692300314E-4</v>
      </c>
      <c r="I20">
        <f>B20-D20</f>
        <v>-1.8497746235698886E-4</v>
      </c>
      <c r="L20">
        <f t="shared" si="7"/>
        <v>5</v>
      </c>
      <c r="M20">
        <v>-0.158347920384665</v>
      </c>
      <c r="O20">
        <v>-0.15883079647999401</v>
      </c>
      <c r="P20">
        <v>-0.158670235714337</v>
      </c>
      <c r="Q20">
        <v>-0.158692428274229</v>
      </c>
      <c r="R20">
        <f t="shared" si="2"/>
        <v>-0.15873115348952002</v>
      </c>
      <c r="S20">
        <f t="shared" si="3"/>
        <v>3.8323310485502415E-4</v>
      </c>
      <c r="U20">
        <f>M20-N20</f>
        <v>-0.158347920384665</v>
      </c>
      <c r="V20">
        <f>M20-O20</f>
        <v>4.8287609532901565E-4</v>
      </c>
    </row>
    <row r="21" spans="1:22" x14ac:dyDescent="0.25">
      <c r="A21">
        <f t="shared" si="6"/>
        <v>6</v>
      </c>
      <c r="B21">
        <v>-0.26197097014236598</v>
      </c>
      <c r="C21">
        <v>-0.261900761167288</v>
      </c>
      <c r="D21">
        <v>-0.261507434032476</v>
      </c>
      <c r="E21">
        <f t="shared" si="0"/>
        <v>-0.261704097599882</v>
      </c>
      <c r="F21">
        <f t="shared" si="1"/>
        <v>-2.6687254248397574E-4</v>
      </c>
      <c r="H21">
        <f>B21-C21</f>
        <v>-7.0208975077978852E-5</v>
      </c>
      <c r="I21">
        <f>B21-D21</f>
        <v>-4.6353610988997263E-4</v>
      </c>
      <c r="L21">
        <f t="shared" si="7"/>
        <v>6</v>
      </c>
      <c r="M21">
        <v>-0.26197097014236598</v>
      </c>
      <c r="N21">
        <v>-0.26182701388396801</v>
      </c>
      <c r="O21">
        <v>-0.262509393108876</v>
      </c>
      <c r="R21">
        <f t="shared" si="2"/>
        <v>-0.262168203496422</v>
      </c>
      <c r="S21">
        <f t="shared" si="3"/>
        <v>1.972333540560256E-4</v>
      </c>
      <c r="U21">
        <f>M21-N21</f>
        <v>-1.4395625839797033E-4</v>
      </c>
      <c r="V21">
        <f>M21-O21</f>
        <v>5.3842296651002153E-4</v>
      </c>
    </row>
    <row r="22" spans="1:22" x14ac:dyDescent="0.25">
      <c r="A22">
        <f t="shared" si="6"/>
        <v>7</v>
      </c>
      <c r="B22">
        <v>-0.24688820349709401</v>
      </c>
      <c r="C22">
        <v>-0.24662780307485599</v>
      </c>
      <c r="D22">
        <v>-0.24693201037627699</v>
      </c>
      <c r="E22">
        <f t="shared" si="0"/>
        <v>-0.24677990672556649</v>
      </c>
      <c r="F22">
        <f t="shared" si="1"/>
        <v>-1.0829677152751627E-4</v>
      </c>
      <c r="H22">
        <f>B22-C22</f>
        <v>-2.6040042223801629E-4</v>
      </c>
      <c r="I22">
        <f>B22-D22</f>
        <v>4.380687918298376E-5</v>
      </c>
      <c r="L22">
        <f t="shared" si="7"/>
        <v>7</v>
      </c>
      <c r="M22">
        <v>-0.24688820349709401</v>
      </c>
      <c r="N22">
        <v>-0.246924147130336</v>
      </c>
      <c r="Q22">
        <v>-0.247475643338531</v>
      </c>
      <c r="R22">
        <f t="shared" si="2"/>
        <v>-0.2471998952344335</v>
      </c>
      <c r="S22">
        <f t="shared" si="3"/>
        <v>3.1169173733949784E-4</v>
      </c>
      <c r="U22">
        <f>M22-N22</f>
        <v>3.5943633241997119E-5</v>
      </c>
      <c r="V22">
        <f>M22-O22</f>
        <v>-0.24688820349709401</v>
      </c>
    </row>
    <row r="23" spans="1:22" x14ac:dyDescent="0.25">
      <c r="A23">
        <f t="shared" si="6"/>
        <v>8</v>
      </c>
      <c r="B23">
        <v>-0.25608161578153699</v>
      </c>
      <c r="D23">
        <v>-0.256180975889649</v>
      </c>
      <c r="E23">
        <f t="shared" si="0"/>
        <v>-0.256180975889649</v>
      </c>
      <c r="F23">
        <f t="shared" si="1"/>
        <v>9.9360108112012124E-5</v>
      </c>
      <c r="I23">
        <f>B23-D23</f>
        <v>9.9360108112012124E-5</v>
      </c>
      <c r="L23">
        <f t="shared" si="7"/>
        <v>8</v>
      </c>
      <c r="M23">
        <v>-0.25608161578153699</v>
      </c>
      <c r="Q23">
        <v>-0.25672852658971901</v>
      </c>
      <c r="R23">
        <f t="shared" si="2"/>
        <v>-0.25672852658971901</v>
      </c>
      <c r="S23">
        <f t="shared" si="3"/>
        <v>6.4691080818202185E-4</v>
      </c>
      <c r="V23">
        <f>M23-O23</f>
        <v>-0.25608161578153699</v>
      </c>
    </row>
    <row r="24" spans="1:22" x14ac:dyDescent="0.25">
      <c r="A24">
        <f t="shared" si="6"/>
        <v>9</v>
      </c>
      <c r="B24">
        <v>-0.274014049960765</v>
      </c>
      <c r="C24">
        <v>-0.27392868994992797</v>
      </c>
      <c r="D24">
        <v>-0.27408047194549201</v>
      </c>
      <c r="E24">
        <f t="shared" si="0"/>
        <v>-0.27400458094770996</v>
      </c>
      <c r="F24">
        <f t="shared" si="1"/>
        <v>-9.4690130550412199E-6</v>
      </c>
      <c r="H24">
        <f>B24-C24</f>
        <v>-8.5360010837032263E-5</v>
      </c>
      <c r="I24">
        <f>B24-D24</f>
        <v>6.6421984727005334E-5</v>
      </c>
      <c r="L24">
        <f t="shared" si="7"/>
        <v>9</v>
      </c>
      <c r="M24">
        <v>-0.274014049960765</v>
      </c>
      <c r="N24">
        <v>-0.274095100119644</v>
      </c>
      <c r="Q24">
        <v>-0.27457408259546801</v>
      </c>
      <c r="R24">
        <f t="shared" si="2"/>
        <v>-0.274334591357556</v>
      </c>
      <c r="S24">
        <f t="shared" si="3"/>
        <v>3.2054139679099647E-4</v>
      </c>
      <c r="U24">
        <f>M24-N24</f>
        <v>8.1050158878992473E-5</v>
      </c>
      <c r="V24">
        <f>M24-O24</f>
        <v>-0.274014049960765</v>
      </c>
    </row>
    <row r="25" spans="1:22" x14ac:dyDescent="0.25">
      <c r="A25">
        <f t="shared" si="6"/>
        <v>10</v>
      </c>
      <c r="B25">
        <v>-0.27518344370102399</v>
      </c>
      <c r="C25">
        <v>-0.27508585201048902</v>
      </c>
      <c r="E25">
        <f t="shared" si="0"/>
        <v>-0.27508585201048902</v>
      </c>
      <c r="F25">
        <f t="shared" si="1"/>
        <v>-9.7591690534970521E-5</v>
      </c>
      <c r="H25">
        <f>B25-C25</f>
        <v>-9.7591690534970521E-5</v>
      </c>
      <c r="L25">
        <f t="shared" si="7"/>
        <v>10</v>
      </c>
      <c r="M25">
        <v>-0.27518344370102399</v>
      </c>
      <c r="N25">
        <v>-0.27525657562424999</v>
      </c>
      <c r="O25">
        <v>-0.27562331442126098</v>
      </c>
      <c r="R25">
        <f t="shared" si="2"/>
        <v>-0.27543994502275548</v>
      </c>
      <c r="S25">
        <f t="shared" si="3"/>
        <v>2.5650132173149487E-4</v>
      </c>
      <c r="U25">
        <f>M25-N25</f>
        <v>7.3131923225999707E-5</v>
      </c>
    </row>
    <row r="26" spans="1:22" x14ac:dyDescent="0.25">
      <c r="A26">
        <f t="shared" si="6"/>
        <v>11</v>
      </c>
      <c r="B26">
        <v>-0.27022014516701998</v>
      </c>
      <c r="C26">
        <v>-0.27008598593674199</v>
      </c>
      <c r="E26">
        <f t="shared" si="0"/>
        <v>-0.27008598593674199</v>
      </c>
      <c r="F26">
        <f t="shared" si="1"/>
        <v>-1.3415923027798593E-4</v>
      </c>
      <c r="H26">
        <f>B26-C26</f>
        <v>-1.3415923027798593E-4</v>
      </c>
      <c r="L26">
        <f t="shared" si="7"/>
        <v>11</v>
      </c>
      <c r="M26">
        <v>-0.27022014516701998</v>
      </c>
      <c r="N26">
        <v>-0.270339842869463</v>
      </c>
      <c r="O26">
        <v>-0.27068659582169002</v>
      </c>
      <c r="R26">
        <f t="shared" si="2"/>
        <v>-0.27051321934557648</v>
      </c>
      <c r="S26">
        <f t="shared" si="3"/>
        <v>2.9307417855650719E-4</v>
      </c>
      <c r="U26">
        <f>M26-N26</f>
        <v>1.1969770244302236E-4</v>
      </c>
    </row>
    <row r="27" spans="1:22" x14ac:dyDescent="0.25">
      <c r="A27">
        <f t="shared" si="6"/>
        <v>12</v>
      </c>
      <c r="B27">
        <v>-0.273816753523551</v>
      </c>
      <c r="C27">
        <v>-0.27374772297414302</v>
      </c>
      <c r="E27">
        <f t="shared" si="0"/>
        <v>-0.27374772297414302</v>
      </c>
      <c r="F27">
        <f t="shared" si="1"/>
        <v>-6.9030549407989028E-5</v>
      </c>
      <c r="H27">
        <f>B27-C27</f>
        <v>-6.9030549407989028E-5</v>
      </c>
      <c r="L27">
        <f t="shared" si="7"/>
        <v>12</v>
      </c>
      <c r="M27">
        <v>-0.273816753523551</v>
      </c>
      <c r="N27">
        <v>-0.273522168463249</v>
      </c>
      <c r="O27">
        <v>-0.27434487523751999</v>
      </c>
      <c r="R27">
        <f t="shared" si="2"/>
        <v>-0.2739335218503845</v>
      </c>
      <c r="S27">
        <f t="shared" si="3"/>
        <v>1.1676832683349403E-4</v>
      </c>
      <c r="U27">
        <f>M27-N27</f>
        <v>-2.9458506030199949E-4</v>
      </c>
    </row>
    <row r="28" spans="1:22" x14ac:dyDescent="0.25">
      <c r="A28">
        <f t="shared" si="6"/>
        <v>13</v>
      </c>
      <c r="B28">
        <v>-0.27432623152153401</v>
      </c>
      <c r="C28">
        <v>-0.274291570510167</v>
      </c>
      <c r="E28">
        <f t="shared" si="0"/>
        <v>-0.274291570510167</v>
      </c>
      <c r="F28">
        <f t="shared" si="1"/>
        <v>-3.4661011367009831E-5</v>
      </c>
      <c r="H28">
        <f>B28-C28</f>
        <v>-3.4661011367009831E-5</v>
      </c>
      <c r="L28">
        <f t="shared" si="7"/>
        <v>13</v>
      </c>
      <c r="M28">
        <v>-0.27432623152153401</v>
      </c>
      <c r="N28">
        <v>-0.27420600661182498</v>
      </c>
      <c r="O28">
        <v>-0.27488512587349101</v>
      </c>
      <c r="R28">
        <f t="shared" si="2"/>
        <v>-0.27454556624265802</v>
      </c>
      <c r="S28">
        <f t="shared" si="3"/>
        <v>2.1933472112400931E-4</v>
      </c>
      <c r="U28">
        <f>M28-N28</f>
        <v>-1.2022490970903243E-4</v>
      </c>
    </row>
    <row r="29" spans="1:22" x14ac:dyDescent="0.25">
      <c r="A29">
        <f t="shared" si="6"/>
        <v>14</v>
      </c>
      <c r="B29">
        <v>-0.28707204234544798</v>
      </c>
      <c r="C29">
        <v>-0.28705251032326801</v>
      </c>
      <c r="E29">
        <f t="shared" si="0"/>
        <v>-0.28705251032326801</v>
      </c>
      <c r="F29">
        <f t="shared" si="1"/>
        <v>-1.9532022179968855E-5</v>
      </c>
      <c r="H29">
        <f>B29-C29</f>
        <v>-1.9532022179968855E-5</v>
      </c>
      <c r="L29">
        <f t="shared" si="7"/>
        <v>14</v>
      </c>
      <c r="M29">
        <v>-0.28707204234544798</v>
      </c>
      <c r="N29">
        <v>-0.28716092921660902</v>
      </c>
      <c r="R29">
        <f t="shared" si="2"/>
        <v>-0.28716092921660902</v>
      </c>
      <c r="S29">
        <f t="shared" si="3"/>
        <v>8.8886871161042436E-5</v>
      </c>
      <c r="U29">
        <f>M29-N29</f>
        <v>8.8886871161042436E-5</v>
      </c>
    </row>
    <row r="30" spans="1:22" x14ac:dyDescent="0.25">
      <c r="G30" t="s">
        <v>49</v>
      </c>
      <c r="H30">
        <f>AVERAGE(H2:H29)</f>
        <v>8.1961375130959468E-5</v>
      </c>
      <c r="I30">
        <f>AVERAGE(I2:I29)</f>
        <v>1.0885548938102828E-4</v>
      </c>
      <c r="T30" t="s">
        <v>49</v>
      </c>
      <c r="U30">
        <f>AVERAGE(U2:U29)</f>
        <v>4.2677136515235269E-2</v>
      </c>
      <c r="V30">
        <f>AVERAGE(V2:V29)</f>
        <v>0.16907395047725943</v>
      </c>
    </row>
    <row r="34" spans="1:20" x14ac:dyDescent="0.25">
      <c r="A34" t="s">
        <v>44</v>
      </c>
      <c r="B34" t="s">
        <v>15</v>
      </c>
      <c r="C34" t="s">
        <v>52</v>
      </c>
      <c r="E34" t="s">
        <v>45</v>
      </c>
      <c r="F34" t="s">
        <v>53</v>
      </c>
      <c r="G34" t="s">
        <v>54</v>
      </c>
      <c r="M34" t="s">
        <v>15</v>
      </c>
      <c r="N34" t="s">
        <v>52</v>
      </c>
      <c r="R34" t="s">
        <v>45</v>
      </c>
      <c r="S34" t="s">
        <v>53</v>
      </c>
      <c r="T34" t="s">
        <v>54</v>
      </c>
    </row>
    <row r="35" spans="1:20" x14ac:dyDescent="0.25">
      <c r="A35">
        <v>1</v>
      </c>
      <c r="B35">
        <v>0</v>
      </c>
      <c r="D35">
        <v>0</v>
      </c>
      <c r="E35">
        <f>AVERAGE(C35:D35)</f>
        <v>0</v>
      </c>
      <c r="F35">
        <f>B35-E35</f>
        <v>0</v>
      </c>
      <c r="G35">
        <f t="shared" ref="G35:G62" si="8">ABS(F35)</f>
        <v>0</v>
      </c>
      <c r="M35">
        <v>0</v>
      </c>
      <c r="O35">
        <v>-1.31739585599167E-4</v>
      </c>
      <c r="R35">
        <f>AVERAGE(N35:Q35)</f>
        <v>-1.31739585599167E-4</v>
      </c>
      <c r="S35">
        <f>M35-R35</f>
        <v>1.31739585599167E-4</v>
      </c>
      <c r="T35">
        <f>ABS(S35)</f>
        <v>1.31739585599167E-4</v>
      </c>
    </row>
    <row r="36" spans="1:20" x14ac:dyDescent="0.25">
      <c r="A36">
        <f>A35+1</f>
        <v>2</v>
      </c>
      <c r="B36">
        <v>-8.6709571111566394E-2</v>
      </c>
      <c r="D36">
        <v>-8.6976548710245793E-2</v>
      </c>
      <c r="E36">
        <f>AVERAGE(C36:D36)</f>
        <v>-8.6976548710245793E-2</v>
      </c>
      <c r="F36">
        <f>B36-E36</f>
        <v>2.669775986793993E-4</v>
      </c>
      <c r="G36">
        <f t="shared" si="8"/>
        <v>2.669775986793993E-4</v>
      </c>
      <c r="M36">
        <v>-8.6709571111566394E-2</v>
      </c>
      <c r="O36">
        <v>-8.7362679771067903E-2</v>
      </c>
      <c r="P36">
        <v>-8.6899300383127903E-2</v>
      </c>
      <c r="Q36">
        <v>-8.6764227063071006E-2</v>
      </c>
      <c r="R36">
        <f t="shared" ref="R36:R62" si="9">AVERAGE(N36:Q36)</f>
        <v>-8.7008735739088947E-2</v>
      </c>
      <c r="S36">
        <f t="shared" ref="S36:S62" si="10">M36-R36</f>
        <v>2.9916462752255235E-4</v>
      </c>
      <c r="T36">
        <f t="shared" ref="T36:T62" si="11">ABS(S36)</f>
        <v>2.9916462752255235E-4</v>
      </c>
    </row>
    <row r="37" spans="1:20" x14ac:dyDescent="0.25">
      <c r="A37">
        <f t="shared" ref="A37:A48" si="12">A36+1</f>
        <v>3</v>
      </c>
      <c r="B37">
        <v>-0.22125313820749201</v>
      </c>
      <c r="D37">
        <v>-0.222396737432622</v>
      </c>
      <c r="E37">
        <f>AVERAGE(C37:D37)</f>
        <v>-0.222396737432622</v>
      </c>
      <c r="F37">
        <f>B37-E37</f>
        <v>1.1435992251299931E-3</v>
      </c>
      <c r="G37">
        <f t="shared" si="8"/>
        <v>1.1435992251299931E-3</v>
      </c>
      <c r="M37">
        <v>-0.22125313820749201</v>
      </c>
      <c r="P37">
        <v>-0.22147733853095999</v>
      </c>
      <c r="Q37">
        <v>-0.22153182073212599</v>
      </c>
      <c r="R37">
        <f t="shared" si="9"/>
        <v>-0.22150457963154299</v>
      </c>
      <c r="S37">
        <f t="shared" si="10"/>
        <v>2.5144142405097991E-4</v>
      </c>
      <c r="T37">
        <f t="shared" si="11"/>
        <v>2.5144142405097991E-4</v>
      </c>
    </row>
    <row r="38" spans="1:20" x14ac:dyDescent="0.25">
      <c r="A38">
        <f t="shared" si="12"/>
        <v>4</v>
      </c>
      <c r="B38">
        <v>-0.18120478721438499</v>
      </c>
      <c r="C38">
        <v>-0.181640107727356</v>
      </c>
      <c r="D38">
        <v>-0.181970864816588</v>
      </c>
      <c r="E38">
        <f>AVERAGE(C38:D38)</f>
        <v>-0.18180548627197202</v>
      </c>
      <c r="F38">
        <f>B38-E38</f>
        <v>6.0069905758702857E-4</v>
      </c>
      <c r="G38">
        <f t="shared" si="8"/>
        <v>6.0069905758702857E-4</v>
      </c>
      <c r="M38">
        <v>-0.18120478721438499</v>
      </c>
      <c r="N38">
        <v>-0.180798578403909</v>
      </c>
      <c r="O38">
        <v>-0.18114774238398401</v>
      </c>
      <c r="P38">
        <v>-0.18158332619141301</v>
      </c>
      <c r="Q38">
        <v>-0.181569023431084</v>
      </c>
      <c r="R38">
        <f t="shared" si="9"/>
        <v>-0.18127466760259753</v>
      </c>
      <c r="S38">
        <f t="shared" si="10"/>
        <v>6.9880388212539835E-5</v>
      </c>
      <c r="T38">
        <f t="shared" si="11"/>
        <v>6.9880388212539835E-5</v>
      </c>
    </row>
    <row r="39" spans="1:20" x14ac:dyDescent="0.25">
      <c r="A39">
        <f t="shared" si="12"/>
        <v>5</v>
      </c>
      <c r="B39">
        <v>-0.154699872534518</v>
      </c>
      <c r="C39">
        <v>-0.155627215990504</v>
      </c>
      <c r="D39">
        <v>-0.15525494804059201</v>
      </c>
      <c r="E39">
        <f>AVERAGE(C39:D39)</f>
        <v>-0.15544108201554802</v>
      </c>
      <c r="F39">
        <f>B39-E39</f>
        <v>7.4120948103001405E-4</v>
      </c>
      <c r="G39">
        <f t="shared" si="8"/>
        <v>7.4120948103001405E-4</v>
      </c>
      <c r="M39">
        <v>-0.154699872534518</v>
      </c>
      <c r="O39">
        <v>-0.15476053867945799</v>
      </c>
      <c r="P39">
        <v>-0.154920073845568</v>
      </c>
      <c r="Q39">
        <v>-0.15501496772478801</v>
      </c>
      <c r="R39">
        <f t="shared" si="9"/>
        <v>-0.15489852674993801</v>
      </c>
      <c r="S39">
        <f t="shared" si="10"/>
        <v>1.9865421542000772E-4</v>
      </c>
      <c r="T39">
        <f t="shared" si="11"/>
        <v>1.9865421542000772E-4</v>
      </c>
    </row>
    <row r="40" spans="1:20" x14ac:dyDescent="0.25">
      <c r="A40">
        <f t="shared" si="12"/>
        <v>6</v>
      </c>
      <c r="B40">
        <v>-0.25510783515889202</v>
      </c>
      <c r="C40">
        <v>-0.25595587373033601</v>
      </c>
      <c r="D40">
        <v>-0.25572098623420197</v>
      </c>
      <c r="E40">
        <f>AVERAGE(C40:D40)</f>
        <v>-0.25583842998226902</v>
      </c>
      <c r="F40">
        <f>B40-E40</f>
        <v>7.3059482337700654E-4</v>
      </c>
      <c r="G40">
        <f t="shared" si="8"/>
        <v>7.3059482337700654E-4</v>
      </c>
      <c r="M40">
        <v>-0.25510783515889202</v>
      </c>
      <c r="N40">
        <v>-0.25507469921919101</v>
      </c>
      <c r="O40">
        <v>-0.255000903877031</v>
      </c>
      <c r="R40">
        <f t="shared" si="9"/>
        <v>-0.25503780154811101</v>
      </c>
      <c r="S40">
        <f t="shared" si="10"/>
        <v>-7.0033610781006228E-5</v>
      </c>
      <c r="T40">
        <f t="shared" si="11"/>
        <v>7.0033610781006228E-5</v>
      </c>
    </row>
    <row r="41" spans="1:20" x14ac:dyDescent="0.25">
      <c r="A41">
        <f t="shared" si="12"/>
        <v>7</v>
      </c>
      <c r="B41">
        <v>-0.238348948737092</v>
      </c>
      <c r="C41">
        <v>-0.23927818949250201</v>
      </c>
      <c r="D41">
        <v>-0.23935587587474999</v>
      </c>
      <c r="E41">
        <f>AVERAGE(C41:D41)</f>
        <v>-0.239317032683626</v>
      </c>
      <c r="F41">
        <f>B41-E41</f>
        <v>9.6808394653399854E-4</v>
      </c>
      <c r="G41">
        <f t="shared" si="8"/>
        <v>9.6808394653399854E-4</v>
      </c>
      <c r="M41">
        <v>-0.238348948737092</v>
      </c>
      <c r="N41">
        <v>-0.238211747484251</v>
      </c>
      <c r="Q41">
        <v>-0.238841871043417</v>
      </c>
      <c r="R41">
        <f t="shared" si="9"/>
        <v>-0.23852680926383402</v>
      </c>
      <c r="S41">
        <f t="shared" si="10"/>
        <v>1.7786052674201303E-4</v>
      </c>
      <c r="T41">
        <f t="shared" si="11"/>
        <v>1.7786052674201303E-4</v>
      </c>
    </row>
    <row r="42" spans="1:20" x14ac:dyDescent="0.25">
      <c r="A42">
        <f t="shared" si="12"/>
        <v>8</v>
      </c>
      <c r="B42">
        <v>-0.23834773898790201</v>
      </c>
      <c r="D42">
        <v>-0.239384751225657</v>
      </c>
      <c r="E42">
        <f>AVERAGE(C42:D42)</f>
        <v>-0.239384751225657</v>
      </c>
      <c r="F42">
        <f>B42-E42</f>
        <v>1.0370122377549862E-3</v>
      </c>
      <c r="G42">
        <f t="shared" si="8"/>
        <v>1.0370122377549862E-3</v>
      </c>
      <c r="M42">
        <v>-0.23834773898790201</v>
      </c>
      <c r="Q42">
        <v>-0.23889326867778399</v>
      </c>
      <c r="R42">
        <f t="shared" si="9"/>
        <v>-0.23889326867778399</v>
      </c>
      <c r="S42">
        <f t="shared" si="10"/>
        <v>5.4552968988197392E-4</v>
      </c>
      <c r="T42">
        <f t="shared" si="11"/>
        <v>5.4552968988197392E-4</v>
      </c>
    </row>
    <row r="43" spans="1:20" x14ac:dyDescent="0.25">
      <c r="A43">
        <f t="shared" si="12"/>
        <v>9</v>
      </c>
      <c r="B43">
        <v>-0.26807505073334198</v>
      </c>
      <c r="C43">
        <v>-0.26894246535448502</v>
      </c>
      <c r="D43">
        <v>-0.26914117732905102</v>
      </c>
      <c r="E43">
        <f>AVERAGE(C43:D43)</f>
        <v>-0.26904182134176802</v>
      </c>
      <c r="F43">
        <f>B43-E43</f>
        <v>9.6677060842603746E-4</v>
      </c>
      <c r="G43">
        <f t="shared" si="8"/>
        <v>9.6677060842603746E-4</v>
      </c>
      <c r="M43">
        <v>-0.26807505073334198</v>
      </c>
      <c r="N43">
        <v>-0.26795558351753401</v>
      </c>
      <c r="Q43">
        <v>-0.26852438758407099</v>
      </c>
      <c r="R43">
        <f t="shared" si="9"/>
        <v>-0.26823998555080253</v>
      </c>
      <c r="S43">
        <f t="shared" si="10"/>
        <v>1.6493481746054917E-4</v>
      </c>
      <c r="T43">
        <f t="shared" si="11"/>
        <v>1.6493481746054917E-4</v>
      </c>
    </row>
    <row r="44" spans="1:20" x14ac:dyDescent="0.25">
      <c r="A44">
        <f t="shared" si="12"/>
        <v>10</v>
      </c>
      <c r="B44">
        <v>-0.27110842305725702</v>
      </c>
      <c r="C44">
        <v>-0.27196345865532701</v>
      </c>
      <c r="E44">
        <f>AVERAGE(C44:D44)</f>
        <v>-0.27196345865532701</v>
      </c>
      <c r="F44">
        <f>B44-E44</f>
        <v>8.5503559806998641E-4</v>
      </c>
      <c r="G44">
        <f t="shared" si="8"/>
        <v>8.5503559806998641E-4</v>
      </c>
      <c r="M44">
        <v>-0.27110842305725702</v>
      </c>
      <c r="N44">
        <v>-0.270967271851558</v>
      </c>
      <c r="O44">
        <v>-0.27088524922454799</v>
      </c>
      <c r="R44">
        <f t="shared" si="9"/>
        <v>-0.27092626053805302</v>
      </c>
      <c r="S44">
        <f t="shared" si="10"/>
        <v>-1.8216251920399884E-4</v>
      </c>
      <c r="T44">
        <f t="shared" si="11"/>
        <v>1.8216251920399884E-4</v>
      </c>
    </row>
    <row r="45" spans="1:20" x14ac:dyDescent="0.25">
      <c r="A45">
        <f t="shared" si="12"/>
        <v>11</v>
      </c>
      <c r="B45">
        <v>-0.26564435456986502</v>
      </c>
      <c r="C45">
        <v>-0.266498557814843</v>
      </c>
      <c r="E45">
        <f>AVERAGE(C45:D45)</f>
        <v>-0.266498557814843</v>
      </c>
      <c r="F45">
        <f>B45-E45</f>
        <v>8.5420324497798017E-4</v>
      </c>
      <c r="G45">
        <f t="shared" si="8"/>
        <v>8.5420324497798017E-4</v>
      </c>
      <c r="M45">
        <v>-0.26564435456986502</v>
      </c>
      <c r="N45">
        <v>-0.265547291579947</v>
      </c>
      <c r="O45">
        <v>-0.26545290541906602</v>
      </c>
      <c r="R45">
        <f t="shared" si="9"/>
        <v>-0.26550009849950651</v>
      </c>
      <c r="S45">
        <f t="shared" si="10"/>
        <v>-1.4425607035850607E-4</v>
      </c>
      <c r="T45">
        <f t="shared" si="11"/>
        <v>1.4425607035850607E-4</v>
      </c>
    </row>
    <row r="46" spans="1:20" x14ac:dyDescent="0.25">
      <c r="A46">
        <f t="shared" si="12"/>
        <v>12</v>
      </c>
      <c r="B46">
        <v>-0.27078777094036799</v>
      </c>
      <c r="C46">
        <v>-0.27160889964860202</v>
      </c>
      <c r="E46">
        <f>AVERAGE(C46:D46)</f>
        <v>-0.27160889964860202</v>
      </c>
      <c r="F46">
        <f>B46-E46</f>
        <v>8.2112870823403128E-4</v>
      </c>
      <c r="G46">
        <f t="shared" si="8"/>
        <v>8.2112870823403128E-4</v>
      </c>
      <c r="M46">
        <v>-0.27078777094036799</v>
      </c>
      <c r="N46">
        <v>-0.270637936577039</v>
      </c>
      <c r="O46">
        <v>-0.270643939154665</v>
      </c>
      <c r="R46">
        <f t="shared" si="9"/>
        <v>-0.27064093786585197</v>
      </c>
      <c r="S46">
        <f t="shared" si="10"/>
        <v>-1.4683307451601735E-4</v>
      </c>
      <c r="T46">
        <f t="shared" si="11"/>
        <v>1.4683307451601735E-4</v>
      </c>
    </row>
    <row r="47" spans="1:20" x14ac:dyDescent="0.25">
      <c r="A47">
        <f t="shared" si="12"/>
        <v>13</v>
      </c>
      <c r="B47">
        <v>-0.272430701342112</v>
      </c>
      <c r="C47">
        <v>-0.27327978064077901</v>
      </c>
      <c r="E47">
        <f>AVERAGE(C47:D47)</f>
        <v>-0.27327978064077901</v>
      </c>
      <c r="F47">
        <f>B47-E47</f>
        <v>8.4907929866701037E-4</v>
      </c>
      <c r="G47">
        <f t="shared" si="8"/>
        <v>8.4907929866701037E-4</v>
      </c>
      <c r="M47">
        <v>-0.272430701342112</v>
      </c>
      <c r="N47">
        <v>-0.27241579522674397</v>
      </c>
      <c r="O47">
        <v>-0.27231083279909402</v>
      </c>
      <c r="R47">
        <f t="shared" si="9"/>
        <v>-0.27236331401291902</v>
      </c>
      <c r="S47">
        <f t="shared" si="10"/>
        <v>-6.7387329192980516E-5</v>
      </c>
      <c r="T47">
        <f t="shared" si="11"/>
        <v>6.7387329192980516E-5</v>
      </c>
    </row>
    <row r="48" spans="1:20" x14ac:dyDescent="0.25">
      <c r="A48">
        <f t="shared" si="12"/>
        <v>14</v>
      </c>
      <c r="B48">
        <v>-0.288336902160029</v>
      </c>
      <c r="C48">
        <v>-0.28913487374765701</v>
      </c>
      <c r="E48">
        <f>AVERAGE(C48:D48)</f>
        <v>-0.28913487374765701</v>
      </c>
      <c r="F48">
        <f>B48-E48</f>
        <v>7.9797158762801024E-4</v>
      </c>
      <c r="G48">
        <f t="shared" si="8"/>
        <v>7.9797158762801024E-4</v>
      </c>
      <c r="M48">
        <v>-0.288336902160029</v>
      </c>
      <c r="N48">
        <v>-0.28831618861581099</v>
      </c>
      <c r="R48">
        <f t="shared" si="9"/>
        <v>-0.28831618861581099</v>
      </c>
      <c r="S48">
        <f t="shared" si="10"/>
        <v>-2.0713544218009527E-5</v>
      </c>
      <c r="T48">
        <f t="shared" si="11"/>
        <v>2.0713544218009527E-5</v>
      </c>
    </row>
    <row r="49" spans="1:20" x14ac:dyDescent="0.25">
      <c r="A49">
        <v>1</v>
      </c>
      <c r="B49">
        <v>1.0597180477036101</v>
      </c>
      <c r="D49">
        <v>1.0582543305613901</v>
      </c>
      <c r="E49">
        <f>AVERAGE(C49:D49)</f>
        <v>1.0582543305613901</v>
      </c>
      <c r="F49">
        <f>B49-E49</f>
        <v>1.4637171422200446E-3</v>
      </c>
      <c r="G49">
        <f t="shared" si="8"/>
        <v>1.4637171422200446E-3</v>
      </c>
      <c r="M49">
        <v>1.0597180477036101</v>
      </c>
      <c r="O49">
        <v>1.06237478478529</v>
      </c>
      <c r="P49">
        <v>1.06021048062463</v>
      </c>
      <c r="R49">
        <f t="shared" si="9"/>
        <v>1.0612926327049599</v>
      </c>
      <c r="S49">
        <f t="shared" si="10"/>
        <v>-1.5745850013497709E-3</v>
      </c>
      <c r="T49">
        <f t="shared" si="11"/>
        <v>1.5745850013497709E-3</v>
      </c>
    </row>
    <row r="50" spans="1:20" x14ac:dyDescent="0.25">
      <c r="A50">
        <f>A49+1</f>
        <v>2</v>
      </c>
      <c r="B50">
        <v>1.0447218031394701</v>
      </c>
      <c r="D50">
        <v>1.04320748545831</v>
      </c>
      <c r="E50">
        <f>AVERAGE(C50:D50)</f>
        <v>1.04320748545831</v>
      </c>
      <c r="F50">
        <f>B50-E50</f>
        <v>1.51431768116006E-3</v>
      </c>
      <c r="G50">
        <f t="shared" si="8"/>
        <v>1.51431768116006E-3</v>
      </c>
      <c r="M50">
        <v>1.0447218031394701</v>
      </c>
      <c r="O50">
        <v>1.0472021958222999</v>
      </c>
      <c r="P50">
        <v>1.04515941583554</v>
      </c>
      <c r="Q50">
        <v>1.04480903713089</v>
      </c>
      <c r="R50">
        <f t="shared" si="9"/>
        <v>1.0457235495962431</v>
      </c>
      <c r="S50">
        <f t="shared" si="10"/>
        <v>-1.0017464567730894E-3</v>
      </c>
      <c r="T50">
        <f t="shared" si="11"/>
        <v>1.0017464567730894E-3</v>
      </c>
    </row>
    <row r="51" spans="1:20" x14ac:dyDescent="0.25">
      <c r="A51">
        <f t="shared" ref="A51:A62" si="13">A50+1</f>
        <v>3</v>
      </c>
      <c r="B51">
        <v>1.0097321486599</v>
      </c>
      <c r="D51">
        <v>1.0080223054247299</v>
      </c>
      <c r="E51">
        <f>AVERAGE(C51:D51)</f>
        <v>1.0080223054247299</v>
      </c>
      <c r="F51">
        <f>B51-E51</f>
        <v>1.7098432351700943E-3</v>
      </c>
      <c r="G51">
        <f t="shared" si="8"/>
        <v>1.7098432351700943E-3</v>
      </c>
      <c r="M51">
        <v>1.0097321486599</v>
      </c>
      <c r="P51">
        <v>1.0102182708234499</v>
      </c>
      <c r="Q51">
        <v>1.0097565581297001</v>
      </c>
      <c r="R51">
        <f t="shared" si="9"/>
        <v>1.009987414476575</v>
      </c>
      <c r="S51">
        <f t="shared" si="10"/>
        <v>-2.5526581667500992E-4</v>
      </c>
      <c r="T51">
        <f t="shared" si="11"/>
        <v>2.5526581667500992E-4</v>
      </c>
    </row>
    <row r="52" spans="1:20" x14ac:dyDescent="0.25">
      <c r="A52">
        <f t="shared" si="13"/>
        <v>4</v>
      </c>
      <c r="B52">
        <v>1.0234420482247799</v>
      </c>
      <c r="C52">
        <v>1.0246462329088899</v>
      </c>
      <c r="D52">
        <v>1.0219161130466701</v>
      </c>
      <c r="E52">
        <f>AVERAGE(C52:D52)</f>
        <v>1.02328117297778</v>
      </c>
      <c r="F52">
        <f>B52-E52</f>
        <v>1.6087524699992528E-4</v>
      </c>
      <c r="G52">
        <f t="shared" si="8"/>
        <v>1.6087524699992528E-4</v>
      </c>
      <c r="M52">
        <v>1.0234420482247799</v>
      </c>
      <c r="N52">
        <v>1.0240798770889901</v>
      </c>
      <c r="O52">
        <v>1.0260553352350399</v>
      </c>
      <c r="P52">
        <v>1.02389276607547</v>
      </c>
      <c r="Q52">
        <v>1.0234710557706199</v>
      </c>
      <c r="R52">
        <f t="shared" si="9"/>
        <v>1.02437475854253</v>
      </c>
      <c r="S52">
        <f t="shared" si="10"/>
        <v>-9.3271031775010727E-4</v>
      </c>
      <c r="T52">
        <f t="shared" si="11"/>
        <v>9.3271031775010727E-4</v>
      </c>
    </row>
    <row r="53" spans="1:20" x14ac:dyDescent="0.25">
      <c r="A53">
        <f t="shared" si="13"/>
        <v>5</v>
      </c>
      <c r="B53">
        <v>1.02782082400018</v>
      </c>
      <c r="C53">
        <v>1.0284226439569999</v>
      </c>
      <c r="D53">
        <v>1.02632749366914</v>
      </c>
      <c r="E53">
        <f>AVERAGE(C53:D53)</f>
        <v>1.0273750688130701</v>
      </c>
      <c r="F53">
        <f>B53-E53</f>
        <v>4.457551871099863E-4</v>
      </c>
      <c r="G53">
        <f t="shared" si="8"/>
        <v>4.457551871099863E-4</v>
      </c>
      <c r="M53">
        <v>1.02782082400018</v>
      </c>
      <c r="O53">
        <v>1.0304086259055001</v>
      </c>
      <c r="P53">
        <v>1.0283154430219199</v>
      </c>
      <c r="Q53">
        <v>1.0278347345799901</v>
      </c>
      <c r="R53">
        <f t="shared" si="9"/>
        <v>1.02885293450247</v>
      </c>
      <c r="S53">
        <f t="shared" si="10"/>
        <v>-1.0321105022899069E-3</v>
      </c>
      <c r="T53">
        <f t="shared" si="11"/>
        <v>1.0321105022899069E-3</v>
      </c>
    </row>
    <row r="54" spans="1:20" x14ac:dyDescent="0.25">
      <c r="A54">
        <f t="shared" si="13"/>
        <v>6</v>
      </c>
      <c r="B54">
        <v>1.03827319276493</v>
      </c>
      <c r="C54">
        <v>1.0390465111601299</v>
      </c>
      <c r="D54">
        <v>1.0368893967839099</v>
      </c>
      <c r="E54">
        <f>AVERAGE(C54:D54)</f>
        <v>1.0379679539720199</v>
      </c>
      <c r="F54">
        <f>B54-E54</f>
        <v>3.0523879291011191E-4</v>
      </c>
      <c r="G54">
        <f t="shared" si="8"/>
        <v>3.0523879291011191E-4</v>
      </c>
      <c r="M54">
        <v>1.03827319276493</v>
      </c>
      <c r="N54">
        <v>1.0376878933839999</v>
      </c>
      <c r="O54">
        <v>1.0406868624282699</v>
      </c>
      <c r="R54">
        <f t="shared" si="9"/>
        <v>1.0391873779061349</v>
      </c>
      <c r="S54">
        <f t="shared" si="10"/>
        <v>-9.1418514120489291E-4</v>
      </c>
      <c r="T54">
        <f t="shared" si="11"/>
        <v>9.1418514120489291E-4</v>
      </c>
    </row>
    <row r="55" spans="1:20" x14ac:dyDescent="0.25">
      <c r="A55">
        <f t="shared" si="13"/>
        <v>7</v>
      </c>
      <c r="B55">
        <v>1.04584743452523</v>
      </c>
      <c r="C55">
        <v>1.0469629758669201</v>
      </c>
      <c r="D55">
        <v>1.0445429272495299</v>
      </c>
      <c r="E55">
        <f>AVERAGE(C55:D55)</f>
        <v>1.0457529515582249</v>
      </c>
      <c r="F55">
        <f>B55-E55</f>
        <v>9.4482967005093954E-5</v>
      </c>
      <c r="G55">
        <f t="shared" si="8"/>
        <v>9.4482967005093954E-5</v>
      </c>
      <c r="M55">
        <v>1.04584743452523</v>
      </c>
      <c r="N55">
        <v>1.0464428445985301</v>
      </c>
      <c r="Q55">
        <v>1.0460657044850199</v>
      </c>
      <c r="R55">
        <f t="shared" si="9"/>
        <v>1.0462542745417749</v>
      </c>
      <c r="S55">
        <f t="shared" si="10"/>
        <v>-4.0684001654489599E-4</v>
      </c>
      <c r="T55">
        <f t="shared" si="11"/>
        <v>4.0684001654489599E-4</v>
      </c>
    </row>
    <row r="56" spans="1:20" x14ac:dyDescent="0.25">
      <c r="A56">
        <f t="shared" si="13"/>
        <v>8</v>
      </c>
      <c r="B56">
        <v>1.08479721027644</v>
      </c>
      <c r="D56">
        <v>1.08362629680487</v>
      </c>
      <c r="E56">
        <f>AVERAGE(C56:D56)</f>
        <v>1.08362629680487</v>
      </c>
      <c r="F56">
        <f>B56-E56</f>
        <v>1.1709134715700564E-3</v>
      </c>
      <c r="G56">
        <f t="shared" si="8"/>
        <v>1.1709134715700564E-3</v>
      </c>
      <c r="M56">
        <v>1.08479721027644</v>
      </c>
      <c r="Q56">
        <v>1.08494810683892</v>
      </c>
      <c r="R56">
        <f t="shared" si="9"/>
        <v>1.08494810683892</v>
      </c>
      <c r="S56">
        <f t="shared" si="10"/>
        <v>-1.5089656247990746E-4</v>
      </c>
      <c r="T56">
        <f t="shared" si="11"/>
        <v>1.5089656247990746E-4</v>
      </c>
    </row>
    <row r="57" spans="1:20" x14ac:dyDescent="0.25">
      <c r="A57">
        <f t="shared" si="13"/>
        <v>9</v>
      </c>
      <c r="B57">
        <v>1.0346465638881199</v>
      </c>
      <c r="C57">
        <v>1.03577193523208</v>
      </c>
      <c r="D57">
        <v>1.0333399998372199</v>
      </c>
      <c r="E57">
        <f>AVERAGE(C57:D57)</f>
        <v>1.0345559675346498</v>
      </c>
      <c r="F57">
        <f>B57-E57</f>
        <v>9.0596353470084878E-5</v>
      </c>
      <c r="G57">
        <f t="shared" si="8"/>
        <v>9.0596353470084878E-5</v>
      </c>
      <c r="M57">
        <v>1.0346465638881199</v>
      </c>
      <c r="N57">
        <v>1.0352566469417199</v>
      </c>
      <c r="Q57">
        <v>1.03492187704824</v>
      </c>
      <c r="R57">
        <f t="shared" si="9"/>
        <v>1.0350892619949801</v>
      </c>
      <c r="S57">
        <f t="shared" si="10"/>
        <v>-4.4269810686015099E-4</v>
      </c>
      <c r="T57">
        <f t="shared" si="11"/>
        <v>4.4269810686015099E-4</v>
      </c>
    </row>
    <row r="58" spans="1:20" x14ac:dyDescent="0.25">
      <c r="A58">
        <f t="shared" si="13"/>
        <v>10</v>
      </c>
      <c r="B58">
        <v>1.0277177030164899</v>
      </c>
      <c r="C58">
        <v>1.02889152934152</v>
      </c>
      <c r="E58">
        <f>AVERAGE(C58:D58)</f>
        <v>1.02889152934152</v>
      </c>
      <c r="F58">
        <f>B58-E58</f>
        <v>-1.1738263250300474E-3</v>
      </c>
      <c r="G58">
        <f t="shared" si="8"/>
        <v>1.1738263250300474E-3</v>
      </c>
      <c r="M58">
        <v>1.0277177030164899</v>
      </c>
      <c r="N58">
        <v>1.02836783595541</v>
      </c>
      <c r="O58">
        <v>1.0300421161687501</v>
      </c>
      <c r="R58">
        <f t="shared" si="9"/>
        <v>1.0292049760620801</v>
      </c>
      <c r="S58">
        <f t="shared" si="10"/>
        <v>-1.4872730455901539E-3</v>
      </c>
      <c r="T58">
        <f t="shared" si="11"/>
        <v>1.4872730455901539E-3</v>
      </c>
    </row>
    <row r="59" spans="1:20" x14ac:dyDescent="0.25">
      <c r="A59">
        <f t="shared" si="13"/>
        <v>11</v>
      </c>
      <c r="B59">
        <v>1.0294336631388501</v>
      </c>
      <c r="C59">
        <v>1.0305202494037899</v>
      </c>
      <c r="E59">
        <f>AVERAGE(C59:D59)</f>
        <v>1.0305202494037899</v>
      </c>
      <c r="F59">
        <f>B59-E59</f>
        <v>-1.0865862649398483E-3</v>
      </c>
      <c r="G59">
        <f t="shared" si="8"/>
        <v>1.0865862649398483E-3</v>
      </c>
      <c r="M59">
        <v>1.0294336631388501</v>
      </c>
      <c r="N59">
        <v>1.03011166279109</v>
      </c>
      <c r="O59">
        <v>1.03179102488748</v>
      </c>
      <c r="R59">
        <f t="shared" si="9"/>
        <v>1.030951343839285</v>
      </c>
      <c r="S59">
        <f t="shared" si="10"/>
        <v>-1.517680700434898E-3</v>
      </c>
      <c r="T59">
        <f t="shared" si="11"/>
        <v>1.517680700434898E-3</v>
      </c>
    </row>
    <row r="60" spans="1:20" x14ac:dyDescent="0.25">
      <c r="A60">
        <f t="shared" si="13"/>
        <v>12</v>
      </c>
      <c r="B60">
        <v>1.0237947019622</v>
      </c>
      <c r="C60">
        <v>1.0243256152692799</v>
      </c>
      <c r="E60">
        <f>AVERAGE(C60:D60)</f>
        <v>1.0243256152692799</v>
      </c>
      <c r="F60">
        <f>B60-E60</f>
        <v>-5.3091330707988327E-4</v>
      </c>
      <c r="G60">
        <f t="shared" si="8"/>
        <v>5.3091330707988327E-4</v>
      </c>
      <c r="M60">
        <v>1.0237947019622</v>
      </c>
      <c r="N60">
        <v>1.02310098748677</v>
      </c>
      <c r="O60">
        <v>1.02615609498932</v>
      </c>
      <c r="R60">
        <f t="shared" si="9"/>
        <v>1.0246285412380449</v>
      </c>
      <c r="S60">
        <f t="shared" si="10"/>
        <v>-8.3383927584490536E-4</v>
      </c>
      <c r="T60">
        <f t="shared" si="11"/>
        <v>8.3383927584490536E-4</v>
      </c>
    </row>
    <row r="61" spans="1:20" x14ac:dyDescent="0.25">
      <c r="A61">
        <f t="shared" si="13"/>
        <v>13</v>
      </c>
      <c r="B61">
        <v>1.0196664177727599</v>
      </c>
      <c r="C61">
        <v>1.0203390669780299</v>
      </c>
      <c r="E61">
        <f>AVERAGE(C61:D61)</f>
        <v>1.0203390669780299</v>
      </c>
      <c r="F61">
        <f>B61-E61</f>
        <v>-6.7264920526999283E-4</v>
      </c>
      <c r="G61">
        <f t="shared" si="8"/>
        <v>6.7264920526999283E-4</v>
      </c>
      <c r="M61">
        <v>1.0196664177727599</v>
      </c>
      <c r="N61">
        <v>1.01912992593186</v>
      </c>
      <c r="O61">
        <v>1.02203798938839</v>
      </c>
      <c r="R61">
        <f t="shared" si="9"/>
        <v>1.020583957660125</v>
      </c>
      <c r="S61">
        <f t="shared" si="10"/>
        <v>-9.1753988736509307E-4</v>
      </c>
      <c r="T61">
        <f t="shared" si="11"/>
        <v>9.1753988736509307E-4</v>
      </c>
    </row>
    <row r="62" spans="1:20" x14ac:dyDescent="0.25">
      <c r="A62">
        <f t="shared" si="13"/>
        <v>14</v>
      </c>
      <c r="B62">
        <v>1.0096864736628901</v>
      </c>
      <c r="C62">
        <v>1.0106273564166099</v>
      </c>
      <c r="E62">
        <f>AVERAGE(C62:D62)</f>
        <v>1.0106273564166099</v>
      </c>
      <c r="F62">
        <f>B62-E62</f>
        <v>-9.4088275371984054E-4</v>
      </c>
      <c r="G62">
        <f t="shared" si="8"/>
        <v>9.4088275371984054E-4</v>
      </c>
      <c r="M62">
        <v>1.0096864736628901</v>
      </c>
      <c r="N62">
        <v>1.0099269443488099</v>
      </c>
      <c r="R62">
        <f t="shared" si="9"/>
        <v>1.0099269443488099</v>
      </c>
      <c r="S62">
        <f t="shared" si="10"/>
        <v>-2.4047068591981358E-4</v>
      </c>
      <c r="T62">
        <f t="shared" si="11"/>
        <v>2.4047068591981358E-4</v>
      </c>
    </row>
    <row r="63" spans="1:20" x14ac:dyDescent="0.25">
      <c r="F63" t="s">
        <v>55</v>
      </c>
      <c r="G63">
        <v>0</v>
      </c>
      <c r="S63" t="s">
        <v>55</v>
      </c>
      <c r="T63">
        <f>MIN(T35:T62)</f>
        <v>2.0713544218009527E-5</v>
      </c>
    </row>
    <row r="64" spans="1:20" x14ac:dyDescent="0.25">
      <c r="F64" t="s">
        <v>56</v>
      </c>
      <c r="G64">
        <f>MAX(G35:G62)</f>
        <v>1.7098432351700943E-3</v>
      </c>
      <c r="S64" t="s">
        <v>56</v>
      </c>
      <c r="T64">
        <f>MAX(T35:T62)</f>
        <v>1.5745850013497709E-3</v>
      </c>
    </row>
    <row r="65" spans="6:20" x14ac:dyDescent="0.25">
      <c r="F65" t="s">
        <v>57</v>
      </c>
      <c r="G65">
        <f>AVERAGE(G35:G62)</f>
        <v>7.8546297677680539E-4</v>
      </c>
      <c r="S65" t="s">
        <v>57</v>
      </c>
      <c r="T65">
        <f>AVERAGE(T35:T62)</f>
        <v>5.0637260500867494E-4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J17" sqref="J17"/>
    </sheetView>
  </sheetViews>
  <sheetFormatPr defaultRowHeight="15" x14ac:dyDescent="0.25"/>
  <cols>
    <col min="2" max="2" width="10.28515625" bestFit="1" customWidth="1"/>
  </cols>
  <sheetData>
    <row r="1" spans="1:7" x14ac:dyDescent="0.25">
      <c r="A1" t="s">
        <v>44</v>
      </c>
      <c r="B1" t="s">
        <v>15</v>
      </c>
      <c r="C1" t="s">
        <v>42</v>
      </c>
      <c r="D1" t="s">
        <v>43</v>
      </c>
      <c r="E1" t="s">
        <v>45</v>
      </c>
      <c r="F1" t="s">
        <v>47</v>
      </c>
      <c r="G1" t="s">
        <v>54</v>
      </c>
    </row>
    <row r="2" spans="1:7" x14ac:dyDescent="0.25">
      <c r="A2">
        <v>1</v>
      </c>
      <c r="B2">
        <v>1.06076320035483</v>
      </c>
      <c r="E2" t="e">
        <f>AVERAGE(C2:D2)</f>
        <v>#DIV/0!</v>
      </c>
      <c r="F2" t="e">
        <f>B2-E2</f>
        <v>#DIV/0!</v>
      </c>
      <c r="G2" t="e">
        <f>ABS(F2)</f>
        <v>#DIV/0!</v>
      </c>
    </row>
    <row r="3" spans="1:7" x14ac:dyDescent="0.25">
      <c r="A3">
        <f>A2+1</f>
        <v>2</v>
      </c>
      <c r="B3">
        <v>1.04181472472531</v>
      </c>
      <c r="E3" t="e">
        <f t="shared" ref="E3:E29" si="0">AVERAGE(C3:D3)</f>
        <v>#DIV/0!</v>
      </c>
      <c r="F3" t="e">
        <f t="shared" ref="F3:F29" si="1">B3-E3</f>
        <v>#DIV/0!</v>
      </c>
      <c r="G3" t="e">
        <f t="shared" ref="G3:G29" si="2">ABS(F3)</f>
        <v>#DIV/0!</v>
      </c>
    </row>
    <row r="4" spans="1:7" x14ac:dyDescent="0.25">
      <c r="A4">
        <f t="shared" ref="A4:A15" si="3">A3+1</f>
        <v>3</v>
      </c>
      <c r="B4">
        <v>0.98602142402397497</v>
      </c>
      <c r="E4" t="e">
        <f t="shared" si="0"/>
        <v>#DIV/0!</v>
      </c>
      <c r="F4" t="e">
        <f t="shared" si="1"/>
        <v>#DIV/0!</v>
      </c>
      <c r="G4" t="e">
        <f t="shared" si="2"/>
        <v>#DIV/0!</v>
      </c>
    </row>
    <row r="5" spans="1:7" x14ac:dyDescent="0.25">
      <c r="A5">
        <f t="shared" si="3"/>
        <v>4</v>
      </c>
      <c r="B5">
        <v>1.0080104351581201</v>
      </c>
      <c r="E5" t="e">
        <f t="shared" si="0"/>
        <v>#DIV/0!</v>
      </c>
      <c r="F5" t="e">
        <f t="shared" si="1"/>
        <v>#DIV/0!</v>
      </c>
      <c r="G5" t="e">
        <f t="shared" si="2"/>
        <v>#DIV/0!</v>
      </c>
    </row>
    <row r="6" spans="1:7" x14ac:dyDescent="0.25">
      <c r="A6">
        <f t="shared" si="3"/>
        <v>5</v>
      </c>
      <c r="B6">
        <v>1.01687644207975</v>
      </c>
      <c r="E6" t="e">
        <f t="shared" si="0"/>
        <v>#DIV/0!</v>
      </c>
      <c r="F6" t="e">
        <f t="shared" si="1"/>
        <v>#DIV/0!</v>
      </c>
      <c r="G6" t="e">
        <f t="shared" si="2"/>
        <v>#DIV/0!</v>
      </c>
    </row>
    <row r="7" spans="1:7" x14ac:dyDescent="0.25">
      <c r="A7">
        <f t="shared" si="3"/>
        <v>6</v>
      </c>
      <c r="B7">
        <v>1.0064474675492301</v>
      </c>
      <c r="E7" t="e">
        <f t="shared" si="0"/>
        <v>#DIV/0!</v>
      </c>
      <c r="F7" t="e">
        <f t="shared" si="1"/>
        <v>#DIV/0!</v>
      </c>
      <c r="G7" t="e">
        <f t="shared" si="2"/>
        <v>#DIV/0!</v>
      </c>
    </row>
    <row r="8" spans="1:7" x14ac:dyDescent="0.25">
      <c r="A8">
        <f t="shared" si="3"/>
        <v>7</v>
      </c>
      <c r="B8">
        <v>1.01788251793159</v>
      </c>
      <c r="E8" t="e">
        <f t="shared" si="0"/>
        <v>#DIV/0!</v>
      </c>
      <c r="F8" t="e">
        <f t="shared" si="1"/>
        <v>#DIV/0!</v>
      </c>
      <c r="G8" t="e">
        <f t="shared" si="2"/>
        <v>#DIV/0!</v>
      </c>
    </row>
    <row r="9" spans="1:7" x14ac:dyDescent="0.25">
      <c r="A9">
        <f t="shared" si="3"/>
        <v>8</v>
      </c>
      <c r="B9">
        <v>1.05609858031008</v>
      </c>
      <c r="E9" t="e">
        <f t="shared" si="0"/>
        <v>#DIV/0!</v>
      </c>
      <c r="F9" t="e">
        <f t="shared" si="1"/>
        <v>#DIV/0!</v>
      </c>
      <c r="G9" t="e">
        <f t="shared" si="2"/>
        <v>#DIV/0!</v>
      </c>
    </row>
    <row r="10" spans="1:7" x14ac:dyDescent="0.25">
      <c r="A10">
        <f t="shared" si="3"/>
        <v>9</v>
      </c>
      <c r="B10">
        <v>0.99940144058554903</v>
      </c>
      <c r="E10" t="e">
        <f t="shared" si="0"/>
        <v>#DIV/0!</v>
      </c>
      <c r="F10" t="e">
        <f t="shared" si="1"/>
        <v>#DIV/0!</v>
      </c>
      <c r="G10" t="e">
        <f t="shared" si="2"/>
        <v>#DIV/0!</v>
      </c>
    </row>
    <row r="11" spans="1:7" x14ac:dyDescent="0.25">
      <c r="A11">
        <f t="shared" si="3"/>
        <v>10</v>
      </c>
      <c r="B11">
        <v>0.99186591885009201</v>
      </c>
      <c r="E11" t="e">
        <f t="shared" si="0"/>
        <v>#DIV/0!</v>
      </c>
      <c r="F11" t="e">
        <f t="shared" si="1"/>
        <v>#DIV/0!</v>
      </c>
      <c r="G11" t="e">
        <f t="shared" si="2"/>
        <v>#DIV/0!</v>
      </c>
    </row>
    <row r="12" spans="1:7" x14ac:dyDescent="0.25">
      <c r="A12">
        <f t="shared" si="3"/>
        <v>11</v>
      </c>
      <c r="B12">
        <v>0.99513455611551005</v>
      </c>
      <c r="E12" t="e">
        <f t="shared" si="0"/>
        <v>#DIV/0!</v>
      </c>
      <c r="F12" t="e">
        <f t="shared" si="1"/>
        <v>#DIV/0!</v>
      </c>
      <c r="G12" t="e">
        <f t="shared" si="2"/>
        <v>#DIV/0!</v>
      </c>
    </row>
    <row r="13" spans="1:7" x14ac:dyDescent="0.25">
      <c r="A13">
        <f t="shared" si="3"/>
        <v>12</v>
      </c>
      <c r="B13">
        <v>0.988349885412933</v>
      </c>
      <c r="E13" t="e">
        <f t="shared" si="0"/>
        <v>#DIV/0!</v>
      </c>
      <c r="F13" t="e">
        <f t="shared" si="1"/>
        <v>#DIV/0!</v>
      </c>
      <c r="G13" t="e">
        <f t="shared" si="2"/>
        <v>#DIV/0!</v>
      </c>
    </row>
    <row r="14" spans="1:7" x14ac:dyDescent="0.25">
      <c r="A14">
        <f t="shared" si="3"/>
        <v>13</v>
      </c>
      <c r="B14">
        <v>0.98403894145953497</v>
      </c>
      <c r="E14" t="e">
        <f t="shared" si="0"/>
        <v>#DIV/0!</v>
      </c>
      <c r="F14" t="e">
        <f t="shared" si="1"/>
        <v>#DIV/0!</v>
      </c>
      <c r="G14" t="e">
        <f t="shared" si="2"/>
        <v>#DIV/0!</v>
      </c>
    </row>
    <row r="15" spans="1:7" x14ac:dyDescent="0.25">
      <c r="A15">
        <f t="shared" si="3"/>
        <v>14</v>
      </c>
      <c r="B15">
        <v>0.97048201156819003</v>
      </c>
      <c r="E15" t="e">
        <f t="shared" si="0"/>
        <v>#DIV/0!</v>
      </c>
      <c r="F15" t="e">
        <f t="shared" si="1"/>
        <v>#DIV/0!</v>
      </c>
      <c r="G15" t="e">
        <f t="shared" si="2"/>
        <v>#DIV/0!</v>
      </c>
    </row>
    <row r="16" spans="1:7" x14ac:dyDescent="0.25">
      <c r="A16">
        <v>1</v>
      </c>
      <c r="B16">
        <v>0</v>
      </c>
      <c r="E16" t="e">
        <f t="shared" si="0"/>
        <v>#DIV/0!</v>
      </c>
      <c r="F16" t="e">
        <f t="shared" si="1"/>
        <v>#DIV/0!</v>
      </c>
    </row>
    <row r="17" spans="1:7" x14ac:dyDescent="0.25">
      <c r="A17">
        <f>A16+1</f>
        <v>2</v>
      </c>
      <c r="B17">
        <v>-9.0470695475363697E-2</v>
      </c>
      <c r="E17" t="e">
        <f t="shared" si="0"/>
        <v>#DIV/0!</v>
      </c>
      <c r="F17" t="e">
        <f t="shared" si="1"/>
        <v>#DIV/0!</v>
      </c>
      <c r="G17" t="e">
        <f t="shared" si="2"/>
        <v>#DIV/0!</v>
      </c>
    </row>
    <row r="18" spans="1:7" x14ac:dyDescent="0.25">
      <c r="A18">
        <f t="shared" ref="A18:A29" si="4">A17+1</f>
        <v>3</v>
      </c>
      <c r="B18">
        <v>-0.22211954369180201</v>
      </c>
      <c r="E18" t="e">
        <f t="shared" si="0"/>
        <v>#DIV/0!</v>
      </c>
      <c r="F18" t="e">
        <f t="shared" si="1"/>
        <v>#DIV/0!</v>
      </c>
      <c r="G18" t="e">
        <f t="shared" si="2"/>
        <v>#DIV/0!</v>
      </c>
    </row>
    <row r="19" spans="1:7" x14ac:dyDescent="0.25">
      <c r="A19">
        <f t="shared" si="4"/>
        <v>4</v>
      </c>
      <c r="B19">
        <v>-0.184229329921553</v>
      </c>
      <c r="E19" t="e">
        <f t="shared" si="0"/>
        <v>#DIV/0!</v>
      </c>
      <c r="F19" t="e">
        <f t="shared" si="1"/>
        <v>#DIV/0!</v>
      </c>
      <c r="G19" t="e">
        <f t="shared" si="2"/>
        <v>#DIV/0!</v>
      </c>
    </row>
    <row r="20" spans="1:7" x14ac:dyDescent="0.25">
      <c r="A20">
        <f t="shared" si="4"/>
        <v>5</v>
      </c>
      <c r="B20">
        <v>-0.158131214368992</v>
      </c>
      <c r="E20" t="e">
        <f t="shared" si="0"/>
        <v>#DIV/0!</v>
      </c>
      <c r="F20" t="e">
        <f t="shared" si="1"/>
        <v>#DIV/0!</v>
      </c>
      <c r="G20" t="e">
        <f t="shared" si="2"/>
        <v>#DIV/0!</v>
      </c>
    </row>
    <row r="21" spans="1:7" x14ac:dyDescent="0.25">
      <c r="A21">
        <f t="shared" si="4"/>
        <v>6</v>
      </c>
      <c r="B21">
        <v>-0.26146180181231299</v>
      </c>
      <c r="E21" t="e">
        <f t="shared" si="0"/>
        <v>#DIV/0!</v>
      </c>
      <c r="F21" t="e">
        <f t="shared" si="1"/>
        <v>#DIV/0!</v>
      </c>
      <c r="G21" t="e">
        <f t="shared" si="2"/>
        <v>#DIV/0!</v>
      </c>
    </row>
    <row r="22" spans="1:7" x14ac:dyDescent="0.25">
      <c r="A22">
        <f t="shared" si="4"/>
        <v>7</v>
      </c>
      <c r="B22">
        <v>-0.24640566197382399</v>
      </c>
      <c r="E22" t="e">
        <f t="shared" si="0"/>
        <v>#DIV/0!</v>
      </c>
      <c r="F22" t="e">
        <f t="shared" si="1"/>
        <v>#DIV/0!</v>
      </c>
      <c r="G22" t="e">
        <f t="shared" si="2"/>
        <v>#DIV/0!</v>
      </c>
    </row>
    <row r="23" spans="1:7" x14ac:dyDescent="0.25">
      <c r="A23">
        <f t="shared" si="4"/>
        <v>8</v>
      </c>
      <c r="B23">
        <v>-0.25569602665913999</v>
      </c>
      <c r="E23" t="e">
        <f t="shared" si="0"/>
        <v>#DIV/0!</v>
      </c>
      <c r="F23" t="e">
        <f t="shared" si="1"/>
        <v>#DIV/0!</v>
      </c>
      <c r="G23" t="e">
        <f t="shared" si="2"/>
        <v>#DIV/0!</v>
      </c>
    </row>
    <row r="24" spans="1:7" x14ac:dyDescent="0.25">
      <c r="A24">
        <f t="shared" si="4"/>
        <v>9</v>
      </c>
      <c r="B24">
        <v>-0.27330958501659303</v>
      </c>
      <c r="E24" t="e">
        <f t="shared" si="0"/>
        <v>#DIV/0!</v>
      </c>
      <c r="F24" t="e">
        <f t="shared" si="1"/>
        <v>#DIV/0!</v>
      </c>
      <c r="G24" t="e">
        <f t="shared" si="2"/>
        <v>#DIV/0!</v>
      </c>
    </row>
    <row r="25" spans="1:7" x14ac:dyDescent="0.25">
      <c r="A25">
        <f t="shared" si="4"/>
        <v>10</v>
      </c>
      <c r="B25">
        <v>-0.27445498978796001</v>
      </c>
      <c r="E25" t="e">
        <f t="shared" si="0"/>
        <v>#DIV/0!</v>
      </c>
      <c r="F25" t="e">
        <f t="shared" si="1"/>
        <v>#DIV/0!</v>
      </c>
      <c r="G25" t="e">
        <f t="shared" si="2"/>
        <v>#DIV/0!</v>
      </c>
    </row>
    <row r="26" spans="1:7" x14ac:dyDescent="0.25">
      <c r="A26">
        <f t="shared" si="4"/>
        <v>11</v>
      </c>
      <c r="B26">
        <v>-0.26953848302263</v>
      </c>
      <c r="E26" t="e">
        <f t="shared" si="0"/>
        <v>#DIV/0!</v>
      </c>
      <c r="F26" t="e">
        <f t="shared" si="1"/>
        <v>#DIV/0!</v>
      </c>
      <c r="G26" t="e">
        <f t="shared" si="2"/>
        <v>#DIV/0!</v>
      </c>
    </row>
    <row r="27" spans="1:7" x14ac:dyDescent="0.25">
      <c r="A27">
        <f t="shared" si="4"/>
        <v>12</v>
      </c>
      <c r="B27">
        <v>-0.273347035997698</v>
      </c>
      <c r="E27" t="e">
        <f t="shared" si="0"/>
        <v>#DIV/0!</v>
      </c>
      <c r="F27" t="e">
        <f t="shared" si="1"/>
        <v>#DIV/0!</v>
      </c>
      <c r="G27" t="e">
        <f t="shared" si="2"/>
        <v>#DIV/0!</v>
      </c>
    </row>
    <row r="28" spans="1:7" x14ac:dyDescent="0.25">
      <c r="A28">
        <f t="shared" si="4"/>
        <v>13</v>
      </c>
      <c r="B28">
        <v>-0.27388613709989701</v>
      </c>
      <c r="E28" t="e">
        <f t="shared" si="0"/>
        <v>#DIV/0!</v>
      </c>
      <c r="F28" t="e">
        <f t="shared" si="1"/>
        <v>#DIV/0!</v>
      </c>
      <c r="G28" t="e">
        <f t="shared" si="2"/>
        <v>#DIV/0!</v>
      </c>
    </row>
    <row r="29" spans="1:7" x14ac:dyDescent="0.25">
      <c r="A29">
        <f t="shared" si="4"/>
        <v>14</v>
      </c>
      <c r="B29">
        <v>-0.28638720028272802</v>
      </c>
      <c r="E29" t="e">
        <f t="shared" si="0"/>
        <v>#DIV/0!</v>
      </c>
      <c r="F29" t="e">
        <f t="shared" si="1"/>
        <v>#DIV/0!</v>
      </c>
      <c r="G29" t="e">
        <f t="shared" si="2"/>
        <v>#DIV/0!</v>
      </c>
    </row>
    <row r="30" spans="1:7" x14ac:dyDescent="0.25">
      <c r="F30" t="s">
        <v>55</v>
      </c>
      <c r="G30" t="e">
        <f>MIN(G2:G29)</f>
        <v>#DIV/0!</v>
      </c>
    </row>
    <row r="31" spans="1:7" x14ac:dyDescent="0.25">
      <c r="F31" t="s">
        <v>56</v>
      </c>
      <c r="G31" t="e">
        <f>MAX(G2:G29)</f>
        <v>#DIV/0!</v>
      </c>
    </row>
    <row r="32" spans="1:7" x14ac:dyDescent="0.25">
      <c r="F32" t="s">
        <v>49</v>
      </c>
      <c r="G32" t="e">
        <f>AVERAGE(G2:G29)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IEEE 14 Bus Partitions</vt:lpstr>
      <vt:lpstr>IEEE 14 Bus Timing</vt:lpstr>
      <vt:lpstr>IEEE 57 Bus Timing</vt:lpstr>
      <vt:lpstr>IEEE 118 Bus Timing</vt:lpstr>
      <vt:lpstr>IEEE 300 Bus Timing</vt:lpstr>
      <vt:lpstr>Sheet1</vt:lpstr>
      <vt:lpstr>Sheet2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2015-10-20T20:11:07Z</cp:lastPrinted>
  <dcterms:created xsi:type="dcterms:W3CDTF">2015-10-09T18:21:55Z</dcterms:created>
  <dcterms:modified xsi:type="dcterms:W3CDTF">2015-10-23T21:11:44Z</dcterms:modified>
</cp:coreProperties>
</file>